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Emergency Department Use\ED report 2014_15\Final\"/>
    </mc:Choice>
  </mc:AlternateContent>
  <workbookProtection workbookAlgorithmName="SHA-512" workbookHashValue="3v6SnG28mYcJ9ZDZgjrNMguFmiVE55crc7ell869vcdjPO1geRBX6lvwlwAT6Q7C62pFUoja1A7DIza320+aNQ==" workbookSaltValue="Ac9a6STJp9ixWJDv5FFKdQ==" workbookSpinCount="100000" lockStructure="1"/>
  <bookViews>
    <workbookView xWindow="0" yWindow="0" windowWidth="25200" windowHeight="12240" tabRatio="688"/>
  </bookViews>
  <sheets>
    <sheet name="Info" sheetId="7" r:id="rId1"/>
    <sheet name="Contents" sheetId="8" r:id="rId2"/>
    <sheet name="About" sheetId="10" r:id="rId3"/>
    <sheet name="FigureIndex" sheetId="11" r:id="rId4"/>
    <sheet name="PatientDemographics" sheetId="1" r:id="rId5"/>
    <sheet name="PeopleRef" sheetId="3" state="hidden" r:id="rId6"/>
    <sheet name="PeopleData" sheetId="2" state="hidden" r:id="rId7"/>
    <sheet name="PatientsAddTables" sheetId="12" r:id="rId8"/>
    <sheet name="Events" sheetId="6" r:id="rId9"/>
    <sheet name="EventsAddTables" sheetId="13" r:id="rId10"/>
    <sheet name="EventsRef" sheetId="4" state="hidden" r:id="rId11"/>
    <sheet name="EventsData" sheetId="5" state="hidden" r:id="rId12"/>
  </sheets>
  <definedNames>
    <definedName name="_xlnm._FilterDatabase" localSheetId="11" hidden="1">EventsData!$A$1:$G$10319</definedName>
    <definedName name="_xlnm._FilterDatabase" localSheetId="6" hidden="1">PeopleData!$A$1:$I$4421</definedName>
    <definedName name="eventdata">EventsData!$A:$G</definedName>
    <definedName name="GetDHB">PeopleRef!$B$2:$C$22</definedName>
    <definedName name="GetServProv">EventsRef!$D$2:$F$24</definedName>
    <definedName name="GetStage">PeopleRef!$F$2:$G$4</definedName>
    <definedName name="ListDay">EventsRef!$V$2:$W$9</definedName>
    <definedName name="ListDHB">PeopleRef!$C$2:$D$23</definedName>
    <definedName name="ListEth">PeopleRef!$M$1:$N$7</definedName>
    <definedName name="ListFac">EventsRef!$I$3:$J$46</definedName>
    <definedName name="ListLength">EventsRef!$R$2:$S$7</definedName>
    <definedName name="ListOutcome">EventsRef!$L$2:$M$7</definedName>
    <definedName name="ListServProv">EventsRef!$E$2:$F$24</definedName>
    <definedName name="ListTriage">EventsRef!$Y$2:$Z$8</definedName>
    <definedName name="OnlineTable_Events" localSheetId="11">EventsData!$A$1:$G$10319</definedName>
    <definedName name="OnlineTable_People" localSheetId="6">PeopleData!$A$1:$I$4421</definedName>
    <definedName name="ppldata">PeopleData!$A:$I</definedName>
    <definedName name="_xlnm.Print_Area" localSheetId="2">About!$B$2:$E$30</definedName>
    <definedName name="_xlnm.Print_Area" localSheetId="1">Contents!$B$2:$F$40</definedName>
    <definedName name="_xlnm.Print_Area" localSheetId="8">Events!$F$10:$N$59,Events!$P$10:$X$59</definedName>
    <definedName name="_xlnm.Print_Area" localSheetId="3">FigureIndex!$B$2:$F$51</definedName>
    <definedName name="_xlnm.Print_Area" localSheetId="4">PatientDemographics!$G$11:$O$66,PatientDemographics!$Q$11:$Y$66</definedName>
    <definedName name="_xlnm.Print_Area" localSheetId="7">PatientsAddTables!$C$3:$Q$348</definedName>
    <definedName name="SelectDHB">PeopleRef!$B$2:$B$22</definedName>
    <definedName name="SelectFac">EventsRef!$I$3:$I$46</definedName>
    <definedName name="SelectOption">EventsRef!$A$3:$A$4</definedName>
    <definedName name="SelectServProv">EventsRef!$E$3:$E$24</definedName>
    <definedName name="SelectStage">PeopleRef!$F$2:$F$4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0" i="13" l="1"/>
  <c r="O180" i="13"/>
  <c r="N180" i="13"/>
  <c r="M180" i="13"/>
  <c r="L180" i="13"/>
  <c r="P179" i="13"/>
  <c r="O179" i="13"/>
  <c r="N179" i="13"/>
  <c r="M179" i="13"/>
  <c r="L179" i="13"/>
  <c r="P178" i="13"/>
  <c r="O178" i="13"/>
  <c r="N178" i="13"/>
  <c r="M178" i="13"/>
  <c r="L178" i="13"/>
  <c r="P177" i="13"/>
  <c r="O177" i="13"/>
  <c r="N177" i="13"/>
  <c r="M177" i="13"/>
  <c r="L177" i="13"/>
  <c r="P174" i="13"/>
  <c r="O174" i="13"/>
  <c r="N174" i="13"/>
  <c r="M174" i="13"/>
  <c r="L174" i="13"/>
  <c r="P173" i="13"/>
  <c r="O173" i="13"/>
  <c r="N173" i="13"/>
  <c r="M173" i="13"/>
  <c r="L173" i="13"/>
  <c r="P172" i="13"/>
  <c r="O172" i="13"/>
  <c r="N172" i="13"/>
  <c r="M172" i="13"/>
  <c r="L172" i="13"/>
  <c r="M171" i="13"/>
  <c r="N171" i="13"/>
  <c r="O171" i="13"/>
  <c r="P171" i="13"/>
  <c r="L171" i="13"/>
  <c r="J181" i="13" l="1"/>
  <c r="I181" i="13"/>
  <c r="H181" i="13"/>
  <c r="G181" i="13"/>
  <c r="F181" i="13"/>
  <c r="G175" i="13"/>
  <c r="H175" i="13"/>
  <c r="I175" i="13"/>
  <c r="J175" i="13"/>
  <c r="F175" i="13"/>
  <c r="J173" i="12" l="1"/>
  <c r="I173" i="12"/>
  <c r="H173" i="12"/>
  <c r="G173" i="12"/>
  <c r="F173" i="12"/>
  <c r="H20" i="8"/>
  <c r="G20" i="8" s="1"/>
  <c r="D20" i="8" s="1"/>
  <c r="E37" i="12" s="1"/>
  <c r="H21" i="8" l="1"/>
  <c r="E172" i="13"/>
  <c r="E173" i="13"/>
  <c r="E179" i="13" s="1"/>
  <c r="E174" i="13"/>
  <c r="E180" i="13" s="1"/>
  <c r="E171" i="13"/>
  <c r="E177" i="13" s="1"/>
  <c r="E181" i="13"/>
  <c r="E178" i="13"/>
  <c r="O175" i="13"/>
  <c r="N175" i="13"/>
  <c r="M158" i="13"/>
  <c r="N158" i="13"/>
  <c r="O158" i="13"/>
  <c r="P158" i="13"/>
  <c r="M159" i="13"/>
  <c r="N159" i="13"/>
  <c r="O159" i="13"/>
  <c r="P159" i="13"/>
  <c r="M160" i="13"/>
  <c r="N160" i="13"/>
  <c r="O160" i="13"/>
  <c r="P160" i="13"/>
  <c r="M161" i="13"/>
  <c r="N161" i="13"/>
  <c r="O161" i="13"/>
  <c r="P161" i="13"/>
  <c r="L159" i="13"/>
  <c r="L160" i="13"/>
  <c r="L161" i="13"/>
  <c r="L158" i="13"/>
  <c r="O163" i="13"/>
  <c r="P154" i="13"/>
  <c r="O154" i="13"/>
  <c r="N154" i="13"/>
  <c r="M154" i="13"/>
  <c r="L154" i="13"/>
  <c r="P153" i="13"/>
  <c r="O153" i="13"/>
  <c r="N153" i="13"/>
  <c r="M153" i="13"/>
  <c r="L153" i="13"/>
  <c r="P152" i="13"/>
  <c r="O152" i="13"/>
  <c r="N152" i="13"/>
  <c r="M152" i="13"/>
  <c r="L152" i="13"/>
  <c r="M151" i="13"/>
  <c r="N151" i="13"/>
  <c r="O151" i="13"/>
  <c r="P151" i="13"/>
  <c r="L151" i="13"/>
  <c r="E163" i="13"/>
  <c r="E152" i="13"/>
  <c r="E153" i="13"/>
  <c r="E160" i="13" s="1"/>
  <c r="E154" i="13"/>
  <c r="E155" i="13"/>
  <c r="E162" i="13" s="1"/>
  <c r="E151" i="13"/>
  <c r="E158" i="13" s="1"/>
  <c r="E161" i="13"/>
  <c r="E159" i="13"/>
  <c r="B115" i="13"/>
  <c r="B143" i="13"/>
  <c r="F143" i="13" s="1"/>
  <c r="E143" i="13"/>
  <c r="E142" i="13"/>
  <c r="B142" i="13"/>
  <c r="E141" i="13"/>
  <c r="B141" i="13"/>
  <c r="J141" i="13" s="1"/>
  <c r="E140" i="13"/>
  <c r="B140" i="13"/>
  <c r="G140" i="13" s="1"/>
  <c r="E139" i="13"/>
  <c r="B139" i="13"/>
  <c r="H139" i="13" s="1"/>
  <c r="E138" i="13"/>
  <c r="B138" i="13"/>
  <c r="I138" i="13" s="1"/>
  <c r="E137" i="13"/>
  <c r="B137" i="13"/>
  <c r="J137" i="13" s="1"/>
  <c r="E136" i="13"/>
  <c r="B136" i="13"/>
  <c r="G136" i="13" s="1"/>
  <c r="E135" i="13"/>
  <c r="B135" i="13"/>
  <c r="H135" i="13" s="1"/>
  <c r="E134" i="13"/>
  <c r="B134" i="13"/>
  <c r="I134" i="13" s="1"/>
  <c r="E133" i="13"/>
  <c r="B133" i="13"/>
  <c r="J133" i="13" s="1"/>
  <c r="E132" i="13"/>
  <c r="B132" i="13"/>
  <c r="G132" i="13" s="1"/>
  <c r="E131" i="13"/>
  <c r="B131" i="13"/>
  <c r="H131" i="13" s="1"/>
  <c r="E130" i="13"/>
  <c r="B130" i="13"/>
  <c r="I130" i="13" s="1"/>
  <c r="E129" i="13"/>
  <c r="B129" i="13"/>
  <c r="J129" i="13" s="1"/>
  <c r="E128" i="13"/>
  <c r="B128" i="13"/>
  <c r="G128" i="13" s="1"/>
  <c r="E127" i="13"/>
  <c r="B127" i="13"/>
  <c r="H127" i="13" s="1"/>
  <c r="E126" i="13"/>
  <c r="B126" i="13"/>
  <c r="I126" i="13" s="1"/>
  <c r="E125" i="13"/>
  <c r="B125" i="13"/>
  <c r="J125" i="13" s="1"/>
  <c r="E124" i="13"/>
  <c r="B124" i="13"/>
  <c r="G124" i="13" s="1"/>
  <c r="E123" i="13"/>
  <c r="B123" i="13"/>
  <c r="H123" i="13" s="1"/>
  <c r="E122" i="13"/>
  <c r="B122" i="13"/>
  <c r="I122" i="13" s="1"/>
  <c r="B114" i="13"/>
  <c r="J114" i="13" s="1"/>
  <c r="B113" i="13"/>
  <c r="H113" i="13" s="1"/>
  <c r="B112" i="13"/>
  <c r="H112" i="13" s="1"/>
  <c r="B111" i="13"/>
  <c r="H111" i="13" s="1"/>
  <c r="B110" i="13"/>
  <c r="B109" i="13"/>
  <c r="I109" i="13" s="1"/>
  <c r="B108" i="13"/>
  <c r="J108" i="13" s="1"/>
  <c r="B107" i="13"/>
  <c r="J107" i="13" s="1"/>
  <c r="B106" i="13"/>
  <c r="B105" i="13"/>
  <c r="J105" i="13" s="1"/>
  <c r="B104" i="13"/>
  <c r="G104" i="13" s="1"/>
  <c r="B103" i="13"/>
  <c r="H103" i="13" s="1"/>
  <c r="B102" i="13"/>
  <c r="B101" i="13"/>
  <c r="G101" i="13" s="1"/>
  <c r="B100" i="13"/>
  <c r="H100" i="13" s="1"/>
  <c r="B99" i="13"/>
  <c r="J99" i="13" s="1"/>
  <c r="B98" i="13"/>
  <c r="J98" i="13" s="1"/>
  <c r="B97" i="13"/>
  <c r="H97" i="13" s="1"/>
  <c r="B96" i="13"/>
  <c r="I96" i="13" s="1"/>
  <c r="B95" i="13"/>
  <c r="H95" i="13" s="1"/>
  <c r="B94" i="13"/>
  <c r="J115" i="13"/>
  <c r="P115" i="13" s="1"/>
  <c r="J102" i="13"/>
  <c r="J106" i="13"/>
  <c r="J110" i="13"/>
  <c r="G115" i="13"/>
  <c r="M115" i="13" s="1"/>
  <c r="F115" i="13"/>
  <c r="I114" i="13"/>
  <c r="G114" i="13"/>
  <c r="I113" i="13"/>
  <c r="J112" i="13"/>
  <c r="I112" i="13"/>
  <c r="G112" i="13"/>
  <c r="F112" i="13"/>
  <c r="I110" i="13"/>
  <c r="H110" i="13"/>
  <c r="G110" i="13"/>
  <c r="F109" i="13"/>
  <c r="I108" i="13"/>
  <c r="H108" i="13"/>
  <c r="G108" i="13"/>
  <c r="I106" i="13"/>
  <c r="H106" i="13"/>
  <c r="G106" i="13"/>
  <c r="J104" i="13"/>
  <c r="I104" i="13"/>
  <c r="H104" i="13"/>
  <c r="F104" i="13"/>
  <c r="I102" i="13"/>
  <c r="H102" i="13"/>
  <c r="G102" i="13"/>
  <c r="H101" i="13"/>
  <c r="J100" i="13"/>
  <c r="I100" i="13"/>
  <c r="G100" i="13"/>
  <c r="F100" i="13"/>
  <c r="I98" i="13"/>
  <c r="H98" i="13"/>
  <c r="G98" i="13"/>
  <c r="J96" i="13"/>
  <c r="P96" i="13" s="1"/>
  <c r="H96" i="13"/>
  <c r="G96" i="13"/>
  <c r="F96" i="13"/>
  <c r="G94" i="13"/>
  <c r="H94" i="13"/>
  <c r="I94" i="13"/>
  <c r="J94" i="13"/>
  <c r="P94" i="13" s="1"/>
  <c r="F94" i="13"/>
  <c r="E114" i="13"/>
  <c r="E113" i="13"/>
  <c r="E112" i="13"/>
  <c r="E111" i="13"/>
  <c r="E110" i="13"/>
  <c r="E109" i="13"/>
  <c r="E108" i="13"/>
  <c r="E107" i="13"/>
  <c r="E106" i="13"/>
  <c r="E105" i="13"/>
  <c r="E104" i="13"/>
  <c r="E103" i="13"/>
  <c r="E102" i="13"/>
  <c r="E101" i="13"/>
  <c r="E100" i="13"/>
  <c r="E99" i="13"/>
  <c r="E98" i="13"/>
  <c r="E97" i="13"/>
  <c r="E96" i="13"/>
  <c r="E95" i="13"/>
  <c r="E94" i="13"/>
  <c r="E115" i="13"/>
  <c r="E86" i="13"/>
  <c r="E85" i="13"/>
  <c r="E84" i="13"/>
  <c r="E83" i="13"/>
  <c r="E82" i="13"/>
  <c r="E81" i="13"/>
  <c r="E80" i="13"/>
  <c r="E79" i="13"/>
  <c r="E78" i="13"/>
  <c r="E77" i="13"/>
  <c r="E76" i="13"/>
  <c r="E75" i="13"/>
  <c r="E74" i="13"/>
  <c r="E73" i="13"/>
  <c r="E72" i="13"/>
  <c r="E71" i="13"/>
  <c r="E70" i="13"/>
  <c r="E69" i="13"/>
  <c r="E68" i="13"/>
  <c r="E67" i="13"/>
  <c r="E66" i="13"/>
  <c r="E58" i="13"/>
  <c r="E57" i="13"/>
  <c r="E56" i="13"/>
  <c r="E55" i="13"/>
  <c r="E54" i="13"/>
  <c r="E53" i="13"/>
  <c r="E52" i="13"/>
  <c r="E51" i="13"/>
  <c r="E50" i="13"/>
  <c r="E49" i="13"/>
  <c r="E48" i="13"/>
  <c r="E47" i="13"/>
  <c r="E46" i="13"/>
  <c r="E45" i="13"/>
  <c r="E44" i="13"/>
  <c r="E43" i="13"/>
  <c r="E42" i="13"/>
  <c r="E41" i="13"/>
  <c r="E40" i="13"/>
  <c r="E39" i="13"/>
  <c r="E38" i="13"/>
  <c r="E30" i="13"/>
  <c r="E29" i="13"/>
  <c r="E28" i="13"/>
  <c r="E27" i="13"/>
  <c r="E26" i="13"/>
  <c r="E25" i="13"/>
  <c r="E24" i="13"/>
  <c r="E23" i="13"/>
  <c r="E22" i="13"/>
  <c r="E21" i="13"/>
  <c r="E20" i="13"/>
  <c r="E19" i="13"/>
  <c r="E18" i="13"/>
  <c r="E17" i="13"/>
  <c r="E16" i="13"/>
  <c r="E15" i="13"/>
  <c r="E14" i="13"/>
  <c r="E13" i="13"/>
  <c r="E12" i="13"/>
  <c r="E11" i="13"/>
  <c r="E10" i="13"/>
  <c r="I97" i="13" l="1"/>
  <c r="J109" i="13"/>
  <c r="P109" i="13" s="1"/>
  <c r="P112" i="13"/>
  <c r="M156" i="13"/>
  <c r="M163" i="13"/>
  <c r="G105" i="13"/>
  <c r="F108" i="13"/>
  <c r="P110" i="13"/>
  <c r="P114" i="13"/>
  <c r="H143" i="13"/>
  <c r="P156" i="13"/>
  <c r="I127" i="13"/>
  <c r="I135" i="13"/>
  <c r="F97" i="13"/>
  <c r="L97" i="13" s="1"/>
  <c r="J97" i="13"/>
  <c r="P100" i="13"/>
  <c r="I101" i="13"/>
  <c r="H105" i="13"/>
  <c r="G109" i="13"/>
  <c r="F113" i="13"/>
  <c r="L113" i="13" s="1"/>
  <c r="J113" i="13"/>
  <c r="G129" i="13"/>
  <c r="G137" i="13"/>
  <c r="O156" i="13"/>
  <c r="L163" i="13"/>
  <c r="F101" i="13"/>
  <c r="J101" i="13"/>
  <c r="P101" i="13" s="1"/>
  <c r="P104" i="13"/>
  <c r="I105" i="13"/>
  <c r="H109" i="13"/>
  <c r="G113" i="13"/>
  <c r="P102" i="13"/>
  <c r="P99" i="13"/>
  <c r="P107" i="13"/>
  <c r="I123" i="13"/>
  <c r="I131" i="13"/>
  <c r="I139" i="13"/>
  <c r="N156" i="13"/>
  <c r="G97" i="13"/>
  <c r="F105" i="13"/>
  <c r="L105" i="13" s="1"/>
  <c r="P108" i="13"/>
  <c r="H114" i="13"/>
  <c r="G125" i="13"/>
  <c r="G133" i="13"/>
  <c r="G141" i="13"/>
  <c r="L156" i="13"/>
  <c r="N163" i="13"/>
  <c r="F130" i="13"/>
  <c r="J130" i="13"/>
  <c r="F134" i="13"/>
  <c r="J134" i="13"/>
  <c r="H136" i="13"/>
  <c r="F138" i="13"/>
  <c r="J138" i="13"/>
  <c r="I95" i="13"/>
  <c r="I103" i="13"/>
  <c r="I111" i="13"/>
  <c r="P98" i="13"/>
  <c r="G122" i="13"/>
  <c r="F123" i="13"/>
  <c r="J123" i="13"/>
  <c r="I124" i="13"/>
  <c r="H125" i="13"/>
  <c r="G126" i="13"/>
  <c r="F127" i="13"/>
  <c r="J127" i="13"/>
  <c r="I128" i="13"/>
  <c r="H129" i="13"/>
  <c r="G130" i="13"/>
  <c r="F131" i="13"/>
  <c r="J131" i="13"/>
  <c r="I132" i="13"/>
  <c r="H133" i="13"/>
  <c r="G134" i="13"/>
  <c r="F135" i="13"/>
  <c r="J135" i="13"/>
  <c r="I136" i="13"/>
  <c r="H137" i="13"/>
  <c r="G138" i="13"/>
  <c r="F139" i="13"/>
  <c r="J139" i="13"/>
  <c r="I140" i="13"/>
  <c r="H141" i="13"/>
  <c r="I143" i="13"/>
  <c r="H124" i="13"/>
  <c r="H128" i="13"/>
  <c r="H122" i="13"/>
  <c r="G123" i="13"/>
  <c r="F124" i="13"/>
  <c r="J124" i="13"/>
  <c r="I125" i="13"/>
  <c r="H126" i="13"/>
  <c r="G127" i="13"/>
  <c r="F128" i="13"/>
  <c r="J128" i="13"/>
  <c r="I129" i="13"/>
  <c r="H130" i="13"/>
  <c r="G131" i="13"/>
  <c r="F132" i="13"/>
  <c r="J132" i="13"/>
  <c r="I133" i="13"/>
  <c r="H134" i="13"/>
  <c r="G135" i="13"/>
  <c r="F136" i="13"/>
  <c r="J136" i="13"/>
  <c r="I137" i="13"/>
  <c r="H138" i="13"/>
  <c r="G139" i="13"/>
  <c r="F140" i="13"/>
  <c r="J140" i="13"/>
  <c r="I141" i="13"/>
  <c r="P163" i="13"/>
  <c r="F122" i="13"/>
  <c r="J122" i="13"/>
  <c r="F126" i="13"/>
  <c r="J126" i="13"/>
  <c r="H132" i="13"/>
  <c r="H140" i="13"/>
  <c r="G99" i="13"/>
  <c r="G107" i="13"/>
  <c r="F125" i="13"/>
  <c r="F129" i="13"/>
  <c r="F133" i="13"/>
  <c r="F137" i="13"/>
  <c r="F141" i="13"/>
  <c r="O181" i="13"/>
  <c r="M181" i="13"/>
  <c r="L181" i="13"/>
  <c r="P181" i="13"/>
  <c r="N181" i="13"/>
  <c r="L175" i="13"/>
  <c r="P175" i="13"/>
  <c r="M175" i="13"/>
  <c r="L94" i="13"/>
  <c r="L100" i="13"/>
  <c r="L108" i="13"/>
  <c r="L96" i="13"/>
  <c r="L104" i="13"/>
  <c r="L112" i="13"/>
  <c r="P97" i="13"/>
  <c r="P105" i="13"/>
  <c r="P113" i="13"/>
  <c r="M100" i="13"/>
  <c r="M108" i="13"/>
  <c r="M94" i="13"/>
  <c r="M98" i="13"/>
  <c r="M105" i="13"/>
  <c r="M106" i="13"/>
  <c r="M113" i="13"/>
  <c r="M114" i="13"/>
  <c r="M101" i="13"/>
  <c r="M102" i="13"/>
  <c r="M97" i="13"/>
  <c r="M96" i="13"/>
  <c r="M99" i="13"/>
  <c r="M104" i="13"/>
  <c r="M107" i="13"/>
  <c r="P106" i="13"/>
  <c r="J143" i="13"/>
  <c r="G143" i="13"/>
  <c r="M109" i="13"/>
  <c r="M110" i="13"/>
  <c r="M112" i="13"/>
  <c r="L109" i="13"/>
  <c r="L101" i="13"/>
  <c r="L115" i="13"/>
  <c r="F95" i="13"/>
  <c r="L95" i="13" s="1"/>
  <c r="J95" i="13"/>
  <c r="P95" i="13" s="1"/>
  <c r="H99" i="13"/>
  <c r="F103" i="13"/>
  <c r="L103" i="13" s="1"/>
  <c r="J103" i="13"/>
  <c r="P103" i="13" s="1"/>
  <c r="H107" i="13"/>
  <c r="F111" i="13"/>
  <c r="L111" i="13" s="1"/>
  <c r="J111" i="13"/>
  <c r="P111" i="13" s="1"/>
  <c r="G95" i="13"/>
  <c r="M95" i="13" s="1"/>
  <c r="I99" i="13"/>
  <c r="G103" i="13"/>
  <c r="M103" i="13" s="1"/>
  <c r="I107" i="13"/>
  <c r="G111" i="13"/>
  <c r="M111" i="13" s="1"/>
  <c r="F99" i="13"/>
  <c r="L99" i="13" s="1"/>
  <c r="F107" i="13"/>
  <c r="L107" i="13" s="1"/>
  <c r="H115" i="13"/>
  <c r="F98" i="13"/>
  <c r="L98" i="13" s="1"/>
  <c r="F102" i="13"/>
  <c r="L102" i="13" s="1"/>
  <c r="F106" i="13"/>
  <c r="L106" i="13" s="1"/>
  <c r="F110" i="13"/>
  <c r="L110" i="13" s="1"/>
  <c r="F114" i="13"/>
  <c r="L114" i="13" s="1"/>
  <c r="I115" i="13"/>
  <c r="O103" i="13" s="1"/>
  <c r="O113" i="13" l="1"/>
  <c r="O97" i="13"/>
  <c r="O107" i="13"/>
  <c r="O112" i="13"/>
  <c r="O104" i="13"/>
  <c r="N95" i="13"/>
  <c r="N103" i="13"/>
  <c r="N111" i="13"/>
  <c r="N115" i="13"/>
  <c r="N104" i="13"/>
  <c r="N110" i="13"/>
  <c r="N101" i="13"/>
  <c r="N99" i="13"/>
  <c r="O101" i="13"/>
  <c r="N109" i="13"/>
  <c r="O100" i="13"/>
  <c r="N108" i="13"/>
  <c r="O94" i="13"/>
  <c r="O111" i="13"/>
  <c r="O115" i="13"/>
  <c r="O98" i="13"/>
  <c r="O106" i="13"/>
  <c r="O114" i="13"/>
  <c r="O110" i="13"/>
  <c r="O102" i="13"/>
  <c r="O99" i="13"/>
  <c r="N107" i="13"/>
  <c r="N112" i="13"/>
  <c r="N96" i="13"/>
  <c r="O108" i="13"/>
  <c r="N94" i="13"/>
  <c r="O105" i="13"/>
  <c r="N114" i="13"/>
  <c r="N106" i="13"/>
  <c r="N98" i="13"/>
  <c r="O109" i="13"/>
  <c r="N97" i="13"/>
  <c r="N102" i="13"/>
  <c r="O95" i="13"/>
  <c r="N100" i="13"/>
  <c r="N113" i="13"/>
  <c r="N105" i="13"/>
  <c r="O96" i="13"/>
  <c r="E347" i="12" l="1"/>
  <c r="E328" i="12"/>
  <c r="E337" i="12"/>
  <c r="E343" i="12" s="1"/>
  <c r="E338" i="12"/>
  <c r="E344" i="12" s="1"/>
  <c r="E339" i="12"/>
  <c r="E345" i="12" s="1"/>
  <c r="E340" i="12"/>
  <c r="E346" i="12" s="1"/>
  <c r="E336" i="12"/>
  <c r="E342" i="12" s="1"/>
  <c r="E320" i="12"/>
  <c r="E325" i="12" s="1"/>
  <c r="E321" i="12"/>
  <c r="E326" i="12" s="1"/>
  <c r="E322" i="12"/>
  <c r="E327" i="12" s="1"/>
  <c r="E319" i="12"/>
  <c r="E324" i="12" s="1"/>
  <c r="E311" i="12"/>
  <c r="E282" i="12"/>
  <c r="G253" i="12"/>
  <c r="M253" i="12" s="1"/>
  <c r="H253" i="12"/>
  <c r="N253" i="12" s="1"/>
  <c r="I253" i="12"/>
  <c r="O250" i="12" s="1"/>
  <c r="J253" i="12"/>
  <c r="P253" i="12" s="1"/>
  <c r="F253" i="12"/>
  <c r="L244" i="12" s="1"/>
  <c r="E235" i="12"/>
  <c r="E213" i="12"/>
  <c r="E219" i="12" s="1"/>
  <c r="E225" i="12" s="1"/>
  <c r="E231" i="12" s="1"/>
  <c r="E214" i="12"/>
  <c r="E220" i="12" s="1"/>
  <c r="E226" i="12" s="1"/>
  <c r="E232" i="12" s="1"/>
  <c r="E215" i="12"/>
  <c r="E221" i="12" s="1"/>
  <c r="E227" i="12" s="1"/>
  <c r="E233" i="12" s="1"/>
  <c r="E216" i="12"/>
  <c r="E222" i="12" s="1"/>
  <c r="E228" i="12" s="1"/>
  <c r="E234" i="12" s="1"/>
  <c r="E212" i="12"/>
  <c r="E218" i="12" s="1"/>
  <c r="E224" i="12" s="1"/>
  <c r="E230" i="12" s="1"/>
  <c r="E229" i="12"/>
  <c r="E223" i="12"/>
  <c r="E217" i="12"/>
  <c r="S6" i="3"/>
  <c r="S5" i="3"/>
  <c r="R5" i="3"/>
  <c r="S4" i="3"/>
  <c r="R4" i="3"/>
  <c r="S3" i="3"/>
  <c r="R3" i="3"/>
  <c r="S2" i="3"/>
  <c r="E211" i="12"/>
  <c r="E204" i="12"/>
  <c r="L247" i="12" l="1"/>
  <c r="O245" i="12"/>
  <c r="O247" i="12"/>
  <c r="L243" i="12"/>
  <c r="P243" i="12"/>
  <c r="P245" i="12"/>
  <c r="O248" i="12"/>
  <c r="O252" i="12"/>
  <c r="O243" i="12"/>
  <c r="O251" i="12"/>
  <c r="O242" i="12"/>
  <c r="O244" i="12"/>
  <c r="O246" i="12"/>
  <c r="O249" i="12"/>
  <c r="O253" i="12"/>
  <c r="L251" i="12"/>
  <c r="P242" i="12"/>
  <c r="P244" i="12"/>
  <c r="P246" i="12"/>
  <c r="L250" i="12"/>
  <c r="L246" i="12"/>
  <c r="L253" i="12"/>
  <c r="P247" i="12"/>
  <c r="P248" i="12"/>
  <c r="P249" i="12"/>
  <c r="P250" i="12"/>
  <c r="P251" i="12"/>
  <c r="P252" i="12"/>
  <c r="L242" i="12"/>
  <c r="L249" i="12"/>
  <c r="L245" i="12"/>
  <c r="M242" i="12"/>
  <c r="M243" i="12"/>
  <c r="M244" i="12"/>
  <c r="M245" i="12"/>
  <c r="M246" i="12"/>
  <c r="M247" i="12"/>
  <c r="M248" i="12"/>
  <c r="M249" i="12"/>
  <c r="M250" i="12"/>
  <c r="M251" i="12"/>
  <c r="M252" i="12"/>
  <c r="L252" i="12"/>
  <c r="L248" i="12"/>
  <c r="N242" i="12"/>
  <c r="N243" i="12"/>
  <c r="N244" i="12"/>
  <c r="N245" i="12"/>
  <c r="N246" i="12"/>
  <c r="N247" i="12"/>
  <c r="N248" i="12"/>
  <c r="N249" i="12"/>
  <c r="N250" i="12"/>
  <c r="N251" i="12"/>
  <c r="N252" i="12"/>
  <c r="E175" i="12" l="1"/>
  <c r="E146" i="12"/>
  <c r="B32" i="12"/>
  <c r="B31" i="12"/>
  <c r="B30" i="12"/>
  <c r="B29" i="12"/>
  <c r="O29" i="12" s="1"/>
  <c r="B28" i="12"/>
  <c r="B27" i="12"/>
  <c r="F27" i="12" s="1"/>
  <c r="B26" i="12"/>
  <c r="B25" i="12"/>
  <c r="O25" i="12" s="1"/>
  <c r="B24" i="12"/>
  <c r="B23" i="12"/>
  <c r="F23" i="12" s="1"/>
  <c r="B22" i="12"/>
  <c r="B21" i="12"/>
  <c r="O21" i="12" s="1"/>
  <c r="B20" i="12"/>
  <c r="B19" i="12"/>
  <c r="H19" i="12" s="1"/>
  <c r="B18" i="12"/>
  <c r="B17" i="12"/>
  <c r="O17" i="12" s="1"/>
  <c r="B16" i="12"/>
  <c r="B15" i="12"/>
  <c r="F15" i="12" s="1"/>
  <c r="B14" i="12"/>
  <c r="B13" i="12"/>
  <c r="O13" i="12" s="1"/>
  <c r="B12" i="12"/>
  <c r="B11" i="12"/>
  <c r="P11" i="12" s="1"/>
  <c r="E117" i="12"/>
  <c r="E88" i="12"/>
  <c r="E33" i="12"/>
  <c r="C67" i="12"/>
  <c r="C68" i="12"/>
  <c r="C97" i="12" s="1"/>
  <c r="C69" i="12"/>
  <c r="B69" i="12" s="1"/>
  <c r="N69" i="12" s="1"/>
  <c r="C70" i="12"/>
  <c r="B70" i="12" s="1"/>
  <c r="C71" i="12"/>
  <c r="B71" i="12" s="1"/>
  <c r="N71" i="12" s="1"/>
  <c r="C72" i="12"/>
  <c r="C101" i="12" s="1"/>
  <c r="E101" i="12" s="1"/>
  <c r="C73" i="12"/>
  <c r="B73" i="12" s="1"/>
  <c r="P73" i="12" s="1"/>
  <c r="C74" i="12"/>
  <c r="B74" i="12" s="1"/>
  <c r="C75" i="12"/>
  <c r="C76" i="12"/>
  <c r="C105" i="12" s="1"/>
  <c r="C77" i="12"/>
  <c r="B77" i="12" s="1"/>
  <c r="H77" i="12" s="1"/>
  <c r="C78" i="12"/>
  <c r="B78" i="12" s="1"/>
  <c r="C79" i="12"/>
  <c r="C80" i="12"/>
  <c r="C109" i="12" s="1"/>
  <c r="C81" i="12"/>
  <c r="B81" i="12" s="1"/>
  <c r="N81" i="12" s="1"/>
  <c r="C82" i="12"/>
  <c r="E82" i="12" s="1"/>
  <c r="C83" i="12"/>
  <c r="C84" i="12"/>
  <c r="C113" i="12" s="1"/>
  <c r="C85" i="12"/>
  <c r="B85" i="12" s="1"/>
  <c r="L85" i="12" s="1"/>
  <c r="C86" i="12"/>
  <c r="B86" i="12" s="1"/>
  <c r="C87" i="12"/>
  <c r="C66" i="12"/>
  <c r="B66" i="12" s="1"/>
  <c r="E85" i="12"/>
  <c r="G21" i="8"/>
  <c r="D21" i="8" s="1"/>
  <c r="E63" i="12" s="1"/>
  <c r="G19" i="8"/>
  <c r="D19" i="8" s="1"/>
  <c r="M12" i="12"/>
  <c r="P12" i="12"/>
  <c r="N14" i="12"/>
  <c r="P16" i="12"/>
  <c r="N18" i="12"/>
  <c r="P20" i="12"/>
  <c r="N22" i="12"/>
  <c r="P24" i="12"/>
  <c r="N26" i="12"/>
  <c r="P28" i="12"/>
  <c r="N30" i="12"/>
  <c r="P32" i="12"/>
  <c r="F12" i="12"/>
  <c r="F14" i="12"/>
  <c r="F16" i="12"/>
  <c r="F20" i="12"/>
  <c r="F24" i="12"/>
  <c r="F28" i="12"/>
  <c r="E12" i="12"/>
  <c r="E13" i="12"/>
  <c r="E14" i="12"/>
  <c r="E15" i="12"/>
  <c r="E16" i="12"/>
  <c r="E17" i="12"/>
  <c r="E18" i="12"/>
  <c r="E19" i="12"/>
  <c r="E20" i="12"/>
  <c r="E21" i="12"/>
  <c r="E22" i="12"/>
  <c r="E23" i="12"/>
  <c r="E24" i="12"/>
  <c r="E25" i="12"/>
  <c r="E26" i="12"/>
  <c r="E27" i="12"/>
  <c r="E28" i="12"/>
  <c r="E29" i="12"/>
  <c r="E30" i="12"/>
  <c r="E31" i="12"/>
  <c r="E32" i="12"/>
  <c r="E11" i="12"/>
  <c r="D23" i="3"/>
  <c r="D3" i="3"/>
  <c r="D4" i="3"/>
  <c r="D5" i="3"/>
  <c r="D6" i="3"/>
  <c r="D7" i="3"/>
  <c r="D8" i="3"/>
  <c r="D9" i="3"/>
  <c r="D10" i="3"/>
  <c r="D11" i="3"/>
  <c r="D12" i="3"/>
  <c r="D13" i="3"/>
  <c r="D14" i="3"/>
  <c r="D15" i="3"/>
  <c r="D16" i="3"/>
  <c r="D17" i="3"/>
  <c r="D18" i="3"/>
  <c r="D19" i="3"/>
  <c r="D20" i="3"/>
  <c r="D21" i="3"/>
  <c r="D22" i="3"/>
  <c r="D2" i="3"/>
  <c r="I69" i="12" l="1"/>
  <c r="I71" i="12"/>
  <c r="E71" i="12"/>
  <c r="H22" i="8"/>
  <c r="G22" i="8" s="1"/>
  <c r="D22" i="8" s="1"/>
  <c r="E92" i="12" s="1"/>
  <c r="E8" i="12"/>
  <c r="E77" i="12"/>
  <c r="E66" i="12"/>
  <c r="E72" i="12"/>
  <c r="E76" i="12"/>
  <c r="E68" i="12"/>
  <c r="E80" i="12"/>
  <c r="E84" i="12"/>
  <c r="E74" i="12"/>
  <c r="E70" i="12"/>
  <c r="E78" i="12"/>
  <c r="B76" i="12"/>
  <c r="M76" i="12" s="1"/>
  <c r="E81" i="12"/>
  <c r="C106" i="12"/>
  <c r="B80" i="12"/>
  <c r="E73" i="12"/>
  <c r="O81" i="12"/>
  <c r="C110" i="12"/>
  <c r="B110" i="12" s="1"/>
  <c r="B68" i="12"/>
  <c r="B84" i="12"/>
  <c r="N84" i="12" s="1"/>
  <c r="C102" i="12"/>
  <c r="E69" i="12"/>
  <c r="G73" i="12"/>
  <c r="O76" i="12"/>
  <c r="C98" i="12"/>
  <c r="C114" i="12"/>
  <c r="B114" i="12" s="1"/>
  <c r="B72" i="12"/>
  <c r="L73" i="12"/>
  <c r="B87" i="12"/>
  <c r="C116" i="12"/>
  <c r="E87" i="12"/>
  <c r="B83" i="12"/>
  <c r="E83" i="12"/>
  <c r="C112" i="12"/>
  <c r="B79" i="12"/>
  <c r="E79" i="12"/>
  <c r="C108" i="12"/>
  <c r="B75" i="12"/>
  <c r="C104" i="12"/>
  <c r="E75" i="12"/>
  <c r="M71" i="12"/>
  <c r="H71" i="12"/>
  <c r="P71" i="12"/>
  <c r="L71" i="12"/>
  <c r="G71" i="12"/>
  <c r="O71" i="12"/>
  <c r="J71" i="12"/>
  <c r="F71" i="12"/>
  <c r="B67" i="12"/>
  <c r="C96" i="12"/>
  <c r="E67" i="12"/>
  <c r="C100" i="12"/>
  <c r="H81" i="12"/>
  <c r="B106" i="12"/>
  <c r="E106" i="12"/>
  <c r="C135" i="12"/>
  <c r="G85" i="12"/>
  <c r="H85" i="12"/>
  <c r="O85" i="12"/>
  <c r="P85" i="12"/>
  <c r="M81" i="12"/>
  <c r="G81" i="12"/>
  <c r="L81" i="12"/>
  <c r="F81" i="12"/>
  <c r="P81" i="12"/>
  <c r="J81" i="12"/>
  <c r="M77" i="12"/>
  <c r="F77" i="12"/>
  <c r="J77" i="12"/>
  <c r="P77" i="12"/>
  <c r="O77" i="12"/>
  <c r="I77" i="12"/>
  <c r="O73" i="12"/>
  <c r="J73" i="12"/>
  <c r="F73" i="12"/>
  <c r="N73" i="12"/>
  <c r="I73" i="12"/>
  <c r="M73" i="12"/>
  <c r="H73" i="12"/>
  <c r="M69" i="12"/>
  <c r="H69" i="12"/>
  <c r="P69" i="12"/>
  <c r="L69" i="12"/>
  <c r="G69" i="12"/>
  <c r="O69" i="12"/>
  <c r="J69" i="12"/>
  <c r="F69" i="12"/>
  <c r="N77" i="12"/>
  <c r="M66" i="12"/>
  <c r="I66" i="12"/>
  <c r="C142" i="12"/>
  <c r="E113" i="12"/>
  <c r="B113" i="12"/>
  <c r="E109" i="12"/>
  <c r="C138" i="12"/>
  <c r="B109" i="12"/>
  <c r="M109" i="12" s="1"/>
  <c r="E105" i="12"/>
  <c r="C134" i="12"/>
  <c r="B105" i="12"/>
  <c r="F105" i="12" s="1"/>
  <c r="C130" i="12"/>
  <c r="B101" i="12"/>
  <c r="J101" i="12" s="1"/>
  <c r="E97" i="12"/>
  <c r="C126" i="12"/>
  <c r="B97" i="12"/>
  <c r="F97" i="12" s="1"/>
  <c r="B98" i="12"/>
  <c r="N98" i="12" s="1"/>
  <c r="E98" i="12"/>
  <c r="C127" i="12"/>
  <c r="I68" i="12"/>
  <c r="N68" i="12"/>
  <c r="G72" i="12"/>
  <c r="L72" i="12"/>
  <c r="P72" i="12"/>
  <c r="J76" i="12"/>
  <c r="C103" i="12"/>
  <c r="E110" i="12"/>
  <c r="E114" i="12"/>
  <c r="C139" i="12"/>
  <c r="C143" i="12"/>
  <c r="F68" i="12"/>
  <c r="J68" i="12"/>
  <c r="O68" i="12"/>
  <c r="H72" i="12"/>
  <c r="M72" i="12"/>
  <c r="F76" i="12"/>
  <c r="E86" i="12"/>
  <c r="C95" i="12"/>
  <c r="E95" i="12" s="1"/>
  <c r="C99" i="12"/>
  <c r="E102" i="12"/>
  <c r="C107" i="12"/>
  <c r="C111" i="12"/>
  <c r="E111" i="12" s="1"/>
  <c r="C115" i="12"/>
  <c r="B82" i="12"/>
  <c r="G68" i="12"/>
  <c r="L68" i="12"/>
  <c r="I72" i="12"/>
  <c r="H80" i="12"/>
  <c r="N106" i="12"/>
  <c r="G77" i="12"/>
  <c r="L77" i="12"/>
  <c r="I81" i="12"/>
  <c r="M110" i="12"/>
  <c r="H110" i="12"/>
  <c r="P110" i="12"/>
  <c r="L110" i="12"/>
  <c r="G110" i="12"/>
  <c r="O110" i="12"/>
  <c r="J110" i="12"/>
  <c r="F110" i="12"/>
  <c r="N110" i="12"/>
  <c r="I110" i="12"/>
  <c r="M114" i="12"/>
  <c r="H114" i="12"/>
  <c r="P114" i="12"/>
  <c r="L114" i="12"/>
  <c r="G114" i="12"/>
  <c r="O114" i="12"/>
  <c r="J114" i="12"/>
  <c r="F114" i="12"/>
  <c r="N114" i="12"/>
  <c r="I114" i="12"/>
  <c r="E103" i="12"/>
  <c r="I106" i="12"/>
  <c r="N101" i="12"/>
  <c r="H101" i="12"/>
  <c r="P101" i="12"/>
  <c r="F101" i="12"/>
  <c r="N105" i="12"/>
  <c r="I105" i="12"/>
  <c r="M105" i="12"/>
  <c r="H105" i="12"/>
  <c r="P105" i="12"/>
  <c r="L105" i="12"/>
  <c r="G105" i="12"/>
  <c r="O105" i="12"/>
  <c r="N109" i="12"/>
  <c r="J109" i="12"/>
  <c r="N113" i="12"/>
  <c r="I113" i="12"/>
  <c r="M113" i="12"/>
  <c r="H113" i="12"/>
  <c r="P113" i="12"/>
  <c r="L113" i="12"/>
  <c r="G113" i="12"/>
  <c r="O113" i="12"/>
  <c r="J113" i="12"/>
  <c r="F113" i="12"/>
  <c r="M98" i="12"/>
  <c r="H98" i="12"/>
  <c r="P98" i="12"/>
  <c r="L98" i="12"/>
  <c r="G98" i="12"/>
  <c r="O98" i="12"/>
  <c r="J98" i="12"/>
  <c r="F98" i="12"/>
  <c r="E99" i="12"/>
  <c r="M106" i="12"/>
  <c r="H106" i="12"/>
  <c r="P106" i="12"/>
  <c r="L106" i="12"/>
  <c r="G106" i="12"/>
  <c r="O106" i="12"/>
  <c r="J106" i="12"/>
  <c r="F106" i="12"/>
  <c r="E107" i="12"/>
  <c r="E115" i="12"/>
  <c r="E116" i="12"/>
  <c r="F19" i="12"/>
  <c r="M28" i="12"/>
  <c r="F79" i="12"/>
  <c r="O79" i="12"/>
  <c r="J84" i="12"/>
  <c r="F32" i="12"/>
  <c r="H24" i="12"/>
  <c r="G79" i="12"/>
  <c r="P79" i="12"/>
  <c r="H79" i="12"/>
  <c r="M79" i="12"/>
  <c r="O84" i="12"/>
  <c r="F17" i="12"/>
  <c r="N23" i="12"/>
  <c r="I79" i="12"/>
  <c r="F84" i="12"/>
  <c r="N78" i="12"/>
  <c r="I78" i="12"/>
  <c r="M78" i="12"/>
  <c r="H78" i="12"/>
  <c r="P78" i="12"/>
  <c r="L78" i="12"/>
  <c r="G78" i="12"/>
  <c r="O78" i="12"/>
  <c r="J78" i="12"/>
  <c r="F78" i="12"/>
  <c r="N70" i="12"/>
  <c r="I70" i="12"/>
  <c r="M70" i="12"/>
  <c r="H70" i="12"/>
  <c r="O70" i="12"/>
  <c r="J70" i="12"/>
  <c r="F70" i="12"/>
  <c r="P70" i="12"/>
  <c r="L70" i="12"/>
  <c r="G70" i="12"/>
  <c r="N74" i="12"/>
  <c r="I74" i="12"/>
  <c r="M74" i="12"/>
  <c r="H74" i="12"/>
  <c r="P74" i="12"/>
  <c r="L74" i="12"/>
  <c r="G74" i="12"/>
  <c r="O74" i="12"/>
  <c r="J74" i="12"/>
  <c r="F74" i="12"/>
  <c r="I80" i="12"/>
  <c r="N80" i="12"/>
  <c r="G84" i="12"/>
  <c r="L84" i="12"/>
  <c r="P84" i="12"/>
  <c r="F80" i="12"/>
  <c r="J80" i="12"/>
  <c r="O80" i="12"/>
  <c r="H84" i="12"/>
  <c r="M84" i="12"/>
  <c r="M85" i="12"/>
  <c r="F87" i="12"/>
  <c r="N87" i="12"/>
  <c r="G80" i="12"/>
  <c r="L80" i="12"/>
  <c r="I84" i="12"/>
  <c r="N66" i="12"/>
  <c r="O82" i="12"/>
  <c r="I85" i="12"/>
  <c r="N85" i="12"/>
  <c r="I87" i="12"/>
  <c r="G82" i="12"/>
  <c r="L82" i="12"/>
  <c r="F85" i="12"/>
  <c r="J85" i="12"/>
  <c r="L87" i="12"/>
  <c r="P87" i="12"/>
  <c r="F66" i="12"/>
  <c r="O66" i="12"/>
  <c r="G66" i="12"/>
  <c r="L66" i="12"/>
  <c r="P66" i="12"/>
  <c r="J66" i="12"/>
  <c r="H66" i="12"/>
  <c r="F11" i="12"/>
  <c r="F26" i="12"/>
  <c r="F18" i="12"/>
  <c r="H28" i="12"/>
  <c r="H23" i="12"/>
  <c r="H18" i="12"/>
  <c r="H12" i="12"/>
  <c r="O14" i="12"/>
  <c r="N19" i="12"/>
  <c r="M24" i="12"/>
  <c r="O30" i="12"/>
  <c r="H14" i="12"/>
  <c r="H27" i="12"/>
  <c r="H22" i="12"/>
  <c r="H16" i="12"/>
  <c r="H11" i="12"/>
  <c r="N15" i="12"/>
  <c r="M20" i="12"/>
  <c r="O26" i="12"/>
  <c r="O32" i="12"/>
  <c r="H30" i="12"/>
  <c r="O18" i="12"/>
  <c r="F30" i="12"/>
  <c r="F22" i="12"/>
  <c r="H32" i="12"/>
  <c r="H26" i="12"/>
  <c r="H20" i="12"/>
  <c r="H15" i="12"/>
  <c r="O11" i="12"/>
  <c r="M16" i="12"/>
  <c r="O22" i="12"/>
  <c r="N27" i="12"/>
  <c r="H25" i="12"/>
  <c r="F21" i="12"/>
  <c r="G32" i="12"/>
  <c r="G30" i="12"/>
  <c r="G29" i="12"/>
  <c r="G28" i="12"/>
  <c r="G27" i="12"/>
  <c r="G26" i="12"/>
  <c r="G25" i="12"/>
  <c r="G24" i="12"/>
  <c r="G23" i="12"/>
  <c r="G22" i="12"/>
  <c r="G21" i="12"/>
  <c r="G20" i="12"/>
  <c r="G19" i="12"/>
  <c r="G18" i="12"/>
  <c r="G17" i="12"/>
  <c r="G16" i="12"/>
  <c r="G15" i="12"/>
  <c r="G14" i="12"/>
  <c r="G13" i="12"/>
  <c r="G12" i="12"/>
  <c r="G11" i="12"/>
  <c r="N11" i="12"/>
  <c r="N12" i="12"/>
  <c r="M13" i="12"/>
  <c r="L14" i="12"/>
  <c r="P14" i="12"/>
  <c r="O15" i="12"/>
  <c r="N16" i="12"/>
  <c r="M17" i="12"/>
  <c r="L18" i="12"/>
  <c r="P18" i="12"/>
  <c r="O19" i="12"/>
  <c r="N20" i="12"/>
  <c r="M21" i="12"/>
  <c r="L22" i="12"/>
  <c r="P22" i="12"/>
  <c r="O23" i="12"/>
  <c r="N24" i="12"/>
  <c r="M25" i="12"/>
  <c r="L26" i="12"/>
  <c r="P26" i="12"/>
  <c r="O27" i="12"/>
  <c r="N28" i="12"/>
  <c r="M29" i="12"/>
  <c r="L30" i="12"/>
  <c r="P30" i="12"/>
  <c r="N32" i="12"/>
  <c r="H29" i="12"/>
  <c r="H13" i="12"/>
  <c r="L13" i="12"/>
  <c r="P13" i="12"/>
  <c r="L17" i="12"/>
  <c r="P17" i="12"/>
  <c r="L21" i="12"/>
  <c r="P21" i="12"/>
  <c r="L25" i="12"/>
  <c r="P25" i="12"/>
  <c r="L29" i="12"/>
  <c r="P29" i="12"/>
  <c r="J32" i="12"/>
  <c r="J30" i="12"/>
  <c r="J29" i="12"/>
  <c r="J28" i="12"/>
  <c r="J27" i="12"/>
  <c r="J26" i="12"/>
  <c r="J25" i="12"/>
  <c r="J24" i="12"/>
  <c r="J23" i="12"/>
  <c r="J22" i="12"/>
  <c r="J21" i="12"/>
  <c r="J20" i="12"/>
  <c r="J19" i="12"/>
  <c r="J18" i="12"/>
  <c r="J17" i="12"/>
  <c r="J16" i="12"/>
  <c r="J15" i="12"/>
  <c r="J14" i="12"/>
  <c r="J13" i="12"/>
  <c r="J12" i="12"/>
  <c r="J11" i="12"/>
  <c r="L11" i="12"/>
  <c r="M11" i="12"/>
  <c r="O12" i="12"/>
  <c r="N13" i="12"/>
  <c r="M14" i="12"/>
  <c r="L15" i="12"/>
  <c r="P15" i="12"/>
  <c r="O16" i="12"/>
  <c r="N17" i="12"/>
  <c r="M18" i="12"/>
  <c r="L19" i="12"/>
  <c r="P19" i="12"/>
  <c r="O20" i="12"/>
  <c r="N21" i="12"/>
  <c r="M22" i="12"/>
  <c r="L23" i="12"/>
  <c r="P23" i="12"/>
  <c r="O24" i="12"/>
  <c r="N25" i="12"/>
  <c r="M26" i="12"/>
  <c r="L27" i="12"/>
  <c r="P27" i="12"/>
  <c r="O28" i="12"/>
  <c r="N29" i="12"/>
  <c r="M30" i="12"/>
  <c r="L32" i="12"/>
  <c r="M32" i="12"/>
  <c r="H21" i="12"/>
  <c r="H17" i="12"/>
  <c r="F25" i="12"/>
  <c r="F29" i="12"/>
  <c r="F13" i="12"/>
  <c r="I32" i="12"/>
  <c r="I30" i="12"/>
  <c r="I29" i="12"/>
  <c r="I28" i="12"/>
  <c r="I27" i="12"/>
  <c r="I26" i="12"/>
  <c r="I25" i="12"/>
  <c r="I24" i="12"/>
  <c r="I23" i="12"/>
  <c r="I22" i="12"/>
  <c r="I21" i="12"/>
  <c r="I20" i="12"/>
  <c r="I19" i="12"/>
  <c r="I18" i="12"/>
  <c r="I17" i="12"/>
  <c r="I16" i="12"/>
  <c r="I15" i="12"/>
  <c r="I14" i="12"/>
  <c r="I13" i="12"/>
  <c r="I12" i="12"/>
  <c r="I11" i="12"/>
  <c r="L12" i="12"/>
  <c r="M15" i="12"/>
  <c r="L16" i="12"/>
  <c r="M19" i="12"/>
  <c r="L20" i="12"/>
  <c r="M23" i="12"/>
  <c r="L24" i="12"/>
  <c r="M27" i="12"/>
  <c r="L28" i="12"/>
  <c r="M97" i="12" l="1"/>
  <c r="L109" i="12"/>
  <c r="I97" i="12"/>
  <c r="N76" i="12"/>
  <c r="P109" i="12"/>
  <c r="G97" i="12"/>
  <c r="H76" i="12"/>
  <c r="G76" i="12"/>
  <c r="L76" i="12"/>
  <c r="P76" i="12"/>
  <c r="F109" i="12"/>
  <c r="I109" i="12"/>
  <c r="L97" i="12"/>
  <c r="O109" i="12"/>
  <c r="H109" i="12"/>
  <c r="P97" i="12"/>
  <c r="N97" i="12"/>
  <c r="G109" i="12"/>
  <c r="O97" i="12"/>
  <c r="H97" i="12"/>
  <c r="H23" i="8"/>
  <c r="G23" i="8" s="1"/>
  <c r="D23" i="8" s="1"/>
  <c r="E121" i="12" s="1"/>
  <c r="G101" i="12"/>
  <c r="M101" i="12"/>
  <c r="L101" i="12"/>
  <c r="I101" i="12"/>
  <c r="I98" i="12"/>
  <c r="O101" i="12"/>
  <c r="J105" i="12"/>
  <c r="I76" i="12"/>
  <c r="J97" i="12"/>
  <c r="N72" i="12"/>
  <c r="F72" i="12"/>
  <c r="O72" i="12"/>
  <c r="J72" i="12"/>
  <c r="P68" i="12"/>
  <c r="M68" i="12"/>
  <c r="H68" i="12"/>
  <c r="P80" i="12"/>
  <c r="M80" i="12"/>
  <c r="B102" i="12"/>
  <c r="C131" i="12"/>
  <c r="C140" i="12"/>
  <c r="B111" i="12"/>
  <c r="C124" i="12"/>
  <c r="B95" i="12"/>
  <c r="E126" i="12"/>
  <c r="C155" i="12"/>
  <c r="B126" i="12"/>
  <c r="E138" i="12"/>
  <c r="C167" i="12"/>
  <c r="B138" i="12"/>
  <c r="B142" i="12"/>
  <c r="C171" i="12"/>
  <c r="E142" i="12"/>
  <c r="B104" i="12"/>
  <c r="C133" i="12"/>
  <c r="E104" i="12"/>
  <c r="N79" i="12"/>
  <c r="L79" i="12"/>
  <c r="J79" i="12"/>
  <c r="C136" i="12"/>
  <c r="B107" i="12"/>
  <c r="B143" i="12"/>
  <c r="C172" i="12"/>
  <c r="E143" i="12"/>
  <c r="E134" i="12"/>
  <c r="C163" i="12"/>
  <c r="B134" i="12"/>
  <c r="B96" i="12"/>
  <c r="C125" i="12"/>
  <c r="E96" i="12"/>
  <c r="O75" i="12"/>
  <c r="J75" i="12"/>
  <c r="F75" i="12"/>
  <c r="N75" i="12"/>
  <c r="I75" i="12"/>
  <c r="M75" i="12"/>
  <c r="H75" i="12"/>
  <c r="G75" i="12"/>
  <c r="P75" i="12"/>
  <c r="L75" i="12"/>
  <c r="C141" i="12"/>
  <c r="B112" i="12"/>
  <c r="E112" i="12"/>
  <c r="C145" i="12"/>
  <c r="B116" i="12"/>
  <c r="B139" i="12"/>
  <c r="C168" i="12"/>
  <c r="E139" i="12"/>
  <c r="C132" i="12"/>
  <c r="B103" i="12"/>
  <c r="O67" i="12"/>
  <c r="J67" i="12"/>
  <c r="F67" i="12"/>
  <c r="N67" i="12"/>
  <c r="I67" i="12"/>
  <c r="M67" i="12"/>
  <c r="H67" i="12"/>
  <c r="P67" i="12"/>
  <c r="L67" i="12"/>
  <c r="G67" i="12"/>
  <c r="B108" i="12"/>
  <c r="E108" i="12"/>
  <c r="C137" i="12"/>
  <c r="O87" i="12"/>
  <c r="J87" i="12"/>
  <c r="H87" i="12"/>
  <c r="M87" i="12"/>
  <c r="G87" i="12"/>
  <c r="C144" i="12"/>
  <c r="B115" i="12"/>
  <c r="C128" i="12"/>
  <c r="B99" i="12"/>
  <c r="L99" i="12" s="1"/>
  <c r="B127" i="12"/>
  <c r="C156" i="12"/>
  <c r="E127" i="12"/>
  <c r="E130" i="12"/>
  <c r="C159" i="12"/>
  <c r="B130" i="12"/>
  <c r="B135" i="12"/>
  <c r="C164" i="12"/>
  <c r="E135" i="12"/>
  <c r="B100" i="12"/>
  <c r="E100" i="12"/>
  <c r="C129" i="12"/>
  <c r="O83" i="12"/>
  <c r="J83" i="12"/>
  <c r="F83" i="12"/>
  <c r="N83" i="12"/>
  <c r="I83" i="12"/>
  <c r="M83" i="12"/>
  <c r="H83" i="12"/>
  <c r="G83" i="12"/>
  <c r="G86" i="12" s="1"/>
  <c r="P83" i="12"/>
  <c r="L83" i="12"/>
  <c r="F31" i="12"/>
  <c r="P99" i="12"/>
  <c r="P107" i="12"/>
  <c r="L107" i="12"/>
  <c r="G107" i="12"/>
  <c r="O107" i="12"/>
  <c r="J107" i="12"/>
  <c r="F107" i="12"/>
  <c r="N107" i="12"/>
  <c r="I107" i="12"/>
  <c r="M107" i="12"/>
  <c r="H107" i="12"/>
  <c r="P103" i="12"/>
  <c r="L103" i="12"/>
  <c r="G103" i="12"/>
  <c r="O103" i="12"/>
  <c r="J103" i="12"/>
  <c r="F103" i="12"/>
  <c r="N103" i="12"/>
  <c r="I103" i="12"/>
  <c r="H103" i="12"/>
  <c r="M103" i="12"/>
  <c r="P95" i="12"/>
  <c r="L95" i="12"/>
  <c r="G95" i="12"/>
  <c r="O95" i="12"/>
  <c r="J95" i="12"/>
  <c r="F95" i="12"/>
  <c r="N95" i="12"/>
  <c r="I95" i="12"/>
  <c r="H95" i="12"/>
  <c r="M95" i="12"/>
  <c r="P82" i="12"/>
  <c r="N82" i="12"/>
  <c r="M82" i="12"/>
  <c r="I82" i="12"/>
  <c r="I86" i="12" s="1"/>
  <c r="H82" i="12"/>
  <c r="H86" i="12" s="1"/>
  <c r="J82" i="12"/>
  <c r="J86" i="12" s="1"/>
  <c r="F82" i="12"/>
  <c r="H31" i="12"/>
  <c r="I31" i="12"/>
  <c r="G31" i="12"/>
  <c r="J31" i="12"/>
  <c r="H24" i="8" l="1"/>
  <c r="G24" i="8" s="1"/>
  <c r="D24" i="8" s="1"/>
  <c r="E150" i="12" s="1"/>
  <c r="F86" i="12"/>
  <c r="N99" i="12"/>
  <c r="M99" i="12"/>
  <c r="O99" i="12"/>
  <c r="I99" i="12"/>
  <c r="G99" i="12"/>
  <c r="J99" i="12"/>
  <c r="B131" i="12"/>
  <c r="E131" i="12"/>
  <c r="C160" i="12"/>
  <c r="I102" i="12"/>
  <c r="L102" i="12"/>
  <c r="F102" i="12"/>
  <c r="N102" i="12"/>
  <c r="M102" i="12"/>
  <c r="G102" i="12"/>
  <c r="H102" i="12"/>
  <c r="O102" i="12"/>
  <c r="P102" i="12"/>
  <c r="J102" i="12"/>
  <c r="C188" i="12"/>
  <c r="C266" i="12" s="1"/>
  <c r="E159" i="12"/>
  <c r="B159" i="12"/>
  <c r="M127" i="12"/>
  <c r="G127" i="12"/>
  <c r="H127" i="12"/>
  <c r="O127" i="12"/>
  <c r="F127" i="12"/>
  <c r="J127" i="12"/>
  <c r="N127" i="12"/>
  <c r="P127" i="12"/>
  <c r="I127" i="12"/>
  <c r="L127" i="12"/>
  <c r="B144" i="12"/>
  <c r="C173" i="12"/>
  <c r="E144" i="12"/>
  <c r="B145" i="12"/>
  <c r="C174" i="12"/>
  <c r="E145" i="12"/>
  <c r="G96" i="12"/>
  <c r="O96" i="12"/>
  <c r="I96" i="12"/>
  <c r="J96" i="12"/>
  <c r="M96" i="12"/>
  <c r="P96" i="12"/>
  <c r="F96" i="12"/>
  <c r="H96" i="12"/>
  <c r="N96" i="12"/>
  <c r="L96" i="12"/>
  <c r="B136" i="12"/>
  <c r="E136" i="12"/>
  <c r="C165" i="12"/>
  <c r="C200" i="12"/>
  <c r="C278" i="12" s="1"/>
  <c r="E171" i="12"/>
  <c r="B171" i="12"/>
  <c r="B129" i="12"/>
  <c r="C158" i="12"/>
  <c r="E129" i="12"/>
  <c r="C193" i="12"/>
  <c r="C271" i="12" s="1"/>
  <c r="B164" i="12"/>
  <c r="E164" i="12"/>
  <c r="B137" i="12"/>
  <c r="C166" i="12"/>
  <c r="E137" i="12"/>
  <c r="C197" i="12"/>
  <c r="C275" i="12" s="1"/>
  <c r="B168" i="12"/>
  <c r="E168" i="12"/>
  <c r="O134" i="12"/>
  <c r="H134" i="12"/>
  <c r="G134" i="12"/>
  <c r="M134" i="12"/>
  <c r="L134" i="12"/>
  <c r="I134" i="12"/>
  <c r="F134" i="12"/>
  <c r="P134" i="12"/>
  <c r="N134" i="12"/>
  <c r="J134" i="12"/>
  <c r="C201" i="12"/>
  <c r="C279" i="12" s="1"/>
  <c r="B172" i="12"/>
  <c r="E172" i="12"/>
  <c r="B133" i="12"/>
  <c r="C162" i="12"/>
  <c r="E133" i="12"/>
  <c r="O142" i="12"/>
  <c r="G142" i="12"/>
  <c r="L142" i="12"/>
  <c r="H142" i="12"/>
  <c r="I142" i="12"/>
  <c r="F142" i="12"/>
  <c r="P142" i="12"/>
  <c r="M142" i="12"/>
  <c r="N142" i="12"/>
  <c r="J142" i="12"/>
  <c r="G126" i="12"/>
  <c r="N126" i="12"/>
  <c r="L126" i="12"/>
  <c r="P126" i="12"/>
  <c r="O126" i="12"/>
  <c r="I126" i="12"/>
  <c r="J126" i="12"/>
  <c r="M126" i="12"/>
  <c r="F126" i="12"/>
  <c r="H126" i="12"/>
  <c r="B124" i="12"/>
  <c r="E124" i="12"/>
  <c r="C153" i="12"/>
  <c r="H99" i="12"/>
  <c r="F99" i="12"/>
  <c r="N135" i="12"/>
  <c r="P135" i="12"/>
  <c r="J135" i="12"/>
  <c r="I135" i="12"/>
  <c r="L135" i="12"/>
  <c r="F135" i="12"/>
  <c r="M135" i="12"/>
  <c r="G135" i="12"/>
  <c r="H135" i="12"/>
  <c r="O135" i="12"/>
  <c r="B128" i="12"/>
  <c r="E128" i="12"/>
  <c r="C157" i="12"/>
  <c r="N139" i="12"/>
  <c r="O139" i="12"/>
  <c r="G139" i="12"/>
  <c r="I139" i="12"/>
  <c r="J139" i="12"/>
  <c r="F139" i="12"/>
  <c r="M139" i="12"/>
  <c r="P139" i="12"/>
  <c r="H139" i="12"/>
  <c r="L139" i="12"/>
  <c r="O112" i="12"/>
  <c r="G112" i="12"/>
  <c r="H112" i="12"/>
  <c r="I112" i="12"/>
  <c r="L112" i="12"/>
  <c r="M112" i="12"/>
  <c r="N112" i="12"/>
  <c r="P112" i="12"/>
  <c r="F112" i="12"/>
  <c r="J112" i="12"/>
  <c r="C192" i="12"/>
  <c r="C270" i="12" s="1"/>
  <c r="E163" i="12"/>
  <c r="B163" i="12"/>
  <c r="N143" i="12"/>
  <c r="P143" i="12"/>
  <c r="J143" i="12"/>
  <c r="I143" i="12"/>
  <c r="L143" i="12"/>
  <c r="F143" i="12"/>
  <c r="M143" i="12"/>
  <c r="G143" i="12"/>
  <c r="H143" i="12"/>
  <c r="O143" i="12"/>
  <c r="P104" i="12"/>
  <c r="G104" i="12"/>
  <c r="O104" i="12"/>
  <c r="I104" i="12"/>
  <c r="J104" i="12"/>
  <c r="M104" i="12"/>
  <c r="F104" i="12"/>
  <c r="H104" i="12"/>
  <c r="N104" i="12"/>
  <c r="L104" i="12"/>
  <c r="O138" i="12"/>
  <c r="P138" i="12"/>
  <c r="G138" i="12"/>
  <c r="M138" i="12"/>
  <c r="I138" i="12"/>
  <c r="F138" i="12"/>
  <c r="N138" i="12"/>
  <c r="J138" i="12"/>
  <c r="H138" i="12"/>
  <c r="L138" i="12"/>
  <c r="C184" i="12"/>
  <c r="C262" i="12" s="1"/>
  <c r="E155" i="12"/>
  <c r="B155" i="12"/>
  <c r="P111" i="12"/>
  <c r="J111" i="12"/>
  <c r="M111" i="12"/>
  <c r="L111" i="12"/>
  <c r="F111" i="12"/>
  <c r="H111" i="12"/>
  <c r="G111" i="12"/>
  <c r="N111" i="12"/>
  <c r="O111" i="12"/>
  <c r="I111" i="12"/>
  <c r="G100" i="12"/>
  <c r="P100" i="12"/>
  <c r="O100" i="12"/>
  <c r="I100" i="12"/>
  <c r="J100" i="12"/>
  <c r="M100" i="12"/>
  <c r="F100" i="12"/>
  <c r="H100" i="12"/>
  <c r="N100" i="12"/>
  <c r="L100" i="12"/>
  <c r="O130" i="12"/>
  <c r="G130" i="12"/>
  <c r="I130" i="12"/>
  <c r="F130" i="12"/>
  <c r="H130" i="12"/>
  <c r="L130" i="12"/>
  <c r="N130" i="12"/>
  <c r="J130" i="12"/>
  <c r="M130" i="12"/>
  <c r="P130" i="12"/>
  <c r="C185" i="12"/>
  <c r="C263" i="12" s="1"/>
  <c r="B156" i="12"/>
  <c r="E156" i="12"/>
  <c r="G108" i="12"/>
  <c r="N108" i="12"/>
  <c r="P108" i="12"/>
  <c r="O108" i="12"/>
  <c r="I108" i="12"/>
  <c r="L108" i="12"/>
  <c r="J108" i="12"/>
  <c r="M108" i="12"/>
  <c r="F108" i="12"/>
  <c r="H108" i="12"/>
  <c r="B132" i="12"/>
  <c r="E132" i="12"/>
  <c r="C161" i="12"/>
  <c r="G116" i="12"/>
  <c r="N116" i="12"/>
  <c r="O116" i="12"/>
  <c r="I116" i="12"/>
  <c r="I115" i="12" s="1"/>
  <c r="P116" i="12"/>
  <c r="J116" i="12"/>
  <c r="M116" i="12"/>
  <c r="L116" i="12"/>
  <c r="F116" i="12"/>
  <c r="H116" i="12"/>
  <c r="B141" i="12"/>
  <c r="C170" i="12"/>
  <c r="E141" i="12"/>
  <c r="C154" i="12"/>
  <c r="B125" i="12"/>
  <c r="E125" i="12"/>
  <c r="C196" i="12"/>
  <c r="C274" i="12" s="1"/>
  <c r="E167" i="12"/>
  <c r="B167" i="12"/>
  <c r="B140" i="12"/>
  <c r="C169" i="12"/>
  <c r="E140" i="12"/>
  <c r="H25" i="8" l="1"/>
  <c r="H26" i="8" s="1"/>
  <c r="C303" i="12"/>
  <c r="B274" i="12"/>
  <c r="E274" i="12"/>
  <c r="C291" i="12"/>
  <c r="B262" i="12"/>
  <c r="E262" i="12"/>
  <c r="C300" i="12"/>
  <c r="E271" i="12"/>
  <c r="B271" i="12"/>
  <c r="C299" i="12"/>
  <c r="B270" i="12"/>
  <c r="E270" i="12"/>
  <c r="C308" i="12"/>
  <c r="E279" i="12"/>
  <c r="B279" i="12"/>
  <c r="C304" i="12"/>
  <c r="E275" i="12"/>
  <c r="B275" i="12"/>
  <c r="C307" i="12"/>
  <c r="B278" i="12"/>
  <c r="E278" i="12"/>
  <c r="C295" i="12"/>
  <c r="B266" i="12"/>
  <c r="E266" i="12"/>
  <c r="C292" i="12"/>
  <c r="E263" i="12"/>
  <c r="B263" i="12"/>
  <c r="H115" i="12"/>
  <c r="J115" i="12"/>
  <c r="F115" i="12"/>
  <c r="G115" i="12"/>
  <c r="B160" i="12"/>
  <c r="E160" i="12"/>
  <c r="C189" i="12"/>
  <c r="C267" i="12" s="1"/>
  <c r="H131" i="12"/>
  <c r="P131" i="12"/>
  <c r="N131" i="12"/>
  <c r="O131" i="12"/>
  <c r="L131" i="12"/>
  <c r="I131" i="12"/>
  <c r="J131" i="12"/>
  <c r="G131" i="12"/>
  <c r="M131" i="12"/>
  <c r="F131" i="12"/>
  <c r="C190" i="12"/>
  <c r="C268" i="12" s="1"/>
  <c r="E161" i="12"/>
  <c r="B161" i="12"/>
  <c r="P125" i="12"/>
  <c r="J125" i="12"/>
  <c r="M125" i="12"/>
  <c r="L125" i="12"/>
  <c r="F125" i="12"/>
  <c r="H125" i="12"/>
  <c r="G125" i="12"/>
  <c r="N125" i="12"/>
  <c r="O125" i="12"/>
  <c r="I125" i="12"/>
  <c r="G141" i="12"/>
  <c r="M141" i="12"/>
  <c r="O141" i="12"/>
  <c r="H141" i="12"/>
  <c r="P141" i="12"/>
  <c r="J141" i="12"/>
  <c r="N141" i="12"/>
  <c r="L141" i="12"/>
  <c r="F141" i="12"/>
  <c r="I141" i="12"/>
  <c r="B185" i="12"/>
  <c r="E185" i="12"/>
  <c r="C195" i="12"/>
  <c r="C273" i="12" s="1"/>
  <c r="B166" i="12"/>
  <c r="E166" i="12"/>
  <c r="B193" i="12"/>
  <c r="E193" i="12"/>
  <c r="C202" i="12"/>
  <c r="C280" i="12" s="1"/>
  <c r="E173" i="12"/>
  <c r="B173" i="12"/>
  <c r="H140" i="12"/>
  <c r="N140" i="12"/>
  <c r="F140" i="12"/>
  <c r="P140" i="12"/>
  <c r="I140" i="12"/>
  <c r="L140" i="12"/>
  <c r="O140" i="12"/>
  <c r="M140" i="12"/>
  <c r="G140" i="12"/>
  <c r="J140" i="12"/>
  <c r="C199" i="12"/>
  <c r="C277" i="12" s="1"/>
  <c r="B170" i="12"/>
  <c r="E170" i="12"/>
  <c r="C183" i="12"/>
  <c r="C261" i="12" s="1"/>
  <c r="B154" i="12"/>
  <c r="E154" i="12"/>
  <c r="P132" i="12"/>
  <c r="O132" i="12"/>
  <c r="L132" i="12"/>
  <c r="J132" i="12"/>
  <c r="M132" i="12"/>
  <c r="G132" i="12"/>
  <c r="F132" i="12"/>
  <c r="H132" i="12"/>
  <c r="I132" i="12"/>
  <c r="N132" i="12"/>
  <c r="B184" i="12"/>
  <c r="E184" i="12"/>
  <c r="M128" i="12"/>
  <c r="G128" i="12"/>
  <c r="N128" i="12"/>
  <c r="H128" i="12"/>
  <c r="O128" i="12"/>
  <c r="P128" i="12"/>
  <c r="J128" i="12"/>
  <c r="I128" i="12"/>
  <c r="L128" i="12"/>
  <c r="F128" i="12"/>
  <c r="C182" i="12"/>
  <c r="C260" i="12" s="1"/>
  <c r="E153" i="12"/>
  <c r="B153" i="12"/>
  <c r="C191" i="12"/>
  <c r="C269" i="12" s="1"/>
  <c r="B162" i="12"/>
  <c r="E162" i="12"/>
  <c r="B201" i="12"/>
  <c r="E201" i="12"/>
  <c r="G137" i="12"/>
  <c r="M137" i="12"/>
  <c r="O137" i="12"/>
  <c r="H137" i="12"/>
  <c r="P137" i="12"/>
  <c r="J137" i="12"/>
  <c r="N137" i="12"/>
  <c r="L137" i="12"/>
  <c r="F137" i="12"/>
  <c r="I137" i="12"/>
  <c r="M136" i="12"/>
  <c r="G136" i="12"/>
  <c r="J136" i="12"/>
  <c r="H136" i="12"/>
  <c r="N136" i="12"/>
  <c r="F136" i="12"/>
  <c r="P136" i="12"/>
  <c r="I136" i="12"/>
  <c r="L136" i="12"/>
  <c r="O136" i="12"/>
  <c r="B174" i="12"/>
  <c r="C203" i="12"/>
  <c r="C281" i="12" s="1"/>
  <c r="E174" i="12"/>
  <c r="C198" i="12"/>
  <c r="C276" i="12" s="1"/>
  <c r="E169" i="12"/>
  <c r="B169" i="12"/>
  <c r="B196" i="12"/>
  <c r="E196" i="12"/>
  <c r="B192" i="12"/>
  <c r="E192" i="12"/>
  <c r="G133" i="12"/>
  <c r="M133" i="12"/>
  <c r="O133" i="12"/>
  <c r="H133" i="12"/>
  <c r="P133" i="12"/>
  <c r="J133" i="12"/>
  <c r="N133" i="12"/>
  <c r="L133" i="12"/>
  <c r="F133" i="12"/>
  <c r="I133" i="12"/>
  <c r="B197" i="12"/>
  <c r="E197" i="12"/>
  <c r="C187" i="12"/>
  <c r="C265" i="12" s="1"/>
  <c r="B158" i="12"/>
  <c r="E158" i="12"/>
  <c r="B200" i="12"/>
  <c r="E200" i="12"/>
  <c r="P145" i="12"/>
  <c r="J145" i="12"/>
  <c r="L145" i="12"/>
  <c r="F145" i="12"/>
  <c r="M145" i="12"/>
  <c r="G145" i="12"/>
  <c r="N145" i="12"/>
  <c r="H145" i="12"/>
  <c r="O145" i="12"/>
  <c r="I145" i="12"/>
  <c r="B188" i="12"/>
  <c r="E188" i="12"/>
  <c r="C186" i="12"/>
  <c r="C264" i="12" s="1"/>
  <c r="E157" i="12"/>
  <c r="B157" i="12"/>
  <c r="N124" i="12"/>
  <c r="P124" i="12"/>
  <c r="J124" i="12"/>
  <c r="I124" i="12"/>
  <c r="L124" i="12"/>
  <c r="F124" i="12"/>
  <c r="M124" i="12"/>
  <c r="G124" i="12"/>
  <c r="H124" i="12"/>
  <c r="O124" i="12"/>
  <c r="G129" i="12"/>
  <c r="N129" i="12"/>
  <c r="O129" i="12"/>
  <c r="I129" i="12"/>
  <c r="P129" i="12"/>
  <c r="J129" i="12"/>
  <c r="M129" i="12"/>
  <c r="L129" i="12"/>
  <c r="F129" i="12"/>
  <c r="H129" i="12"/>
  <c r="C194" i="12"/>
  <c r="C272" i="12" s="1"/>
  <c r="E165" i="12"/>
  <c r="B165" i="12"/>
  <c r="X12" i="1"/>
  <c r="N12" i="1"/>
  <c r="G25" i="8" l="1"/>
  <c r="D25" i="8" s="1"/>
  <c r="E179" i="12" s="1"/>
  <c r="G26" i="8"/>
  <c r="D26" i="8" s="1"/>
  <c r="E208" i="12" s="1"/>
  <c r="H27" i="8"/>
  <c r="B260" i="12"/>
  <c r="C289" i="12"/>
  <c r="E260" i="12"/>
  <c r="B277" i="12"/>
  <c r="C306" i="12"/>
  <c r="E277" i="12"/>
  <c r="O278" i="12"/>
  <c r="I278" i="12"/>
  <c r="L278" i="12"/>
  <c r="H278" i="12"/>
  <c r="F278" i="12"/>
  <c r="G278" i="12"/>
  <c r="N278" i="12"/>
  <c r="J278" i="12"/>
  <c r="P278" i="12"/>
  <c r="M278" i="12"/>
  <c r="E304" i="12"/>
  <c r="B304" i="12"/>
  <c r="E291" i="12"/>
  <c r="B291" i="12"/>
  <c r="E264" i="12"/>
  <c r="B264" i="12"/>
  <c r="C293" i="12"/>
  <c r="E276" i="12"/>
  <c r="C305" i="12"/>
  <c r="B276" i="12"/>
  <c r="C298" i="12"/>
  <c r="B269" i="12"/>
  <c r="E269" i="12"/>
  <c r="C290" i="12"/>
  <c r="E261" i="12"/>
  <c r="B261" i="12"/>
  <c r="E280" i="12"/>
  <c r="B280" i="12"/>
  <c r="C309" i="12"/>
  <c r="N263" i="12"/>
  <c r="P263" i="12"/>
  <c r="J263" i="12"/>
  <c r="O263" i="12"/>
  <c r="I263" i="12"/>
  <c r="L263" i="12"/>
  <c r="F263" i="12"/>
  <c r="M263" i="12"/>
  <c r="G263" i="12"/>
  <c r="H263" i="12"/>
  <c r="O266" i="12"/>
  <c r="I266" i="12"/>
  <c r="J266" i="12"/>
  <c r="M266" i="12"/>
  <c r="G266" i="12"/>
  <c r="F266" i="12"/>
  <c r="H266" i="12"/>
  <c r="P266" i="12"/>
  <c r="L266" i="12"/>
  <c r="N266" i="12"/>
  <c r="B307" i="12"/>
  <c r="E307" i="12"/>
  <c r="I279" i="12"/>
  <c r="L279" i="12"/>
  <c r="F279" i="12"/>
  <c r="M279" i="12"/>
  <c r="G279" i="12"/>
  <c r="H279" i="12"/>
  <c r="O279" i="12"/>
  <c r="P279" i="12"/>
  <c r="N279" i="12"/>
  <c r="J279" i="12"/>
  <c r="G270" i="12"/>
  <c r="J270" i="12"/>
  <c r="M270" i="12"/>
  <c r="L270" i="12"/>
  <c r="P270" i="12"/>
  <c r="F270" i="12"/>
  <c r="H270" i="12"/>
  <c r="N270" i="12"/>
  <c r="O270" i="12"/>
  <c r="I270" i="12"/>
  <c r="E300" i="12"/>
  <c r="B300" i="12"/>
  <c r="E272" i="12"/>
  <c r="B272" i="12"/>
  <c r="C301" i="12"/>
  <c r="C294" i="12"/>
  <c r="B265" i="12"/>
  <c r="E265" i="12"/>
  <c r="C302" i="12"/>
  <c r="E273" i="12"/>
  <c r="B273" i="12"/>
  <c r="C296" i="12"/>
  <c r="E267" i="12"/>
  <c r="B267" i="12"/>
  <c r="E295" i="12"/>
  <c r="B295" i="12"/>
  <c r="N275" i="12"/>
  <c r="P275" i="12"/>
  <c r="J275" i="12"/>
  <c r="I275" i="12"/>
  <c r="L275" i="12"/>
  <c r="F275" i="12"/>
  <c r="O275" i="12"/>
  <c r="M275" i="12"/>
  <c r="G275" i="12"/>
  <c r="H275" i="12"/>
  <c r="E299" i="12"/>
  <c r="B299" i="12"/>
  <c r="O274" i="12"/>
  <c r="P274" i="12"/>
  <c r="F274" i="12"/>
  <c r="J274" i="12"/>
  <c r="G274" i="12"/>
  <c r="H274" i="12"/>
  <c r="I274" i="12"/>
  <c r="L274" i="12"/>
  <c r="N274" i="12"/>
  <c r="M274" i="12"/>
  <c r="C310" i="12"/>
  <c r="E281" i="12"/>
  <c r="B281" i="12"/>
  <c r="E268" i="12"/>
  <c r="C297" i="12"/>
  <c r="B268" i="12"/>
  <c r="E292" i="12"/>
  <c r="B292" i="12"/>
  <c r="E308" i="12"/>
  <c r="B308" i="12"/>
  <c r="N271" i="12"/>
  <c r="P271" i="12"/>
  <c r="J271" i="12"/>
  <c r="O271" i="12"/>
  <c r="I271" i="12"/>
  <c r="L271" i="12"/>
  <c r="F271" i="12"/>
  <c r="M271" i="12"/>
  <c r="G271" i="12"/>
  <c r="H271" i="12"/>
  <c r="G262" i="12"/>
  <c r="J262" i="12"/>
  <c r="M262" i="12"/>
  <c r="L262" i="12"/>
  <c r="F262" i="12"/>
  <c r="H262" i="12"/>
  <c r="P262" i="12"/>
  <c r="N262" i="12"/>
  <c r="O262" i="12"/>
  <c r="I262" i="12"/>
  <c r="B303" i="12"/>
  <c r="E303" i="12"/>
  <c r="E189" i="12"/>
  <c r="B189" i="12"/>
  <c r="M197" i="12"/>
  <c r="H197" i="12"/>
  <c r="P197" i="12"/>
  <c r="L197" i="12"/>
  <c r="G197" i="12"/>
  <c r="O197" i="12"/>
  <c r="J197" i="12"/>
  <c r="F197" i="12"/>
  <c r="N197" i="12"/>
  <c r="I197" i="12"/>
  <c r="O192" i="12"/>
  <c r="J192" i="12"/>
  <c r="F192" i="12"/>
  <c r="N192" i="12"/>
  <c r="I192" i="12"/>
  <c r="M192" i="12"/>
  <c r="H192" i="12"/>
  <c r="G192" i="12"/>
  <c r="P192" i="12"/>
  <c r="L192" i="12"/>
  <c r="E182" i="12"/>
  <c r="B182" i="12"/>
  <c r="E183" i="12"/>
  <c r="B183" i="12"/>
  <c r="E202" i="12"/>
  <c r="B202" i="12"/>
  <c r="M185" i="12"/>
  <c r="H185" i="12"/>
  <c r="P185" i="12"/>
  <c r="L185" i="12"/>
  <c r="G185" i="12"/>
  <c r="O185" i="12"/>
  <c r="J185" i="12"/>
  <c r="F185" i="12"/>
  <c r="I185" i="12"/>
  <c r="N185" i="12"/>
  <c r="F144" i="12"/>
  <c r="E186" i="12"/>
  <c r="B186" i="12"/>
  <c r="E198" i="12"/>
  <c r="B198" i="12"/>
  <c r="E191" i="12"/>
  <c r="B191" i="12"/>
  <c r="O184" i="12"/>
  <c r="J184" i="12"/>
  <c r="F184" i="12"/>
  <c r="N184" i="12"/>
  <c r="I184" i="12"/>
  <c r="M184" i="12"/>
  <c r="H184" i="12"/>
  <c r="P184" i="12"/>
  <c r="L184" i="12"/>
  <c r="G184" i="12"/>
  <c r="E195" i="12"/>
  <c r="B195" i="12"/>
  <c r="E194" i="12"/>
  <c r="B194" i="12"/>
  <c r="E187" i="12"/>
  <c r="B187" i="12"/>
  <c r="O196" i="12"/>
  <c r="J196" i="12"/>
  <c r="F196" i="12"/>
  <c r="N196" i="12"/>
  <c r="I196" i="12"/>
  <c r="M196" i="12"/>
  <c r="H196" i="12"/>
  <c r="L196" i="12"/>
  <c r="G196" i="12"/>
  <c r="P196" i="12"/>
  <c r="M201" i="12"/>
  <c r="H201" i="12"/>
  <c r="P201" i="12"/>
  <c r="L201" i="12"/>
  <c r="G201" i="12"/>
  <c r="O201" i="12"/>
  <c r="J201" i="12"/>
  <c r="F201" i="12"/>
  <c r="N201" i="12"/>
  <c r="I201" i="12"/>
  <c r="M193" i="12"/>
  <c r="H193" i="12"/>
  <c r="P193" i="12"/>
  <c r="L193" i="12"/>
  <c r="G193" i="12"/>
  <c r="O193" i="12"/>
  <c r="J193" i="12"/>
  <c r="F193" i="12"/>
  <c r="I193" i="12"/>
  <c r="N193" i="12"/>
  <c r="G144" i="12"/>
  <c r="O188" i="12"/>
  <c r="J188" i="12"/>
  <c r="F188" i="12"/>
  <c r="N188" i="12"/>
  <c r="I188" i="12"/>
  <c r="M188" i="12"/>
  <c r="H188" i="12"/>
  <c r="L188" i="12"/>
  <c r="P188" i="12"/>
  <c r="G188" i="12"/>
  <c r="O200" i="12"/>
  <c r="J200" i="12"/>
  <c r="F200" i="12"/>
  <c r="N200" i="12"/>
  <c r="I200" i="12"/>
  <c r="M200" i="12"/>
  <c r="H200" i="12"/>
  <c r="P200" i="12"/>
  <c r="G200" i="12"/>
  <c r="L200" i="12"/>
  <c r="E203" i="12"/>
  <c r="B203" i="12"/>
  <c r="E199" i="12"/>
  <c r="B199" i="12"/>
  <c r="I144" i="12"/>
  <c r="H144" i="12"/>
  <c r="J144" i="12"/>
  <c r="E190" i="12"/>
  <c r="B190" i="12"/>
  <c r="R58" i="1"/>
  <c r="R57" i="1"/>
  <c r="R56" i="1"/>
  <c r="R55" i="1"/>
  <c r="R54" i="1"/>
  <c r="X13" i="1"/>
  <c r="H28" i="8" l="1"/>
  <c r="G27" i="8"/>
  <c r="D27" i="8" s="1"/>
  <c r="E239" i="12" s="1"/>
  <c r="E297" i="12"/>
  <c r="B297" i="12"/>
  <c r="E310" i="12"/>
  <c r="B310" i="12"/>
  <c r="P273" i="12"/>
  <c r="J273" i="12"/>
  <c r="M273" i="12"/>
  <c r="L273" i="12"/>
  <c r="F273" i="12"/>
  <c r="H273" i="12"/>
  <c r="I273" i="12"/>
  <c r="G273" i="12"/>
  <c r="N273" i="12"/>
  <c r="O273" i="12"/>
  <c r="G265" i="12"/>
  <c r="N265" i="12"/>
  <c r="L265" i="12"/>
  <c r="J265" i="12"/>
  <c r="I265" i="12"/>
  <c r="H265" i="12"/>
  <c r="P265" i="12"/>
  <c r="O265" i="12"/>
  <c r="M265" i="12"/>
  <c r="F265" i="12"/>
  <c r="O307" i="12"/>
  <c r="G307" i="12"/>
  <c r="M307" i="12"/>
  <c r="I307" i="12"/>
  <c r="F307" i="12"/>
  <c r="L307" i="12"/>
  <c r="N307" i="12"/>
  <c r="J307" i="12"/>
  <c r="P307" i="12"/>
  <c r="H307" i="12"/>
  <c r="G261" i="12"/>
  <c r="N261" i="12"/>
  <c r="H261" i="12"/>
  <c r="O261" i="12"/>
  <c r="I261" i="12"/>
  <c r="L261" i="12"/>
  <c r="P261" i="12"/>
  <c r="J261" i="12"/>
  <c r="M261" i="12"/>
  <c r="F261" i="12"/>
  <c r="G269" i="12"/>
  <c r="N269" i="12"/>
  <c r="F269" i="12"/>
  <c r="O269" i="12"/>
  <c r="I269" i="12"/>
  <c r="H269" i="12"/>
  <c r="P269" i="12"/>
  <c r="J269" i="12"/>
  <c r="M269" i="12"/>
  <c r="L269" i="12"/>
  <c r="O291" i="12"/>
  <c r="M291" i="12"/>
  <c r="I291" i="12"/>
  <c r="P291" i="12"/>
  <c r="F291" i="12"/>
  <c r="N291" i="12"/>
  <c r="J291" i="12"/>
  <c r="G291" i="12"/>
  <c r="L291" i="12"/>
  <c r="H291" i="12"/>
  <c r="O277" i="12"/>
  <c r="I277" i="12"/>
  <c r="P277" i="12"/>
  <c r="J277" i="12"/>
  <c r="M277" i="12"/>
  <c r="L277" i="12"/>
  <c r="F277" i="12"/>
  <c r="H277" i="12"/>
  <c r="G277" i="12"/>
  <c r="N277" i="12"/>
  <c r="O292" i="12"/>
  <c r="H292" i="12"/>
  <c r="J292" i="12"/>
  <c r="P292" i="12"/>
  <c r="G292" i="12"/>
  <c r="N292" i="12"/>
  <c r="F292" i="12"/>
  <c r="L292" i="12"/>
  <c r="I292" i="12"/>
  <c r="M292" i="12"/>
  <c r="M267" i="12"/>
  <c r="G267" i="12"/>
  <c r="H267" i="12"/>
  <c r="F267" i="12"/>
  <c r="I267" i="12"/>
  <c r="J267" i="12"/>
  <c r="N267" i="12"/>
  <c r="P267" i="12"/>
  <c r="O267" i="12"/>
  <c r="L267" i="12"/>
  <c r="B294" i="12"/>
  <c r="E294" i="12"/>
  <c r="M300" i="12"/>
  <c r="G300" i="12"/>
  <c r="I300" i="12"/>
  <c r="H300" i="12"/>
  <c r="O300" i="12"/>
  <c r="F300" i="12"/>
  <c r="N300" i="12"/>
  <c r="P300" i="12"/>
  <c r="J300" i="12"/>
  <c r="L300" i="12"/>
  <c r="E309" i="12"/>
  <c r="B309" i="12"/>
  <c r="B298" i="12"/>
  <c r="E298" i="12"/>
  <c r="E293" i="12"/>
  <c r="B293" i="12"/>
  <c r="O303" i="12"/>
  <c r="H303" i="12"/>
  <c r="G303" i="12"/>
  <c r="N303" i="12"/>
  <c r="M303" i="12"/>
  <c r="L303" i="12"/>
  <c r="F303" i="12"/>
  <c r="P303" i="12"/>
  <c r="J303" i="12"/>
  <c r="I303" i="12"/>
  <c r="L281" i="12"/>
  <c r="F281" i="12"/>
  <c r="M281" i="12"/>
  <c r="G281" i="12"/>
  <c r="N281" i="12"/>
  <c r="H281" i="12"/>
  <c r="O281" i="12"/>
  <c r="I281" i="12"/>
  <c r="J281" i="12"/>
  <c r="P281" i="12"/>
  <c r="B302" i="12"/>
  <c r="E302" i="12"/>
  <c r="E301" i="12"/>
  <c r="B301" i="12"/>
  <c r="B290" i="12"/>
  <c r="E290" i="12"/>
  <c r="M276" i="12"/>
  <c r="G276" i="12"/>
  <c r="N276" i="12"/>
  <c r="P276" i="12"/>
  <c r="H276" i="12"/>
  <c r="O276" i="12"/>
  <c r="I276" i="12"/>
  <c r="J276" i="12"/>
  <c r="F276" i="12"/>
  <c r="L276" i="12"/>
  <c r="M264" i="12"/>
  <c r="J264" i="12"/>
  <c r="G264" i="12"/>
  <c r="O264" i="12"/>
  <c r="P264" i="12"/>
  <c r="L264" i="12"/>
  <c r="H264" i="12"/>
  <c r="N264" i="12"/>
  <c r="I264" i="12"/>
  <c r="F264" i="12"/>
  <c r="N304" i="12"/>
  <c r="O304" i="12"/>
  <c r="L304" i="12"/>
  <c r="P304" i="12"/>
  <c r="I304" i="12"/>
  <c r="J304" i="12"/>
  <c r="G304" i="12"/>
  <c r="H304" i="12"/>
  <c r="M304" i="12"/>
  <c r="F304" i="12"/>
  <c r="E289" i="12"/>
  <c r="B289" i="12"/>
  <c r="H308" i="12"/>
  <c r="O308" i="12"/>
  <c r="N308" i="12"/>
  <c r="P308" i="12"/>
  <c r="J308" i="12"/>
  <c r="I308" i="12"/>
  <c r="L308" i="12"/>
  <c r="F308" i="12"/>
  <c r="M308" i="12"/>
  <c r="G308" i="12"/>
  <c r="M268" i="12"/>
  <c r="I268" i="12"/>
  <c r="J268" i="12"/>
  <c r="O268" i="12"/>
  <c r="L268" i="12"/>
  <c r="G268" i="12"/>
  <c r="H268" i="12"/>
  <c r="N268" i="12"/>
  <c r="P268" i="12"/>
  <c r="F268" i="12"/>
  <c r="O299" i="12"/>
  <c r="G299" i="12"/>
  <c r="H299" i="12"/>
  <c r="L299" i="12"/>
  <c r="M299" i="12"/>
  <c r="I299" i="12"/>
  <c r="F299" i="12"/>
  <c r="P299" i="12"/>
  <c r="J299" i="12"/>
  <c r="N299" i="12"/>
  <c r="O295" i="12"/>
  <c r="J295" i="12"/>
  <c r="G295" i="12"/>
  <c r="H295" i="12"/>
  <c r="L295" i="12"/>
  <c r="N295" i="12"/>
  <c r="I295" i="12"/>
  <c r="M295" i="12"/>
  <c r="F295" i="12"/>
  <c r="P295" i="12"/>
  <c r="E296" i="12"/>
  <c r="B296" i="12"/>
  <c r="M272" i="12"/>
  <c r="J272" i="12"/>
  <c r="L272" i="12"/>
  <c r="N272" i="12"/>
  <c r="O272" i="12"/>
  <c r="P272" i="12"/>
  <c r="F272" i="12"/>
  <c r="I272" i="12"/>
  <c r="H272" i="12"/>
  <c r="G272" i="12"/>
  <c r="E305" i="12"/>
  <c r="B305" i="12"/>
  <c r="B306" i="12"/>
  <c r="E306" i="12"/>
  <c r="N260" i="12"/>
  <c r="J260" i="12"/>
  <c r="P260" i="12"/>
  <c r="H260" i="12"/>
  <c r="G260" i="12"/>
  <c r="I260" i="12"/>
  <c r="O260" i="12"/>
  <c r="F260" i="12"/>
  <c r="L260" i="12"/>
  <c r="M260" i="12"/>
  <c r="H189" i="12"/>
  <c r="O189" i="12"/>
  <c r="I189" i="12"/>
  <c r="P189" i="12"/>
  <c r="J189" i="12"/>
  <c r="L189" i="12"/>
  <c r="F189" i="12"/>
  <c r="M189" i="12"/>
  <c r="G189" i="12"/>
  <c r="N189" i="12"/>
  <c r="O190" i="12"/>
  <c r="J190" i="12"/>
  <c r="F190" i="12"/>
  <c r="N190" i="12"/>
  <c r="I190" i="12"/>
  <c r="M190" i="12"/>
  <c r="H190" i="12"/>
  <c r="G190" i="12"/>
  <c r="P190" i="12"/>
  <c r="L190" i="12"/>
  <c r="P203" i="12"/>
  <c r="L203" i="12"/>
  <c r="G203" i="12"/>
  <c r="O203" i="12"/>
  <c r="J203" i="12"/>
  <c r="N203" i="12"/>
  <c r="I203" i="12"/>
  <c r="F203" i="12"/>
  <c r="M203" i="12"/>
  <c r="H203" i="12"/>
  <c r="O194" i="12"/>
  <c r="J194" i="12"/>
  <c r="F194" i="12"/>
  <c r="N194" i="12"/>
  <c r="I194" i="12"/>
  <c r="M194" i="12"/>
  <c r="H194" i="12"/>
  <c r="P194" i="12"/>
  <c r="L194" i="12"/>
  <c r="G194" i="12"/>
  <c r="O198" i="12"/>
  <c r="J198" i="12"/>
  <c r="F198" i="12"/>
  <c r="N198" i="12"/>
  <c r="I198" i="12"/>
  <c r="M198" i="12"/>
  <c r="H198" i="12"/>
  <c r="G198" i="12"/>
  <c r="P198" i="12"/>
  <c r="L198" i="12"/>
  <c r="M183" i="12"/>
  <c r="H183" i="12"/>
  <c r="P183" i="12"/>
  <c r="L183" i="12"/>
  <c r="G183" i="12"/>
  <c r="O183" i="12"/>
  <c r="J183" i="12"/>
  <c r="F183" i="12"/>
  <c r="N183" i="12"/>
  <c r="I183" i="12"/>
  <c r="O182" i="12"/>
  <c r="J182" i="12"/>
  <c r="F182" i="12"/>
  <c r="N182" i="12"/>
  <c r="I182" i="12"/>
  <c r="M182" i="12"/>
  <c r="H182" i="12"/>
  <c r="G182" i="12"/>
  <c r="L182" i="12"/>
  <c r="P182" i="12"/>
  <c r="M199" i="12"/>
  <c r="H199" i="12"/>
  <c r="P199" i="12"/>
  <c r="L199" i="12"/>
  <c r="G199" i="12"/>
  <c r="O199" i="12"/>
  <c r="J199" i="12"/>
  <c r="F199" i="12"/>
  <c r="N199" i="12"/>
  <c r="I199" i="12"/>
  <c r="M187" i="12"/>
  <c r="H187" i="12"/>
  <c r="P187" i="12"/>
  <c r="L187" i="12"/>
  <c r="G187" i="12"/>
  <c r="O187" i="12"/>
  <c r="J187" i="12"/>
  <c r="F187" i="12"/>
  <c r="N187" i="12"/>
  <c r="I187" i="12"/>
  <c r="M195" i="12"/>
  <c r="H195" i="12"/>
  <c r="P195" i="12"/>
  <c r="L195" i="12"/>
  <c r="G195" i="12"/>
  <c r="O195" i="12"/>
  <c r="J195" i="12"/>
  <c r="F195" i="12"/>
  <c r="I195" i="12"/>
  <c r="N195" i="12"/>
  <c r="M191" i="12"/>
  <c r="H191" i="12"/>
  <c r="P191" i="12"/>
  <c r="L191" i="12"/>
  <c r="G191" i="12"/>
  <c r="O191" i="12"/>
  <c r="J191" i="12"/>
  <c r="F191" i="12"/>
  <c r="N191" i="12"/>
  <c r="I191" i="12"/>
  <c r="O186" i="12"/>
  <c r="J186" i="12"/>
  <c r="F186" i="12"/>
  <c r="N186" i="12"/>
  <c r="I186" i="12"/>
  <c r="M186" i="12"/>
  <c r="H186" i="12"/>
  <c r="P186" i="12"/>
  <c r="L186" i="12"/>
  <c r="G186" i="12"/>
  <c r="S8" i="6"/>
  <c r="H29" i="8" l="1"/>
  <c r="G28" i="8"/>
  <c r="D28" i="8" s="1"/>
  <c r="E257" i="12" s="1"/>
  <c r="M305" i="12"/>
  <c r="I305" i="12"/>
  <c r="N305" i="12"/>
  <c r="J305" i="12"/>
  <c r="O305" i="12"/>
  <c r="G305" i="12"/>
  <c r="L305" i="12"/>
  <c r="F305" i="12"/>
  <c r="H305" i="12"/>
  <c r="P305" i="12"/>
  <c r="N296" i="12"/>
  <c r="O296" i="12"/>
  <c r="L296" i="12"/>
  <c r="I296" i="12"/>
  <c r="J296" i="12"/>
  <c r="G296" i="12"/>
  <c r="P296" i="12"/>
  <c r="M296" i="12"/>
  <c r="F296" i="12"/>
  <c r="H296" i="12"/>
  <c r="M301" i="12"/>
  <c r="F301" i="12"/>
  <c r="G301" i="12"/>
  <c r="H301" i="12"/>
  <c r="J301" i="12"/>
  <c r="L301" i="12"/>
  <c r="O301" i="12"/>
  <c r="P301" i="12"/>
  <c r="I301" i="12"/>
  <c r="N301" i="12"/>
  <c r="M293" i="12"/>
  <c r="O293" i="12"/>
  <c r="L293" i="12"/>
  <c r="I293" i="12"/>
  <c r="N293" i="12"/>
  <c r="P293" i="12"/>
  <c r="F293" i="12"/>
  <c r="H293" i="12"/>
  <c r="G293" i="12"/>
  <c r="J293" i="12"/>
  <c r="F280" i="12"/>
  <c r="H280" i="12"/>
  <c r="H310" i="12"/>
  <c r="O310" i="12"/>
  <c r="I310" i="12"/>
  <c r="P310" i="12"/>
  <c r="J310" i="12"/>
  <c r="L310" i="12"/>
  <c r="F310" i="12"/>
  <c r="M310" i="12"/>
  <c r="G310" i="12"/>
  <c r="N310" i="12"/>
  <c r="J280" i="12"/>
  <c r="O294" i="12"/>
  <c r="H294" i="12"/>
  <c r="P294" i="12"/>
  <c r="J294" i="12"/>
  <c r="N294" i="12"/>
  <c r="L294" i="12"/>
  <c r="F294" i="12"/>
  <c r="I294" i="12"/>
  <c r="M294" i="12"/>
  <c r="G294" i="12"/>
  <c r="I280" i="12"/>
  <c r="M289" i="12"/>
  <c r="J289" i="12"/>
  <c r="I289" i="12"/>
  <c r="O289" i="12"/>
  <c r="G289" i="12"/>
  <c r="N289" i="12"/>
  <c r="P289" i="12"/>
  <c r="L289" i="12"/>
  <c r="F289" i="12"/>
  <c r="H289" i="12"/>
  <c r="G280" i="12"/>
  <c r="M297" i="12"/>
  <c r="L297" i="12"/>
  <c r="F297" i="12"/>
  <c r="P297" i="12"/>
  <c r="H297" i="12"/>
  <c r="I297" i="12"/>
  <c r="N297" i="12"/>
  <c r="J297" i="12"/>
  <c r="G297" i="12"/>
  <c r="O297" i="12"/>
  <c r="L306" i="12"/>
  <c r="F306" i="12"/>
  <c r="H306" i="12"/>
  <c r="G306" i="12"/>
  <c r="N306" i="12"/>
  <c r="O306" i="12"/>
  <c r="I306" i="12"/>
  <c r="J306" i="12"/>
  <c r="P306" i="12"/>
  <c r="M306" i="12"/>
  <c r="L290" i="12"/>
  <c r="M290" i="12"/>
  <c r="I290" i="12"/>
  <c r="G290" i="12"/>
  <c r="H290" i="12"/>
  <c r="O290" i="12"/>
  <c r="J290" i="12"/>
  <c r="N290" i="12"/>
  <c r="F290" i="12"/>
  <c r="P290" i="12"/>
  <c r="L302" i="12"/>
  <c r="F302" i="12"/>
  <c r="I302" i="12"/>
  <c r="G302" i="12"/>
  <c r="M302" i="12"/>
  <c r="O302" i="12"/>
  <c r="H302" i="12"/>
  <c r="N302" i="12"/>
  <c r="P302" i="12"/>
  <c r="J302" i="12"/>
  <c r="M298" i="12"/>
  <c r="N298" i="12"/>
  <c r="P298" i="12"/>
  <c r="O298" i="12"/>
  <c r="I298" i="12"/>
  <c r="L298" i="12"/>
  <c r="J298" i="12"/>
  <c r="H298" i="12"/>
  <c r="G298" i="12"/>
  <c r="F298" i="12"/>
  <c r="J202" i="12"/>
  <c r="H202" i="12"/>
  <c r="I202" i="12"/>
  <c r="F202" i="12"/>
  <c r="G202" i="12"/>
  <c r="W11" i="6"/>
  <c r="Q17" i="6"/>
  <c r="B54" i="6"/>
  <c r="B55" i="6" s="1"/>
  <c r="B56" i="6" s="1"/>
  <c r="G54" i="6"/>
  <c r="Q54" i="6" s="1"/>
  <c r="G55" i="6"/>
  <c r="C55" i="6" s="1"/>
  <c r="G56" i="6"/>
  <c r="Q56" i="6" s="1"/>
  <c r="G57" i="6"/>
  <c r="Q57" i="6" s="1"/>
  <c r="G53" i="6"/>
  <c r="Q53" i="6" s="1"/>
  <c r="G51" i="6"/>
  <c r="C51" i="6" s="1"/>
  <c r="G50" i="6"/>
  <c r="C50" i="6" s="1"/>
  <c r="G47" i="6"/>
  <c r="C47" i="6" s="1"/>
  <c r="G48" i="6"/>
  <c r="C48" i="6" s="1"/>
  <c r="G49" i="6"/>
  <c r="C49" i="6" s="1"/>
  <c r="G46" i="6"/>
  <c r="C46" i="6" s="1"/>
  <c r="D46" i="6" s="1"/>
  <c r="B47" i="6"/>
  <c r="B48" i="6" s="1"/>
  <c r="B49" i="6" s="1"/>
  <c r="B50" i="6" s="1"/>
  <c r="B41" i="6"/>
  <c r="B42" i="6" s="1"/>
  <c r="G20" i="6"/>
  <c r="C20" i="6" s="1"/>
  <c r="G21" i="6"/>
  <c r="C21" i="6" s="1"/>
  <c r="G22" i="6"/>
  <c r="C22" i="6" s="1"/>
  <c r="G23" i="6"/>
  <c r="Q23" i="6" s="1"/>
  <c r="G24" i="6"/>
  <c r="C24" i="6" s="1"/>
  <c r="G25" i="6"/>
  <c r="C25" i="6" s="1"/>
  <c r="G19" i="6"/>
  <c r="C19" i="6" s="1"/>
  <c r="D19" i="6" s="1"/>
  <c r="G28" i="6"/>
  <c r="Q28" i="6" s="1"/>
  <c r="G29" i="6"/>
  <c r="C29" i="6" s="1"/>
  <c r="G30" i="6"/>
  <c r="C30" i="6" s="1"/>
  <c r="G31" i="6"/>
  <c r="C31" i="6" s="1"/>
  <c r="G32" i="6"/>
  <c r="C32" i="6" s="1"/>
  <c r="G33" i="6"/>
  <c r="C33" i="6" s="1"/>
  <c r="G34" i="6"/>
  <c r="C34" i="6" s="1"/>
  <c r="G35" i="6"/>
  <c r="C35" i="6" s="1"/>
  <c r="G36" i="6"/>
  <c r="Q36" i="6" s="1"/>
  <c r="G37" i="6"/>
  <c r="C37" i="6" s="1"/>
  <c r="G38" i="6"/>
  <c r="C38" i="6" s="1"/>
  <c r="G27" i="6"/>
  <c r="C27" i="6" s="1"/>
  <c r="D27" i="6" s="1"/>
  <c r="G41" i="6"/>
  <c r="C41" i="6" s="1"/>
  <c r="G42" i="6"/>
  <c r="C42" i="6" s="1"/>
  <c r="G43" i="6"/>
  <c r="C43" i="6" s="1"/>
  <c r="G44" i="6"/>
  <c r="C44" i="6" s="1"/>
  <c r="G40" i="6"/>
  <c r="C40" i="6" s="1"/>
  <c r="D40" i="6" s="1"/>
  <c r="B28" i="6"/>
  <c r="B29" i="6" s="1"/>
  <c r="B30" i="6" s="1"/>
  <c r="B21" i="6"/>
  <c r="B22" i="6" s="1"/>
  <c r="B20" i="6"/>
  <c r="D17" i="6"/>
  <c r="M11" i="6"/>
  <c r="J18" i="4"/>
  <c r="J46" i="4"/>
  <c r="J22" i="4"/>
  <c r="J42" i="4"/>
  <c r="J5" i="4"/>
  <c r="J29" i="4"/>
  <c r="J20" i="4"/>
  <c r="J31" i="4"/>
  <c r="J34" i="4"/>
  <c r="J35" i="4"/>
  <c r="J37" i="4"/>
  <c r="J38" i="4"/>
  <c r="J27" i="4"/>
  <c r="J32" i="4"/>
  <c r="J24" i="4"/>
  <c r="J33" i="4"/>
  <c r="J44" i="4"/>
  <c r="J12" i="4"/>
  <c r="J16" i="4"/>
  <c r="J41" i="4"/>
  <c r="J15" i="4"/>
  <c r="J30" i="4"/>
  <c r="J25" i="4"/>
  <c r="J45" i="4"/>
  <c r="J43" i="4"/>
  <c r="J17" i="4"/>
  <c r="J39" i="4"/>
  <c r="J21" i="4"/>
  <c r="J40" i="4"/>
  <c r="J7" i="4"/>
  <c r="J14" i="4"/>
  <c r="J26" i="4"/>
  <c r="J4" i="4"/>
  <c r="J8" i="4"/>
  <c r="J36" i="4"/>
  <c r="J9" i="4"/>
  <c r="J10" i="4"/>
  <c r="J11" i="4"/>
  <c r="J13" i="4"/>
  <c r="J19" i="4"/>
  <c r="J23" i="4"/>
  <c r="J28" i="4"/>
  <c r="J6" i="4"/>
  <c r="J3" i="4"/>
  <c r="F21" i="4"/>
  <c r="F4" i="4"/>
  <c r="F8" i="4"/>
  <c r="F19" i="4"/>
  <c r="F11" i="4"/>
  <c r="F5" i="4"/>
  <c r="F17" i="4"/>
  <c r="F9" i="4"/>
  <c r="F18" i="4"/>
  <c r="F12" i="4"/>
  <c r="F23" i="4"/>
  <c r="F7" i="4"/>
  <c r="F10" i="4"/>
  <c r="F20" i="4"/>
  <c r="F13" i="4"/>
  <c r="F22" i="4"/>
  <c r="F6" i="4"/>
  <c r="F15" i="4"/>
  <c r="F16" i="4"/>
  <c r="F24" i="4"/>
  <c r="F14" i="4"/>
  <c r="F3" i="4"/>
  <c r="D8" i="6" s="1"/>
  <c r="J2" i="4"/>
  <c r="F2" i="4"/>
  <c r="C28" i="6" l="1"/>
  <c r="C23" i="6"/>
  <c r="C36" i="6"/>
  <c r="G29" i="8"/>
  <c r="D29" i="8" s="1"/>
  <c r="E286" i="12" s="1"/>
  <c r="H30" i="8"/>
  <c r="G309" i="12"/>
  <c r="I309" i="12"/>
  <c r="H309" i="12"/>
  <c r="F309" i="12"/>
  <c r="J309" i="12"/>
  <c r="D21" i="6"/>
  <c r="J17" i="6"/>
  <c r="T17" i="6" s="1"/>
  <c r="D49" i="6"/>
  <c r="C57" i="6"/>
  <c r="Q40" i="6"/>
  <c r="D55" i="6"/>
  <c r="L55" i="6" s="1"/>
  <c r="Q27" i="6"/>
  <c r="Q31" i="6"/>
  <c r="Q35" i="6"/>
  <c r="Q44" i="6"/>
  <c r="C56" i="6"/>
  <c r="Q19" i="6"/>
  <c r="Q32" i="6"/>
  <c r="Q41" i="6"/>
  <c r="Q51" i="6"/>
  <c r="Q22" i="6"/>
  <c r="Q55" i="6"/>
  <c r="C53" i="6"/>
  <c r="D53" i="6" s="1"/>
  <c r="D56" i="6"/>
  <c r="K56" i="6" s="1"/>
  <c r="Q20" i="6"/>
  <c r="Q24" i="6"/>
  <c r="Q29" i="6"/>
  <c r="Q33" i="6"/>
  <c r="Q37" i="6"/>
  <c r="Q42" i="6"/>
  <c r="C54" i="6"/>
  <c r="D54" i="6" s="1"/>
  <c r="I54" i="6" s="1"/>
  <c r="Q21" i="6"/>
  <c r="Q25" i="6"/>
  <c r="Q30" i="6"/>
  <c r="Q34" i="6"/>
  <c r="Q38" i="6"/>
  <c r="Q43" i="6"/>
  <c r="Q50" i="6"/>
  <c r="Q49" i="6"/>
  <c r="Q48" i="6"/>
  <c r="Q47" i="6"/>
  <c r="Q46" i="6"/>
  <c r="I55" i="6"/>
  <c r="L56" i="6"/>
  <c r="M56" i="6"/>
  <c r="K55" i="6"/>
  <c r="J56" i="6"/>
  <c r="B57" i="6"/>
  <c r="J49" i="6"/>
  <c r="D48" i="6"/>
  <c r="K48" i="6" s="1"/>
  <c r="L49" i="6"/>
  <c r="K49" i="6"/>
  <c r="M49" i="6"/>
  <c r="I49" i="6"/>
  <c r="D50" i="6"/>
  <c r="M50" i="6" s="1"/>
  <c r="B51" i="6"/>
  <c r="D51" i="6" s="1"/>
  <c r="L51" i="6" s="1"/>
  <c r="M40" i="6"/>
  <c r="J27" i="6"/>
  <c r="D47" i="6"/>
  <c r="I47" i="6" s="1"/>
  <c r="J46" i="6"/>
  <c r="M46" i="6"/>
  <c r="I46" i="6"/>
  <c r="L46" i="6"/>
  <c r="K46" i="6"/>
  <c r="D42" i="6"/>
  <c r="B43" i="6"/>
  <c r="J40" i="6"/>
  <c r="K40" i="6"/>
  <c r="L40" i="6"/>
  <c r="I40" i="6"/>
  <c r="D41" i="6"/>
  <c r="D30" i="6"/>
  <c r="D29" i="6"/>
  <c r="K27" i="6"/>
  <c r="L27" i="6"/>
  <c r="I27" i="6"/>
  <c r="M27" i="6"/>
  <c r="B31" i="6"/>
  <c r="D22" i="6"/>
  <c r="J22" i="6" s="1"/>
  <c r="T22" i="6" s="1"/>
  <c r="D28" i="6"/>
  <c r="B23" i="6"/>
  <c r="D20" i="6"/>
  <c r="L20" i="6" s="1"/>
  <c r="L19" i="6"/>
  <c r="K21" i="6"/>
  <c r="J19" i="6"/>
  <c r="M21" i="6"/>
  <c r="I21" i="6"/>
  <c r="J21" i="6"/>
  <c r="M19" i="6"/>
  <c r="K19" i="6"/>
  <c r="L21" i="6"/>
  <c r="I19" i="6"/>
  <c r="M17" i="6"/>
  <c r="W17" i="6" s="1"/>
  <c r="L17" i="6"/>
  <c r="V17" i="6" s="1"/>
  <c r="K17" i="6"/>
  <c r="U17" i="6" s="1"/>
  <c r="I17" i="6"/>
  <c r="S17" i="6" s="1"/>
  <c r="H55" i="1"/>
  <c r="H56" i="1"/>
  <c r="H57" i="1"/>
  <c r="H58" i="1"/>
  <c r="H54" i="1"/>
  <c r="B61" i="1"/>
  <c r="B55" i="1"/>
  <c r="B56" i="1" s="1"/>
  <c r="B50" i="1"/>
  <c r="B47" i="1"/>
  <c r="N13" i="1"/>
  <c r="C9" i="1"/>
  <c r="H41" i="1" s="1"/>
  <c r="B9" i="1"/>
  <c r="T27" i="6" l="1"/>
  <c r="T19" i="6"/>
  <c r="T21" i="6"/>
  <c r="J55" i="6"/>
  <c r="T55" i="6" s="1"/>
  <c r="G30" i="8"/>
  <c r="D30" i="8" s="1"/>
  <c r="E315" i="12" s="1"/>
  <c r="H31" i="8"/>
  <c r="D57" i="6"/>
  <c r="J57" i="6" s="1"/>
  <c r="I56" i="6"/>
  <c r="M55" i="6"/>
  <c r="L53" i="6"/>
  <c r="I53" i="6"/>
  <c r="M53" i="6"/>
  <c r="J53" i="6"/>
  <c r="L57" i="6"/>
  <c r="K54" i="6"/>
  <c r="K57" i="6"/>
  <c r="J54" i="6"/>
  <c r="M57" i="6"/>
  <c r="L54" i="6"/>
  <c r="I57" i="6"/>
  <c r="S54" i="6" s="1"/>
  <c r="M54" i="6"/>
  <c r="L48" i="6"/>
  <c r="V48" i="6" s="1"/>
  <c r="J48" i="6"/>
  <c r="I48" i="6"/>
  <c r="M48" i="6"/>
  <c r="W27" i="6"/>
  <c r="W19" i="6"/>
  <c r="W21" i="6"/>
  <c r="S27" i="6"/>
  <c r="S19" i="6"/>
  <c r="S21" i="6"/>
  <c r="T56" i="6"/>
  <c r="V53" i="6"/>
  <c r="V27" i="6"/>
  <c r="V19" i="6"/>
  <c r="V46" i="6"/>
  <c r="V49" i="6"/>
  <c r="V20" i="6"/>
  <c r="V21" i="6"/>
  <c r="U27" i="6"/>
  <c r="U19" i="6"/>
  <c r="U21" i="6"/>
  <c r="K53" i="6"/>
  <c r="K50" i="6"/>
  <c r="I20" i="6"/>
  <c r="S20" i="6" s="1"/>
  <c r="M51" i="6"/>
  <c r="J51" i="6"/>
  <c r="I50" i="6"/>
  <c r="L50" i="6"/>
  <c r="V50" i="6" s="1"/>
  <c r="J50" i="6"/>
  <c r="K51" i="6"/>
  <c r="U46" i="6" s="1"/>
  <c r="I51" i="6"/>
  <c r="S47" i="6" s="1"/>
  <c r="M47" i="6"/>
  <c r="J47" i="6"/>
  <c r="K47" i="6"/>
  <c r="L47" i="6"/>
  <c r="V47" i="6" s="1"/>
  <c r="L41" i="6"/>
  <c r="K41" i="6"/>
  <c r="J41" i="6"/>
  <c r="M41" i="6"/>
  <c r="I41" i="6"/>
  <c r="B44" i="6"/>
  <c r="D44" i="6" s="1"/>
  <c r="D43" i="6"/>
  <c r="K42" i="6"/>
  <c r="J42" i="6"/>
  <c r="M42" i="6"/>
  <c r="I42" i="6"/>
  <c r="L42" i="6"/>
  <c r="L22" i="6"/>
  <c r="V22" i="6" s="1"/>
  <c r="M22" i="6"/>
  <c r="W22" i="6" s="1"/>
  <c r="K22" i="6"/>
  <c r="U22" i="6" s="1"/>
  <c r="I22" i="6"/>
  <c r="S22" i="6" s="1"/>
  <c r="L28" i="6"/>
  <c r="V28" i="6" s="1"/>
  <c r="K28" i="6"/>
  <c r="U28" i="6" s="1"/>
  <c r="I28" i="6"/>
  <c r="S28" i="6" s="1"/>
  <c r="J28" i="6"/>
  <c r="T28" i="6" s="1"/>
  <c r="M28" i="6"/>
  <c r="W28" i="6" s="1"/>
  <c r="K29" i="6"/>
  <c r="U29" i="6" s="1"/>
  <c r="L29" i="6"/>
  <c r="V29" i="6" s="1"/>
  <c r="J29" i="6"/>
  <c r="T29" i="6" s="1"/>
  <c r="M29" i="6"/>
  <c r="W29" i="6" s="1"/>
  <c r="I29" i="6"/>
  <c r="S29" i="6" s="1"/>
  <c r="J30" i="6"/>
  <c r="T30" i="6" s="1"/>
  <c r="M30" i="6"/>
  <c r="W30" i="6" s="1"/>
  <c r="I30" i="6"/>
  <c r="S30" i="6" s="1"/>
  <c r="K30" i="6"/>
  <c r="U30" i="6" s="1"/>
  <c r="L30" i="6"/>
  <c r="V30" i="6" s="1"/>
  <c r="D31" i="6"/>
  <c r="B32" i="6"/>
  <c r="J20" i="6"/>
  <c r="T20" i="6" s="1"/>
  <c r="D23" i="6"/>
  <c r="B24" i="6"/>
  <c r="M20" i="6"/>
  <c r="W20" i="6" s="1"/>
  <c r="K20" i="6"/>
  <c r="U20" i="6" s="1"/>
  <c r="D60" i="1"/>
  <c r="H62" i="1"/>
  <c r="D50" i="1"/>
  <c r="D46" i="1"/>
  <c r="D54" i="1"/>
  <c r="D47" i="1"/>
  <c r="D44" i="1"/>
  <c r="D61" i="1"/>
  <c r="D49" i="1"/>
  <c r="D56" i="1"/>
  <c r="B57" i="1"/>
  <c r="D55" i="1"/>
  <c r="B51" i="1"/>
  <c r="W55" i="6" l="1"/>
  <c r="G31" i="8"/>
  <c r="D31" i="8" s="1"/>
  <c r="E332" i="12" s="1"/>
  <c r="H32" i="8"/>
  <c r="T54" i="6"/>
  <c r="V54" i="6"/>
  <c r="W56" i="6"/>
  <c r="T53" i="6"/>
  <c r="U54" i="6"/>
  <c r="V56" i="6"/>
  <c r="W54" i="6"/>
  <c r="V55" i="6"/>
  <c r="L54" i="1"/>
  <c r="M54" i="1"/>
  <c r="K54" i="1"/>
  <c r="N54" i="1"/>
  <c r="J54" i="1"/>
  <c r="N46" i="1"/>
  <c r="J46" i="1"/>
  <c r="M46" i="1"/>
  <c r="K46" i="1"/>
  <c r="L46" i="1"/>
  <c r="K60" i="1"/>
  <c r="L60" i="1"/>
  <c r="N60" i="1"/>
  <c r="J60" i="1"/>
  <c r="M60" i="1"/>
  <c r="L49" i="1"/>
  <c r="K49" i="1"/>
  <c r="N49" i="1"/>
  <c r="J49" i="1"/>
  <c r="M49" i="1"/>
  <c r="N61" i="1"/>
  <c r="J61" i="1"/>
  <c r="M61" i="1"/>
  <c r="L61" i="1"/>
  <c r="K61" i="1"/>
  <c r="N44" i="1"/>
  <c r="M44" i="1"/>
  <c r="K44" i="1"/>
  <c r="J44" i="1"/>
  <c r="L44" i="1"/>
  <c r="K50" i="1"/>
  <c r="N50" i="1"/>
  <c r="J50" i="1"/>
  <c r="L50" i="1"/>
  <c r="M50" i="1"/>
  <c r="K55" i="1"/>
  <c r="N55" i="1"/>
  <c r="J55" i="1"/>
  <c r="M55" i="1"/>
  <c r="L55" i="1"/>
  <c r="N56" i="1"/>
  <c r="J56" i="1"/>
  <c r="K56" i="1"/>
  <c r="M56" i="1"/>
  <c r="L56" i="1"/>
  <c r="M47" i="1"/>
  <c r="N47" i="1"/>
  <c r="L47" i="1"/>
  <c r="K47" i="1"/>
  <c r="J47" i="1"/>
  <c r="W53" i="6"/>
  <c r="S53" i="6"/>
  <c r="S55" i="6"/>
  <c r="U53" i="6"/>
  <c r="U56" i="6"/>
  <c r="U55" i="6"/>
  <c r="S56" i="6"/>
  <c r="W47" i="6"/>
  <c r="W50" i="6"/>
  <c r="S50" i="6"/>
  <c r="S49" i="6"/>
  <c r="W46" i="6"/>
  <c r="U49" i="6"/>
  <c r="U48" i="6"/>
  <c r="W49" i="6"/>
  <c r="U47" i="6"/>
  <c r="S48" i="6"/>
  <c r="S46" i="6"/>
  <c r="W48" i="6"/>
  <c r="T46" i="6"/>
  <c r="T47" i="6"/>
  <c r="T50" i="6"/>
  <c r="T48" i="6"/>
  <c r="T49" i="6"/>
  <c r="U50" i="6"/>
  <c r="J43" i="6"/>
  <c r="M43" i="6"/>
  <c r="I43" i="6"/>
  <c r="L43" i="6"/>
  <c r="K43" i="6"/>
  <c r="M44" i="6"/>
  <c r="I44" i="6"/>
  <c r="L44" i="6"/>
  <c r="K44" i="6"/>
  <c r="J44" i="6"/>
  <c r="M31" i="6"/>
  <c r="W31" i="6" s="1"/>
  <c r="I31" i="6"/>
  <c r="S31" i="6" s="1"/>
  <c r="L31" i="6"/>
  <c r="V31" i="6" s="1"/>
  <c r="K31" i="6"/>
  <c r="U31" i="6" s="1"/>
  <c r="J31" i="6"/>
  <c r="T31" i="6" s="1"/>
  <c r="B33" i="6"/>
  <c r="D32" i="6"/>
  <c r="B25" i="6"/>
  <c r="D25" i="6" s="1"/>
  <c r="D24" i="6"/>
  <c r="L23" i="6"/>
  <c r="V23" i="6" s="1"/>
  <c r="M23" i="6"/>
  <c r="W23" i="6" s="1"/>
  <c r="J23" i="6"/>
  <c r="T23" i="6" s="1"/>
  <c r="I23" i="6"/>
  <c r="S23" i="6" s="1"/>
  <c r="K23" i="6"/>
  <c r="U23" i="6" s="1"/>
  <c r="B58" i="1"/>
  <c r="D58" i="1" s="1"/>
  <c r="D57" i="1"/>
  <c r="B52" i="1"/>
  <c r="D52" i="1" s="1"/>
  <c r="D51" i="1"/>
  <c r="H33" i="8" l="1"/>
  <c r="G32" i="8"/>
  <c r="D32" i="8" s="1"/>
  <c r="E7" i="13" s="1"/>
  <c r="M52" i="1"/>
  <c r="L52" i="1"/>
  <c r="N52" i="1"/>
  <c r="K52" i="1"/>
  <c r="J52" i="1"/>
  <c r="M57" i="1"/>
  <c r="L57" i="1"/>
  <c r="J57" i="1"/>
  <c r="K57" i="1"/>
  <c r="N57" i="1"/>
  <c r="L58" i="1"/>
  <c r="K58" i="1"/>
  <c r="M58" i="1"/>
  <c r="N58" i="1"/>
  <c r="J58" i="1"/>
  <c r="N51" i="1"/>
  <c r="J51" i="1"/>
  <c r="K51" i="1"/>
  <c r="M51" i="1"/>
  <c r="L51" i="1"/>
  <c r="T43" i="6"/>
  <c r="T41" i="6"/>
  <c r="T42" i="6"/>
  <c r="T40" i="6"/>
  <c r="W41" i="6"/>
  <c r="W43" i="6"/>
  <c r="W40" i="6"/>
  <c r="W42" i="6"/>
  <c r="S42" i="6"/>
  <c r="S43" i="6"/>
  <c r="S40" i="6"/>
  <c r="S41" i="6"/>
  <c r="U42" i="6"/>
  <c r="U41" i="6"/>
  <c r="U43" i="6"/>
  <c r="U40" i="6"/>
  <c r="V42" i="6"/>
  <c r="V43" i="6"/>
  <c r="V41" i="6"/>
  <c r="V40" i="6"/>
  <c r="L32" i="6"/>
  <c r="V32" i="6" s="1"/>
  <c r="K32" i="6"/>
  <c r="U32" i="6" s="1"/>
  <c r="I32" i="6"/>
  <c r="S32" i="6" s="1"/>
  <c r="J32" i="6"/>
  <c r="T32" i="6" s="1"/>
  <c r="M32" i="6"/>
  <c r="W32" i="6" s="1"/>
  <c r="D33" i="6"/>
  <c r="B34" i="6"/>
  <c r="M24" i="6"/>
  <c r="W24" i="6" s="1"/>
  <c r="J24" i="6"/>
  <c r="T24" i="6" s="1"/>
  <c r="L24" i="6"/>
  <c r="V24" i="6" s="1"/>
  <c r="K24" i="6"/>
  <c r="U24" i="6" s="1"/>
  <c r="I24" i="6"/>
  <c r="S24" i="6" s="1"/>
  <c r="K25" i="6"/>
  <c r="U25" i="6" s="1"/>
  <c r="M25" i="6"/>
  <c r="W25" i="6" s="1"/>
  <c r="J25" i="6"/>
  <c r="T25" i="6" s="1"/>
  <c r="L25" i="6"/>
  <c r="V25" i="6" s="1"/>
  <c r="I25" i="6"/>
  <c r="S25" i="6" s="1"/>
  <c r="D37" i="1"/>
  <c r="D30" i="1"/>
  <c r="D24" i="1"/>
  <c r="D20" i="1"/>
  <c r="D18" i="1"/>
  <c r="B38" i="1"/>
  <c r="D38" i="1" s="1"/>
  <c r="B31" i="1"/>
  <c r="B32" i="1" s="1"/>
  <c r="B33" i="1" s="1"/>
  <c r="B34" i="1" s="1"/>
  <c r="B35" i="1" s="1"/>
  <c r="D35" i="1" s="1"/>
  <c r="B25" i="1"/>
  <c r="B26" i="1" s="1"/>
  <c r="B27" i="1" s="1"/>
  <c r="B28" i="1" s="1"/>
  <c r="D28" i="1" s="1"/>
  <c r="B21" i="1"/>
  <c r="B22" i="1" s="1"/>
  <c r="D22" i="1" s="1"/>
  <c r="H34" i="8" l="1"/>
  <c r="G33" i="8"/>
  <c r="D33" i="8" s="1"/>
  <c r="E35" i="13" s="1"/>
  <c r="X18" i="1"/>
  <c r="U18" i="1"/>
  <c r="T18" i="1"/>
  <c r="V18" i="1"/>
  <c r="W18" i="1"/>
  <c r="D33" i="1"/>
  <c r="X20" i="1"/>
  <c r="T20" i="1"/>
  <c r="V20" i="1"/>
  <c r="U20" i="1"/>
  <c r="W20" i="1"/>
  <c r="U37" i="1"/>
  <c r="X37" i="1"/>
  <c r="X60" i="1" s="1"/>
  <c r="T37" i="1"/>
  <c r="W37" i="1"/>
  <c r="W60" i="1" s="1"/>
  <c r="V37" i="1"/>
  <c r="V60" i="1" s="1"/>
  <c r="X38" i="1"/>
  <c r="X61" i="1" s="1"/>
  <c r="T38" i="1"/>
  <c r="V38" i="1"/>
  <c r="U38" i="1"/>
  <c r="U61" i="1" s="1"/>
  <c r="W38" i="1"/>
  <c r="W61" i="1" s="1"/>
  <c r="V30" i="1"/>
  <c r="X30" i="1"/>
  <c r="U30" i="1"/>
  <c r="T30" i="1"/>
  <c r="W30" i="1"/>
  <c r="V24" i="1"/>
  <c r="T24" i="1"/>
  <c r="U24" i="1"/>
  <c r="X24" i="1"/>
  <c r="W24" i="1"/>
  <c r="K18" i="1"/>
  <c r="J18" i="1"/>
  <c r="L18" i="1"/>
  <c r="M18" i="1"/>
  <c r="N18" i="1"/>
  <c r="K33" i="1"/>
  <c r="J33" i="1"/>
  <c r="N33" i="1"/>
  <c r="M33" i="1"/>
  <c r="L33" i="1"/>
  <c r="L38" i="1"/>
  <c r="K38" i="1"/>
  <c r="N38" i="1"/>
  <c r="J38" i="1"/>
  <c r="M38" i="1"/>
  <c r="N30" i="1"/>
  <c r="J30" i="1"/>
  <c r="M30" i="1"/>
  <c r="L30" i="1"/>
  <c r="K30" i="1"/>
  <c r="L20" i="1"/>
  <c r="M20" i="1"/>
  <c r="K20" i="1"/>
  <c r="N20" i="1"/>
  <c r="J20" i="1"/>
  <c r="M37" i="1"/>
  <c r="L37" i="1"/>
  <c r="K37" i="1"/>
  <c r="N37" i="1"/>
  <c r="J37" i="1"/>
  <c r="N24" i="1"/>
  <c r="J24" i="1"/>
  <c r="M24" i="1"/>
  <c r="L24" i="1"/>
  <c r="K24" i="1"/>
  <c r="K33" i="6"/>
  <c r="U33" i="6" s="1"/>
  <c r="L33" i="6"/>
  <c r="V33" i="6" s="1"/>
  <c r="J33" i="6"/>
  <c r="T33" i="6" s="1"/>
  <c r="M33" i="6"/>
  <c r="W33" i="6" s="1"/>
  <c r="I33" i="6"/>
  <c r="S33" i="6" s="1"/>
  <c r="D34" i="6"/>
  <c r="B35" i="6"/>
  <c r="D25" i="1"/>
  <c r="D34" i="1"/>
  <c r="D21" i="1"/>
  <c r="D26" i="1"/>
  <c r="D31" i="1"/>
  <c r="D27" i="1"/>
  <c r="D32" i="1"/>
  <c r="U60" i="1" l="1"/>
  <c r="H35" i="8"/>
  <c r="G34" i="8"/>
  <c r="D34" i="8" s="1"/>
  <c r="E63" i="13" s="1"/>
  <c r="T61" i="1"/>
  <c r="T60" i="1"/>
  <c r="W21" i="1"/>
  <c r="X21" i="1"/>
  <c r="V21" i="1"/>
  <c r="U21" i="1"/>
  <c r="T21" i="1"/>
  <c r="V44" i="1"/>
  <c r="V22" i="1"/>
  <c r="W27" i="1"/>
  <c r="U27" i="1"/>
  <c r="X27" i="1"/>
  <c r="V27" i="1"/>
  <c r="T27" i="1"/>
  <c r="V34" i="1"/>
  <c r="X34" i="1"/>
  <c r="W34" i="1"/>
  <c r="U34" i="1"/>
  <c r="T34" i="1"/>
  <c r="V61" i="1"/>
  <c r="T44" i="1"/>
  <c r="T22" i="1"/>
  <c r="T46" i="1" s="1"/>
  <c r="X32" i="1"/>
  <c r="T32" i="1"/>
  <c r="V32" i="1"/>
  <c r="W32" i="1"/>
  <c r="U32" i="1"/>
  <c r="U31" i="1"/>
  <c r="V31" i="1"/>
  <c r="X31" i="1"/>
  <c r="T31" i="1"/>
  <c r="W31" i="1"/>
  <c r="U25" i="1"/>
  <c r="W25" i="1"/>
  <c r="V25" i="1"/>
  <c r="X25" i="1"/>
  <c r="T25" i="1"/>
  <c r="W33" i="1"/>
  <c r="T33" i="1"/>
  <c r="V33" i="1"/>
  <c r="U33" i="1"/>
  <c r="X33" i="1"/>
  <c r="U44" i="1"/>
  <c r="U22" i="1"/>
  <c r="U46" i="1" s="1"/>
  <c r="X26" i="1"/>
  <c r="T26" i="1"/>
  <c r="W26" i="1"/>
  <c r="V26" i="1"/>
  <c r="U26" i="1"/>
  <c r="U28" i="1" s="1"/>
  <c r="U49" i="1" s="1"/>
  <c r="V46" i="1"/>
  <c r="W44" i="1"/>
  <c r="W22" i="1"/>
  <c r="W46" i="1" s="1"/>
  <c r="X22" i="1"/>
  <c r="X46" i="1" s="1"/>
  <c r="X44" i="1"/>
  <c r="M31" i="1"/>
  <c r="L31" i="1"/>
  <c r="K31" i="1"/>
  <c r="N31" i="1"/>
  <c r="J31" i="1"/>
  <c r="L26" i="1"/>
  <c r="K26" i="1"/>
  <c r="N26" i="1"/>
  <c r="J26" i="1"/>
  <c r="M26" i="1"/>
  <c r="K27" i="1"/>
  <c r="N27" i="1"/>
  <c r="J27" i="1"/>
  <c r="M27" i="1"/>
  <c r="L27" i="1"/>
  <c r="N34" i="1"/>
  <c r="J34" i="1"/>
  <c r="M34" i="1"/>
  <c r="L34" i="1"/>
  <c r="K34" i="1"/>
  <c r="M25" i="1"/>
  <c r="L25" i="1"/>
  <c r="K25" i="1"/>
  <c r="K28" i="1" s="1"/>
  <c r="N25" i="1"/>
  <c r="J25" i="1"/>
  <c r="J28" i="1" s="1"/>
  <c r="L32" i="1"/>
  <c r="K32" i="1"/>
  <c r="N32" i="1"/>
  <c r="J32" i="1"/>
  <c r="J35" i="1" s="1"/>
  <c r="M32" i="1"/>
  <c r="K21" i="1"/>
  <c r="K22" i="1" s="1"/>
  <c r="N21" i="1"/>
  <c r="N22" i="1" s="1"/>
  <c r="J21" i="1"/>
  <c r="J22" i="1" s="1"/>
  <c r="M21" i="1"/>
  <c r="M22" i="1" s="1"/>
  <c r="L21" i="1"/>
  <c r="L22" i="1" s="1"/>
  <c r="J34" i="6"/>
  <c r="T34" i="6" s="1"/>
  <c r="M34" i="6"/>
  <c r="W34" i="6" s="1"/>
  <c r="I34" i="6"/>
  <c r="S34" i="6" s="1"/>
  <c r="K34" i="6"/>
  <c r="U34" i="6" s="1"/>
  <c r="L34" i="6"/>
  <c r="V34" i="6" s="1"/>
  <c r="D35" i="6"/>
  <c r="B36" i="6"/>
  <c r="M35" i="1" l="1"/>
  <c r="H36" i="8"/>
  <c r="G35" i="8"/>
  <c r="D35" i="8" s="1"/>
  <c r="E91" i="13" s="1"/>
  <c r="X28" i="1"/>
  <c r="X49" i="1" s="1"/>
  <c r="W28" i="1"/>
  <c r="W49" i="1" s="1"/>
  <c r="U35" i="1"/>
  <c r="U54" i="1" s="1"/>
  <c r="N28" i="1"/>
  <c r="M28" i="1"/>
  <c r="V28" i="1"/>
  <c r="V49" i="1" s="1"/>
  <c r="T35" i="1"/>
  <c r="T54" i="1" s="1"/>
  <c r="U47" i="1"/>
  <c r="U50" i="1"/>
  <c r="V47" i="1"/>
  <c r="X35" i="1"/>
  <c r="X54" i="1" s="1"/>
  <c r="T28" i="1"/>
  <c r="T49" i="1" s="1"/>
  <c r="V35" i="1"/>
  <c r="V54" i="1" s="1"/>
  <c r="X47" i="1"/>
  <c r="W35" i="1"/>
  <c r="W54" i="1" s="1"/>
  <c r="U51" i="1"/>
  <c r="U52" i="1"/>
  <c r="T47" i="1"/>
  <c r="W47" i="1"/>
  <c r="L28" i="1"/>
  <c r="L35" i="1"/>
  <c r="K35" i="1"/>
  <c r="N35" i="1"/>
  <c r="M35" i="6"/>
  <c r="W35" i="6" s="1"/>
  <c r="I35" i="6"/>
  <c r="S35" i="6" s="1"/>
  <c r="L35" i="6"/>
  <c r="V35" i="6" s="1"/>
  <c r="K35" i="6"/>
  <c r="U35" i="6" s="1"/>
  <c r="J35" i="6"/>
  <c r="T35" i="6" s="1"/>
  <c r="B37" i="6"/>
  <c r="D36" i="6"/>
  <c r="V50" i="1" l="1"/>
  <c r="X51" i="1"/>
  <c r="X50" i="1"/>
  <c r="W50" i="1"/>
  <c r="G36" i="8"/>
  <c r="D36" i="8" s="1"/>
  <c r="E119" i="13" s="1"/>
  <c r="H37" i="8"/>
  <c r="V58" i="1"/>
  <c r="X52" i="1"/>
  <c r="U55" i="1"/>
  <c r="W52" i="1"/>
  <c r="W51" i="1"/>
  <c r="U57" i="1"/>
  <c r="U58" i="1"/>
  <c r="U56" i="1"/>
  <c r="X58" i="1"/>
  <c r="T58" i="1"/>
  <c r="T57" i="1"/>
  <c r="V52" i="1"/>
  <c r="T56" i="1"/>
  <c r="T55" i="1"/>
  <c r="V51" i="1"/>
  <c r="V55" i="1"/>
  <c r="V56" i="1"/>
  <c r="V57" i="1"/>
  <c r="X56" i="1"/>
  <c r="W57" i="1"/>
  <c r="T51" i="1"/>
  <c r="W58" i="1"/>
  <c r="T50" i="1"/>
  <c r="X57" i="1"/>
  <c r="W55" i="1"/>
  <c r="W56" i="1"/>
  <c r="T52" i="1"/>
  <c r="X55" i="1"/>
  <c r="L36" i="6"/>
  <c r="V36" i="6" s="1"/>
  <c r="K36" i="6"/>
  <c r="U36" i="6" s="1"/>
  <c r="I36" i="6"/>
  <c r="S36" i="6" s="1"/>
  <c r="J36" i="6"/>
  <c r="T36" i="6" s="1"/>
  <c r="M36" i="6"/>
  <c r="W36" i="6" s="1"/>
  <c r="B38" i="6"/>
  <c r="D38" i="6" s="1"/>
  <c r="D37" i="6"/>
  <c r="G37" i="8" l="1"/>
  <c r="D37" i="8" s="1"/>
  <c r="E147" i="13" s="1"/>
  <c r="H38" i="8"/>
  <c r="G38" i="8" s="1"/>
  <c r="D38" i="8" s="1"/>
  <c r="E167" i="13" s="1"/>
  <c r="K37" i="6"/>
  <c r="U37" i="6" s="1"/>
  <c r="J37" i="6"/>
  <c r="T37" i="6" s="1"/>
  <c r="M37" i="6"/>
  <c r="W37" i="6" s="1"/>
  <c r="I37" i="6"/>
  <c r="S37" i="6" s="1"/>
  <c r="L37" i="6"/>
  <c r="V37" i="6" s="1"/>
  <c r="J38" i="6"/>
  <c r="T38" i="6" s="1"/>
  <c r="M38" i="6"/>
  <c r="W38" i="6" s="1"/>
  <c r="I38" i="6"/>
  <c r="S38" i="6" s="1"/>
  <c r="K38" i="6"/>
  <c r="U38" i="6" s="1"/>
  <c r="L38" i="6"/>
  <c r="V38" i="6" s="1"/>
</calcChain>
</file>

<file path=xl/connections.xml><?xml version="1.0" encoding="utf-8"?>
<connections xmlns="http://schemas.openxmlformats.org/spreadsheetml/2006/main">
  <connection id="1" name="OnlineTable_Events" type="6" refreshedVersion="5" deleted="1" background="1" saveData="1">
    <textPr codePage="437" sourceFile="A:\Emergency Department Use\ED report 2014_15\Analysis\Results\OnlineTable_Events.csv" tab="0" comma="1">
      <textFields count="7">
        <textField/>
        <textField/>
        <textField/>
        <textField/>
        <textField/>
        <textField/>
        <textField/>
      </textFields>
    </textPr>
  </connection>
  <connection id="2" name="OnlineTable_People" type="6" refreshedVersion="5" deleted="1" background="1" saveData="1">
    <textPr codePage="437" sourceFile="A:\Emergency Department Use\ED report 2014_15\Analysis\Results\OnlineTable_People.csv" tab="0" comma="1">
      <textFields count="7">
        <textField type="text"/>
        <textField/>
        <textField/>
        <textField/>
        <textField/>
        <textField/>
        <textField/>
      </textFields>
    </textPr>
  </connection>
</connections>
</file>

<file path=xl/sharedStrings.xml><?xml version="1.0" encoding="utf-8"?>
<sst xmlns="http://schemas.openxmlformats.org/spreadsheetml/2006/main" count="71838" uniqueCount="15192">
  <si>
    <t>Sex</t>
  </si>
  <si>
    <t>Male</t>
  </si>
  <si>
    <t>Female</t>
  </si>
  <si>
    <t>Overall</t>
  </si>
  <si>
    <t>Unknown</t>
  </si>
  <si>
    <t>Ethnic group</t>
  </si>
  <si>
    <t>Pacific</t>
  </si>
  <si>
    <t>Asian</t>
  </si>
  <si>
    <t>European or Other</t>
  </si>
  <si>
    <t>Single</t>
  </si>
  <si>
    <t>Multiple</t>
  </si>
  <si>
    <t>2010/11</t>
  </si>
  <si>
    <t>2011/12</t>
  </si>
  <si>
    <t>2012/13</t>
  </si>
  <si>
    <t>2013/14</t>
  </si>
  <si>
    <t>2014/15</t>
  </si>
  <si>
    <t>Total</t>
  </si>
  <si>
    <t>cat</t>
  </si>
  <si>
    <t>subcat</t>
  </si>
  <si>
    <t>finyear</t>
  </si>
  <si>
    <t>dhbid</t>
  </si>
  <si>
    <t>agecat</t>
  </si>
  <si>
    <t>people</t>
  </si>
  <si>
    <t>rate</t>
  </si>
  <si>
    <t>Adult</t>
  </si>
  <si>
    <t>Child</t>
  </si>
  <si>
    <t>Ethnic</t>
  </si>
  <si>
    <t>Dep</t>
  </si>
  <si>
    <t>AllAge</t>
  </si>
  <si>
    <t>Freq</t>
  </si>
  <si>
    <t>1 (least deprived)</t>
  </si>
  <si>
    <t>5 (most deprived)</t>
  </si>
  <si>
    <t>comb</t>
  </si>
  <si>
    <t>dhbdesc</t>
  </si>
  <si>
    <t>Northland</t>
  </si>
  <si>
    <t>Waitemata</t>
  </si>
  <si>
    <t>Auckland</t>
  </si>
  <si>
    <t>Counties Manukau</t>
  </si>
  <si>
    <t>Waikato</t>
  </si>
  <si>
    <t>Lakes</t>
  </si>
  <si>
    <t>Bay of Plenty</t>
  </si>
  <si>
    <t>Taranaki</t>
  </si>
  <si>
    <t>Hawke's Bay</t>
  </si>
  <si>
    <t>MidCentral</t>
  </si>
  <si>
    <t>Whanganui</t>
  </si>
  <si>
    <t>Capital &amp; Coast</t>
  </si>
  <si>
    <t>Hutt Valley</t>
  </si>
  <si>
    <t>Wairarapa</t>
  </si>
  <si>
    <t>Nelson Marlborough</t>
  </si>
  <si>
    <t>West Coast</t>
  </si>
  <si>
    <t>Canterbury</t>
  </si>
  <si>
    <t>South Canterbury</t>
  </si>
  <si>
    <t>Southern</t>
  </si>
  <si>
    <t>New Zealand</t>
  </si>
  <si>
    <t>All ages</t>
  </si>
  <si>
    <t>id</t>
  </si>
  <si>
    <t>Children (0–14 years)</t>
  </si>
  <si>
    <t>Adults (15+ years)</t>
  </si>
  <si>
    <t>Māori</t>
  </si>
  <si>
    <t>OverallTotal1Adult2010/11</t>
  </si>
  <si>
    <t>OverallTotal1Child2010/11</t>
  </si>
  <si>
    <t>OverallTotal2Adult2010/11</t>
  </si>
  <si>
    <t>OverallTotal2Child2010/11</t>
  </si>
  <si>
    <t>OverallTotal3Adult2010/11</t>
  </si>
  <si>
    <t>OverallTotal3Child2010/11</t>
  </si>
  <si>
    <t>OverallTotal4Adult2010/11</t>
  </si>
  <si>
    <t>OverallTotal4Child2010/11</t>
  </si>
  <si>
    <t>OverallTotal5Adult2010/11</t>
  </si>
  <si>
    <t>OverallTotal5Child2010/11</t>
  </si>
  <si>
    <t>OverallTotal6Adult2010/11</t>
  </si>
  <si>
    <t>OverallTotal6Child2010/11</t>
  </si>
  <si>
    <t>OverallTotal7Adult2010/11</t>
  </si>
  <si>
    <t>OverallTotal7Child2010/11</t>
  </si>
  <si>
    <t>OverallTotal8Adult2010/11</t>
  </si>
  <si>
    <t>OverallTotal8Child2010/11</t>
  </si>
  <si>
    <t>OverallTotal9Adult2010/11</t>
  </si>
  <si>
    <t>OverallTotal9Child2010/11</t>
  </si>
  <si>
    <t>OverallTotal10Adult2010/11</t>
  </si>
  <si>
    <t>OverallTotal10Child2010/11</t>
  </si>
  <si>
    <t>OverallTotal11Adult2010/11</t>
  </si>
  <si>
    <t>OverallTotal11Child2010/11</t>
  </si>
  <si>
    <t>OverallTotal12Adult2010/11</t>
  </si>
  <si>
    <t>OverallTotal12Child2010/11</t>
  </si>
  <si>
    <t>OverallTotal13Adult2010/11</t>
  </si>
  <si>
    <t>OverallTotal13Child2010/11</t>
  </si>
  <si>
    <t>OverallTotal14Adult2010/11</t>
  </si>
  <si>
    <t>OverallTotal14Child2010/11</t>
  </si>
  <si>
    <t>OverallTotal15Adult2010/11</t>
  </si>
  <si>
    <t>OverallTotal15Child2010/11</t>
  </si>
  <si>
    <t>OverallTotal16Adult2010/11</t>
  </si>
  <si>
    <t>OverallTotal16Child2010/11</t>
  </si>
  <si>
    <t>OverallTotal17Adult2010/11</t>
  </si>
  <si>
    <t>OverallTotal17Child2010/11</t>
  </si>
  <si>
    <t>OverallTotal18Adult2010/11</t>
  </si>
  <si>
    <t>OverallTotal18Child2010/11</t>
  </si>
  <si>
    <t>OverallTotal19Adult2010/11</t>
  </si>
  <si>
    <t>OverallTotal19Child2010/11</t>
  </si>
  <si>
    <t>OverallTotal20Adult2010/11</t>
  </si>
  <si>
    <t>OverallTotal20Child2010/11</t>
  </si>
  <si>
    <t>OverallTotal99Adult2010/11</t>
  </si>
  <si>
    <t>OverallTotal99Child2010/11</t>
  </si>
  <si>
    <t>OverallTotal1Adult2011/12</t>
  </si>
  <si>
    <t>OverallTotal1Child2011/12</t>
  </si>
  <si>
    <t>OverallTotal2Adult2011/12</t>
  </si>
  <si>
    <t>OverallTotal2Child2011/12</t>
  </si>
  <si>
    <t>OverallTotal3Adult2011/12</t>
  </si>
  <si>
    <t>OverallTotal3Child2011/12</t>
  </si>
  <si>
    <t>OverallTotal4Adult2011/12</t>
  </si>
  <si>
    <t>OverallTotal4Child2011/12</t>
  </si>
  <si>
    <t>OverallTotal5Adult2011/12</t>
  </si>
  <si>
    <t>OverallTotal5Child2011/12</t>
  </si>
  <si>
    <t>OverallTotal6Adult2011/12</t>
  </si>
  <si>
    <t>OverallTotal6Child2011/12</t>
  </si>
  <si>
    <t>OverallTotal7Adult2011/12</t>
  </si>
  <si>
    <t>OverallTotal7Child2011/12</t>
  </si>
  <si>
    <t>OverallTotal8Adult2011/12</t>
  </si>
  <si>
    <t>OverallTotal8Child2011/12</t>
  </si>
  <si>
    <t>OverallTotal9Adult2011/12</t>
  </si>
  <si>
    <t>OverallTotal9Child2011/12</t>
  </si>
  <si>
    <t>OverallTotal10Adult2011/12</t>
  </si>
  <si>
    <t>OverallTotal10Child2011/12</t>
  </si>
  <si>
    <t>OverallTotal11Adult2011/12</t>
  </si>
  <si>
    <t>OverallTotal11Child2011/12</t>
  </si>
  <si>
    <t>OverallTotal12Adult2011/12</t>
  </si>
  <si>
    <t>OverallTotal12Child2011/12</t>
  </si>
  <si>
    <t>OverallTotal13Adult2011/12</t>
  </si>
  <si>
    <t>OverallTotal13Child2011/12</t>
  </si>
  <si>
    <t>OverallTotal14Adult2011/12</t>
  </si>
  <si>
    <t>OverallTotal14Child2011/12</t>
  </si>
  <si>
    <t>OverallTotal15Adult2011/12</t>
  </si>
  <si>
    <t>OverallTotal15Child2011/12</t>
  </si>
  <si>
    <t>OverallTotal16Adult2011/12</t>
  </si>
  <si>
    <t>OverallTotal16Child2011/12</t>
  </si>
  <si>
    <t>OverallTotal17Adult2011/12</t>
  </si>
  <si>
    <t>OverallTotal17Child2011/12</t>
  </si>
  <si>
    <t>OverallTotal18Adult2011/12</t>
  </si>
  <si>
    <t>OverallTotal18Child2011/12</t>
  </si>
  <si>
    <t>OverallTotal19Adult2011/12</t>
  </si>
  <si>
    <t>OverallTotal19Child2011/12</t>
  </si>
  <si>
    <t>OverallTotal20Adult2011/12</t>
  </si>
  <si>
    <t>OverallTotal20Child2011/12</t>
  </si>
  <si>
    <t>OverallTotal99Adult2011/12</t>
  </si>
  <si>
    <t>OverallTotal99Child2011/12</t>
  </si>
  <si>
    <t>OverallTotal1Adult2012/13</t>
  </si>
  <si>
    <t>OverallTotal1Child2012/13</t>
  </si>
  <si>
    <t>OverallTotal2Adult2012/13</t>
  </si>
  <si>
    <t>OverallTotal2Child2012/13</t>
  </si>
  <si>
    <t>OverallTotal3Adult2012/13</t>
  </si>
  <si>
    <t>OverallTotal3Child2012/13</t>
  </si>
  <si>
    <t>OverallTotal4Adult2012/13</t>
  </si>
  <si>
    <t>OverallTotal4Child2012/13</t>
  </si>
  <si>
    <t>OverallTotal5Adult2012/13</t>
  </si>
  <si>
    <t>OverallTotal5Child2012/13</t>
  </si>
  <si>
    <t>OverallTotal6Adult2012/13</t>
  </si>
  <si>
    <t>OverallTotal6Child2012/13</t>
  </si>
  <si>
    <t>OverallTotal7Adult2012/13</t>
  </si>
  <si>
    <t>OverallTotal7Child2012/13</t>
  </si>
  <si>
    <t>OverallTotal8Adult2012/13</t>
  </si>
  <si>
    <t>OverallTotal8Child2012/13</t>
  </si>
  <si>
    <t>OverallTotal9Adult2012/13</t>
  </si>
  <si>
    <t>OverallTotal9Child2012/13</t>
  </si>
  <si>
    <t>OverallTotal10Adult2012/13</t>
  </si>
  <si>
    <t>OverallTotal10Child2012/13</t>
  </si>
  <si>
    <t>OverallTotal11Adult2012/13</t>
  </si>
  <si>
    <t>OverallTotal11Child2012/13</t>
  </si>
  <si>
    <t>OverallTotal12Adult2012/13</t>
  </si>
  <si>
    <t>OverallTotal12Child2012/13</t>
  </si>
  <si>
    <t>OverallTotal13Adult2012/13</t>
  </si>
  <si>
    <t>OverallTotal13Child2012/13</t>
  </si>
  <si>
    <t>OverallTotal14Adult2012/13</t>
  </si>
  <si>
    <t>OverallTotal14Child2012/13</t>
  </si>
  <si>
    <t>OverallTotal15Adult2012/13</t>
  </si>
  <si>
    <t>OverallTotal15Child2012/13</t>
  </si>
  <si>
    <t>OverallTotal16Adult2012/13</t>
  </si>
  <si>
    <t>OverallTotal16Child2012/13</t>
  </si>
  <si>
    <t>OverallTotal17Adult2012/13</t>
  </si>
  <si>
    <t>OverallTotal17Child2012/13</t>
  </si>
  <si>
    <t>OverallTotal18Adult2012/13</t>
  </si>
  <si>
    <t>OverallTotal18Child2012/13</t>
  </si>
  <si>
    <t>OverallTotal19Adult2012/13</t>
  </si>
  <si>
    <t>OverallTotal19Child2012/13</t>
  </si>
  <si>
    <t>OverallTotal20Adult2012/13</t>
  </si>
  <si>
    <t>OverallTotal20Child2012/13</t>
  </si>
  <si>
    <t>OverallTotal99Adult2012/13</t>
  </si>
  <si>
    <t>OverallTotal99Child2012/13</t>
  </si>
  <si>
    <t>OverallTotal1Adult2013/14</t>
  </si>
  <si>
    <t>OverallTotal1Child2013/14</t>
  </si>
  <si>
    <t>OverallTotal2Adult2013/14</t>
  </si>
  <si>
    <t>OverallTotal2Child2013/14</t>
  </si>
  <si>
    <t>OverallTotal3Adult2013/14</t>
  </si>
  <si>
    <t>OverallTotal3Child2013/14</t>
  </si>
  <si>
    <t>OverallTotal4Adult2013/14</t>
  </si>
  <si>
    <t>OverallTotal4Child2013/14</t>
  </si>
  <si>
    <t>OverallTotal5Adult2013/14</t>
  </si>
  <si>
    <t>OverallTotal5Child2013/14</t>
  </si>
  <si>
    <t>OverallTotal6Adult2013/14</t>
  </si>
  <si>
    <t>OverallTotal6Child2013/14</t>
  </si>
  <si>
    <t>OverallTotal7Adult2013/14</t>
  </si>
  <si>
    <t>OverallTotal7Child2013/14</t>
  </si>
  <si>
    <t>OverallTotal8Adult2013/14</t>
  </si>
  <si>
    <t>OverallTotal8Child2013/14</t>
  </si>
  <si>
    <t>OverallTotal9Adult2013/14</t>
  </si>
  <si>
    <t>OverallTotal9Child2013/14</t>
  </si>
  <si>
    <t>OverallTotal10Adult2013/14</t>
  </si>
  <si>
    <t>OverallTotal10Child2013/14</t>
  </si>
  <si>
    <t>OverallTotal11Adult2013/14</t>
  </si>
  <si>
    <t>OverallTotal11Child2013/14</t>
  </si>
  <si>
    <t>OverallTotal12Adult2013/14</t>
  </si>
  <si>
    <t>OverallTotal12Child2013/14</t>
  </si>
  <si>
    <t>OverallTotal13Adult2013/14</t>
  </si>
  <si>
    <t>OverallTotal13Child2013/14</t>
  </si>
  <si>
    <t>OverallTotal14Adult2013/14</t>
  </si>
  <si>
    <t>OverallTotal14Child2013/14</t>
  </si>
  <si>
    <t>OverallTotal15Adult2013/14</t>
  </si>
  <si>
    <t>OverallTotal15Child2013/14</t>
  </si>
  <si>
    <t>OverallTotal16Adult2013/14</t>
  </si>
  <si>
    <t>OverallTotal16Child2013/14</t>
  </si>
  <si>
    <t>OverallTotal17Adult2013/14</t>
  </si>
  <si>
    <t>OverallTotal17Child2013/14</t>
  </si>
  <si>
    <t>OverallTotal18Adult2013/14</t>
  </si>
  <si>
    <t>OverallTotal18Child2013/14</t>
  </si>
  <si>
    <t>OverallTotal19Adult2013/14</t>
  </si>
  <si>
    <t>OverallTotal19Child2013/14</t>
  </si>
  <si>
    <t>OverallTotal20Adult2013/14</t>
  </si>
  <si>
    <t>OverallTotal20Child2013/14</t>
  </si>
  <si>
    <t>OverallTotal99Adult2013/14</t>
  </si>
  <si>
    <t>OverallTotal99Child2013/14</t>
  </si>
  <si>
    <t>OverallTotal1Adult2014/15</t>
  </si>
  <si>
    <t>OverallTotal1Child2014/15</t>
  </si>
  <si>
    <t>OverallTotal2Adult2014/15</t>
  </si>
  <si>
    <t>OverallTotal2Child2014/15</t>
  </si>
  <si>
    <t>OverallTotal3Adult2014/15</t>
  </si>
  <si>
    <t>OverallTotal3Child2014/15</t>
  </si>
  <si>
    <t>OverallTotal4Adult2014/15</t>
  </si>
  <si>
    <t>OverallTotal4Child2014/15</t>
  </si>
  <si>
    <t>OverallTotal5Adult2014/15</t>
  </si>
  <si>
    <t>OverallTotal5Child2014/15</t>
  </si>
  <si>
    <t>OverallTotal6Adult2014/15</t>
  </si>
  <si>
    <t>OverallTotal6Child2014/15</t>
  </si>
  <si>
    <t>OverallTotal7Adult2014/15</t>
  </si>
  <si>
    <t>OverallTotal7Child2014/15</t>
  </si>
  <si>
    <t>OverallTotal8Adult2014/15</t>
  </si>
  <si>
    <t>OverallTotal8Child2014/15</t>
  </si>
  <si>
    <t>OverallTotal9Adult2014/15</t>
  </si>
  <si>
    <t>OverallTotal9Child2014/15</t>
  </si>
  <si>
    <t>OverallTotal10Adult2014/15</t>
  </si>
  <si>
    <t>OverallTotal10Child2014/15</t>
  </si>
  <si>
    <t>OverallTotal11Adult2014/15</t>
  </si>
  <si>
    <t>OverallTotal11Child2014/15</t>
  </si>
  <si>
    <t>OverallTotal12Adult2014/15</t>
  </si>
  <si>
    <t>OverallTotal12Child2014/15</t>
  </si>
  <si>
    <t>OverallTotal13Adult2014/15</t>
  </si>
  <si>
    <t>OverallTotal13Child2014/15</t>
  </si>
  <si>
    <t>OverallTotal14Adult2014/15</t>
  </si>
  <si>
    <t>OverallTotal14Child2014/15</t>
  </si>
  <si>
    <t>OverallTotal15Adult2014/15</t>
  </si>
  <si>
    <t>OverallTotal15Child2014/15</t>
  </si>
  <si>
    <t>OverallTotal16Adult2014/15</t>
  </si>
  <si>
    <t>OverallTotal16Child2014/15</t>
  </si>
  <si>
    <t>OverallTotal17Adult2014/15</t>
  </si>
  <si>
    <t>OverallTotal17Child2014/15</t>
  </si>
  <si>
    <t>OverallTotal18Adult2014/15</t>
  </si>
  <si>
    <t>OverallTotal18Child2014/15</t>
  </si>
  <si>
    <t>OverallTotal19Adult2014/15</t>
  </si>
  <si>
    <t>OverallTotal19Child2014/15</t>
  </si>
  <si>
    <t>OverallTotal20Adult2014/15</t>
  </si>
  <si>
    <t>OverallTotal20Child2014/15</t>
  </si>
  <si>
    <t>OverallTotal99Adult2014/15</t>
  </si>
  <si>
    <t>OverallTotal99Child2014/15</t>
  </si>
  <si>
    <t>SexFemale1Adult2010/11</t>
  </si>
  <si>
    <t>SexFemale1Child2010/11</t>
  </si>
  <si>
    <t>SexMale1Adult2010/11</t>
  </si>
  <si>
    <t>SexMale1Child2010/11</t>
  </si>
  <si>
    <t>SexFemale2Adult2010/11</t>
  </si>
  <si>
    <t>SexFemale2Child2010/11</t>
  </si>
  <si>
    <t>SexMale2Adult2010/11</t>
  </si>
  <si>
    <t>SexMale2Child2010/11</t>
  </si>
  <si>
    <t>SexFemale3Adult2010/11</t>
  </si>
  <si>
    <t>SexFemale3Child2010/11</t>
  </si>
  <si>
    <t>SexMale3Adult2010/11</t>
  </si>
  <si>
    <t>SexMale3Child2010/11</t>
  </si>
  <si>
    <t>SexFemale4Adult2010/11</t>
  </si>
  <si>
    <t>SexFemale4Child2010/11</t>
  </si>
  <si>
    <t>SexMale4Adult2010/11</t>
  </si>
  <si>
    <t>SexMale4Child2010/11</t>
  </si>
  <si>
    <t>SexFemale5Adult2010/11</t>
  </si>
  <si>
    <t>SexFemale5Child2010/11</t>
  </si>
  <si>
    <t>SexMale5Adult2010/11</t>
  </si>
  <si>
    <t>SexMale5Child2010/11</t>
  </si>
  <si>
    <t>SexFemale6Adult2010/11</t>
  </si>
  <si>
    <t>SexFemale6Child2010/11</t>
  </si>
  <si>
    <t>SexMale6Adult2010/11</t>
  </si>
  <si>
    <t>SexMale6Child2010/11</t>
  </si>
  <si>
    <t>SexFemale7Adult2010/11</t>
  </si>
  <si>
    <t>SexFemale7Child2010/11</t>
  </si>
  <si>
    <t>SexMale7Adult2010/11</t>
  </si>
  <si>
    <t>SexMale7Child2010/11</t>
  </si>
  <si>
    <t>SexFemale8Adult2010/11</t>
  </si>
  <si>
    <t>SexFemale8Child2010/11</t>
  </si>
  <si>
    <t>SexMale8Adult2010/11</t>
  </si>
  <si>
    <t>SexMale8Child2010/11</t>
  </si>
  <si>
    <t>SexFemale9Adult2010/11</t>
  </si>
  <si>
    <t>SexFemale9Child2010/11</t>
  </si>
  <si>
    <t>SexMale9Adult2010/11</t>
  </si>
  <si>
    <t>SexMale9Child2010/11</t>
  </si>
  <si>
    <t>SexFemale10Adult2010/11</t>
  </si>
  <si>
    <t>SexFemale10Child2010/11</t>
  </si>
  <si>
    <t>SexMale10Adult2010/11</t>
  </si>
  <si>
    <t>SexMale10Child2010/11</t>
  </si>
  <si>
    <t>SexFemale11Adult2010/11</t>
  </si>
  <si>
    <t>SexFemale11Child2010/11</t>
  </si>
  <si>
    <t>SexMale11Adult2010/11</t>
  </si>
  <si>
    <t>SexMale11Child2010/11</t>
  </si>
  <si>
    <t>SexFemale12Adult2010/11</t>
  </si>
  <si>
    <t>SexFemale12Child2010/11</t>
  </si>
  <si>
    <t>SexMale12Adult2010/11</t>
  </si>
  <si>
    <t>SexMale12Child2010/11</t>
  </si>
  <si>
    <t>SexFemale13Adult2010/11</t>
  </si>
  <si>
    <t>SexFemale13Child2010/11</t>
  </si>
  <si>
    <t>SexMale13Adult2010/11</t>
  </si>
  <si>
    <t>SexMale13Child2010/11</t>
  </si>
  <si>
    <t>SexFemale14Adult2010/11</t>
  </si>
  <si>
    <t>SexFemale14Child2010/11</t>
  </si>
  <si>
    <t>SexMale14Adult2010/11</t>
  </si>
  <si>
    <t>SexMale14Child2010/11</t>
  </si>
  <si>
    <t>SexFemale15Adult2010/11</t>
  </si>
  <si>
    <t>SexFemale15Child2010/11</t>
  </si>
  <si>
    <t>SexMale15Adult2010/11</t>
  </si>
  <si>
    <t>SexMale15Child2010/11</t>
  </si>
  <si>
    <t>SexFemale16Adult2010/11</t>
  </si>
  <si>
    <t>SexFemale16Child2010/11</t>
  </si>
  <si>
    <t>SexMale16Adult2010/11</t>
  </si>
  <si>
    <t>SexMale16Child2010/11</t>
  </si>
  <si>
    <t>SexFemale17Adult2010/11</t>
  </si>
  <si>
    <t>SexFemale17Child2010/11</t>
  </si>
  <si>
    <t>SexMale17Adult2010/11</t>
  </si>
  <si>
    <t>SexMale17Child2010/11</t>
  </si>
  <si>
    <t>SexFemale18Adult2010/11</t>
  </si>
  <si>
    <t>SexFemale18Child2010/11</t>
  </si>
  <si>
    <t>SexMale18Adult2010/11</t>
  </si>
  <si>
    <t>SexMale18Child2010/11</t>
  </si>
  <si>
    <t>SexFemale19Adult2010/11</t>
  </si>
  <si>
    <t>SexFemale19Child2010/11</t>
  </si>
  <si>
    <t>SexMale19Adult2010/11</t>
  </si>
  <si>
    <t>SexMale19Child2010/11</t>
  </si>
  <si>
    <t>SexFemale20Adult2010/11</t>
  </si>
  <si>
    <t>SexFemale20Child2010/11</t>
  </si>
  <si>
    <t>SexMale20Adult2010/11</t>
  </si>
  <si>
    <t>SexMale20Child2010/11</t>
  </si>
  <si>
    <t>SexFemale99Adult2010/11</t>
  </si>
  <si>
    <t>SexFemale99Child2010/11</t>
  </si>
  <si>
    <t>SexMale99Adult2010/11</t>
  </si>
  <si>
    <t>SexMale99Child2010/11</t>
  </si>
  <si>
    <t>SexFemale1Adult2011/12</t>
  </si>
  <si>
    <t>SexFemale1Child2011/12</t>
  </si>
  <si>
    <t>SexMale1Adult2011/12</t>
  </si>
  <si>
    <t>SexMale1Child2011/12</t>
  </si>
  <si>
    <t>SexFemale2Adult2011/12</t>
  </si>
  <si>
    <t>SexFemale2Child2011/12</t>
  </si>
  <si>
    <t>SexMale2Adult2011/12</t>
  </si>
  <si>
    <t>SexMale2Child2011/12</t>
  </si>
  <si>
    <t>SexFemale3Adult2011/12</t>
  </si>
  <si>
    <t>SexFemale3Child2011/12</t>
  </si>
  <si>
    <t>SexMale3Adult2011/12</t>
  </si>
  <si>
    <t>SexMale3Child2011/12</t>
  </si>
  <si>
    <t>SexFemale4Adult2011/12</t>
  </si>
  <si>
    <t>SexFemale4Child2011/12</t>
  </si>
  <si>
    <t>SexMale4Adult2011/12</t>
  </si>
  <si>
    <t>SexMale4Child2011/12</t>
  </si>
  <si>
    <t>SexFemale5Adult2011/12</t>
  </si>
  <si>
    <t>SexFemale5Child2011/12</t>
  </si>
  <si>
    <t>SexMale5Adult2011/12</t>
  </si>
  <si>
    <t>SexMale5Child2011/12</t>
  </si>
  <si>
    <t>SexFemale6Adult2011/12</t>
  </si>
  <si>
    <t>SexFemale6Child2011/12</t>
  </si>
  <si>
    <t>SexMale6Adult2011/12</t>
  </si>
  <si>
    <t>SexMale6Child2011/12</t>
  </si>
  <si>
    <t>SexFemale7Adult2011/12</t>
  </si>
  <si>
    <t>SexFemale7Child2011/12</t>
  </si>
  <si>
    <t>SexMale7Adult2011/12</t>
  </si>
  <si>
    <t>SexMale7Child2011/12</t>
  </si>
  <si>
    <t>SexFemale8Adult2011/12</t>
  </si>
  <si>
    <t>SexFemale8Child2011/12</t>
  </si>
  <si>
    <t>SexMale8Adult2011/12</t>
  </si>
  <si>
    <t>SexMale8Child2011/12</t>
  </si>
  <si>
    <t>SexFemale9Adult2011/12</t>
  </si>
  <si>
    <t>SexFemale9Child2011/12</t>
  </si>
  <si>
    <t>SexMale9Adult2011/12</t>
  </si>
  <si>
    <t>SexMale9Child2011/12</t>
  </si>
  <si>
    <t>SexFemale10Adult2011/12</t>
  </si>
  <si>
    <t>SexFemale10Child2011/12</t>
  </si>
  <si>
    <t>SexMale10Adult2011/12</t>
  </si>
  <si>
    <t>SexMale10Child2011/12</t>
  </si>
  <si>
    <t>SexFemale11Adult2011/12</t>
  </si>
  <si>
    <t>SexFemale11Child2011/12</t>
  </si>
  <si>
    <t>SexMale11Adult2011/12</t>
  </si>
  <si>
    <t>SexMale11Child2011/12</t>
  </si>
  <si>
    <t>SexFemale12Adult2011/12</t>
  </si>
  <si>
    <t>SexFemale12Child2011/12</t>
  </si>
  <si>
    <t>SexMale12Adult2011/12</t>
  </si>
  <si>
    <t>SexMale12Child2011/12</t>
  </si>
  <si>
    <t>SexFemale13Adult2011/12</t>
  </si>
  <si>
    <t>SexFemale13Child2011/12</t>
  </si>
  <si>
    <t>SexMale13Adult2011/12</t>
  </si>
  <si>
    <t>SexMale13Child2011/12</t>
  </si>
  <si>
    <t>SexFemale14Adult2011/12</t>
  </si>
  <si>
    <t>SexFemale14Child2011/12</t>
  </si>
  <si>
    <t>SexMale14Adult2011/12</t>
  </si>
  <si>
    <t>SexMale14Child2011/12</t>
  </si>
  <si>
    <t>SexFemale15Adult2011/12</t>
  </si>
  <si>
    <t>SexFemale15Child2011/12</t>
  </si>
  <si>
    <t>SexMale15Adult2011/12</t>
  </si>
  <si>
    <t>SexMale15Child2011/12</t>
  </si>
  <si>
    <t>SexFemale16Adult2011/12</t>
  </si>
  <si>
    <t>SexFemale16Child2011/12</t>
  </si>
  <si>
    <t>SexMale16Adult2011/12</t>
  </si>
  <si>
    <t>SexMale16Child2011/12</t>
  </si>
  <si>
    <t>SexFemale17Adult2011/12</t>
  </si>
  <si>
    <t>SexFemale17Child2011/12</t>
  </si>
  <si>
    <t>SexMale17Adult2011/12</t>
  </si>
  <si>
    <t>SexMale17Child2011/12</t>
  </si>
  <si>
    <t>SexFemale18Adult2011/12</t>
  </si>
  <si>
    <t>SexFemale18Child2011/12</t>
  </si>
  <si>
    <t>SexMale18Adult2011/12</t>
  </si>
  <si>
    <t>SexMale18Child2011/12</t>
  </si>
  <si>
    <t>SexFemale19Adult2011/12</t>
  </si>
  <si>
    <t>SexFemale19Child2011/12</t>
  </si>
  <si>
    <t>SexMale19Adult2011/12</t>
  </si>
  <si>
    <t>SexMale19Child2011/12</t>
  </si>
  <si>
    <t>SexFemale20Adult2011/12</t>
  </si>
  <si>
    <t>SexFemale20Child2011/12</t>
  </si>
  <si>
    <t>SexMale20Adult2011/12</t>
  </si>
  <si>
    <t>SexMale20Child2011/12</t>
  </si>
  <si>
    <t>SexFemale99Adult2011/12</t>
  </si>
  <si>
    <t>SexFemale99Child2011/12</t>
  </si>
  <si>
    <t>SexMale99Adult2011/12</t>
  </si>
  <si>
    <t>SexMale99Child2011/12</t>
  </si>
  <si>
    <t>SexFemale1Adult2012/13</t>
  </si>
  <si>
    <t>SexFemale1Child2012/13</t>
  </si>
  <si>
    <t>SexMale1Adult2012/13</t>
  </si>
  <si>
    <t>SexMale1Child2012/13</t>
  </si>
  <si>
    <t>SexFemale2Adult2012/13</t>
  </si>
  <si>
    <t>SexFemale2Child2012/13</t>
  </si>
  <si>
    <t>SexMale2Adult2012/13</t>
  </si>
  <si>
    <t>SexMale2Child2012/13</t>
  </si>
  <si>
    <t>SexFemale3Adult2012/13</t>
  </si>
  <si>
    <t>SexFemale3Child2012/13</t>
  </si>
  <si>
    <t>SexMale3Adult2012/13</t>
  </si>
  <si>
    <t>SexMale3Child2012/13</t>
  </si>
  <si>
    <t>SexFemale4Adult2012/13</t>
  </si>
  <si>
    <t>SexFemale4Child2012/13</t>
  </si>
  <si>
    <t>SexMale4Adult2012/13</t>
  </si>
  <si>
    <t>SexMale4Child2012/13</t>
  </si>
  <si>
    <t>SexFemale5Adult2012/13</t>
  </si>
  <si>
    <t>SexFemale5Child2012/13</t>
  </si>
  <si>
    <t>SexMale5Adult2012/13</t>
  </si>
  <si>
    <t>SexMale5Child2012/13</t>
  </si>
  <si>
    <t>SexFemale6Adult2012/13</t>
  </si>
  <si>
    <t>SexFemale6Child2012/13</t>
  </si>
  <si>
    <t>SexMale6Adult2012/13</t>
  </si>
  <si>
    <t>SexMale6Child2012/13</t>
  </si>
  <si>
    <t>SexFemale7Adult2012/13</t>
  </si>
  <si>
    <t>SexFemale7Child2012/13</t>
  </si>
  <si>
    <t>SexMale7Adult2012/13</t>
  </si>
  <si>
    <t>SexMale7Child2012/13</t>
  </si>
  <si>
    <t>SexFemale8Adult2012/13</t>
  </si>
  <si>
    <t>SexFemale8Child2012/13</t>
  </si>
  <si>
    <t>SexMale8Adult2012/13</t>
  </si>
  <si>
    <t>SexMale8Child2012/13</t>
  </si>
  <si>
    <t>SexFemale9Adult2012/13</t>
  </si>
  <si>
    <t>SexFemale9Child2012/13</t>
  </si>
  <si>
    <t>SexMale9Adult2012/13</t>
  </si>
  <si>
    <t>SexMale9Child2012/13</t>
  </si>
  <si>
    <t>SexFemale10Adult2012/13</t>
  </si>
  <si>
    <t>SexFemale10Child2012/13</t>
  </si>
  <si>
    <t>SexMale10Adult2012/13</t>
  </si>
  <si>
    <t>SexMale10Child2012/13</t>
  </si>
  <si>
    <t>SexFemale11Adult2012/13</t>
  </si>
  <si>
    <t>SexFemale11Child2012/13</t>
  </si>
  <si>
    <t>SexMale11Adult2012/13</t>
  </si>
  <si>
    <t>SexMale11Child2012/13</t>
  </si>
  <si>
    <t>SexFemale12Adult2012/13</t>
  </si>
  <si>
    <t>SexFemale12Child2012/13</t>
  </si>
  <si>
    <t>SexMale12Adult2012/13</t>
  </si>
  <si>
    <t>SexMale12Child2012/13</t>
  </si>
  <si>
    <t>SexFemale13Adult2012/13</t>
  </si>
  <si>
    <t>SexFemale13Child2012/13</t>
  </si>
  <si>
    <t>SexMale13Adult2012/13</t>
  </si>
  <si>
    <t>SexMale13Child2012/13</t>
  </si>
  <si>
    <t>SexFemale14Adult2012/13</t>
  </si>
  <si>
    <t>SexFemale14Child2012/13</t>
  </si>
  <si>
    <t>SexMale14Adult2012/13</t>
  </si>
  <si>
    <t>SexMale14Child2012/13</t>
  </si>
  <si>
    <t>SexFemale15Adult2012/13</t>
  </si>
  <si>
    <t>SexFemale15Child2012/13</t>
  </si>
  <si>
    <t>SexMale15Adult2012/13</t>
  </si>
  <si>
    <t>SexMale15Child2012/13</t>
  </si>
  <si>
    <t>SexFemale16Adult2012/13</t>
  </si>
  <si>
    <t>SexFemale16Child2012/13</t>
  </si>
  <si>
    <t>SexMale16Adult2012/13</t>
  </si>
  <si>
    <t>SexMale16Child2012/13</t>
  </si>
  <si>
    <t>SexFemale17Adult2012/13</t>
  </si>
  <si>
    <t>SexFemale17Child2012/13</t>
  </si>
  <si>
    <t>SexMale17Adult2012/13</t>
  </si>
  <si>
    <t>SexMale17Child2012/13</t>
  </si>
  <si>
    <t>SexFemale18Adult2012/13</t>
  </si>
  <si>
    <t>SexFemale18Child2012/13</t>
  </si>
  <si>
    <t>SexMale18Adult2012/13</t>
  </si>
  <si>
    <t>SexMale18Child2012/13</t>
  </si>
  <si>
    <t>SexFemale19Adult2012/13</t>
  </si>
  <si>
    <t>SexFemale19Child2012/13</t>
  </si>
  <si>
    <t>SexMale19Adult2012/13</t>
  </si>
  <si>
    <t>SexMale19Child2012/13</t>
  </si>
  <si>
    <t>SexFemale20Adult2012/13</t>
  </si>
  <si>
    <t>SexFemale20Child2012/13</t>
  </si>
  <si>
    <t>SexMale20Adult2012/13</t>
  </si>
  <si>
    <t>SexMale20Child2012/13</t>
  </si>
  <si>
    <t>SexFemale99Adult2012/13</t>
  </si>
  <si>
    <t>SexFemale99Child2012/13</t>
  </si>
  <si>
    <t>SexMale99Adult2012/13</t>
  </si>
  <si>
    <t>SexMale99Child2012/13</t>
  </si>
  <si>
    <t>SexFemale1Adult2013/14</t>
  </si>
  <si>
    <t>SexFemale1Child2013/14</t>
  </si>
  <si>
    <t>SexMale1Adult2013/14</t>
  </si>
  <si>
    <t>SexMale1Child2013/14</t>
  </si>
  <si>
    <t>SexFemale2Adult2013/14</t>
  </si>
  <si>
    <t>SexFemale2Child2013/14</t>
  </si>
  <si>
    <t>SexMale2Adult2013/14</t>
  </si>
  <si>
    <t>SexMale2Child2013/14</t>
  </si>
  <si>
    <t>SexFemale3Adult2013/14</t>
  </si>
  <si>
    <t>SexFemale3Child2013/14</t>
  </si>
  <si>
    <t>SexMale3Adult2013/14</t>
  </si>
  <si>
    <t>SexMale3Child2013/14</t>
  </si>
  <si>
    <t>SexFemale4Adult2013/14</t>
  </si>
  <si>
    <t>SexFemale4Child2013/14</t>
  </si>
  <si>
    <t>SexMale4Adult2013/14</t>
  </si>
  <si>
    <t>SexMale4Child2013/14</t>
  </si>
  <si>
    <t>SexFemale5Adult2013/14</t>
  </si>
  <si>
    <t>SexFemale5Child2013/14</t>
  </si>
  <si>
    <t>SexMale5Adult2013/14</t>
  </si>
  <si>
    <t>SexMale5Child2013/14</t>
  </si>
  <si>
    <t>SexFemale6Adult2013/14</t>
  </si>
  <si>
    <t>SexFemale6Child2013/14</t>
  </si>
  <si>
    <t>SexMale6Adult2013/14</t>
  </si>
  <si>
    <t>SexMale6Child2013/14</t>
  </si>
  <si>
    <t>SexFemale7Adult2013/14</t>
  </si>
  <si>
    <t>SexFemale7Child2013/14</t>
  </si>
  <si>
    <t>SexMale7Adult2013/14</t>
  </si>
  <si>
    <t>SexMale7Child2013/14</t>
  </si>
  <si>
    <t>SexFemale8Adult2013/14</t>
  </si>
  <si>
    <t>SexFemale8Child2013/14</t>
  </si>
  <si>
    <t>SexMale8Adult2013/14</t>
  </si>
  <si>
    <t>SexMale8Child2013/14</t>
  </si>
  <si>
    <t>SexFemale9Adult2013/14</t>
  </si>
  <si>
    <t>SexFemale9Child2013/14</t>
  </si>
  <si>
    <t>SexMale9Adult2013/14</t>
  </si>
  <si>
    <t>SexMale9Child2013/14</t>
  </si>
  <si>
    <t>SexFemale10Adult2013/14</t>
  </si>
  <si>
    <t>SexFemale10Child2013/14</t>
  </si>
  <si>
    <t>SexMale10Adult2013/14</t>
  </si>
  <si>
    <t>SexMale10Child2013/14</t>
  </si>
  <si>
    <t>SexFemale11Adult2013/14</t>
  </si>
  <si>
    <t>SexFemale11Child2013/14</t>
  </si>
  <si>
    <t>SexMale11Adult2013/14</t>
  </si>
  <si>
    <t>SexMale11Child2013/14</t>
  </si>
  <si>
    <t>SexFemale12Adult2013/14</t>
  </si>
  <si>
    <t>SexFemale12Child2013/14</t>
  </si>
  <si>
    <t>SexMale12Adult2013/14</t>
  </si>
  <si>
    <t>SexMale12Child2013/14</t>
  </si>
  <si>
    <t>SexFemale13Adult2013/14</t>
  </si>
  <si>
    <t>SexFemale13Child2013/14</t>
  </si>
  <si>
    <t>SexMale13Adult2013/14</t>
  </si>
  <si>
    <t>SexMale13Child2013/14</t>
  </si>
  <si>
    <t>SexFemale14Adult2013/14</t>
  </si>
  <si>
    <t>SexFemale14Child2013/14</t>
  </si>
  <si>
    <t>SexMale14Adult2013/14</t>
  </si>
  <si>
    <t>SexMale14Child2013/14</t>
  </si>
  <si>
    <t>SexFemale15Adult2013/14</t>
  </si>
  <si>
    <t>SexFemale15Child2013/14</t>
  </si>
  <si>
    <t>SexMale15Adult2013/14</t>
  </si>
  <si>
    <t>SexMale15Child2013/14</t>
  </si>
  <si>
    <t>SexFemale16Adult2013/14</t>
  </si>
  <si>
    <t>SexFemale16Child2013/14</t>
  </si>
  <si>
    <t>SexMale16Adult2013/14</t>
  </si>
  <si>
    <t>SexMale16Child2013/14</t>
  </si>
  <si>
    <t>SexFemale17Adult2013/14</t>
  </si>
  <si>
    <t>SexFemale17Child2013/14</t>
  </si>
  <si>
    <t>SexMale17Adult2013/14</t>
  </si>
  <si>
    <t>SexMale17Child2013/14</t>
  </si>
  <si>
    <t>SexFemale18Adult2013/14</t>
  </si>
  <si>
    <t>SexFemale18Child2013/14</t>
  </si>
  <si>
    <t>SexMale18Adult2013/14</t>
  </si>
  <si>
    <t>SexMale18Child2013/14</t>
  </si>
  <si>
    <t>SexFemale19Adult2013/14</t>
  </si>
  <si>
    <t>SexFemale19Child2013/14</t>
  </si>
  <si>
    <t>SexMale19Adult2013/14</t>
  </si>
  <si>
    <t>SexMale19Child2013/14</t>
  </si>
  <si>
    <t>SexFemale20Adult2013/14</t>
  </si>
  <si>
    <t>SexFemale20Child2013/14</t>
  </si>
  <si>
    <t>SexMale20Adult2013/14</t>
  </si>
  <si>
    <t>SexMale20Child2013/14</t>
  </si>
  <si>
    <t>SexFemale99Adult2013/14</t>
  </si>
  <si>
    <t>SexFemale99Child2013/14</t>
  </si>
  <si>
    <t>SexMale99Adult2013/14</t>
  </si>
  <si>
    <t>SexMale99Child2013/14</t>
  </si>
  <si>
    <t>SexFemale1Adult2014/15</t>
  </si>
  <si>
    <t>SexFemale1Child2014/15</t>
  </si>
  <si>
    <t>SexMale1Adult2014/15</t>
  </si>
  <si>
    <t>SexMale1Child2014/15</t>
  </si>
  <si>
    <t>SexFemale2Adult2014/15</t>
  </si>
  <si>
    <t>SexFemale2Child2014/15</t>
  </si>
  <si>
    <t>SexMale2Adult2014/15</t>
  </si>
  <si>
    <t>SexMale2Child2014/15</t>
  </si>
  <si>
    <t>SexFemale3Adult2014/15</t>
  </si>
  <si>
    <t>SexFemale3Child2014/15</t>
  </si>
  <si>
    <t>SexMale3Adult2014/15</t>
  </si>
  <si>
    <t>SexMale3Child2014/15</t>
  </si>
  <si>
    <t>SexFemale4Adult2014/15</t>
  </si>
  <si>
    <t>SexFemale4Child2014/15</t>
  </si>
  <si>
    <t>SexMale4Adult2014/15</t>
  </si>
  <si>
    <t>SexMale4Child2014/15</t>
  </si>
  <si>
    <t>SexFemale5Adult2014/15</t>
  </si>
  <si>
    <t>SexFemale5Child2014/15</t>
  </si>
  <si>
    <t>SexMale5Adult2014/15</t>
  </si>
  <si>
    <t>SexMale5Child2014/15</t>
  </si>
  <si>
    <t>SexFemale6Adult2014/15</t>
  </si>
  <si>
    <t>SexFemale6Child2014/15</t>
  </si>
  <si>
    <t>SexMale6Adult2014/15</t>
  </si>
  <si>
    <t>SexMale6Child2014/15</t>
  </si>
  <si>
    <t>SexFemale7Adult2014/15</t>
  </si>
  <si>
    <t>SexFemale7Child2014/15</t>
  </si>
  <si>
    <t>SexMale7Adult2014/15</t>
  </si>
  <si>
    <t>SexMale7Child2014/15</t>
  </si>
  <si>
    <t>SexFemale8Adult2014/15</t>
  </si>
  <si>
    <t>SexFemale8Child2014/15</t>
  </si>
  <si>
    <t>SexMale8Adult2014/15</t>
  </si>
  <si>
    <t>SexMale8Child2014/15</t>
  </si>
  <si>
    <t>SexFemale9Adult2014/15</t>
  </si>
  <si>
    <t>SexFemale9Child2014/15</t>
  </si>
  <si>
    <t>SexMale9Adult2014/15</t>
  </si>
  <si>
    <t>SexMale9Child2014/15</t>
  </si>
  <si>
    <t>SexFemale10Adult2014/15</t>
  </si>
  <si>
    <t>SexFemale10Child2014/15</t>
  </si>
  <si>
    <t>SexMale10Adult2014/15</t>
  </si>
  <si>
    <t>SexMale10Child2014/15</t>
  </si>
  <si>
    <t>SexFemale11Adult2014/15</t>
  </si>
  <si>
    <t>SexFemale11Child2014/15</t>
  </si>
  <si>
    <t>SexMale11Adult2014/15</t>
  </si>
  <si>
    <t>SexMale11Child2014/15</t>
  </si>
  <si>
    <t>SexFemale12Adult2014/15</t>
  </si>
  <si>
    <t>SexFemale12Child2014/15</t>
  </si>
  <si>
    <t>SexMale12Adult2014/15</t>
  </si>
  <si>
    <t>SexMale12Child2014/15</t>
  </si>
  <si>
    <t>SexFemale13Adult2014/15</t>
  </si>
  <si>
    <t>SexFemale13Child2014/15</t>
  </si>
  <si>
    <t>SexMale13Adult2014/15</t>
  </si>
  <si>
    <t>SexMale13Child2014/15</t>
  </si>
  <si>
    <t>SexFemale14Adult2014/15</t>
  </si>
  <si>
    <t>SexFemale14Child2014/15</t>
  </si>
  <si>
    <t>SexMale14Adult2014/15</t>
  </si>
  <si>
    <t>SexMale14Child2014/15</t>
  </si>
  <si>
    <t>SexFemale15Adult2014/15</t>
  </si>
  <si>
    <t>SexFemale15Child2014/15</t>
  </si>
  <si>
    <t>SexMale15Adult2014/15</t>
  </si>
  <si>
    <t>SexMale15Child2014/15</t>
  </si>
  <si>
    <t>SexFemale16Adult2014/15</t>
  </si>
  <si>
    <t>SexFemale16Child2014/15</t>
  </si>
  <si>
    <t>SexMale16Adult2014/15</t>
  </si>
  <si>
    <t>SexMale16Child2014/15</t>
  </si>
  <si>
    <t>SexFemale17Adult2014/15</t>
  </si>
  <si>
    <t>SexFemale17Child2014/15</t>
  </si>
  <si>
    <t>SexMale17Adult2014/15</t>
  </si>
  <si>
    <t>SexMale17Child2014/15</t>
  </si>
  <si>
    <t>SexFemale18Adult2014/15</t>
  </si>
  <si>
    <t>SexFemale18Child2014/15</t>
  </si>
  <si>
    <t>SexMale18Adult2014/15</t>
  </si>
  <si>
    <t>SexMale18Child2014/15</t>
  </si>
  <si>
    <t>SexFemale19Adult2014/15</t>
  </si>
  <si>
    <t>SexFemale19Child2014/15</t>
  </si>
  <si>
    <t>SexMale19Adult2014/15</t>
  </si>
  <si>
    <t>SexMale19Child2014/15</t>
  </si>
  <si>
    <t>SexFemale20Adult2014/15</t>
  </si>
  <si>
    <t>SexFemale20Child2014/15</t>
  </si>
  <si>
    <t>SexMale20Adult2014/15</t>
  </si>
  <si>
    <t>SexMale20Child2014/15</t>
  </si>
  <si>
    <t>SexFemale99Adult2014/15</t>
  </si>
  <si>
    <t>SexFemale99Child2014/15</t>
  </si>
  <si>
    <t>SexMale99Adult2014/15</t>
  </si>
  <si>
    <t>SexMale99Child2014/15</t>
  </si>
  <si>
    <t>Ethnic11Adult2010/11</t>
  </si>
  <si>
    <t>Ethnic11Child2010/11</t>
  </si>
  <si>
    <t>Ethnic21Adult2010/11</t>
  </si>
  <si>
    <t>Ethnic21Child2010/11</t>
  </si>
  <si>
    <t>Ethnic31Adult2010/11</t>
  </si>
  <si>
    <t>Ethnic31Child2010/11</t>
  </si>
  <si>
    <t>Ethnic41Adult2010/11</t>
  </si>
  <si>
    <t>Ethnic41Child2010/11</t>
  </si>
  <si>
    <t>Ethnic12Adult2010/11</t>
  </si>
  <si>
    <t>Ethnic12Child2010/11</t>
  </si>
  <si>
    <t>Ethnic22Adult2010/11</t>
  </si>
  <si>
    <t>Ethnic22Child2010/11</t>
  </si>
  <si>
    <t>Ethnic32Adult2010/11</t>
  </si>
  <si>
    <t>Ethnic32Child2010/11</t>
  </si>
  <si>
    <t>Ethnic42Adult2010/11</t>
  </si>
  <si>
    <t>Ethnic42Child2010/11</t>
  </si>
  <si>
    <t>Ethnic13Adult2010/11</t>
  </si>
  <si>
    <t>Ethnic13Child2010/11</t>
  </si>
  <si>
    <t>Ethnic23Adult2010/11</t>
  </si>
  <si>
    <t>Ethnic23Child2010/11</t>
  </si>
  <si>
    <t>Ethnic33Adult2010/11</t>
  </si>
  <si>
    <t>Ethnic33Child2010/11</t>
  </si>
  <si>
    <t>Ethnic43Adult2010/11</t>
  </si>
  <si>
    <t>Ethnic43Child2010/11</t>
  </si>
  <si>
    <t>Ethnic14Adult2010/11</t>
  </si>
  <si>
    <t>Ethnic14Child2010/11</t>
  </si>
  <si>
    <t>Ethnic24Adult2010/11</t>
  </si>
  <si>
    <t>Ethnic24Child2010/11</t>
  </si>
  <si>
    <t>Ethnic34Adult2010/11</t>
  </si>
  <si>
    <t>Ethnic34Child2010/11</t>
  </si>
  <si>
    <t>Ethnic44Adult2010/11</t>
  </si>
  <si>
    <t>Ethnic44Child2010/11</t>
  </si>
  <si>
    <t>Ethnic15Adult2010/11</t>
  </si>
  <si>
    <t>Ethnic15Child2010/11</t>
  </si>
  <si>
    <t>Ethnic25Adult2010/11</t>
  </si>
  <si>
    <t>Ethnic25Child2010/11</t>
  </si>
  <si>
    <t>Ethnic35Adult2010/11</t>
  </si>
  <si>
    <t>Ethnic35Child2010/11</t>
  </si>
  <si>
    <t>Ethnic45Adult2010/11</t>
  </si>
  <si>
    <t>Ethnic45Child2010/11</t>
  </si>
  <si>
    <t>Ethnic16Adult2010/11</t>
  </si>
  <si>
    <t>Ethnic16Child2010/11</t>
  </si>
  <si>
    <t>Ethnic26Adult2010/11</t>
  </si>
  <si>
    <t>Ethnic26Child2010/11</t>
  </si>
  <si>
    <t>Ethnic36Adult2010/11</t>
  </si>
  <si>
    <t>Ethnic36Child2010/11</t>
  </si>
  <si>
    <t>Ethnic46Adult2010/11</t>
  </si>
  <si>
    <t>Ethnic46Child2010/11</t>
  </si>
  <si>
    <t>Ethnic17Adult2010/11</t>
  </si>
  <si>
    <t>Ethnic17Child2010/11</t>
  </si>
  <si>
    <t>Ethnic27Adult2010/11</t>
  </si>
  <si>
    <t>Ethnic27Child2010/11</t>
  </si>
  <si>
    <t>Ethnic37Adult2010/11</t>
  </si>
  <si>
    <t>Ethnic37Child2010/11</t>
  </si>
  <si>
    <t>Ethnic47Adult2010/11</t>
  </si>
  <si>
    <t>Ethnic47Child2010/11</t>
  </si>
  <si>
    <t>Ethnic18Adult2010/11</t>
  </si>
  <si>
    <t>Ethnic18Child2010/11</t>
  </si>
  <si>
    <t>Ethnic28Adult2010/11</t>
  </si>
  <si>
    <t>Ethnic28Child2010/11</t>
  </si>
  <si>
    <t>Ethnic38Adult2010/11</t>
  </si>
  <si>
    <t>Ethnic38Child2010/11</t>
  </si>
  <si>
    <t>Ethnic48Adult2010/11</t>
  </si>
  <si>
    <t>Ethnic48Child2010/11</t>
  </si>
  <si>
    <t>Ethnic19Adult2010/11</t>
  </si>
  <si>
    <t>Ethnic19Child2010/11</t>
  </si>
  <si>
    <t>Ethnic29Adult2010/11</t>
  </si>
  <si>
    <t>Ethnic29Child2010/11</t>
  </si>
  <si>
    <t>Ethnic39Adult2010/11</t>
  </si>
  <si>
    <t>Ethnic39Child2010/11</t>
  </si>
  <si>
    <t>Ethnic49Adult2010/11</t>
  </si>
  <si>
    <t>Ethnic49Child2010/11</t>
  </si>
  <si>
    <t>Ethnic110Adult2010/11</t>
  </si>
  <si>
    <t>Ethnic110Child2010/11</t>
  </si>
  <si>
    <t>Ethnic210Adult2010/11</t>
  </si>
  <si>
    <t>Ethnic210Child2010/11</t>
  </si>
  <si>
    <t>Ethnic310Adult2010/11</t>
  </si>
  <si>
    <t>Ethnic310Child2010/11</t>
  </si>
  <si>
    <t>Ethnic410Adult2010/11</t>
  </si>
  <si>
    <t>Ethnic410Child2010/11</t>
  </si>
  <si>
    <t>Ethnic111Adult2010/11</t>
  </si>
  <si>
    <t>Ethnic111Child2010/11</t>
  </si>
  <si>
    <t>Ethnic211Adult2010/11</t>
  </si>
  <si>
    <t>Ethnic211Child2010/11</t>
  </si>
  <si>
    <t>Ethnic311Adult2010/11</t>
  </si>
  <si>
    <t>Ethnic311Child2010/11</t>
  </si>
  <si>
    <t>Ethnic411Adult2010/11</t>
  </si>
  <si>
    <t>Ethnic411Child2010/11</t>
  </si>
  <si>
    <t>Ethnic112Adult2010/11</t>
  </si>
  <si>
    <t>Ethnic112Child2010/11</t>
  </si>
  <si>
    <t>Ethnic212Adult2010/11</t>
  </si>
  <si>
    <t>Ethnic212Child2010/11</t>
  </si>
  <si>
    <t>Ethnic312Adult2010/11</t>
  </si>
  <si>
    <t>Ethnic312Child2010/11</t>
  </si>
  <si>
    <t>Ethnic412Adult2010/11</t>
  </si>
  <si>
    <t>Ethnic412Child2010/11</t>
  </si>
  <si>
    <t>Ethnic113Adult2010/11</t>
  </si>
  <si>
    <t>Ethnic113Child2010/11</t>
  </si>
  <si>
    <t>Ethnic213Adult2010/11</t>
  </si>
  <si>
    <t>Ethnic213Child2010/11</t>
  </si>
  <si>
    <t>Ethnic313Adult2010/11</t>
  </si>
  <si>
    <t>Ethnic313Child2010/11</t>
  </si>
  <si>
    <t>Ethnic413Adult2010/11</t>
  </si>
  <si>
    <t>Ethnic413Child2010/11</t>
  </si>
  <si>
    <t>Ethnic114Adult2010/11</t>
  </si>
  <si>
    <t>Ethnic114Child2010/11</t>
  </si>
  <si>
    <t>Ethnic214Adult2010/11</t>
  </si>
  <si>
    <t>Ethnic214Child2010/11</t>
  </si>
  <si>
    <t>Ethnic314Adult2010/11</t>
  </si>
  <si>
    <t>Ethnic314Child2010/11</t>
  </si>
  <si>
    <t>Ethnic414Adult2010/11</t>
  </si>
  <si>
    <t>Ethnic414Child2010/11</t>
  </si>
  <si>
    <t>Ethnic115Adult2010/11</t>
  </si>
  <si>
    <t>Ethnic115Child2010/11</t>
  </si>
  <si>
    <t>Ethnic215Adult2010/11</t>
  </si>
  <si>
    <t>Ethnic215Child2010/11</t>
  </si>
  <si>
    <t>Ethnic315Adult2010/11</t>
  </si>
  <si>
    <t>Ethnic315Child2010/11</t>
  </si>
  <si>
    <t>Ethnic415Adult2010/11</t>
  </si>
  <si>
    <t>Ethnic415Child2010/11</t>
  </si>
  <si>
    <t>Ethnic116Adult2010/11</t>
  </si>
  <si>
    <t>Ethnic116Child2010/11</t>
  </si>
  <si>
    <t>Ethnic216Adult2010/11</t>
  </si>
  <si>
    <t>Ethnic216Child2010/11</t>
  </si>
  <si>
    <t>Ethnic316Adult2010/11</t>
  </si>
  <si>
    <t>Ethnic316Child2010/11</t>
  </si>
  <si>
    <t>Ethnic416Adult2010/11</t>
  </si>
  <si>
    <t>Ethnic416Child2010/11</t>
  </si>
  <si>
    <t>Ethnic117Adult2010/11</t>
  </si>
  <si>
    <t>Ethnic117Child2010/11</t>
  </si>
  <si>
    <t>Ethnic217Adult2010/11</t>
  </si>
  <si>
    <t>Ethnic217Child2010/11</t>
  </si>
  <si>
    <t>Ethnic317Adult2010/11</t>
  </si>
  <si>
    <t>Ethnic317Child2010/11</t>
  </si>
  <si>
    <t>Ethnic417Adult2010/11</t>
  </si>
  <si>
    <t>Ethnic417Child2010/11</t>
  </si>
  <si>
    <t>Ethnic118Adult2010/11</t>
  </si>
  <si>
    <t>Ethnic118Child2010/11</t>
  </si>
  <si>
    <t>Ethnic218Adult2010/11</t>
  </si>
  <si>
    <t>Ethnic218Child2010/11</t>
  </si>
  <si>
    <t>Ethnic318Adult2010/11</t>
  </si>
  <si>
    <t>Ethnic318Child2010/11</t>
  </si>
  <si>
    <t>Ethnic418Adult2010/11</t>
  </si>
  <si>
    <t>Ethnic418Child2010/11</t>
  </si>
  <si>
    <t>Ethnic119Adult2010/11</t>
  </si>
  <si>
    <t>Ethnic119Child2010/11</t>
  </si>
  <si>
    <t>Ethnic219Adult2010/11</t>
  </si>
  <si>
    <t>Ethnic219Child2010/11</t>
  </si>
  <si>
    <t>Ethnic319Adult2010/11</t>
  </si>
  <si>
    <t>Ethnic319Child2010/11</t>
  </si>
  <si>
    <t>Ethnic419Adult2010/11</t>
  </si>
  <si>
    <t>Ethnic419Child2010/11</t>
  </si>
  <si>
    <t>Ethnic120Adult2010/11</t>
  </si>
  <si>
    <t>Ethnic120Child2010/11</t>
  </si>
  <si>
    <t>Ethnic220Adult2010/11</t>
  </si>
  <si>
    <t>Ethnic220Child2010/11</t>
  </si>
  <si>
    <t>Ethnic320Adult2010/11</t>
  </si>
  <si>
    <t>Ethnic320Child2010/11</t>
  </si>
  <si>
    <t>Ethnic420Adult2010/11</t>
  </si>
  <si>
    <t>Ethnic420Child2010/11</t>
  </si>
  <si>
    <t>Ethnic199Adult2010/11</t>
  </si>
  <si>
    <t>Ethnic199Child2010/11</t>
  </si>
  <si>
    <t>Ethnic299Adult2010/11</t>
  </si>
  <si>
    <t>Ethnic299Child2010/11</t>
  </si>
  <si>
    <t>Ethnic399Adult2010/11</t>
  </si>
  <si>
    <t>Ethnic399Child2010/11</t>
  </si>
  <si>
    <t>Ethnic499Adult2010/11</t>
  </si>
  <si>
    <t>Ethnic499Child2010/11</t>
  </si>
  <si>
    <t>Ethnic11Adult2011/12</t>
  </si>
  <si>
    <t>Ethnic11Child2011/12</t>
  </si>
  <si>
    <t>Ethnic21Adult2011/12</t>
  </si>
  <si>
    <t>Ethnic21Child2011/12</t>
  </si>
  <si>
    <t>Ethnic31Adult2011/12</t>
  </si>
  <si>
    <t>Ethnic31Child2011/12</t>
  </si>
  <si>
    <t>Ethnic41Adult2011/12</t>
  </si>
  <si>
    <t>Ethnic41Child2011/12</t>
  </si>
  <si>
    <t>Ethnic12Adult2011/12</t>
  </si>
  <si>
    <t>Ethnic12Child2011/12</t>
  </si>
  <si>
    <t>Ethnic22Adult2011/12</t>
  </si>
  <si>
    <t>Ethnic22Child2011/12</t>
  </si>
  <si>
    <t>Ethnic32Adult2011/12</t>
  </si>
  <si>
    <t>Ethnic32Child2011/12</t>
  </si>
  <si>
    <t>Ethnic42Adult2011/12</t>
  </si>
  <si>
    <t>Ethnic42Child2011/12</t>
  </si>
  <si>
    <t>Ethnic13Adult2011/12</t>
  </si>
  <si>
    <t>Ethnic13Child2011/12</t>
  </si>
  <si>
    <t>Ethnic23Adult2011/12</t>
  </si>
  <si>
    <t>Ethnic23Child2011/12</t>
  </si>
  <si>
    <t>Ethnic33Adult2011/12</t>
  </si>
  <si>
    <t>Ethnic33Child2011/12</t>
  </si>
  <si>
    <t>Ethnic43Adult2011/12</t>
  </si>
  <si>
    <t>Ethnic43Child2011/12</t>
  </si>
  <si>
    <t>Ethnic14Adult2011/12</t>
  </si>
  <si>
    <t>Ethnic14Child2011/12</t>
  </si>
  <si>
    <t>Ethnic24Adult2011/12</t>
  </si>
  <si>
    <t>Ethnic24Child2011/12</t>
  </si>
  <si>
    <t>Ethnic34Adult2011/12</t>
  </si>
  <si>
    <t>Ethnic34Child2011/12</t>
  </si>
  <si>
    <t>Ethnic44Adult2011/12</t>
  </si>
  <si>
    <t>Ethnic44Child2011/12</t>
  </si>
  <si>
    <t>Ethnic15Adult2011/12</t>
  </si>
  <si>
    <t>Ethnic15Child2011/12</t>
  </si>
  <si>
    <t>Ethnic25Adult2011/12</t>
  </si>
  <si>
    <t>Ethnic25Child2011/12</t>
  </si>
  <si>
    <t>Ethnic35Adult2011/12</t>
  </si>
  <si>
    <t>Ethnic35Child2011/12</t>
  </si>
  <si>
    <t>Ethnic45Adult2011/12</t>
  </si>
  <si>
    <t>Ethnic45Child2011/12</t>
  </si>
  <si>
    <t>Ethnic16Adult2011/12</t>
  </si>
  <si>
    <t>Ethnic16Child2011/12</t>
  </si>
  <si>
    <t>Ethnic26Adult2011/12</t>
  </si>
  <si>
    <t>Ethnic26Child2011/12</t>
  </si>
  <si>
    <t>Ethnic36Adult2011/12</t>
  </si>
  <si>
    <t>Ethnic36Child2011/12</t>
  </si>
  <si>
    <t>Ethnic46Adult2011/12</t>
  </si>
  <si>
    <t>Ethnic46Child2011/12</t>
  </si>
  <si>
    <t>Ethnic17Adult2011/12</t>
  </si>
  <si>
    <t>Ethnic17Child2011/12</t>
  </si>
  <si>
    <t>Ethnic27Adult2011/12</t>
  </si>
  <si>
    <t>Ethnic27Child2011/12</t>
  </si>
  <si>
    <t>Ethnic37Adult2011/12</t>
  </si>
  <si>
    <t>Ethnic37Child2011/12</t>
  </si>
  <si>
    <t>Ethnic47Adult2011/12</t>
  </si>
  <si>
    <t>Ethnic47Child2011/12</t>
  </si>
  <si>
    <t>Ethnic18Adult2011/12</t>
  </si>
  <si>
    <t>Ethnic18Child2011/12</t>
  </si>
  <si>
    <t>Ethnic28Adult2011/12</t>
  </si>
  <si>
    <t>Ethnic28Child2011/12</t>
  </si>
  <si>
    <t>Ethnic38Adult2011/12</t>
  </si>
  <si>
    <t>Ethnic38Child2011/12</t>
  </si>
  <si>
    <t>Ethnic48Adult2011/12</t>
  </si>
  <si>
    <t>Ethnic48Child2011/12</t>
  </si>
  <si>
    <t>Ethnic19Adult2011/12</t>
  </si>
  <si>
    <t>Ethnic19Child2011/12</t>
  </si>
  <si>
    <t>Ethnic29Adult2011/12</t>
  </si>
  <si>
    <t>Ethnic29Child2011/12</t>
  </si>
  <si>
    <t>Ethnic39Adult2011/12</t>
  </si>
  <si>
    <t>Ethnic39Child2011/12</t>
  </si>
  <si>
    <t>Ethnic49Adult2011/12</t>
  </si>
  <si>
    <t>Ethnic49Child2011/12</t>
  </si>
  <si>
    <t>Ethnic110Adult2011/12</t>
  </si>
  <si>
    <t>Ethnic110Child2011/12</t>
  </si>
  <si>
    <t>Ethnic210Adult2011/12</t>
  </si>
  <si>
    <t>Ethnic210Child2011/12</t>
  </si>
  <si>
    <t>Ethnic310Adult2011/12</t>
  </si>
  <si>
    <t>Ethnic310Child2011/12</t>
  </si>
  <si>
    <t>Ethnic410Adult2011/12</t>
  </si>
  <si>
    <t>Ethnic410Child2011/12</t>
  </si>
  <si>
    <t>Ethnic111Adult2011/12</t>
  </si>
  <si>
    <t>Ethnic111Child2011/12</t>
  </si>
  <si>
    <t>Ethnic211Adult2011/12</t>
  </si>
  <si>
    <t>Ethnic211Child2011/12</t>
  </si>
  <si>
    <t>Ethnic311Adult2011/12</t>
  </si>
  <si>
    <t>Ethnic311Child2011/12</t>
  </si>
  <si>
    <t>Ethnic411Adult2011/12</t>
  </si>
  <si>
    <t>Ethnic411Child2011/12</t>
  </si>
  <si>
    <t>Ethnic112Adult2011/12</t>
  </si>
  <si>
    <t>Ethnic112Child2011/12</t>
  </si>
  <si>
    <t>Ethnic212Adult2011/12</t>
  </si>
  <si>
    <t>Ethnic212Child2011/12</t>
  </si>
  <si>
    <t>Ethnic312Adult2011/12</t>
  </si>
  <si>
    <t>Ethnic312Child2011/12</t>
  </si>
  <si>
    <t>Ethnic412Adult2011/12</t>
  </si>
  <si>
    <t>Ethnic412Child2011/12</t>
  </si>
  <si>
    <t>Ethnic113Adult2011/12</t>
  </si>
  <si>
    <t>Ethnic113Child2011/12</t>
  </si>
  <si>
    <t>Ethnic213Adult2011/12</t>
  </si>
  <si>
    <t>Ethnic213Child2011/12</t>
  </si>
  <si>
    <t>Ethnic313Adult2011/12</t>
  </si>
  <si>
    <t>Ethnic313Child2011/12</t>
  </si>
  <si>
    <t>Ethnic413Adult2011/12</t>
  </si>
  <si>
    <t>Ethnic413Child2011/12</t>
  </si>
  <si>
    <t>Ethnic114Adult2011/12</t>
  </si>
  <si>
    <t>Ethnic114Child2011/12</t>
  </si>
  <si>
    <t>Ethnic214Adult2011/12</t>
  </si>
  <si>
    <t>Ethnic214Child2011/12</t>
  </si>
  <si>
    <t>Ethnic314Adult2011/12</t>
  </si>
  <si>
    <t>Ethnic314Child2011/12</t>
  </si>
  <si>
    <t>Ethnic414Adult2011/12</t>
  </si>
  <si>
    <t>Ethnic414Child2011/12</t>
  </si>
  <si>
    <t>Ethnic115Adult2011/12</t>
  </si>
  <si>
    <t>Ethnic115Child2011/12</t>
  </si>
  <si>
    <t>Ethnic215Adult2011/12</t>
  </si>
  <si>
    <t>Ethnic215Child2011/12</t>
  </si>
  <si>
    <t>Ethnic315Adult2011/12</t>
  </si>
  <si>
    <t>Ethnic315Child2011/12</t>
  </si>
  <si>
    <t>Ethnic415Adult2011/12</t>
  </si>
  <si>
    <t>Ethnic415Child2011/12</t>
  </si>
  <si>
    <t>Ethnic116Adult2011/12</t>
  </si>
  <si>
    <t>Ethnic116Child2011/12</t>
  </si>
  <si>
    <t>Ethnic216Adult2011/12</t>
  </si>
  <si>
    <t>Ethnic216Child2011/12</t>
  </si>
  <si>
    <t>Ethnic316Adult2011/12</t>
  </si>
  <si>
    <t>Ethnic316Child2011/12</t>
  </si>
  <si>
    <t>Ethnic416Adult2011/12</t>
  </si>
  <si>
    <t>Ethnic416Child2011/12</t>
  </si>
  <si>
    <t>Ethnic117Adult2011/12</t>
  </si>
  <si>
    <t>Ethnic117Child2011/12</t>
  </si>
  <si>
    <t>Ethnic217Adult2011/12</t>
  </si>
  <si>
    <t>Ethnic217Child2011/12</t>
  </si>
  <si>
    <t>Ethnic317Adult2011/12</t>
  </si>
  <si>
    <t>Ethnic317Child2011/12</t>
  </si>
  <si>
    <t>Ethnic417Adult2011/12</t>
  </si>
  <si>
    <t>Ethnic417Child2011/12</t>
  </si>
  <si>
    <t>Ethnic118Adult2011/12</t>
  </si>
  <si>
    <t>Ethnic118Child2011/12</t>
  </si>
  <si>
    <t>Ethnic218Adult2011/12</t>
  </si>
  <si>
    <t>Ethnic218Child2011/12</t>
  </si>
  <si>
    <t>Ethnic318Adult2011/12</t>
  </si>
  <si>
    <t>Ethnic318Child2011/12</t>
  </si>
  <si>
    <t>Ethnic418Adult2011/12</t>
  </si>
  <si>
    <t>Ethnic418Child2011/12</t>
  </si>
  <si>
    <t>Ethnic119Adult2011/12</t>
  </si>
  <si>
    <t>Ethnic119Child2011/12</t>
  </si>
  <si>
    <t>Ethnic219Adult2011/12</t>
  </si>
  <si>
    <t>Ethnic219Child2011/12</t>
  </si>
  <si>
    <t>Ethnic319Adult2011/12</t>
  </si>
  <si>
    <t>Ethnic319Child2011/12</t>
  </si>
  <si>
    <t>Ethnic419Adult2011/12</t>
  </si>
  <si>
    <t>Ethnic419Child2011/12</t>
  </si>
  <si>
    <t>Ethnic120Adult2011/12</t>
  </si>
  <si>
    <t>Ethnic120Child2011/12</t>
  </si>
  <si>
    <t>Ethnic220Adult2011/12</t>
  </si>
  <si>
    <t>Ethnic220Child2011/12</t>
  </si>
  <si>
    <t>Ethnic320Adult2011/12</t>
  </si>
  <si>
    <t>Ethnic320Child2011/12</t>
  </si>
  <si>
    <t>Ethnic420Adult2011/12</t>
  </si>
  <si>
    <t>Ethnic420Child2011/12</t>
  </si>
  <si>
    <t>Ethnic199Adult2011/12</t>
  </si>
  <si>
    <t>Ethnic199Child2011/12</t>
  </si>
  <si>
    <t>Ethnic299Adult2011/12</t>
  </si>
  <si>
    <t>Ethnic299Child2011/12</t>
  </si>
  <si>
    <t>Ethnic399Adult2011/12</t>
  </si>
  <si>
    <t>Ethnic399Child2011/12</t>
  </si>
  <si>
    <t>Ethnic499Adult2011/12</t>
  </si>
  <si>
    <t>Ethnic499Child2011/12</t>
  </si>
  <si>
    <t>Ethnic11Adult2012/13</t>
  </si>
  <si>
    <t>Ethnic11Child2012/13</t>
  </si>
  <si>
    <t>Ethnic21Adult2012/13</t>
  </si>
  <si>
    <t>Ethnic21Child2012/13</t>
  </si>
  <si>
    <t>Ethnic31Adult2012/13</t>
  </si>
  <si>
    <t>Ethnic31Child2012/13</t>
  </si>
  <si>
    <t>Ethnic41Adult2012/13</t>
  </si>
  <si>
    <t>Ethnic41Child2012/13</t>
  </si>
  <si>
    <t>Ethnic12Adult2012/13</t>
  </si>
  <si>
    <t>Ethnic12Child2012/13</t>
  </si>
  <si>
    <t>Ethnic22Adult2012/13</t>
  </si>
  <si>
    <t>Ethnic22Child2012/13</t>
  </si>
  <si>
    <t>Ethnic32Adult2012/13</t>
  </si>
  <si>
    <t>Ethnic32Child2012/13</t>
  </si>
  <si>
    <t>Ethnic42Adult2012/13</t>
  </si>
  <si>
    <t>Ethnic42Child2012/13</t>
  </si>
  <si>
    <t>Ethnic13Adult2012/13</t>
  </si>
  <si>
    <t>Ethnic13Child2012/13</t>
  </si>
  <si>
    <t>Ethnic23Adult2012/13</t>
  </si>
  <si>
    <t>Ethnic23Child2012/13</t>
  </si>
  <si>
    <t>Ethnic33Adult2012/13</t>
  </si>
  <si>
    <t>Ethnic33Child2012/13</t>
  </si>
  <si>
    <t>Ethnic43Adult2012/13</t>
  </si>
  <si>
    <t>Ethnic43Child2012/13</t>
  </si>
  <si>
    <t>Ethnic14Adult2012/13</t>
  </si>
  <si>
    <t>Ethnic14Child2012/13</t>
  </si>
  <si>
    <t>Ethnic24Adult2012/13</t>
  </si>
  <si>
    <t>Ethnic24Child2012/13</t>
  </si>
  <si>
    <t>Ethnic34Adult2012/13</t>
  </si>
  <si>
    <t>Ethnic34Child2012/13</t>
  </si>
  <si>
    <t>Ethnic44Adult2012/13</t>
  </si>
  <si>
    <t>Ethnic44Child2012/13</t>
  </si>
  <si>
    <t>Ethnic15Adult2012/13</t>
  </si>
  <si>
    <t>Ethnic15Child2012/13</t>
  </si>
  <si>
    <t>Ethnic25Adult2012/13</t>
  </si>
  <si>
    <t>Ethnic25Child2012/13</t>
  </si>
  <si>
    <t>Ethnic35Adult2012/13</t>
  </si>
  <si>
    <t>Ethnic35Child2012/13</t>
  </si>
  <si>
    <t>Ethnic45Adult2012/13</t>
  </si>
  <si>
    <t>Ethnic45Child2012/13</t>
  </si>
  <si>
    <t>Ethnic16Adult2012/13</t>
  </si>
  <si>
    <t>Ethnic16Child2012/13</t>
  </si>
  <si>
    <t>Ethnic26Adult2012/13</t>
  </si>
  <si>
    <t>Ethnic26Child2012/13</t>
  </si>
  <si>
    <t>Ethnic36Adult2012/13</t>
  </si>
  <si>
    <t>Ethnic36Child2012/13</t>
  </si>
  <si>
    <t>Ethnic46Adult2012/13</t>
  </si>
  <si>
    <t>Ethnic46Child2012/13</t>
  </si>
  <si>
    <t>Ethnic17Adult2012/13</t>
  </si>
  <si>
    <t>Ethnic17Child2012/13</t>
  </si>
  <si>
    <t>Ethnic27Adult2012/13</t>
  </si>
  <si>
    <t>Ethnic27Child2012/13</t>
  </si>
  <si>
    <t>Ethnic37Adult2012/13</t>
  </si>
  <si>
    <t>Ethnic37Child2012/13</t>
  </si>
  <si>
    <t>Ethnic47Adult2012/13</t>
  </si>
  <si>
    <t>Ethnic47Child2012/13</t>
  </si>
  <si>
    <t>Ethnic18Adult2012/13</t>
  </si>
  <si>
    <t>Ethnic18Child2012/13</t>
  </si>
  <si>
    <t>Ethnic28Adult2012/13</t>
  </si>
  <si>
    <t>Ethnic28Child2012/13</t>
  </si>
  <si>
    <t>Ethnic38Adult2012/13</t>
  </si>
  <si>
    <t>Ethnic38Child2012/13</t>
  </si>
  <si>
    <t>Ethnic48Adult2012/13</t>
  </si>
  <si>
    <t>Ethnic48Child2012/13</t>
  </si>
  <si>
    <t>Ethnic19Adult2012/13</t>
  </si>
  <si>
    <t>Ethnic19Child2012/13</t>
  </si>
  <si>
    <t>Ethnic29Adult2012/13</t>
  </si>
  <si>
    <t>Ethnic29Child2012/13</t>
  </si>
  <si>
    <t>Ethnic39Adult2012/13</t>
  </si>
  <si>
    <t>Ethnic39Child2012/13</t>
  </si>
  <si>
    <t>Ethnic49Adult2012/13</t>
  </si>
  <si>
    <t>Ethnic49Child2012/13</t>
  </si>
  <si>
    <t>Ethnic110Adult2012/13</t>
  </si>
  <si>
    <t>Ethnic110Child2012/13</t>
  </si>
  <si>
    <t>Ethnic210Adult2012/13</t>
  </si>
  <si>
    <t>Ethnic210Child2012/13</t>
  </si>
  <si>
    <t>Ethnic310Adult2012/13</t>
  </si>
  <si>
    <t>Ethnic310Child2012/13</t>
  </si>
  <si>
    <t>Ethnic410Adult2012/13</t>
  </si>
  <si>
    <t>Ethnic410Child2012/13</t>
  </si>
  <si>
    <t>Ethnic111Adult2012/13</t>
  </si>
  <si>
    <t>Ethnic111Child2012/13</t>
  </si>
  <si>
    <t>Ethnic211Adult2012/13</t>
  </si>
  <si>
    <t>Ethnic211Child2012/13</t>
  </si>
  <si>
    <t>Ethnic311Adult2012/13</t>
  </si>
  <si>
    <t>Ethnic311Child2012/13</t>
  </si>
  <si>
    <t>Ethnic411Adult2012/13</t>
  </si>
  <si>
    <t>Ethnic411Child2012/13</t>
  </si>
  <si>
    <t>Ethnic112Adult2012/13</t>
  </si>
  <si>
    <t>Ethnic112Child2012/13</t>
  </si>
  <si>
    <t>Ethnic212Adult2012/13</t>
  </si>
  <si>
    <t>Ethnic212Child2012/13</t>
  </si>
  <si>
    <t>Ethnic312Adult2012/13</t>
  </si>
  <si>
    <t>Ethnic312Child2012/13</t>
  </si>
  <si>
    <t>Ethnic412Adult2012/13</t>
  </si>
  <si>
    <t>Ethnic412Child2012/13</t>
  </si>
  <si>
    <t>Ethnic113Adult2012/13</t>
  </si>
  <si>
    <t>Ethnic113Child2012/13</t>
  </si>
  <si>
    <t>Ethnic213Adult2012/13</t>
  </si>
  <si>
    <t>Ethnic213Child2012/13</t>
  </si>
  <si>
    <t>Ethnic313Adult2012/13</t>
  </si>
  <si>
    <t>Ethnic313Child2012/13</t>
  </si>
  <si>
    <t>Ethnic413Adult2012/13</t>
  </si>
  <si>
    <t>Ethnic413Child2012/13</t>
  </si>
  <si>
    <t>Ethnic114Adult2012/13</t>
  </si>
  <si>
    <t>Ethnic114Child2012/13</t>
  </si>
  <si>
    <t>Ethnic214Adult2012/13</t>
  </si>
  <si>
    <t>Ethnic214Child2012/13</t>
  </si>
  <si>
    <t>Ethnic314Adult2012/13</t>
  </si>
  <si>
    <t>Ethnic314Child2012/13</t>
  </si>
  <si>
    <t>Ethnic414Adult2012/13</t>
  </si>
  <si>
    <t>Ethnic414Child2012/13</t>
  </si>
  <si>
    <t>Ethnic115Adult2012/13</t>
  </si>
  <si>
    <t>Ethnic115Child2012/13</t>
  </si>
  <si>
    <t>Ethnic215Adult2012/13</t>
  </si>
  <si>
    <t>Ethnic215Child2012/13</t>
  </si>
  <si>
    <t>Ethnic315Adult2012/13</t>
  </si>
  <si>
    <t>Ethnic315Child2012/13</t>
  </si>
  <si>
    <t>Ethnic415Adult2012/13</t>
  </si>
  <si>
    <t>Ethnic415Child2012/13</t>
  </si>
  <si>
    <t>Ethnic116Adult2012/13</t>
  </si>
  <si>
    <t>Ethnic116Child2012/13</t>
  </si>
  <si>
    <t>Ethnic216Adult2012/13</t>
  </si>
  <si>
    <t>Ethnic216Child2012/13</t>
  </si>
  <si>
    <t>Ethnic316Adult2012/13</t>
  </si>
  <si>
    <t>Ethnic316Child2012/13</t>
  </si>
  <si>
    <t>Ethnic416Adult2012/13</t>
  </si>
  <si>
    <t>Ethnic416Child2012/13</t>
  </si>
  <si>
    <t>Ethnic117Adult2012/13</t>
  </si>
  <si>
    <t>Ethnic117Child2012/13</t>
  </si>
  <si>
    <t>Ethnic217Adult2012/13</t>
  </si>
  <si>
    <t>Ethnic217Child2012/13</t>
  </si>
  <si>
    <t>Ethnic317Adult2012/13</t>
  </si>
  <si>
    <t>Ethnic317Child2012/13</t>
  </si>
  <si>
    <t>Ethnic417Adult2012/13</t>
  </si>
  <si>
    <t>Ethnic417Child2012/13</t>
  </si>
  <si>
    <t>Ethnic118Adult2012/13</t>
  </si>
  <si>
    <t>Ethnic118Child2012/13</t>
  </si>
  <si>
    <t>Ethnic218Adult2012/13</t>
  </si>
  <si>
    <t>Ethnic218Child2012/13</t>
  </si>
  <si>
    <t>Ethnic318Adult2012/13</t>
  </si>
  <si>
    <t>Ethnic318Child2012/13</t>
  </si>
  <si>
    <t>Ethnic418Adult2012/13</t>
  </si>
  <si>
    <t>Ethnic418Child2012/13</t>
  </si>
  <si>
    <t>Ethnic119Adult2012/13</t>
  </si>
  <si>
    <t>Ethnic119Child2012/13</t>
  </si>
  <si>
    <t>Ethnic219Adult2012/13</t>
  </si>
  <si>
    <t>Ethnic219Child2012/13</t>
  </si>
  <si>
    <t>Ethnic319Adult2012/13</t>
  </si>
  <si>
    <t>Ethnic319Child2012/13</t>
  </si>
  <si>
    <t>Ethnic419Adult2012/13</t>
  </si>
  <si>
    <t>Ethnic419Child2012/13</t>
  </si>
  <si>
    <t>Ethnic120Adult2012/13</t>
  </si>
  <si>
    <t>Ethnic120Child2012/13</t>
  </si>
  <si>
    <t>Ethnic220Adult2012/13</t>
  </si>
  <si>
    <t>Ethnic220Child2012/13</t>
  </si>
  <si>
    <t>Ethnic320Adult2012/13</t>
  </si>
  <si>
    <t>Ethnic320Child2012/13</t>
  </si>
  <si>
    <t>Ethnic420Adult2012/13</t>
  </si>
  <si>
    <t>Ethnic420Child2012/13</t>
  </si>
  <si>
    <t>Ethnic199Adult2012/13</t>
  </si>
  <si>
    <t>Ethnic199Child2012/13</t>
  </si>
  <si>
    <t>Ethnic299Adult2012/13</t>
  </si>
  <si>
    <t>Ethnic299Child2012/13</t>
  </si>
  <si>
    <t>Ethnic399Adult2012/13</t>
  </si>
  <si>
    <t>Ethnic399Child2012/13</t>
  </si>
  <si>
    <t>Ethnic499Adult2012/13</t>
  </si>
  <si>
    <t>Ethnic499Child2012/13</t>
  </si>
  <si>
    <t>Ethnic11Adult2013/14</t>
  </si>
  <si>
    <t>Ethnic11Child2013/14</t>
  </si>
  <si>
    <t>Ethnic21Adult2013/14</t>
  </si>
  <si>
    <t>Ethnic21Child2013/14</t>
  </si>
  <si>
    <t>Ethnic31Adult2013/14</t>
  </si>
  <si>
    <t>Ethnic31Child2013/14</t>
  </si>
  <si>
    <t>Ethnic41Adult2013/14</t>
  </si>
  <si>
    <t>Ethnic41Child2013/14</t>
  </si>
  <si>
    <t>Ethnic12Adult2013/14</t>
  </si>
  <si>
    <t>Ethnic12Child2013/14</t>
  </si>
  <si>
    <t>Ethnic22Adult2013/14</t>
  </si>
  <si>
    <t>Ethnic22Child2013/14</t>
  </si>
  <si>
    <t>Ethnic32Adult2013/14</t>
  </si>
  <si>
    <t>Ethnic32Child2013/14</t>
  </si>
  <si>
    <t>Ethnic42Adult2013/14</t>
  </si>
  <si>
    <t>Ethnic42Child2013/14</t>
  </si>
  <si>
    <t>Ethnic13Adult2013/14</t>
  </si>
  <si>
    <t>Ethnic13Child2013/14</t>
  </si>
  <si>
    <t>Ethnic23Adult2013/14</t>
  </si>
  <si>
    <t>Ethnic23Child2013/14</t>
  </si>
  <si>
    <t>Ethnic33Adult2013/14</t>
  </si>
  <si>
    <t>Ethnic33Child2013/14</t>
  </si>
  <si>
    <t>Ethnic43Adult2013/14</t>
  </si>
  <si>
    <t>Ethnic43Child2013/14</t>
  </si>
  <si>
    <t>Ethnic14Adult2013/14</t>
  </si>
  <si>
    <t>Ethnic14Child2013/14</t>
  </si>
  <si>
    <t>Ethnic24Adult2013/14</t>
  </si>
  <si>
    <t>Ethnic24Child2013/14</t>
  </si>
  <si>
    <t>Ethnic34Adult2013/14</t>
  </si>
  <si>
    <t>Ethnic34Child2013/14</t>
  </si>
  <si>
    <t>Ethnic44Adult2013/14</t>
  </si>
  <si>
    <t>Ethnic44Child2013/14</t>
  </si>
  <si>
    <t>Ethnic15Adult2013/14</t>
  </si>
  <si>
    <t>Ethnic15Child2013/14</t>
  </si>
  <si>
    <t>Ethnic25Adult2013/14</t>
  </si>
  <si>
    <t>Ethnic25Child2013/14</t>
  </si>
  <si>
    <t>Ethnic35Adult2013/14</t>
  </si>
  <si>
    <t>Ethnic35Child2013/14</t>
  </si>
  <si>
    <t>Ethnic45Adult2013/14</t>
  </si>
  <si>
    <t>Ethnic45Child2013/14</t>
  </si>
  <si>
    <t>Ethnic16Adult2013/14</t>
  </si>
  <si>
    <t>Ethnic16Child2013/14</t>
  </si>
  <si>
    <t>Ethnic26Adult2013/14</t>
  </si>
  <si>
    <t>Ethnic26Child2013/14</t>
  </si>
  <si>
    <t>Ethnic36Adult2013/14</t>
  </si>
  <si>
    <t>Ethnic36Child2013/14</t>
  </si>
  <si>
    <t>Ethnic46Adult2013/14</t>
  </si>
  <si>
    <t>Ethnic46Child2013/14</t>
  </si>
  <si>
    <t>Ethnic17Adult2013/14</t>
  </si>
  <si>
    <t>Ethnic17Child2013/14</t>
  </si>
  <si>
    <t>Ethnic27Adult2013/14</t>
  </si>
  <si>
    <t>Ethnic27Child2013/14</t>
  </si>
  <si>
    <t>Ethnic37Adult2013/14</t>
  </si>
  <si>
    <t>Ethnic37Child2013/14</t>
  </si>
  <si>
    <t>Ethnic47Adult2013/14</t>
  </si>
  <si>
    <t>Ethnic47Child2013/14</t>
  </si>
  <si>
    <t>Ethnic18Adult2013/14</t>
  </si>
  <si>
    <t>Ethnic18Child2013/14</t>
  </si>
  <si>
    <t>Ethnic28Adult2013/14</t>
  </si>
  <si>
    <t>Ethnic28Child2013/14</t>
  </si>
  <si>
    <t>Ethnic38Adult2013/14</t>
  </si>
  <si>
    <t>Ethnic38Child2013/14</t>
  </si>
  <si>
    <t>Ethnic48Adult2013/14</t>
  </si>
  <si>
    <t>Ethnic48Child2013/14</t>
  </si>
  <si>
    <t>Ethnic19Adult2013/14</t>
  </si>
  <si>
    <t>Ethnic19Child2013/14</t>
  </si>
  <si>
    <t>Ethnic29Adult2013/14</t>
  </si>
  <si>
    <t>Ethnic29Child2013/14</t>
  </si>
  <si>
    <t>Ethnic39Adult2013/14</t>
  </si>
  <si>
    <t>Ethnic39Child2013/14</t>
  </si>
  <si>
    <t>Ethnic49Adult2013/14</t>
  </si>
  <si>
    <t>Ethnic49Child2013/14</t>
  </si>
  <si>
    <t>Ethnic110Adult2013/14</t>
  </si>
  <si>
    <t>Ethnic110Child2013/14</t>
  </si>
  <si>
    <t>Ethnic210Adult2013/14</t>
  </si>
  <si>
    <t>Ethnic210Child2013/14</t>
  </si>
  <si>
    <t>Ethnic310Adult2013/14</t>
  </si>
  <si>
    <t>Ethnic310Child2013/14</t>
  </si>
  <si>
    <t>Ethnic410Adult2013/14</t>
  </si>
  <si>
    <t>Ethnic410Child2013/14</t>
  </si>
  <si>
    <t>Ethnic111Adult2013/14</t>
  </si>
  <si>
    <t>Ethnic111Child2013/14</t>
  </si>
  <si>
    <t>Ethnic211Adult2013/14</t>
  </si>
  <si>
    <t>Ethnic211Child2013/14</t>
  </si>
  <si>
    <t>Ethnic311Adult2013/14</t>
  </si>
  <si>
    <t>Ethnic311Child2013/14</t>
  </si>
  <si>
    <t>Ethnic411Adult2013/14</t>
  </si>
  <si>
    <t>Ethnic411Child2013/14</t>
  </si>
  <si>
    <t>Ethnic112Adult2013/14</t>
  </si>
  <si>
    <t>Ethnic112Child2013/14</t>
  </si>
  <si>
    <t>Ethnic212Adult2013/14</t>
  </si>
  <si>
    <t>Ethnic212Child2013/14</t>
  </si>
  <si>
    <t>Ethnic312Adult2013/14</t>
  </si>
  <si>
    <t>Ethnic312Child2013/14</t>
  </si>
  <si>
    <t>Ethnic412Adult2013/14</t>
  </si>
  <si>
    <t>Ethnic412Child2013/14</t>
  </si>
  <si>
    <t>Ethnic113Adult2013/14</t>
  </si>
  <si>
    <t>Ethnic113Child2013/14</t>
  </si>
  <si>
    <t>Ethnic213Adult2013/14</t>
  </si>
  <si>
    <t>Ethnic213Child2013/14</t>
  </si>
  <si>
    <t>Ethnic313Adult2013/14</t>
  </si>
  <si>
    <t>Ethnic313Child2013/14</t>
  </si>
  <si>
    <t>Ethnic413Adult2013/14</t>
  </si>
  <si>
    <t>Ethnic413Child2013/14</t>
  </si>
  <si>
    <t>Ethnic114Adult2013/14</t>
  </si>
  <si>
    <t>Ethnic114Child2013/14</t>
  </si>
  <si>
    <t>Ethnic214Adult2013/14</t>
  </si>
  <si>
    <t>Ethnic214Child2013/14</t>
  </si>
  <si>
    <t>Ethnic314Adult2013/14</t>
  </si>
  <si>
    <t>Ethnic314Child2013/14</t>
  </si>
  <si>
    <t>Ethnic414Adult2013/14</t>
  </si>
  <si>
    <t>Ethnic414Child2013/14</t>
  </si>
  <si>
    <t>Ethnic115Adult2013/14</t>
  </si>
  <si>
    <t>Ethnic115Child2013/14</t>
  </si>
  <si>
    <t>Ethnic215Adult2013/14</t>
  </si>
  <si>
    <t>Ethnic215Child2013/14</t>
  </si>
  <si>
    <t>Ethnic315Adult2013/14</t>
  </si>
  <si>
    <t>Ethnic315Child2013/14</t>
  </si>
  <si>
    <t>Ethnic415Adult2013/14</t>
  </si>
  <si>
    <t>Ethnic415Child2013/14</t>
  </si>
  <si>
    <t>Ethnic116Adult2013/14</t>
  </si>
  <si>
    <t>Ethnic116Child2013/14</t>
  </si>
  <si>
    <t>Ethnic216Adult2013/14</t>
  </si>
  <si>
    <t>Ethnic216Child2013/14</t>
  </si>
  <si>
    <t>Ethnic316Adult2013/14</t>
  </si>
  <si>
    <t>Ethnic316Child2013/14</t>
  </si>
  <si>
    <t>Ethnic416Adult2013/14</t>
  </si>
  <si>
    <t>Ethnic416Child2013/14</t>
  </si>
  <si>
    <t>Ethnic117Adult2013/14</t>
  </si>
  <si>
    <t>Ethnic117Child2013/14</t>
  </si>
  <si>
    <t>Ethnic217Adult2013/14</t>
  </si>
  <si>
    <t>Ethnic217Child2013/14</t>
  </si>
  <si>
    <t>Ethnic317Adult2013/14</t>
  </si>
  <si>
    <t>Ethnic317Child2013/14</t>
  </si>
  <si>
    <t>Ethnic417Adult2013/14</t>
  </si>
  <si>
    <t>Ethnic417Child2013/14</t>
  </si>
  <si>
    <t>Ethnic118Adult2013/14</t>
  </si>
  <si>
    <t>Ethnic118Child2013/14</t>
  </si>
  <si>
    <t>Ethnic218Adult2013/14</t>
  </si>
  <si>
    <t>Ethnic218Child2013/14</t>
  </si>
  <si>
    <t>Ethnic318Adult2013/14</t>
  </si>
  <si>
    <t>Ethnic318Child2013/14</t>
  </si>
  <si>
    <t>Ethnic418Adult2013/14</t>
  </si>
  <si>
    <t>Ethnic418Child2013/14</t>
  </si>
  <si>
    <t>Ethnic119Adult2013/14</t>
  </si>
  <si>
    <t>Ethnic119Child2013/14</t>
  </si>
  <si>
    <t>Ethnic219Adult2013/14</t>
  </si>
  <si>
    <t>Ethnic219Child2013/14</t>
  </si>
  <si>
    <t>Ethnic319Adult2013/14</t>
  </si>
  <si>
    <t>Ethnic319Child2013/14</t>
  </si>
  <si>
    <t>Ethnic419Adult2013/14</t>
  </si>
  <si>
    <t>Ethnic419Child2013/14</t>
  </si>
  <si>
    <t>Ethnic120Adult2013/14</t>
  </si>
  <si>
    <t>Ethnic120Child2013/14</t>
  </si>
  <si>
    <t>Ethnic220Adult2013/14</t>
  </si>
  <si>
    <t>Ethnic220Child2013/14</t>
  </si>
  <si>
    <t>Ethnic320Adult2013/14</t>
  </si>
  <si>
    <t>Ethnic320Child2013/14</t>
  </si>
  <si>
    <t>Ethnic420Adult2013/14</t>
  </si>
  <si>
    <t>Ethnic420Child2013/14</t>
  </si>
  <si>
    <t>Ethnic199Adult2013/14</t>
  </si>
  <si>
    <t>Ethnic199Child2013/14</t>
  </si>
  <si>
    <t>Ethnic299Adult2013/14</t>
  </si>
  <si>
    <t>Ethnic299Child2013/14</t>
  </si>
  <si>
    <t>Ethnic399Adult2013/14</t>
  </si>
  <si>
    <t>Ethnic399Child2013/14</t>
  </si>
  <si>
    <t>Ethnic499Adult2013/14</t>
  </si>
  <si>
    <t>Ethnic499Child2013/14</t>
  </si>
  <si>
    <t>Ethnic11Adult2014/15</t>
  </si>
  <si>
    <t>Ethnic11Child2014/15</t>
  </si>
  <si>
    <t>Ethnic21Adult2014/15</t>
  </si>
  <si>
    <t>Ethnic21Child2014/15</t>
  </si>
  <si>
    <t>Ethnic31Adult2014/15</t>
  </si>
  <si>
    <t>Ethnic31Child2014/15</t>
  </si>
  <si>
    <t>Ethnic41Adult2014/15</t>
  </si>
  <si>
    <t>Ethnic41Child2014/15</t>
  </si>
  <si>
    <t>Ethnic12Adult2014/15</t>
  </si>
  <si>
    <t>Ethnic12Child2014/15</t>
  </si>
  <si>
    <t>Ethnic22Adult2014/15</t>
  </si>
  <si>
    <t>Ethnic22Child2014/15</t>
  </si>
  <si>
    <t>Ethnic32Adult2014/15</t>
  </si>
  <si>
    <t>Ethnic32Child2014/15</t>
  </si>
  <si>
    <t>Ethnic42Adult2014/15</t>
  </si>
  <si>
    <t>Ethnic42Child2014/15</t>
  </si>
  <si>
    <t>Ethnic13Adult2014/15</t>
  </si>
  <si>
    <t>Ethnic13Child2014/15</t>
  </si>
  <si>
    <t>Ethnic23Adult2014/15</t>
  </si>
  <si>
    <t>Ethnic23Child2014/15</t>
  </si>
  <si>
    <t>Ethnic33Adult2014/15</t>
  </si>
  <si>
    <t>Ethnic33Child2014/15</t>
  </si>
  <si>
    <t>Ethnic43Adult2014/15</t>
  </si>
  <si>
    <t>Ethnic43Child2014/15</t>
  </si>
  <si>
    <t>Ethnic14Adult2014/15</t>
  </si>
  <si>
    <t>Ethnic14Child2014/15</t>
  </si>
  <si>
    <t>Ethnic24Adult2014/15</t>
  </si>
  <si>
    <t>Ethnic24Child2014/15</t>
  </si>
  <si>
    <t>Ethnic34Adult2014/15</t>
  </si>
  <si>
    <t>Ethnic34Child2014/15</t>
  </si>
  <si>
    <t>Ethnic44Adult2014/15</t>
  </si>
  <si>
    <t>Ethnic44Child2014/15</t>
  </si>
  <si>
    <t>Ethnic15Adult2014/15</t>
  </si>
  <si>
    <t>Ethnic15Child2014/15</t>
  </si>
  <si>
    <t>Ethnic25Adult2014/15</t>
  </si>
  <si>
    <t>Ethnic25Child2014/15</t>
  </si>
  <si>
    <t>Ethnic35Adult2014/15</t>
  </si>
  <si>
    <t>Ethnic35Child2014/15</t>
  </si>
  <si>
    <t>Ethnic45Adult2014/15</t>
  </si>
  <si>
    <t>Ethnic45Child2014/15</t>
  </si>
  <si>
    <t>Ethnic16Adult2014/15</t>
  </si>
  <si>
    <t>Ethnic16Child2014/15</t>
  </si>
  <si>
    <t>Ethnic26Adult2014/15</t>
  </si>
  <si>
    <t>Ethnic26Child2014/15</t>
  </si>
  <si>
    <t>Ethnic36Adult2014/15</t>
  </si>
  <si>
    <t>Ethnic36Child2014/15</t>
  </si>
  <si>
    <t>Ethnic46Adult2014/15</t>
  </si>
  <si>
    <t>Ethnic46Child2014/15</t>
  </si>
  <si>
    <t>Ethnic17Adult2014/15</t>
  </si>
  <si>
    <t>Ethnic17Child2014/15</t>
  </si>
  <si>
    <t>Ethnic27Adult2014/15</t>
  </si>
  <si>
    <t>Ethnic27Child2014/15</t>
  </si>
  <si>
    <t>Ethnic37Adult2014/15</t>
  </si>
  <si>
    <t>Ethnic37Child2014/15</t>
  </si>
  <si>
    <t>Ethnic47Adult2014/15</t>
  </si>
  <si>
    <t>Ethnic47Child2014/15</t>
  </si>
  <si>
    <t>Ethnic18Adult2014/15</t>
  </si>
  <si>
    <t>Ethnic18Child2014/15</t>
  </si>
  <si>
    <t>Ethnic28Adult2014/15</t>
  </si>
  <si>
    <t>Ethnic28Child2014/15</t>
  </si>
  <si>
    <t>Ethnic38Adult2014/15</t>
  </si>
  <si>
    <t>Ethnic38Child2014/15</t>
  </si>
  <si>
    <t>Ethnic48Adult2014/15</t>
  </si>
  <si>
    <t>Ethnic48Child2014/15</t>
  </si>
  <si>
    <t>Ethnic19Adult2014/15</t>
  </si>
  <si>
    <t>Ethnic19Child2014/15</t>
  </si>
  <si>
    <t>Ethnic29Adult2014/15</t>
  </si>
  <si>
    <t>Ethnic29Child2014/15</t>
  </si>
  <si>
    <t>Ethnic39Adult2014/15</t>
  </si>
  <si>
    <t>Ethnic39Child2014/15</t>
  </si>
  <si>
    <t>Ethnic49Adult2014/15</t>
  </si>
  <si>
    <t>Ethnic49Child2014/15</t>
  </si>
  <si>
    <t>Ethnic110Adult2014/15</t>
  </si>
  <si>
    <t>Ethnic110Child2014/15</t>
  </si>
  <si>
    <t>Ethnic210Adult2014/15</t>
  </si>
  <si>
    <t>Ethnic210Child2014/15</t>
  </si>
  <si>
    <t>Ethnic310Adult2014/15</t>
  </si>
  <si>
    <t>Ethnic310Child2014/15</t>
  </si>
  <si>
    <t>Ethnic410Adult2014/15</t>
  </si>
  <si>
    <t>Ethnic410Child2014/15</t>
  </si>
  <si>
    <t>Ethnic111Adult2014/15</t>
  </si>
  <si>
    <t>Ethnic111Child2014/15</t>
  </si>
  <si>
    <t>Ethnic211Adult2014/15</t>
  </si>
  <si>
    <t>Ethnic211Child2014/15</t>
  </si>
  <si>
    <t>Ethnic311Adult2014/15</t>
  </si>
  <si>
    <t>Ethnic311Child2014/15</t>
  </si>
  <si>
    <t>Ethnic411Adult2014/15</t>
  </si>
  <si>
    <t>Ethnic411Child2014/15</t>
  </si>
  <si>
    <t>Ethnic112Adult2014/15</t>
  </si>
  <si>
    <t>Ethnic112Child2014/15</t>
  </si>
  <si>
    <t>Ethnic212Adult2014/15</t>
  </si>
  <si>
    <t>Ethnic212Child2014/15</t>
  </si>
  <si>
    <t>Ethnic312Adult2014/15</t>
  </si>
  <si>
    <t>Ethnic312Child2014/15</t>
  </si>
  <si>
    <t>Ethnic412Adult2014/15</t>
  </si>
  <si>
    <t>Ethnic412Child2014/15</t>
  </si>
  <si>
    <t>Ethnic113Adult2014/15</t>
  </si>
  <si>
    <t>Ethnic113Child2014/15</t>
  </si>
  <si>
    <t>Ethnic213Adult2014/15</t>
  </si>
  <si>
    <t>Ethnic213Child2014/15</t>
  </si>
  <si>
    <t>Ethnic313Adult2014/15</t>
  </si>
  <si>
    <t>Ethnic313Child2014/15</t>
  </si>
  <si>
    <t>Ethnic413Adult2014/15</t>
  </si>
  <si>
    <t>Ethnic413Child2014/15</t>
  </si>
  <si>
    <t>Ethnic114Adult2014/15</t>
  </si>
  <si>
    <t>Ethnic114Child2014/15</t>
  </si>
  <si>
    <t>Ethnic214Adult2014/15</t>
  </si>
  <si>
    <t>Ethnic214Child2014/15</t>
  </si>
  <si>
    <t>Ethnic314Adult2014/15</t>
  </si>
  <si>
    <t>Ethnic314Child2014/15</t>
  </si>
  <si>
    <t>Ethnic414Adult2014/15</t>
  </si>
  <si>
    <t>Ethnic414Child2014/15</t>
  </si>
  <si>
    <t>Ethnic115Adult2014/15</t>
  </si>
  <si>
    <t>Ethnic115Child2014/15</t>
  </si>
  <si>
    <t>Ethnic215Adult2014/15</t>
  </si>
  <si>
    <t>Ethnic215Child2014/15</t>
  </si>
  <si>
    <t>Ethnic315Adult2014/15</t>
  </si>
  <si>
    <t>Ethnic315Child2014/15</t>
  </si>
  <si>
    <t>Ethnic415Adult2014/15</t>
  </si>
  <si>
    <t>Ethnic415Child2014/15</t>
  </si>
  <si>
    <t>Ethnic116Adult2014/15</t>
  </si>
  <si>
    <t>Ethnic116Child2014/15</t>
  </si>
  <si>
    <t>Ethnic216Adult2014/15</t>
  </si>
  <si>
    <t>Ethnic216Child2014/15</t>
  </si>
  <si>
    <t>Ethnic316Adult2014/15</t>
  </si>
  <si>
    <t>Ethnic316Child2014/15</t>
  </si>
  <si>
    <t>Ethnic416Adult2014/15</t>
  </si>
  <si>
    <t>Ethnic416Child2014/15</t>
  </si>
  <si>
    <t>Ethnic117Adult2014/15</t>
  </si>
  <si>
    <t>Ethnic117Child2014/15</t>
  </si>
  <si>
    <t>Ethnic217Adult2014/15</t>
  </si>
  <si>
    <t>Ethnic217Child2014/15</t>
  </si>
  <si>
    <t>Ethnic317Adult2014/15</t>
  </si>
  <si>
    <t>Ethnic317Child2014/15</t>
  </si>
  <si>
    <t>Ethnic417Adult2014/15</t>
  </si>
  <si>
    <t>Ethnic417Child2014/15</t>
  </si>
  <si>
    <t>Ethnic118Adult2014/15</t>
  </si>
  <si>
    <t>Ethnic118Child2014/15</t>
  </si>
  <si>
    <t>Ethnic218Adult2014/15</t>
  </si>
  <si>
    <t>Ethnic218Child2014/15</t>
  </si>
  <si>
    <t>Ethnic318Adult2014/15</t>
  </si>
  <si>
    <t>Ethnic318Child2014/15</t>
  </si>
  <si>
    <t>Ethnic418Adult2014/15</t>
  </si>
  <si>
    <t>Ethnic418Child2014/15</t>
  </si>
  <si>
    <t>Ethnic119Adult2014/15</t>
  </si>
  <si>
    <t>Ethnic119Child2014/15</t>
  </si>
  <si>
    <t>Ethnic219Adult2014/15</t>
  </si>
  <si>
    <t>Ethnic219Child2014/15</t>
  </si>
  <si>
    <t>Ethnic319Adult2014/15</t>
  </si>
  <si>
    <t>Ethnic319Child2014/15</t>
  </si>
  <si>
    <t>Ethnic419Adult2014/15</t>
  </si>
  <si>
    <t>Ethnic419Child2014/15</t>
  </si>
  <si>
    <t>Ethnic120Adult2014/15</t>
  </si>
  <si>
    <t>Ethnic120Child2014/15</t>
  </si>
  <si>
    <t>Ethnic220Adult2014/15</t>
  </si>
  <si>
    <t>Ethnic220Child2014/15</t>
  </si>
  <si>
    <t>Ethnic320Adult2014/15</t>
  </si>
  <si>
    <t>Ethnic320Child2014/15</t>
  </si>
  <si>
    <t>Ethnic420Adult2014/15</t>
  </si>
  <si>
    <t>Ethnic420Child2014/15</t>
  </si>
  <si>
    <t>Ethnic199Adult2014/15</t>
  </si>
  <si>
    <t>Ethnic199Child2014/15</t>
  </si>
  <si>
    <t>Ethnic299Adult2014/15</t>
  </si>
  <si>
    <t>Ethnic299Child2014/15</t>
  </si>
  <si>
    <t>Ethnic399Adult2014/15</t>
  </si>
  <si>
    <t>Ethnic399Child2014/15</t>
  </si>
  <si>
    <t>Ethnic499Adult2014/15</t>
  </si>
  <si>
    <t>Ethnic499Child2014/15</t>
  </si>
  <si>
    <t>Dep11Adult2010/11</t>
  </si>
  <si>
    <t>Dep11Child2010/11</t>
  </si>
  <si>
    <t>Dep21Adult2010/11</t>
  </si>
  <si>
    <t>Dep21Child2010/11</t>
  </si>
  <si>
    <t>Dep31Adult2010/11</t>
  </si>
  <si>
    <t>Dep31Child2010/11</t>
  </si>
  <si>
    <t>Dep41Adult2010/11</t>
  </si>
  <si>
    <t>Dep41Child2010/11</t>
  </si>
  <si>
    <t>Dep51Adult2010/11</t>
  </si>
  <si>
    <t>Dep51Child2010/11</t>
  </si>
  <si>
    <t>Dep12Adult2010/11</t>
  </si>
  <si>
    <t>Dep12Child2010/11</t>
  </si>
  <si>
    <t>Dep22Adult2010/11</t>
  </si>
  <si>
    <t>Dep22Child2010/11</t>
  </si>
  <si>
    <t>Dep32Adult2010/11</t>
  </si>
  <si>
    <t>Dep32Child2010/11</t>
  </si>
  <si>
    <t>Dep42Adult2010/11</t>
  </si>
  <si>
    <t>Dep42Child2010/11</t>
  </si>
  <si>
    <t>Dep52Adult2010/11</t>
  </si>
  <si>
    <t>Dep52Child2010/11</t>
  </si>
  <si>
    <t>Dep13Adult2010/11</t>
  </si>
  <si>
    <t>Dep13Child2010/11</t>
  </si>
  <si>
    <t>Dep23Adult2010/11</t>
  </si>
  <si>
    <t>Dep23Child2010/11</t>
  </si>
  <si>
    <t>Dep33Adult2010/11</t>
  </si>
  <si>
    <t>Dep33Child2010/11</t>
  </si>
  <si>
    <t>Dep43Adult2010/11</t>
  </si>
  <si>
    <t>Dep43Child2010/11</t>
  </si>
  <si>
    <t>Dep53Adult2010/11</t>
  </si>
  <si>
    <t>Dep53Child2010/11</t>
  </si>
  <si>
    <t>Dep14Adult2010/11</t>
  </si>
  <si>
    <t>Dep14Child2010/11</t>
  </si>
  <si>
    <t>Dep24Adult2010/11</t>
  </si>
  <si>
    <t>Dep24Child2010/11</t>
  </si>
  <si>
    <t>Dep34Adult2010/11</t>
  </si>
  <si>
    <t>Dep34Child2010/11</t>
  </si>
  <si>
    <t>Dep44Adult2010/11</t>
  </si>
  <si>
    <t>Dep44Child2010/11</t>
  </si>
  <si>
    <t>Dep54Adult2010/11</t>
  </si>
  <si>
    <t>Dep54Child2010/11</t>
  </si>
  <si>
    <t>Dep15Adult2010/11</t>
  </si>
  <si>
    <t>Dep15Child2010/11</t>
  </si>
  <si>
    <t>Dep25Adult2010/11</t>
  </si>
  <si>
    <t>Dep25Child2010/11</t>
  </si>
  <si>
    <t>Dep35Adult2010/11</t>
  </si>
  <si>
    <t>Dep35Child2010/11</t>
  </si>
  <si>
    <t>Dep45Adult2010/11</t>
  </si>
  <si>
    <t>Dep45Child2010/11</t>
  </si>
  <si>
    <t>Dep55Adult2010/11</t>
  </si>
  <si>
    <t>Dep55Child2010/11</t>
  </si>
  <si>
    <t>Dep16Adult2010/11</t>
  </si>
  <si>
    <t>Dep16Child2010/11</t>
  </si>
  <si>
    <t>Dep26Adult2010/11</t>
  </si>
  <si>
    <t>Dep26Child2010/11</t>
  </si>
  <si>
    <t>Dep36Adult2010/11</t>
  </si>
  <si>
    <t>Dep36Child2010/11</t>
  </si>
  <si>
    <t>Dep46Adult2010/11</t>
  </si>
  <si>
    <t>Dep46Child2010/11</t>
  </si>
  <si>
    <t>Dep56Adult2010/11</t>
  </si>
  <si>
    <t>Dep56Child2010/11</t>
  </si>
  <si>
    <t>Dep17Adult2010/11</t>
  </si>
  <si>
    <t>Dep17Child2010/11</t>
  </si>
  <si>
    <t>Dep27Adult2010/11</t>
  </si>
  <si>
    <t>Dep27Child2010/11</t>
  </si>
  <si>
    <t>Dep37Adult2010/11</t>
  </si>
  <si>
    <t>Dep37Child2010/11</t>
  </si>
  <si>
    <t>Dep47Adult2010/11</t>
  </si>
  <si>
    <t>Dep47Child2010/11</t>
  </si>
  <si>
    <t>Dep57Adult2010/11</t>
  </si>
  <si>
    <t>Dep57Child2010/11</t>
  </si>
  <si>
    <t>Dep18Adult2010/11</t>
  </si>
  <si>
    <t>Dep18Child2010/11</t>
  </si>
  <si>
    <t>Dep28Adult2010/11</t>
  </si>
  <si>
    <t>Dep28Child2010/11</t>
  </si>
  <si>
    <t>Dep38Adult2010/11</t>
  </si>
  <si>
    <t>Dep38Child2010/11</t>
  </si>
  <si>
    <t>Dep48Adult2010/11</t>
  </si>
  <si>
    <t>Dep48Child2010/11</t>
  </si>
  <si>
    <t>Dep58Adult2010/11</t>
  </si>
  <si>
    <t>Dep58Child2010/11</t>
  </si>
  <si>
    <t>Dep19Adult2010/11</t>
  </si>
  <si>
    <t>Dep19Child2010/11</t>
  </si>
  <si>
    <t>Dep29Adult2010/11</t>
  </si>
  <si>
    <t>Dep29Child2010/11</t>
  </si>
  <si>
    <t>Dep39Adult2010/11</t>
  </si>
  <si>
    <t>Dep39Child2010/11</t>
  </si>
  <si>
    <t>Dep49Adult2010/11</t>
  </si>
  <si>
    <t>Dep49Child2010/11</t>
  </si>
  <si>
    <t>Dep59Adult2010/11</t>
  </si>
  <si>
    <t>Dep59Child2010/11</t>
  </si>
  <si>
    <t>Dep110Adult2010/11</t>
  </si>
  <si>
    <t>Dep110Child2010/11</t>
  </si>
  <si>
    <t>Dep210Adult2010/11</t>
  </si>
  <si>
    <t>Dep210Child2010/11</t>
  </si>
  <si>
    <t>Dep310Adult2010/11</t>
  </si>
  <si>
    <t>Dep310Child2010/11</t>
  </si>
  <si>
    <t>Dep410Adult2010/11</t>
  </si>
  <si>
    <t>Dep410Child2010/11</t>
  </si>
  <si>
    <t>Dep510Adult2010/11</t>
  </si>
  <si>
    <t>Dep510Child2010/11</t>
  </si>
  <si>
    <t>Dep111Adult2010/11</t>
  </si>
  <si>
    <t>Dep111Child2010/11</t>
  </si>
  <si>
    <t>Dep211Adult2010/11</t>
  </si>
  <si>
    <t>Dep211Child2010/11</t>
  </si>
  <si>
    <t>Dep311Adult2010/11</t>
  </si>
  <si>
    <t>Dep311Child2010/11</t>
  </si>
  <si>
    <t>Dep411Adult2010/11</t>
  </si>
  <si>
    <t>Dep411Child2010/11</t>
  </si>
  <si>
    <t>Dep511Adult2010/11</t>
  </si>
  <si>
    <t>Dep511Child2010/11</t>
  </si>
  <si>
    <t>Dep112Adult2010/11</t>
  </si>
  <si>
    <t>Dep112Child2010/11</t>
  </si>
  <si>
    <t>Dep212Adult2010/11</t>
  </si>
  <si>
    <t>Dep212Child2010/11</t>
  </si>
  <si>
    <t>Dep312Adult2010/11</t>
  </si>
  <si>
    <t>Dep312Child2010/11</t>
  </si>
  <si>
    <t>Dep412Adult2010/11</t>
  </si>
  <si>
    <t>Dep412Child2010/11</t>
  </si>
  <si>
    <t>Dep512Adult2010/11</t>
  </si>
  <si>
    <t>Dep512Child2010/11</t>
  </si>
  <si>
    <t>Dep113Adult2010/11</t>
  </si>
  <si>
    <t>Dep113Child2010/11</t>
  </si>
  <si>
    <t>Dep213Adult2010/11</t>
  </si>
  <si>
    <t>Dep213Child2010/11</t>
  </si>
  <si>
    <t>Dep313Adult2010/11</t>
  </si>
  <si>
    <t>Dep313Child2010/11</t>
  </si>
  <si>
    <t>Dep413Adult2010/11</t>
  </si>
  <si>
    <t>Dep413Child2010/11</t>
  </si>
  <si>
    <t>Dep513Adult2010/11</t>
  </si>
  <si>
    <t>Dep513Child2010/11</t>
  </si>
  <si>
    <t>Dep114Adult2010/11</t>
  </si>
  <si>
    <t>Dep114Child2010/11</t>
  </si>
  <si>
    <t>Dep214Adult2010/11</t>
  </si>
  <si>
    <t>Dep214Child2010/11</t>
  </si>
  <si>
    <t>Dep314Adult2010/11</t>
  </si>
  <si>
    <t>Dep314Child2010/11</t>
  </si>
  <si>
    <t>Dep414Adult2010/11</t>
  </si>
  <si>
    <t>Dep414Child2010/11</t>
  </si>
  <si>
    <t>Dep514Adult2010/11</t>
  </si>
  <si>
    <t>Dep514Child2010/11</t>
  </si>
  <si>
    <t>Dep115Adult2010/11</t>
  </si>
  <si>
    <t>Dep115Child2010/11</t>
  </si>
  <si>
    <t>Dep215Adult2010/11</t>
  </si>
  <si>
    <t>Dep215Child2010/11</t>
  </si>
  <si>
    <t>Dep315Adult2010/11</t>
  </si>
  <si>
    <t>Dep315Child2010/11</t>
  </si>
  <si>
    <t>Dep415Adult2010/11</t>
  </si>
  <si>
    <t>Dep415Child2010/11</t>
  </si>
  <si>
    <t>Dep515Adult2010/11</t>
  </si>
  <si>
    <t>Dep515Child2010/11</t>
  </si>
  <si>
    <t>Dep116Adult2010/11</t>
  </si>
  <si>
    <t>Dep116Child2010/11</t>
  </si>
  <si>
    <t>Dep216Adult2010/11</t>
  </si>
  <si>
    <t>Dep216Child2010/11</t>
  </si>
  <si>
    <t>Dep316Adult2010/11</t>
  </si>
  <si>
    <t>Dep316Child2010/11</t>
  </si>
  <si>
    <t>Dep416Adult2010/11</t>
  </si>
  <si>
    <t>Dep416Child2010/11</t>
  </si>
  <si>
    <t>Dep516Adult2010/11</t>
  </si>
  <si>
    <t>Dep516Child2010/11</t>
  </si>
  <si>
    <t>Dep117Adult2010/11</t>
  </si>
  <si>
    <t>Dep117Child2010/11</t>
  </si>
  <si>
    <t>Dep217Adult2010/11</t>
  </si>
  <si>
    <t>Dep217Child2010/11</t>
  </si>
  <si>
    <t>Dep317Adult2010/11</t>
  </si>
  <si>
    <t>Dep317Child2010/11</t>
  </si>
  <si>
    <t>Dep417Adult2010/11</t>
  </si>
  <si>
    <t>Dep417Child2010/11</t>
  </si>
  <si>
    <t>Dep517Adult2010/11</t>
  </si>
  <si>
    <t>Dep517Child2010/11</t>
  </si>
  <si>
    <t>Dep118Adult2010/11</t>
  </si>
  <si>
    <t>Dep118Child2010/11</t>
  </si>
  <si>
    <t>Dep218Adult2010/11</t>
  </si>
  <si>
    <t>Dep218Child2010/11</t>
  </si>
  <si>
    <t>Dep318Adult2010/11</t>
  </si>
  <si>
    <t>Dep318Child2010/11</t>
  </si>
  <si>
    <t>Dep418Adult2010/11</t>
  </si>
  <si>
    <t>Dep418Child2010/11</t>
  </si>
  <si>
    <t>Dep518Adult2010/11</t>
  </si>
  <si>
    <t>Dep518Child2010/11</t>
  </si>
  <si>
    <t>Dep119Adult2010/11</t>
  </si>
  <si>
    <t>Dep119Child2010/11</t>
  </si>
  <si>
    <t>Dep219Adult2010/11</t>
  </si>
  <si>
    <t>Dep219Child2010/11</t>
  </si>
  <si>
    <t>Dep319Adult2010/11</t>
  </si>
  <si>
    <t>Dep319Child2010/11</t>
  </si>
  <si>
    <t>Dep419Adult2010/11</t>
  </si>
  <si>
    <t>Dep419Child2010/11</t>
  </si>
  <si>
    <t>Dep519Adult2010/11</t>
  </si>
  <si>
    <t>Dep519Child2010/11</t>
  </si>
  <si>
    <t>Dep120Adult2010/11</t>
  </si>
  <si>
    <t>Dep120Child2010/11</t>
  </si>
  <si>
    <t>Dep220Adult2010/11</t>
  </si>
  <si>
    <t>Dep220Child2010/11</t>
  </si>
  <si>
    <t>Dep320Adult2010/11</t>
  </si>
  <si>
    <t>Dep320Child2010/11</t>
  </si>
  <si>
    <t>Dep420Adult2010/11</t>
  </si>
  <si>
    <t>Dep420Child2010/11</t>
  </si>
  <si>
    <t>Dep520Adult2010/11</t>
  </si>
  <si>
    <t>Dep520Child2010/11</t>
  </si>
  <si>
    <t>Dep199Adult2010/11</t>
  </si>
  <si>
    <t>Dep199Child2010/11</t>
  </si>
  <si>
    <t>Dep299Adult2010/11</t>
  </si>
  <si>
    <t>Dep299Child2010/11</t>
  </si>
  <si>
    <t>Dep399Adult2010/11</t>
  </si>
  <si>
    <t>Dep399Child2010/11</t>
  </si>
  <si>
    <t>Dep499Adult2010/11</t>
  </si>
  <si>
    <t>Dep499Child2010/11</t>
  </si>
  <si>
    <t>Dep599Adult2010/11</t>
  </si>
  <si>
    <t>Dep599Child2010/11</t>
  </si>
  <si>
    <t>Dep11Adult2011/12</t>
  </si>
  <si>
    <t>Dep11Child2011/12</t>
  </si>
  <si>
    <t>Dep21Adult2011/12</t>
  </si>
  <si>
    <t>Dep21Child2011/12</t>
  </si>
  <si>
    <t>Dep31Adult2011/12</t>
  </si>
  <si>
    <t>Dep31Child2011/12</t>
  </si>
  <si>
    <t>Dep41Adult2011/12</t>
  </si>
  <si>
    <t>Dep41Child2011/12</t>
  </si>
  <si>
    <t>Dep51Adult2011/12</t>
  </si>
  <si>
    <t>Dep51Child2011/12</t>
  </si>
  <si>
    <t>Dep12Adult2011/12</t>
  </si>
  <si>
    <t>Dep12Child2011/12</t>
  </si>
  <si>
    <t>Dep22Adult2011/12</t>
  </si>
  <si>
    <t>Dep22Child2011/12</t>
  </si>
  <si>
    <t>Dep32Adult2011/12</t>
  </si>
  <si>
    <t>Dep32Child2011/12</t>
  </si>
  <si>
    <t>Dep42Adult2011/12</t>
  </si>
  <si>
    <t>Dep42Child2011/12</t>
  </si>
  <si>
    <t>Dep52Adult2011/12</t>
  </si>
  <si>
    <t>Dep52Child2011/12</t>
  </si>
  <si>
    <t>Dep13Adult2011/12</t>
  </si>
  <si>
    <t>Dep13Child2011/12</t>
  </si>
  <si>
    <t>Dep23Adult2011/12</t>
  </si>
  <si>
    <t>Dep23Child2011/12</t>
  </si>
  <si>
    <t>Dep33Adult2011/12</t>
  </si>
  <si>
    <t>Dep33Child2011/12</t>
  </si>
  <si>
    <t>Dep43Adult2011/12</t>
  </si>
  <si>
    <t>Dep43Child2011/12</t>
  </si>
  <si>
    <t>Dep53Adult2011/12</t>
  </si>
  <si>
    <t>Dep53Child2011/12</t>
  </si>
  <si>
    <t>Dep14Adult2011/12</t>
  </si>
  <si>
    <t>Dep14Child2011/12</t>
  </si>
  <si>
    <t>Dep24Adult2011/12</t>
  </si>
  <si>
    <t>Dep24Child2011/12</t>
  </si>
  <si>
    <t>Dep34Adult2011/12</t>
  </si>
  <si>
    <t>Dep34Child2011/12</t>
  </si>
  <si>
    <t>Dep44Adult2011/12</t>
  </si>
  <si>
    <t>Dep44Child2011/12</t>
  </si>
  <si>
    <t>Dep54Adult2011/12</t>
  </si>
  <si>
    <t>Dep54Child2011/12</t>
  </si>
  <si>
    <t>Dep15Adult2011/12</t>
  </si>
  <si>
    <t>Dep15Child2011/12</t>
  </si>
  <si>
    <t>Dep25Adult2011/12</t>
  </si>
  <si>
    <t>Dep25Child2011/12</t>
  </si>
  <si>
    <t>Dep35Adult2011/12</t>
  </si>
  <si>
    <t>Dep35Child2011/12</t>
  </si>
  <si>
    <t>Dep45Adult2011/12</t>
  </si>
  <si>
    <t>Dep45Child2011/12</t>
  </si>
  <si>
    <t>Dep55Adult2011/12</t>
  </si>
  <si>
    <t>Dep55Child2011/12</t>
  </si>
  <si>
    <t>Dep16Adult2011/12</t>
  </si>
  <si>
    <t>Dep16Child2011/12</t>
  </si>
  <si>
    <t>Dep26Adult2011/12</t>
  </si>
  <si>
    <t>Dep26Child2011/12</t>
  </si>
  <si>
    <t>Dep36Adult2011/12</t>
  </si>
  <si>
    <t>Dep36Child2011/12</t>
  </si>
  <si>
    <t>Dep46Adult2011/12</t>
  </si>
  <si>
    <t>Dep46Child2011/12</t>
  </si>
  <si>
    <t>Dep56Adult2011/12</t>
  </si>
  <si>
    <t>Dep56Child2011/12</t>
  </si>
  <si>
    <t>Dep17Adult2011/12</t>
  </si>
  <si>
    <t>Dep17Child2011/12</t>
  </si>
  <si>
    <t>Dep27Adult2011/12</t>
  </si>
  <si>
    <t>Dep27Child2011/12</t>
  </si>
  <si>
    <t>Dep37Adult2011/12</t>
  </si>
  <si>
    <t>Dep37Child2011/12</t>
  </si>
  <si>
    <t>Dep47Adult2011/12</t>
  </si>
  <si>
    <t>Dep47Child2011/12</t>
  </si>
  <si>
    <t>Dep57Adult2011/12</t>
  </si>
  <si>
    <t>Dep57Child2011/12</t>
  </si>
  <si>
    <t>Dep18Adult2011/12</t>
  </si>
  <si>
    <t>Dep18Child2011/12</t>
  </si>
  <si>
    <t>Dep28Adult2011/12</t>
  </si>
  <si>
    <t>Dep28Child2011/12</t>
  </si>
  <si>
    <t>Dep38Adult2011/12</t>
  </si>
  <si>
    <t>Dep38Child2011/12</t>
  </si>
  <si>
    <t>Dep48Adult2011/12</t>
  </si>
  <si>
    <t>Dep48Child2011/12</t>
  </si>
  <si>
    <t>Dep58Adult2011/12</t>
  </si>
  <si>
    <t>Dep58Child2011/12</t>
  </si>
  <si>
    <t>Dep19Adult2011/12</t>
  </si>
  <si>
    <t>Dep19Child2011/12</t>
  </si>
  <si>
    <t>Dep29Adult2011/12</t>
  </si>
  <si>
    <t>Dep29Child2011/12</t>
  </si>
  <si>
    <t>Dep39Adult2011/12</t>
  </si>
  <si>
    <t>Dep39Child2011/12</t>
  </si>
  <si>
    <t>Dep49Adult2011/12</t>
  </si>
  <si>
    <t>Dep49Child2011/12</t>
  </si>
  <si>
    <t>Dep59Adult2011/12</t>
  </si>
  <si>
    <t>Dep59Child2011/12</t>
  </si>
  <si>
    <t>Dep110Adult2011/12</t>
  </si>
  <si>
    <t>Dep110Child2011/12</t>
  </si>
  <si>
    <t>Dep210Adult2011/12</t>
  </si>
  <si>
    <t>Dep210Child2011/12</t>
  </si>
  <si>
    <t>Dep310Adult2011/12</t>
  </si>
  <si>
    <t>Dep310Child2011/12</t>
  </si>
  <si>
    <t>Dep410Adult2011/12</t>
  </si>
  <si>
    <t>Dep410Child2011/12</t>
  </si>
  <si>
    <t>Dep510Adult2011/12</t>
  </si>
  <si>
    <t>Dep510Child2011/12</t>
  </si>
  <si>
    <t>Dep111Adult2011/12</t>
  </si>
  <si>
    <t>Dep111Child2011/12</t>
  </si>
  <si>
    <t>Dep211Adult2011/12</t>
  </si>
  <si>
    <t>Dep211Child2011/12</t>
  </si>
  <si>
    <t>Dep311Adult2011/12</t>
  </si>
  <si>
    <t>Dep311Child2011/12</t>
  </si>
  <si>
    <t>Dep411Adult2011/12</t>
  </si>
  <si>
    <t>Dep411Child2011/12</t>
  </si>
  <si>
    <t>Dep511Adult2011/12</t>
  </si>
  <si>
    <t>Dep511Child2011/12</t>
  </si>
  <si>
    <t>Dep112Adult2011/12</t>
  </si>
  <si>
    <t>Dep112Child2011/12</t>
  </si>
  <si>
    <t>Dep212Adult2011/12</t>
  </si>
  <si>
    <t>Dep212Child2011/12</t>
  </si>
  <si>
    <t>Dep312Adult2011/12</t>
  </si>
  <si>
    <t>Dep312Child2011/12</t>
  </si>
  <si>
    <t>Dep412Adult2011/12</t>
  </si>
  <si>
    <t>Dep412Child2011/12</t>
  </si>
  <si>
    <t>Dep512Adult2011/12</t>
  </si>
  <si>
    <t>Dep512Child2011/12</t>
  </si>
  <si>
    <t>Dep113Adult2011/12</t>
  </si>
  <si>
    <t>Dep113Child2011/12</t>
  </si>
  <si>
    <t>Dep213Adult2011/12</t>
  </si>
  <si>
    <t>Dep213Child2011/12</t>
  </si>
  <si>
    <t>Dep313Adult2011/12</t>
  </si>
  <si>
    <t>Dep313Child2011/12</t>
  </si>
  <si>
    <t>Dep413Adult2011/12</t>
  </si>
  <si>
    <t>Dep413Child2011/12</t>
  </si>
  <si>
    <t>Dep513Adult2011/12</t>
  </si>
  <si>
    <t>Dep513Child2011/12</t>
  </si>
  <si>
    <t>Dep114Adult2011/12</t>
  </si>
  <si>
    <t>Dep114Child2011/12</t>
  </si>
  <si>
    <t>Dep214Adult2011/12</t>
  </si>
  <si>
    <t>Dep214Child2011/12</t>
  </si>
  <si>
    <t>Dep314Adult2011/12</t>
  </si>
  <si>
    <t>Dep314Child2011/12</t>
  </si>
  <si>
    <t>Dep414Adult2011/12</t>
  </si>
  <si>
    <t>Dep414Child2011/12</t>
  </si>
  <si>
    <t>Dep514Adult2011/12</t>
  </si>
  <si>
    <t>Dep514Child2011/12</t>
  </si>
  <si>
    <t>Dep115Adult2011/12</t>
  </si>
  <si>
    <t>Dep115Child2011/12</t>
  </si>
  <si>
    <t>Dep215Adult2011/12</t>
  </si>
  <si>
    <t>Dep215Child2011/12</t>
  </si>
  <si>
    <t>Dep315Adult2011/12</t>
  </si>
  <si>
    <t>Dep315Child2011/12</t>
  </si>
  <si>
    <t>Dep415Adult2011/12</t>
  </si>
  <si>
    <t>Dep415Child2011/12</t>
  </si>
  <si>
    <t>Dep515Adult2011/12</t>
  </si>
  <si>
    <t>Dep515Child2011/12</t>
  </si>
  <si>
    <t>Dep116Adult2011/12</t>
  </si>
  <si>
    <t>Dep116Child2011/12</t>
  </si>
  <si>
    <t>Dep216Adult2011/12</t>
  </si>
  <si>
    <t>Dep216Child2011/12</t>
  </si>
  <si>
    <t>Dep316Adult2011/12</t>
  </si>
  <si>
    <t>Dep316Child2011/12</t>
  </si>
  <si>
    <t>Dep416Adult2011/12</t>
  </si>
  <si>
    <t>Dep416Child2011/12</t>
  </si>
  <si>
    <t>Dep516Adult2011/12</t>
  </si>
  <si>
    <t>Dep516Child2011/12</t>
  </si>
  <si>
    <t>Dep117Adult2011/12</t>
  </si>
  <si>
    <t>Dep117Child2011/12</t>
  </si>
  <si>
    <t>Dep217Adult2011/12</t>
  </si>
  <si>
    <t>Dep217Child2011/12</t>
  </si>
  <si>
    <t>Dep317Adult2011/12</t>
  </si>
  <si>
    <t>Dep317Child2011/12</t>
  </si>
  <si>
    <t>Dep417Adult2011/12</t>
  </si>
  <si>
    <t>Dep417Child2011/12</t>
  </si>
  <si>
    <t>Dep517Adult2011/12</t>
  </si>
  <si>
    <t>Dep517Child2011/12</t>
  </si>
  <si>
    <t>Dep118Adult2011/12</t>
  </si>
  <si>
    <t>Dep118Child2011/12</t>
  </si>
  <si>
    <t>Dep218Adult2011/12</t>
  </si>
  <si>
    <t>Dep218Child2011/12</t>
  </si>
  <si>
    <t>Dep318Adult2011/12</t>
  </si>
  <si>
    <t>Dep318Child2011/12</t>
  </si>
  <si>
    <t>Dep418Adult2011/12</t>
  </si>
  <si>
    <t>Dep418Child2011/12</t>
  </si>
  <si>
    <t>Dep518Adult2011/12</t>
  </si>
  <si>
    <t>Dep518Child2011/12</t>
  </si>
  <si>
    <t>Dep119Adult2011/12</t>
  </si>
  <si>
    <t>Dep119Child2011/12</t>
  </si>
  <si>
    <t>Dep219Adult2011/12</t>
  </si>
  <si>
    <t>Dep219Child2011/12</t>
  </si>
  <si>
    <t>Dep319Adult2011/12</t>
  </si>
  <si>
    <t>Dep319Child2011/12</t>
  </si>
  <si>
    <t>Dep419Adult2011/12</t>
  </si>
  <si>
    <t>Dep419Child2011/12</t>
  </si>
  <si>
    <t>Dep519Adult2011/12</t>
  </si>
  <si>
    <t>Dep519Child2011/12</t>
  </si>
  <si>
    <t>Dep120Adult2011/12</t>
  </si>
  <si>
    <t>Dep120Child2011/12</t>
  </si>
  <si>
    <t>Dep220Adult2011/12</t>
  </si>
  <si>
    <t>Dep220Child2011/12</t>
  </si>
  <si>
    <t>Dep320Adult2011/12</t>
  </si>
  <si>
    <t>Dep320Child2011/12</t>
  </si>
  <si>
    <t>Dep420Adult2011/12</t>
  </si>
  <si>
    <t>Dep420Child2011/12</t>
  </si>
  <si>
    <t>Dep520Adult2011/12</t>
  </si>
  <si>
    <t>Dep520Child2011/12</t>
  </si>
  <si>
    <t>Dep199Adult2011/12</t>
  </si>
  <si>
    <t>Dep199Child2011/12</t>
  </si>
  <si>
    <t>Dep299Adult2011/12</t>
  </si>
  <si>
    <t>Dep299Child2011/12</t>
  </si>
  <si>
    <t>Dep399Adult2011/12</t>
  </si>
  <si>
    <t>Dep399Child2011/12</t>
  </si>
  <si>
    <t>Dep499Adult2011/12</t>
  </si>
  <si>
    <t>Dep499Child2011/12</t>
  </si>
  <si>
    <t>Dep599Adult2011/12</t>
  </si>
  <si>
    <t>Dep599Child2011/12</t>
  </si>
  <si>
    <t>Dep11Adult2012/13</t>
  </si>
  <si>
    <t>Dep11Child2012/13</t>
  </si>
  <si>
    <t>Dep21Adult2012/13</t>
  </si>
  <si>
    <t>Dep21Child2012/13</t>
  </si>
  <si>
    <t>Dep31Adult2012/13</t>
  </si>
  <si>
    <t>Dep31Child2012/13</t>
  </si>
  <si>
    <t>Dep41Adult2012/13</t>
  </si>
  <si>
    <t>Dep41Child2012/13</t>
  </si>
  <si>
    <t>Dep51Adult2012/13</t>
  </si>
  <si>
    <t>Dep51Child2012/13</t>
  </si>
  <si>
    <t>Dep12Adult2012/13</t>
  </si>
  <si>
    <t>Dep12Child2012/13</t>
  </si>
  <si>
    <t>Dep22Adult2012/13</t>
  </si>
  <si>
    <t>Dep22Child2012/13</t>
  </si>
  <si>
    <t>Dep32Adult2012/13</t>
  </si>
  <si>
    <t>Dep32Child2012/13</t>
  </si>
  <si>
    <t>Dep42Adult2012/13</t>
  </si>
  <si>
    <t>Dep42Child2012/13</t>
  </si>
  <si>
    <t>Dep52Adult2012/13</t>
  </si>
  <si>
    <t>Dep52Child2012/13</t>
  </si>
  <si>
    <t>Dep13Adult2012/13</t>
  </si>
  <si>
    <t>Dep13Child2012/13</t>
  </si>
  <si>
    <t>Dep23Adult2012/13</t>
  </si>
  <si>
    <t>Dep23Child2012/13</t>
  </si>
  <si>
    <t>Dep33Adult2012/13</t>
  </si>
  <si>
    <t>Dep33Child2012/13</t>
  </si>
  <si>
    <t>Dep43Adult2012/13</t>
  </si>
  <si>
    <t>Dep43Child2012/13</t>
  </si>
  <si>
    <t>Dep53Adult2012/13</t>
  </si>
  <si>
    <t>Dep53Child2012/13</t>
  </si>
  <si>
    <t>Dep14Adult2012/13</t>
  </si>
  <si>
    <t>Dep14Child2012/13</t>
  </si>
  <si>
    <t>Dep24Adult2012/13</t>
  </si>
  <si>
    <t>Dep24Child2012/13</t>
  </si>
  <si>
    <t>Dep34Adult2012/13</t>
  </si>
  <si>
    <t>Dep34Child2012/13</t>
  </si>
  <si>
    <t>Dep44Adult2012/13</t>
  </si>
  <si>
    <t>Dep44Child2012/13</t>
  </si>
  <si>
    <t>Dep54Adult2012/13</t>
  </si>
  <si>
    <t>Dep54Child2012/13</t>
  </si>
  <si>
    <t>Dep15Adult2012/13</t>
  </si>
  <si>
    <t>Dep15Child2012/13</t>
  </si>
  <si>
    <t>Dep25Adult2012/13</t>
  </si>
  <si>
    <t>Dep25Child2012/13</t>
  </si>
  <si>
    <t>Dep35Adult2012/13</t>
  </si>
  <si>
    <t>Dep35Child2012/13</t>
  </si>
  <si>
    <t>Dep45Adult2012/13</t>
  </si>
  <si>
    <t>Dep45Child2012/13</t>
  </si>
  <si>
    <t>Dep55Adult2012/13</t>
  </si>
  <si>
    <t>Dep55Child2012/13</t>
  </si>
  <si>
    <t>Dep16Adult2012/13</t>
  </si>
  <si>
    <t>Dep16Child2012/13</t>
  </si>
  <si>
    <t>Dep26Adult2012/13</t>
  </si>
  <si>
    <t>Dep26Child2012/13</t>
  </si>
  <si>
    <t>Dep36Adult2012/13</t>
  </si>
  <si>
    <t>Dep36Child2012/13</t>
  </si>
  <si>
    <t>Dep46Adult2012/13</t>
  </si>
  <si>
    <t>Dep46Child2012/13</t>
  </si>
  <si>
    <t>Dep56Adult2012/13</t>
  </si>
  <si>
    <t>Dep56Child2012/13</t>
  </si>
  <si>
    <t>Dep17Adult2012/13</t>
  </si>
  <si>
    <t>Dep17Child2012/13</t>
  </si>
  <si>
    <t>Dep27Adult2012/13</t>
  </si>
  <si>
    <t>Dep27Child2012/13</t>
  </si>
  <si>
    <t>Dep37Adult2012/13</t>
  </si>
  <si>
    <t>Dep37Child2012/13</t>
  </si>
  <si>
    <t>Dep47Adult2012/13</t>
  </si>
  <si>
    <t>Dep47Child2012/13</t>
  </si>
  <si>
    <t>Dep57Adult2012/13</t>
  </si>
  <si>
    <t>Dep57Child2012/13</t>
  </si>
  <si>
    <t>Dep18Adult2012/13</t>
  </si>
  <si>
    <t>Dep18Child2012/13</t>
  </si>
  <si>
    <t>Dep28Adult2012/13</t>
  </si>
  <si>
    <t>Dep28Child2012/13</t>
  </si>
  <si>
    <t>Dep38Adult2012/13</t>
  </si>
  <si>
    <t>Dep38Child2012/13</t>
  </si>
  <si>
    <t>Dep48Adult2012/13</t>
  </si>
  <si>
    <t>Dep48Child2012/13</t>
  </si>
  <si>
    <t>Dep58Adult2012/13</t>
  </si>
  <si>
    <t>Dep58Child2012/13</t>
  </si>
  <si>
    <t>Dep19Adult2012/13</t>
  </si>
  <si>
    <t>Dep19Child2012/13</t>
  </si>
  <si>
    <t>Dep29Adult2012/13</t>
  </si>
  <si>
    <t>Dep29Child2012/13</t>
  </si>
  <si>
    <t>Dep39Adult2012/13</t>
  </si>
  <si>
    <t>Dep39Child2012/13</t>
  </si>
  <si>
    <t>Dep49Adult2012/13</t>
  </si>
  <si>
    <t>Dep49Child2012/13</t>
  </si>
  <si>
    <t>Dep59Adult2012/13</t>
  </si>
  <si>
    <t>Dep59Child2012/13</t>
  </si>
  <si>
    <t>Dep110Adult2012/13</t>
  </si>
  <si>
    <t>Dep110Child2012/13</t>
  </si>
  <si>
    <t>Dep210Adult2012/13</t>
  </si>
  <si>
    <t>Dep210Child2012/13</t>
  </si>
  <si>
    <t>Dep310Adult2012/13</t>
  </si>
  <si>
    <t>Dep310Child2012/13</t>
  </si>
  <si>
    <t>Dep410Adult2012/13</t>
  </si>
  <si>
    <t>Dep410Child2012/13</t>
  </si>
  <si>
    <t>Dep510Adult2012/13</t>
  </si>
  <si>
    <t>Dep510Child2012/13</t>
  </si>
  <si>
    <t>Dep111Adult2012/13</t>
  </si>
  <si>
    <t>Dep111Child2012/13</t>
  </si>
  <si>
    <t>Dep211Adult2012/13</t>
  </si>
  <si>
    <t>Dep211Child2012/13</t>
  </si>
  <si>
    <t>Dep311Adult2012/13</t>
  </si>
  <si>
    <t>Dep311Child2012/13</t>
  </si>
  <si>
    <t>Dep411Adult2012/13</t>
  </si>
  <si>
    <t>Dep411Child2012/13</t>
  </si>
  <si>
    <t>Dep511Adult2012/13</t>
  </si>
  <si>
    <t>Dep511Child2012/13</t>
  </si>
  <si>
    <t>Dep112Adult2012/13</t>
  </si>
  <si>
    <t>Dep112Child2012/13</t>
  </si>
  <si>
    <t>Dep212Adult2012/13</t>
  </si>
  <si>
    <t>Dep212Child2012/13</t>
  </si>
  <si>
    <t>Dep312Adult2012/13</t>
  </si>
  <si>
    <t>Dep312Child2012/13</t>
  </si>
  <si>
    <t>Dep412Adult2012/13</t>
  </si>
  <si>
    <t>Dep412Child2012/13</t>
  </si>
  <si>
    <t>Dep512Adult2012/13</t>
  </si>
  <si>
    <t>Dep512Child2012/13</t>
  </si>
  <si>
    <t>Dep113Adult2012/13</t>
  </si>
  <si>
    <t>Dep113Child2012/13</t>
  </si>
  <si>
    <t>Dep213Adult2012/13</t>
  </si>
  <si>
    <t>Dep213Child2012/13</t>
  </si>
  <si>
    <t>Dep313Adult2012/13</t>
  </si>
  <si>
    <t>Dep313Child2012/13</t>
  </si>
  <si>
    <t>Dep413Adult2012/13</t>
  </si>
  <si>
    <t>Dep413Child2012/13</t>
  </si>
  <si>
    <t>Dep513Adult2012/13</t>
  </si>
  <si>
    <t>Dep513Child2012/13</t>
  </si>
  <si>
    <t>Dep114Adult2012/13</t>
  </si>
  <si>
    <t>Dep114Child2012/13</t>
  </si>
  <si>
    <t>Dep214Adult2012/13</t>
  </si>
  <si>
    <t>Dep214Child2012/13</t>
  </si>
  <si>
    <t>Dep314Adult2012/13</t>
  </si>
  <si>
    <t>Dep314Child2012/13</t>
  </si>
  <si>
    <t>Dep414Adult2012/13</t>
  </si>
  <si>
    <t>Dep414Child2012/13</t>
  </si>
  <si>
    <t>Dep514Adult2012/13</t>
  </si>
  <si>
    <t>Dep514Child2012/13</t>
  </si>
  <si>
    <t>Dep115Adult2012/13</t>
  </si>
  <si>
    <t>Dep115Child2012/13</t>
  </si>
  <si>
    <t>Dep215Adult2012/13</t>
  </si>
  <si>
    <t>Dep215Child2012/13</t>
  </si>
  <si>
    <t>Dep315Adult2012/13</t>
  </si>
  <si>
    <t>Dep315Child2012/13</t>
  </si>
  <si>
    <t>Dep415Adult2012/13</t>
  </si>
  <si>
    <t>Dep415Child2012/13</t>
  </si>
  <si>
    <t>Dep515Adult2012/13</t>
  </si>
  <si>
    <t>Dep515Child2012/13</t>
  </si>
  <si>
    <t>Dep116Adult2012/13</t>
  </si>
  <si>
    <t>Dep116Child2012/13</t>
  </si>
  <si>
    <t>Dep216Adult2012/13</t>
  </si>
  <si>
    <t>Dep216Child2012/13</t>
  </si>
  <si>
    <t>Dep316Adult2012/13</t>
  </si>
  <si>
    <t>Dep316Child2012/13</t>
  </si>
  <si>
    <t>Dep416Adult2012/13</t>
  </si>
  <si>
    <t>Dep416Child2012/13</t>
  </si>
  <si>
    <t>Dep516Adult2012/13</t>
  </si>
  <si>
    <t>Dep516Child2012/13</t>
  </si>
  <si>
    <t>Dep117Adult2012/13</t>
  </si>
  <si>
    <t>Dep117Child2012/13</t>
  </si>
  <si>
    <t>Dep217Adult2012/13</t>
  </si>
  <si>
    <t>Dep217Child2012/13</t>
  </si>
  <si>
    <t>Dep317Adult2012/13</t>
  </si>
  <si>
    <t>Dep317Child2012/13</t>
  </si>
  <si>
    <t>Dep417Adult2012/13</t>
  </si>
  <si>
    <t>Dep417Child2012/13</t>
  </si>
  <si>
    <t>Dep517Adult2012/13</t>
  </si>
  <si>
    <t>Dep517Child2012/13</t>
  </si>
  <si>
    <t>Dep118Adult2012/13</t>
  </si>
  <si>
    <t>Dep118Child2012/13</t>
  </si>
  <si>
    <t>Dep218Adult2012/13</t>
  </si>
  <si>
    <t>Dep218Child2012/13</t>
  </si>
  <si>
    <t>Dep318Adult2012/13</t>
  </si>
  <si>
    <t>Dep318Child2012/13</t>
  </si>
  <si>
    <t>Dep418Adult2012/13</t>
  </si>
  <si>
    <t>Dep418Child2012/13</t>
  </si>
  <si>
    <t>Dep518Adult2012/13</t>
  </si>
  <si>
    <t>Dep518Child2012/13</t>
  </si>
  <si>
    <t>Dep119Adult2012/13</t>
  </si>
  <si>
    <t>Dep119Child2012/13</t>
  </si>
  <si>
    <t>Dep219Adult2012/13</t>
  </si>
  <si>
    <t>Dep219Child2012/13</t>
  </si>
  <si>
    <t>Dep319Adult2012/13</t>
  </si>
  <si>
    <t>Dep319Child2012/13</t>
  </si>
  <si>
    <t>Dep419Adult2012/13</t>
  </si>
  <si>
    <t>Dep419Child2012/13</t>
  </si>
  <si>
    <t>Dep519Adult2012/13</t>
  </si>
  <si>
    <t>Dep519Child2012/13</t>
  </si>
  <si>
    <t>Dep120Adult2012/13</t>
  </si>
  <si>
    <t>Dep120Child2012/13</t>
  </si>
  <si>
    <t>Dep220Adult2012/13</t>
  </si>
  <si>
    <t>Dep220Child2012/13</t>
  </si>
  <si>
    <t>Dep320Adult2012/13</t>
  </si>
  <si>
    <t>Dep320Child2012/13</t>
  </si>
  <si>
    <t>Dep420Adult2012/13</t>
  </si>
  <si>
    <t>Dep420Child2012/13</t>
  </si>
  <si>
    <t>Dep520Adult2012/13</t>
  </si>
  <si>
    <t>Dep520Child2012/13</t>
  </si>
  <si>
    <t>Dep199Adult2012/13</t>
  </si>
  <si>
    <t>Dep199Child2012/13</t>
  </si>
  <si>
    <t>Dep299Adult2012/13</t>
  </si>
  <si>
    <t>Dep299Child2012/13</t>
  </si>
  <si>
    <t>Dep399Adult2012/13</t>
  </si>
  <si>
    <t>Dep399Child2012/13</t>
  </si>
  <si>
    <t>Dep499Adult2012/13</t>
  </si>
  <si>
    <t>Dep499Child2012/13</t>
  </si>
  <si>
    <t>Dep599Adult2012/13</t>
  </si>
  <si>
    <t>Dep599Child2012/13</t>
  </si>
  <si>
    <t>Dep11Adult2013/14</t>
  </si>
  <si>
    <t>Dep11Child2013/14</t>
  </si>
  <si>
    <t>Dep21Adult2013/14</t>
  </si>
  <si>
    <t>Dep21Child2013/14</t>
  </si>
  <si>
    <t>Dep31Adult2013/14</t>
  </si>
  <si>
    <t>Dep31Child2013/14</t>
  </si>
  <si>
    <t>Dep41Adult2013/14</t>
  </si>
  <si>
    <t>Dep41Child2013/14</t>
  </si>
  <si>
    <t>Dep51Adult2013/14</t>
  </si>
  <si>
    <t>Dep51Child2013/14</t>
  </si>
  <si>
    <t>Dep12Adult2013/14</t>
  </si>
  <si>
    <t>Dep12Child2013/14</t>
  </si>
  <si>
    <t>Dep22Adult2013/14</t>
  </si>
  <si>
    <t>Dep22Child2013/14</t>
  </si>
  <si>
    <t>Dep32Adult2013/14</t>
  </si>
  <si>
    <t>Dep32Child2013/14</t>
  </si>
  <si>
    <t>Dep42Adult2013/14</t>
  </si>
  <si>
    <t>Dep42Child2013/14</t>
  </si>
  <si>
    <t>Dep52Adult2013/14</t>
  </si>
  <si>
    <t>Dep52Child2013/14</t>
  </si>
  <si>
    <t>Dep13Adult2013/14</t>
  </si>
  <si>
    <t>Dep13Child2013/14</t>
  </si>
  <si>
    <t>Dep23Adult2013/14</t>
  </si>
  <si>
    <t>Dep23Child2013/14</t>
  </si>
  <si>
    <t>Dep33Adult2013/14</t>
  </si>
  <si>
    <t>Dep33Child2013/14</t>
  </si>
  <si>
    <t>Dep43Adult2013/14</t>
  </si>
  <si>
    <t>Dep43Child2013/14</t>
  </si>
  <si>
    <t>Dep53Adult2013/14</t>
  </si>
  <si>
    <t>Dep53Child2013/14</t>
  </si>
  <si>
    <t>Dep14Adult2013/14</t>
  </si>
  <si>
    <t>Dep14Child2013/14</t>
  </si>
  <si>
    <t>Dep24Adult2013/14</t>
  </si>
  <si>
    <t>Dep24Child2013/14</t>
  </si>
  <si>
    <t>Dep34Adult2013/14</t>
  </si>
  <si>
    <t>Dep34Child2013/14</t>
  </si>
  <si>
    <t>Dep44Adult2013/14</t>
  </si>
  <si>
    <t>Dep44Child2013/14</t>
  </si>
  <si>
    <t>Dep54Adult2013/14</t>
  </si>
  <si>
    <t>Dep54Child2013/14</t>
  </si>
  <si>
    <t>Dep15Adult2013/14</t>
  </si>
  <si>
    <t>Dep15Child2013/14</t>
  </si>
  <si>
    <t>Dep25Adult2013/14</t>
  </si>
  <si>
    <t>Dep25Child2013/14</t>
  </si>
  <si>
    <t>Dep35Adult2013/14</t>
  </si>
  <si>
    <t>Dep35Child2013/14</t>
  </si>
  <si>
    <t>Dep45Adult2013/14</t>
  </si>
  <si>
    <t>Dep45Child2013/14</t>
  </si>
  <si>
    <t>Dep55Adult2013/14</t>
  </si>
  <si>
    <t>Dep55Child2013/14</t>
  </si>
  <si>
    <t>Dep16Adult2013/14</t>
  </si>
  <si>
    <t>Dep16Child2013/14</t>
  </si>
  <si>
    <t>Dep26Adult2013/14</t>
  </si>
  <si>
    <t>Dep26Child2013/14</t>
  </si>
  <si>
    <t>Dep36Adult2013/14</t>
  </si>
  <si>
    <t>Dep36Child2013/14</t>
  </si>
  <si>
    <t>Dep46Adult2013/14</t>
  </si>
  <si>
    <t>Dep46Child2013/14</t>
  </si>
  <si>
    <t>Dep56Adult2013/14</t>
  </si>
  <si>
    <t>Dep56Child2013/14</t>
  </si>
  <si>
    <t>Dep17Adult2013/14</t>
  </si>
  <si>
    <t>Dep17Child2013/14</t>
  </si>
  <si>
    <t>Dep27Adult2013/14</t>
  </si>
  <si>
    <t>Dep27Child2013/14</t>
  </si>
  <si>
    <t>Dep37Adult2013/14</t>
  </si>
  <si>
    <t>Dep37Child2013/14</t>
  </si>
  <si>
    <t>Dep47Adult2013/14</t>
  </si>
  <si>
    <t>Dep47Child2013/14</t>
  </si>
  <si>
    <t>Dep57Adult2013/14</t>
  </si>
  <si>
    <t>Dep57Child2013/14</t>
  </si>
  <si>
    <t>Dep18Adult2013/14</t>
  </si>
  <si>
    <t>Dep18Child2013/14</t>
  </si>
  <si>
    <t>Dep28Adult2013/14</t>
  </si>
  <si>
    <t>Dep28Child2013/14</t>
  </si>
  <si>
    <t>Dep38Adult2013/14</t>
  </si>
  <si>
    <t>Dep38Child2013/14</t>
  </si>
  <si>
    <t>Dep48Adult2013/14</t>
  </si>
  <si>
    <t>Dep48Child2013/14</t>
  </si>
  <si>
    <t>Dep58Adult2013/14</t>
  </si>
  <si>
    <t>Dep58Child2013/14</t>
  </si>
  <si>
    <t>Dep19Adult2013/14</t>
  </si>
  <si>
    <t>Dep19Child2013/14</t>
  </si>
  <si>
    <t>Dep29Adult2013/14</t>
  </si>
  <si>
    <t>Dep29Child2013/14</t>
  </si>
  <si>
    <t>Dep39Adult2013/14</t>
  </si>
  <si>
    <t>Dep39Child2013/14</t>
  </si>
  <si>
    <t>Dep49Adult2013/14</t>
  </si>
  <si>
    <t>Dep49Child2013/14</t>
  </si>
  <si>
    <t>Dep59Adult2013/14</t>
  </si>
  <si>
    <t>Dep59Child2013/14</t>
  </si>
  <si>
    <t>Dep110Adult2013/14</t>
  </si>
  <si>
    <t>Dep110Child2013/14</t>
  </si>
  <si>
    <t>Dep210Adult2013/14</t>
  </si>
  <si>
    <t>Dep210Child2013/14</t>
  </si>
  <si>
    <t>Dep310Adult2013/14</t>
  </si>
  <si>
    <t>Dep310Child2013/14</t>
  </si>
  <si>
    <t>Dep410Adult2013/14</t>
  </si>
  <si>
    <t>Dep410Child2013/14</t>
  </si>
  <si>
    <t>Dep510Adult2013/14</t>
  </si>
  <si>
    <t>Dep510Child2013/14</t>
  </si>
  <si>
    <t>Dep111Adult2013/14</t>
  </si>
  <si>
    <t>Dep111Child2013/14</t>
  </si>
  <si>
    <t>Dep211Adult2013/14</t>
  </si>
  <si>
    <t>Dep211Child2013/14</t>
  </si>
  <si>
    <t>Dep311Adult2013/14</t>
  </si>
  <si>
    <t>Dep311Child2013/14</t>
  </si>
  <si>
    <t>Dep411Adult2013/14</t>
  </si>
  <si>
    <t>Dep411Child2013/14</t>
  </si>
  <si>
    <t>Dep511Adult2013/14</t>
  </si>
  <si>
    <t>Dep511Child2013/14</t>
  </si>
  <si>
    <t>Dep112Adult2013/14</t>
  </si>
  <si>
    <t>Dep112Child2013/14</t>
  </si>
  <si>
    <t>Dep212Adult2013/14</t>
  </si>
  <si>
    <t>Dep212Child2013/14</t>
  </si>
  <si>
    <t>Dep312Adult2013/14</t>
  </si>
  <si>
    <t>Dep312Child2013/14</t>
  </si>
  <si>
    <t>Dep412Adult2013/14</t>
  </si>
  <si>
    <t>Dep412Child2013/14</t>
  </si>
  <si>
    <t>Dep512Adult2013/14</t>
  </si>
  <si>
    <t>Dep512Child2013/14</t>
  </si>
  <si>
    <t>Dep113Adult2013/14</t>
  </si>
  <si>
    <t>Dep113Child2013/14</t>
  </si>
  <si>
    <t>Dep213Adult2013/14</t>
  </si>
  <si>
    <t>Dep213Child2013/14</t>
  </si>
  <si>
    <t>Dep313Adult2013/14</t>
  </si>
  <si>
    <t>Dep313Child2013/14</t>
  </si>
  <si>
    <t>Dep413Adult2013/14</t>
  </si>
  <si>
    <t>Dep413Child2013/14</t>
  </si>
  <si>
    <t>Dep513Adult2013/14</t>
  </si>
  <si>
    <t>Dep513Child2013/14</t>
  </si>
  <si>
    <t>Dep114Adult2013/14</t>
  </si>
  <si>
    <t>Dep114Child2013/14</t>
  </si>
  <si>
    <t>Dep214Adult2013/14</t>
  </si>
  <si>
    <t>Dep214Child2013/14</t>
  </si>
  <si>
    <t>Dep314Adult2013/14</t>
  </si>
  <si>
    <t>Dep314Child2013/14</t>
  </si>
  <si>
    <t>Dep414Adult2013/14</t>
  </si>
  <si>
    <t>Dep414Child2013/14</t>
  </si>
  <si>
    <t>Dep514Adult2013/14</t>
  </si>
  <si>
    <t>Dep514Child2013/14</t>
  </si>
  <si>
    <t>Dep115Adult2013/14</t>
  </si>
  <si>
    <t>Dep115Child2013/14</t>
  </si>
  <si>
    <t>Dep215Adult2013/14</t>
  </si>
  <si>
    <t>Dep215Child2013/14</t>
  </si>
  <si>
    <t>Dep315Adult2013/14</t>
  </si>
  <si>
    <t>Dep315Child2013/14</t>
  </si>
  <si>
    <t>Dep415Adult2013/14</t>
  </si>
  <si>
    <t>Dep415Child2013/14</t>
  </si>
  <si>
    <t>Dep515Adult2013/14</t>
  </si>
  <si>
    <t>Dep515Child2013/14</t>
  </si>
  <si>
    <t>Dep116Adult2013/14</t>
  </si>
  <si>
    <t>Dep116Child2013/14</t>
  </si>
  <si>
    <t>Dep216Adult2013/14</t>
  </si>
  <si>
    <t>Dep216Child2013/14</t>
  </si>
  <si>
    <t>Dep316Adult2013/14</t>
  </si>
  <si>
    <t>Dep316Child2013/14</t>
  </si>
  <si>
    <t>Dep416Adult2013/14</t>
  </si>
  <si>
    <t>Dep416Child2013/14</t>
  </si>
  <si>
    <t>Dep516Adult2013/14</t>
  </si>
  <si>
    <t>Dep516Child2013/14</t>
  </si>
  <si>
    <t>Dep117Adult2013/14</t>
  </si>
  <si>
    <t>Dep117Child2013/14</t>
  </si>
  <si>
    <t>Dep217Adult2013/14</t>
  </si>
  <si>
    <t>Dep217Child2013/14</t>
  </si>
  <si>
    <t>Dep317Adult2013/14</t>
  </si>
  <si>
    <t>Dep317Child2013/14</t>
  </si>
  <si>
    <t>Dep417Adult2013/14</t>
  </si>
  <si>
    <t>Dep417Child2013/14</t>
  </si>
  <si>
    <t>Dep517Adult2013/14</t>
  </si>
  <si>
    <t>Dep517Child2013/14</t>
  </si>
  <si>
    <t>Dep118Adult2013/14</t>
  </si>
  <si>
    <t>Dep118Child2013/14</t>
  </si>
  <si>
    <t>Dep218Adult2013/14</t>
  </si>
  <si>
    <t>Dep218Child2013/14</t>
  </si>
  <si>
    <t>Dep318Adult2013/14</t>
  </si>
  <si>
    <t>Dep318Child2013/14</t>
  </si>
  <si>
    <t>Dep418Adult2013/14</t>
  </si>
  <si>
    <t>Dep418Child2013/14</t>
  </si>
  <si>
    <t>Dep518Adult2013/14</t>
  </si>
  <si>
    <t>Dep518Child2013/14</t>
  </si>
  <si>
    <t>Dep119Adult2013/14</t>
  </si>
  <si>
    <t>Dep119Child2013/14</t>
  </si>
  <si>
    <t>Dep219Adult2013/14</t>
  </si>
  <si>
    <t>Dep219Child2013/14</t>
  </si>
  <si>
    <t>Dep319Adult2013/14</t>
  </si>
  <si>
    <t>Dep319Child2013/14</t>
  </si>
  <si>
    <t>Dep419Adult2013/14</t>
  </si>
  <si>
    <t>Dep419Child2013/14</t>
  </si>
  <si>
    <t>Dep519Adult2013/14</t>
  </si>
  <si>
    <t>Dep519Child2013/14</t>
  </si>
  <si>
    <t>Dep120Adult2013/14</t>
  </si>
  <si>
    <t>Dep120Child2013/14</t>
  </si>
  <si>
    <t>Dep220Adult2013/14</t>
  </si>
  <si>
    <t>Dep220Child2013/14</t>
  </si>
  <si>
    <t>Dep320Adult2013/14</t>
  </si>
  <si>
    <t>Dep320Child2013/14</t>
  </si>
  <si>
    <t>Dep420Adult2013/14</t>
  </si>
  <si>
    <t>Dep420Child2013/14</t>
  </si>
  <si>
    <t>Dep520Adult2013/14</t>
  </si>
  <si>
    <t>Dep520Child2013/14</t>
  </si>
  <si>
    <t>Dep199Adult2013/14</t>
  </si>
  <si>
    <t>Dep199Child2013/14</t>
  </si>
  <si>
    <t>Dep299Adult2013/14</t>
  </si>
  <si>
    <t>Dep299Child2013/14</t>
  </si>
  <si>
    <t>Dep399Adult2013/14</t>
  </si>
  <si>
    <t>Dep399Child2013/14</t>
  </si>
  <si>
    <t>Dep499Adult2013/14</t>
  </si>
  <si>
    <t>Dep499Child2013/14</t>
  </si>
  <si>
    <t>Dep599Adult2013/14</t>
  </si>
  <si>
    <t>Dep599Child2013/14</t>
  </si>
  <si>
    <t>Dep11Adult2014/15</t>
  </si>
  <si>
    <t>Dep11Child2014/15</t>
  </si>
  <si>
    <t>Dep21Adult2014/15</t>
  </si>
  <si>
    <t>Dep21Child2014/15</t>
  </si>
  <si>
    <t>Dep31Adult2014/15</t>
  </si>
  <si>
    <t>Dep31Child2014/15</t>
  </si>
  <si>
    <t>Dep41Adult2014/15</t>
  </si>
  <si>
    <t>Dep41Child2014/15</t>
  </si>
  <si>
    <t>Dep51Adult2014/15</t>
  </si>
  <si>
    <t>Dep51Child2014/15</t>
  </si>
  <si>
    <t>Dep12Adult2014/15</t>
  </si>
  <si>
    <t>Dep12Child2014/15</t>
  </si>
  <si>
    <t>Dep22Adult2014/15</t>
  </si>
  <si>
    <t>Dep22Child2014/15</t>
  </si>
  <si>
    <t>Dep32Adult2014/15</t>
  </si>
  <si>
    <t>Dep32Child2014/15</t>
  </si>
  <si>
    <t>Dep42Adult2014/15</t>
  </si>
  <si>
    <t>Dep42Child2014/15</t>
  </si>
  <si>
    <t>Dep52Adult2014/15</t>
  </si>
  <si>
    <t>Dep52Child2014/15</t>
  </si>
  <si>
    <t>Dep13Adult2014/15</t>
  </si>
  <si>
    <t>Dep13Child2014/15</t>
  </si>
  <si>
    <t>Dep23Adult2014/15</t>
  </si>
  <si>
    <t>Dep23Child2014/15</t>
  </si>
  <si>
    <t>Dep33Adult2014/15</t>
  </si>
  <si>
    <t>Dep33Child2014/15</t>
  </si>
  <si>
    <t>Dep43Adult2014/15</t>
  </si>
  <si>
    <t>Dep43Child2014/15</t>
  </si>
  <si>
    <t>Dep53Adult2014/15</t>
  </si>
  <si>
    <t>Dep53Child2014/15</t>
  </si>
  <si>
    <t>Dep14Adult2014/15</t>
  </si>
  <si>
    <t>Dep14Child2014/15</t>
  </si>
  <si>
    <t>Dep24Adult2014/15</t>
  </si>
  <si>
    <t>Dep24Child2014/15</t>
  </si>
  <si>
    <t>Dep34Adult2014/15</t>
  </si>
  <si>
    <t>Dep34Child2014/15</t>
  </si>
  <si>
    <t>Dep44Adult2014/15</t>
  </si>
  <si>
    <t>Dep44Child2014/15</t>
  </si>
  <si>
    <t>Dep54Adult2014/15</t>
  </si>
  <si>
    <t>Dep54Child2014/15</t>
  </si>
  <si>
    <t>Dep15Adult2014/15</t>
  </si>
  <si>
    <t>Dep15Child2014/15</t>
  </si>
  <si>
    <t>Dep25Adult2014/15</t>
  </si>
  <si>
    <t>Dep25Child2014/15</t>
  </si>
  <si>
    <t>Dep35Adult2014/15</t>
  </si>
  <si>
    <t>Dep35Child2014/15</t>
  </si>
  <si>
    <t>Dep45Adult2014/15</t>
  </si>
  <si>
    <t>Dep45Child2014/15</t>
  </si>
  <si>
    <t>Dep55Adult2014/15</t>
  </si>
  <si>
    <t>Dep55Child2014/15</t>
  </si>
  <si>
    <t>Dep16Adult2014/15</t>
  </si>
  <si>
    <t>Dep16Child2014/15</t>
  </si>
  <si>
    <t>Dep26Adult2014/15</t>
  </si>
  <si>
    <t>Dep26Child2014/15</t>
  </si>
  <si>
    <t>Dep36Adult2014/15</t>
  </si>
  <si>
    <t>Dep36Child2014/15</t>
  </si>
  <si>
    <t>Dep46Adult2014/15</t>
  </si>
  <si>
    <t>Dep46Child2014/15</t>
  </si>
  <si>
    <t>Dep56Adult2014/15</t>
  </si>
  <si>
    <t>Dep56Child2014/15</t>
  </si>
  <si>
    <t>Dep17Adult2014/15</t>
  </si>
  <si>
    <t>Dep17Child2014/15</t>
  </si>
  <si>
    <t>Dep27Adult2014/15</t>
  </si>
  <si>
    <t>Dep27Child2014/15</t>
  </si>
  <si>
    <t>Dep37Adult2014/15</t>
  </si>
  <si>
    <t>Dep37Child2014/15</t>
  </si>
  <si>
    <t>Dep47Adult2014/15</t>
  </si>
  <si>
    <t>Dep47Child2014/15</t>
  </si>
  <si>
    <t>Dep57Adult2014/15</t>
  </si>
  <si>
    <t>Dep57Child2014/15</t>
  </si>
  <si>
    <t>Dep18Adult2014/15</t>
  </si>
  <si>
    <t>Dep18Child2014/15</t>
  </si>
  <si>
    <t>Dep28Adult2014/15</t>
  </si>
  <si>
    <t>Dep28Child2014/15</t>
  </si>
  <si>
    <t>Dep38Adult2014/15</t>
  </si>
  <si>
    <t>Dep38Child2014/15</t>
  </si>
  <si>
    <t>Dep48Adult2014/15</t>
  </si>
  <si>
    <t>Dep48Child2014/15</t>
  </si>
  <si>
    <t>Dep58Adult2014/15</t>
  </si>
  <si>
    <t>Dep58Child2014/15</t>
  </si>
  <si>
    <t>Dep19Adult2014/15</t>
  </si>
  <si>
    <t>Dep19Child2014/15</t>
  </si>
  <si>
    <t>Dep29Adult2014/15</t>
  </si>
  <si>
    <t>Dep29Child2014/15</t>
  </si>
  <si>
    <t>Dep39Adult2014/15</t>
  </si>
  <si>
    <t>Dep39Child2014/15</t>
  </si>
  <si>
    <t>Dep49Adult2014/15</t>
  </si>
  <si>
    <t>Dep49Child2014/15</t>
  </si>
  <si>
    <t>Dep59Adult2014/15</t>
  </si>
  <si>
    <t>Dep59Child2014/15</t>
  </si>
  <si>
    <t>Dep110Adult2014/15</t>
  </si>
  <si>
    <t>Dep110Child2014/15</t>
  </si>
  <si>
    <t>Dep210Adult2014/15</t>
  </si>
  <si>
    <t>Dep210Child2014/15</t>
  </si>
  <si>
    <t>Dep310Adult2014/15</t>
  </si>
  <si>
    <t>Dep310Child2014/15</t>
  </si>
  <si>
    <t>Dep410Adult2014/15</t>
  </si>
  <si>
    <t>Dep410Child2014/15</t>
  </si>
  <si>
    <t>Dep510Adult2014/15</t>
  </si>
  <si>
    <t>Dep510Child2014/15</t>
  </si>
  <si>
    <t>Dep111Adult2014/15</t>
  </si>
  <si>
    <t>Dep111Child2014/15</t>
  </si>
  <si>
    <t>Dep211Adult2014/15</t>
  </si>
  <si>
    <t>Dep211Child2014/15</t>
  </si>
  <si>
    <t>Dep311Adult2014/15</t>
  </si>
  <si>
    <t>Dep311Child2014/15</t>
  </si>
  <si>
    <t>Dep411Adult2014/15</t>
  </si>
  <si>
    <t>Dep411Child2014/15</t>
  </si>
  <si>
    <t>Dep511Adult2014/15</t>
  </si>
  <si>
    <t>Dep511Child2014/15</t>
  </si>
  <si>
    <t>Dep112Adult2014/15</t>
  </si>
  <si>
    <t>Dep112Child2014/15</t>
  </si>
  <si>
    <t>Dep212Adult2014/15</t>
  </si>
  <si>
    <t>Dep212Child2014/15</t>
  </si>
  <si>
    <t>Dep312Adult2014/15</t>
  </si>
  <si>
    <t>Dep312Child2014/15</t>
  </si>
  <si>
    <t>Dep412Adult2014/15</t>
  </si>
  <si>
    <t>Dep412Child2014/15</t>
  </si>
  <si>
    <t>Dep512Adult2014/15</t>
  </si>
  <si>
    <t>Dep512Child2014/15</t>
  </si>
  <si>
    <t>Dep113Adult2014/15</t>
  </si>
  <si>
    <t>Dep113Child2014/15</t>
  </si>
  <si>
    <t>Dep213Adult2014/15</t>
  </si>
  <si>
    <t>Dep213Child2014/15</t>
  </si>
  <si>
    <t>Dep313Adult2014/15</t>
  </si>
  <si>
    <t>Dep313Child2014/15</t>
  </si>
  <si>
    <t>Dep413Adult2014/15</t>
  </si>
  <si>
    <t>Dep413Child2014/15</t>
  </si>
  <si>
    <t>Dep513Adult2014/15</t>
  </si>
  <si>
    <t>Dep513Child2014/15</t>
  </si>
  <si>
    <t>Dep114Adult2014/15</t>
  </si>
  <si>
    <t>Dep114Child2014/15</t>
  </si>
  <si>
    <t>Dep214Adult2014/15</t>
  </si>
  <si>
    <t>Dep214Child2014/15</t>
  </si>
  <si>
    <t>Dep314Adult2014/15</t>
  </si>
  <si>
    <t>Dep314Child2014/15</t>
  </si>
  <si>
    <t>Dep414Adult2014/15</t>
  </si>
  <si>
    <t>Dep414Child2014/15</t>
  </si>
  <si>
    <t>Dep514Adult2014/15</t>
  </si>
  <si>
    <t>Dep514Child2014/15</t>
  </si>
  <si>
    <t>Dep115Adult2014/15</t>
  </si>
  <si>
    <t>Dep115Child2014/15</t>
  </si>
  <si>
    <t>Dep215Adult2014/15</t>
  </si>
  <si>
    <t>Dep215Child2014/15</t>
  </si>
  <si>
    <t>Dep315Adult2014/15</t>
  </si>
  <si>
    <t>Dep315Child2014/15</t>
  </si>
  <si>
    <t>Dep415Adult2014/15</t>
  </si>
  <si>
    <t>Dep415Child2014/15</t>
  </si>
  <si>
    <t>Dep515Adult2014/15</t>
  </si>
  <si>
    <t>Dep515Child2014/15</t>
  </si>
  <si>
    <t>Dep116Adult2014/15</t>
  </si>
  <si>
    <t>Dep116Child2014/15</t>
  </si>
  <si>
    <t>Dep216Adult2014/15</t>
  </si>
  <si>
    <t>Dep216Child2014/15</t>
  </si>
  <si>
    <t>Dep316Adult2014/15</t>
  </si>
  <si>
    <t>Dep316Child2014/15</t>
  </si>
  <si>
    <t>Dep416Adult2014/15</t>
  </si>
  <si>
    <t>Dep416Child2014/15</t>
  </si>
  <si>
    <t>Dep516Adult2014/15</t>
  </si>
  <si>
    <t>Dep516Child2014/15</t>
  </si>
  <si>
    <t>Dep117Adult2014/15</t>
  </si>
  <si>
    <t>Dep117Child2014/15</t>
  </si>
  <si>
    <t>Dep217Adult2014/15</t>
  </si>
  <si>
    <t>Dep217Child2014/15</t>
  </si>
  <si>
    <t>Dep317Adult2014/15</t>
  </si>
  <si>
    <t>Dep317Child2014/15</t>
  </si>
  <si>
    <t>Dep417Adult2014/15</t>
  </si>
  <si>
    <t>Dep417Child2014/15</t>
  </si>
  <si>
    <t>Dep517Adult2014/15</t>
  </si>
  <si>
    <t>Dep517Child2014/15</t>
  </si>
  <si>
    <t>Dep118Adult2014/15</t>
  </si>
  <si>
    <t>Dep118Child2014/15</t>
  </si>
  <si>
    <t>Dep218Adult2014/15</t>
  </si>
  <si>
    <t>Dep218Child2014/15</t>
  </si>
  <si>
    <t>Dep318Adult2014/15</t>
  </si>
  <si>
    <t>Dep318Child2014/15</t>
  </si>
  <si>
    <t>Dep418Adult2014/15</t>
  </si>
  <si>
    <t>Dep418Child2014/15</t>
  </si>
  <si>
    <t>Dep518Adult2014/15</t>
  </si>
  <si>
    <t>Dep518Child2014/15</t>
  </si>
  <si>
    <t>Dep119Adult2014/15</t>
  </si>
  <si>
    <t>Dep119Child2014/15</t>
  </si>
  <si>
    <t>Dep219Adult2014/15</t>
  </si>
  <si>
    <t>Dep219Child2014/15</t>
  </si>
  <si>
    <t>Dep319Adult2014/15</t>
  </si>
  <si>
    <t>Dep319Child2014/15</t>
  </si>
  <si>
    <t>Dep419Adult2014/15</t>
  </si>
  <si>
    <t>Dep419Child2014/15</t>
  </si>
  <si>
    <t>Dep519Adult2014/15</t>
  </si>
  <si>
    <t>Dep519Child2014/15</t>
  </si>
  <si>
    <t>Dep120Adult2014/15</t>
  </si>
  <si>
    <t>Dep120Child2014/15</t>
  </si>
  <si>
    <t>Dep220Adult2014/15</t>
  </si>
  <si>
    <t>Dep220Child2014/15</t>
  </si>
  <si>
    <t>Dep320Adult2014/15</t>
  </si>
  <si>
    <t>Dep320Child2014/15</t>
  </si>
  <si>
    <t>Dep420Adult2014/15</t>
  </si>
  <si>
    <t>Dep420Child2014/15</t>
  </si>
  <si>
    <t>Dep520Adult2014/15</t>
  </si>
  <si>
    <t>Dep520Child2014/15</t>
  </si>
  <si>
    <t>Dep199Adult2014/15</t>
  </si>
  <si>
    <t>Dep199Child2014/15</t>
  </si>
  <si>
    <t>Dep299Adult2014/15</t>
  </si>
  <si>
    <t>Dep299Child2014/15</t>
  </si>
  <si>
    <t>Dep399Adult2014/15</t>
  </si>
  <si>
    <t>Dep399Child2014/15</t>
  </si>
  <si>
    <t>Dep499Adult2014/15</t>
  </si>
  <si>
    <t>Dep499Child2014/15</t>
  </si>
  <si>
    <t>Dep599Adult2014/15</t>
  </si>
  <si>
    <t>Dep599Child2014/15</t>
  </si>
  <si>
    <t>FreqMultiple1Adult2010/11</t>
  </si>
  <si>
    <t>FreqSingle1Adult2010/11</t>
  </si>
  <si>
    <t>FreqMultiple1Child2010/11</t>
  </si>
  <si>
    <t>FreqSingle1Child2010/11</t>
  </si>
  <si>
    <t>FreqMultiple2Adult2010/11</t>
  </si>
  <si>
    <t>FreqSingle2Adult2010/11</t>
  </si>
  <si>
    <t>FreqMultiple2Child2010/11</t>
  </si>
  <si>
    <t>FreqSingle2Child2010/11</t>
  </si>
  <si>
    <t>FreqMultiple3Adult2010/11</t>
  </si>
  <si>
    <t>FreqSingle3Adult2010/11</t>
  </si>
  <si>
    <t>FreqMultiple3Child2010/11</t>
  </si>
  <si>
    <t>FreqSingle3Child2010/11</t>
  </si>
  <si>
    <t>FreqMultiple4Adult2010/11</t>
  </si>
  <si>
    <t>FreqSingle4Adult2010/11</t>
  </si>
  <si>
    <t>FreqMultiple4Child2010/11</t>
  </si>
  <si>
    <t>FreqSingle4Child2010/11</t>
  </si>
  <si>
    <t>FreqMultiple5Adult2010/11</t>
  </si>
  <si>
    <t>FreqSingle5Adult2010/11</t>
  </si>
  <si>
    <t>FreqMultiple5Child2010/11</t>
  </si>
  <si>
    <t>FreqSingle5Child2010/11</t>
  </si>
  <si>
    <t>FreqMultiple6Adult2010/11</t>
  </si>
  <si>
    <t>FreqSingle6Adult2010/11</t>
  </si>
  <si>
    <t>FreqMultiple6Child2010/11</t>
  </si>
  <si>
    <t>FreqSingle6Child2010/11</t>
  </si>
  <si>
    <t>FreqMultiple7Adult2010/11</t>
  </si>
  <si>
    <t>FreqSingle7Adult2010/11</t>
  </si>
  <si>
    <t>FreqMultiple7Child2010/11</t>
  </si>
  <si>
    <t>FreqSingle7Child2010/11</t>
  </si>
  <si>
    <t>FreqMultiple8Adult2010/11</t>
  </si>
  <si>
    <t>FreqSingle8Adult2010/11</t>
  </si>
  <si>
    <t>FreqMultiple8Child2010/11</t>
  </si>
  <si>
    <t>FreqSingle8Child2010/11</t>
  </si>
  <si>
    <t>FreqMultiple9Adult2010/11</t>
  </si>
  <si>
    <t>FreqSingle9Adult2010/11</t>
  </si>
  <si>
    <t>FreqMultiple9Child2010/11</t>
  </si>
  <si>
    <t>FreqSingle9Child2010/11</t>
  </si>
  <si>
    <t>FreqMultiple10Adult2010/11</t>
  </si>
  <si>
    <t>FreqSingle10Adult2010/11</t>
  </si>
  <si>
    <t>FreqMultiple10Child2010/11</t>
  </si>
  <si>
    <t>FreqSingle10Child2010/11</t>
  </si>
  <si>
    <t>FreqMultiple11Adult2010/11</t>
  </si>
  <si>
    <t>FreqSingle11Adult2010/11</t>
  </si>
  <si>
    <t>FreqMultiple11Child2010/11</t>
  </si>
  <si>
    <t>FreqSingle11Child2010/11</t>
  </si>
  <si>
    <t>FreqMultiple12Adult2010/11</t>
  </si>
  <si>
    <t>FreqSingle12Adult2010/11</t>
  </si>
  <si>
    <t>FreqMultiple12Child2010/11</t>
  </si>
  <si>
    <t>FreqSingle12Child2010/11</t>
  </si>
  <si>
    <t>FreqMultiple13Adult2010/11</t>
  </si>
  <si>
    <t>FreqSingle13Adult2010/11</t>
  </si>
  <si>
    <t>FreqMultiple13Child2010/11</t>
  </si>
  <si>
    <t>FreqSingle13Child2010/11</t>
  </si>
  <si>
    <t>FreqMultiple14Adult2010/11</t>
  </si>
  <si>
    <t>FreqSingle14Adult2010/11</t>
  </si>
  <si>
    <t>FreqMultiple14Child2010/11</t>
  </si>
  <si>
    <t>FreqSingle14Child2010/11</t>
  </si>
  <si>
    <t>FreqMultiple15Adult2010/11</t>
  </si>
  <si>
    <t>FreqSingle15Adult2010/11</t>
  </si>
  <si>
    <t>FreqMultiple15Child2010/11</t>
  </si>
  <si>
    <t>FreqSingle15Child2010/11</t>
  </si>
  <si>
    <t>FreqMultiple16Adult2010/11</t>
  </si>
  <si>
    <t>FreqSingle16Adult2010/11</t>
  </si>
  <si>
    <t>FreqMultiple16Child2010/11</t>
  </si>
  <si>
    <t>FreqSingle16Child2010/11</t>
  </si>
  <si>
    <t>FreqMultiple17Adult2010/11</t>
  </si>
  <si>
    <t>FreqSingle17Adult2010/11</t>
  </si>
  <si>
    <t>FreqMultiple17Child2010/11</t>
  </si>
  <si>
    <t>FreqSingle17Child2010/11</t>
  </si>
  <si>
    <t>FreqMultiple18Adult2010/11</t>
  </si>
  <si>
    <t>FreqSingle18Adult2010/11</t>
  </si>
  <si>
    <t>FreqMultiple18Child2010/11</t>
  </si>
  <si>
    <t>FreqSingle18Child2010/11</t>
  </si>
  <si>
    <t>FreqMultiple19Adult2010/11</t>
  </si>
  <si>
    <t>FreqSingle19Adult2010/11</t>
  </si>
  <si>
    <t>FreqMultiple19Child2010/11</t>
  </si>
  <si>
    <t>FreqSingle19Child2010/11</t>
  </si>
  <si>
    <t>FreqMultiple20Adult2010/11</t>
  </si>
  <si>
    <t>FreqSingle20Adult2010/11</t>
  </si>
  <si>
    <t>FreqMultiple20Child2010/11</t>
  </si>
  <si>
    <t>FreqSingle20Child2010/11</t>
  </si>
  <si>
    <t>FreqMultiple99Adult2010/11</t>
  </si>
  <si>
    <t>FreqSingle99Adult2010/11</t>
  </si>
  <si>
    <t>FreqMultiple99Child2010/11</t>
  </si>
  <si>
    <t>FreqSingle99Child2010/11</t>
  </si>
  <si>
    <t>FreqMultiple1Adult2011/12</t>
  </si>
  <si>
    <t>FreqSingle1Adult2011/12</t>
  </si>
  <si>
    <t>FreqMultiple1Child2011/12</t>
  </si>
  <si>
    <t>FreqSingle1Child2011/12</t>
  </si>
  <si>
    <t>FreqMultiple2Adult2011/12</t>
  </si>
  <si>
    <t>FreqSingle2Adult2011/12</t>
  </si>
  <si>
    <t>FreqMultiple2Child2011/12</t>
  </si>
  <si>
    <t>FreqSingle2Child2011/12</t>
  </si>
  <si>
    <t>FreqMultiple3Adult2011/12</t>
  </si>
  <si>
    <t>FreqSingle3Adult2011/12</t>
  </si>
  <si>
    <t>FreqMultiple3Child2011/12</t>
  </si>
  <si>
    <t>FreqSingle3Child2011/12</t>
  </si>
  <si>
    <t>FreqMultiple4Adult2011/12</t>
  </si>
  <si>
    <t>FreqSingle4Adult2011/12</t>
  </si>
  <si>
    <t>FreqMultiple4Child2011/12</t>
  </si>
  <si>
    <t>FreqSingle4Child2011/12</t>
  </si>
  <si>
    <t>FreqMultiple5Adult2011/12</t>
  </si>
  <si>
    <t>FreqSingle5Adult2011/12</t>
  </si>
  <si>
    <t>FreqMultiple5Child2011/12</t>
  </si>
  <si>
    <t>FreqSingle5Child2011/12</t>
  </si>
  <si>
    <t>FreqMultiple6Adult2011/12</t>
  </si>
  <si>
    <t>FreqSingle6Adult2011/12</t>
  </si>
  <si>
    <t>FreqMultiple6Child2011/12</t>
  </si>
  <si>
    <t>FreqSingle6Child2011/12</t>
  </si>
  <si>
    <t>FreqMultiple7Adult2011/12</t>
  </si>
  <si>
    <t>FreqSingle7Adult2011/12</t>
  </si>
  <si>
    <t>FreqMultiple7Child2011/12</t>
  </si>
  <si>
    <t>FreqSingle7Child2011/12</t>
  </si>
  <si>
    <t>FreqMultiple8Adult2011/12</t>
  </si>
  <si>
    <t>FreqSingle8Adult2011/12</t>
  </si>
  <si>
    <t>FreqMultiple8Child2011/12</t>
  </si>
  <si>
    <t>FreqSingle8Child2011/12</t>
  </si>
  <si>
    <t>FreqMultiple9Adult2011/12</t>
  </si>
  <si>
    <t>FreqSingle9Adult2011/12</t>
  </si>
  <si>
    <t>FreqMultiple9Child2011/12</t>
  </si>
  <si>
    <t>FreqSingle9Child2011/12</t>
  </si>
  <si>
    <t>FreqMultiple10Adult2011/12</t>
  </si>
  <si>
    <t>FreqSingle10Adult2011/12</t>
  </si>
  <si>
    <t>FreqMultiple10Child2011/12</t>
  </si>
  <si>
    <t>FreqSingle10Child2011/12</t>
  </si>
  <si>
    <t>FreqMultiple11Adult2011/12</t>
  </si>
  <si>
    <t>FreqSingle11Adult2011/12</t>
  </si>
  <si>
    <t>FreqMultiple11Child2011/12</t>
  </si>
  <si>
    <t>FreqSingle11Child2011/12</t>
  </si>
  <si>
    <t>FreqMultiple12Adult2011/12</t>
  </si>
  <si>
    <t>FreqSingle12Adult2011/12</t>
  </si>
  <si>
    <t>FreqMultiple12Child2011/12</t>
  </si>
  <si>
    <t>FreqSingle12Child2011/12</t>
  </si>
  <si>
    <t>FreqMultiple13Adult2011/12</t>
  </si>
  <si>
    <t>FreqSingle13Adult2011/12</t>
  </si>
  <si>
    <t>FreqMultiple13Child2011/12</t>
  </si>
  <si>
    <t>FreqSingle13Child2011/12</t>
  </si>
  <si>
    <t>FreqMultiple14Adult2011/12</t>
  </si>
  <si>
    <t>FreqSingle14Adult2011/12</t>
  </si>
  <si>
    <t>FreqMultiple14Child2011/12</t>
  </si>
  <si>
    <t>FreqSingle14Child2011/12</t>
  </si>
  <si>
    <t>FreqMultiple15Adult2011/12</t>
  </si>
  <si>
    <t>FreqSingle15Adult2011/12</t>
  </si>
  <si>
    <t>FreqMultiple15Child2011/12</t>
  </si>
  <si>
    <t>FreqSingle15Child2011/12</t>
  </si>
  <si>
    <t>FreqMultiple16Adult2011/12</t>
  </si>
  <si>
    <t>FreqSingle16Adult2011/12</t>
  </si>
  <si>
    <t>FreqMultiple16Child2011/12</t>
  </si>
  <si>
    <t>FreqSingle16Child2011/12</t>
  </si>
  <si>
    <t>FreqMultiple17Adult2011/12</t>
  </si>
  <si>
    <t>FreqSingle17Adult2011/12</t>
  </si>
  <si>
    <t>FreqMultiple17Child2011/12</t>
  </si>
  <si>
    <t>FreqSingle17Child2011/12</t>
  </si>
  <si>
    <t>FreqMultiple18Adult2011/12</t>
  </si>
  <si>
    <t>FreqSingle18Adult2011/12</t>
  </si>
  <si>
    <t>FreqMultiple18Child2011/12</t>
  </si>
  <si>
    <t>FreqSingle18Child2011/12</t>
  </si>
  <si>
    <t>FreqMultiple19Adult2011/12</t>
  </si>
  <si>
    <t>FreqSingle19Adult2011/12</t>
  </si>
  <si>
    <t>FreqMultiple19Child2011/12</t>
  </si>
  <si>
    <t>FreqSingle19Child2011/12</t>
  </si>
  <si>
    <t>FreqMultiple20Adult2011/12</t>
  </si>
  <si>
    <t>FreqSingle20Adult2011/12</t>
  </si>
  <si>
    <t>FreqMultiple20Child2011/12</t>
  </si>
  <si>
    <t>FreqSingle20Child2011/12</t>
  </si>
  <si>
    <t>FreqMultiple99Adult2011/12</t>
  </si>
  <si>
    <t>FreqSingle99Adult2011/12</t>
  </si>
  <si>
    <t>FreqMultiple99Child2011/12</t>
  </si>
  <si>
    <t>FreqSingle99Child2011/12</t>
  </si>
  <si>
    <t>FreqMultiple1Adult2012/13</t>
  </si>
  <si>
    <t>FreqSingle1Adult2012/13</t>
  </si>
  <si>
    <t>FreqMultiple1Child2012/13</t>
  </si>
  <si>
    <t>FreqSingle1Child2012/13</t>
  </si>
  <si>
    <t>FreqMultiple2Adult2012/13</t>
  </si>
  <si>
    <t>FreqSingle2Adult2012/13</t>
  </si>
  <si>
    <t>FreqMultiple2Child2012/13</t>
  </si>
  <si>
    <t>FreqSingle2Child2012/13</t>
  </si>
  <si>
    <t>FreqMultiple3Adult2012/13</t>
  </si>
  <si>
    <t>FreqSingle3Adult2012/13</t>
  </si>
  <si>
    <t>FreqMultiple3Child2012/13</t>
  </si>
  <si>
    <t>FreqSingle3Child2012/13</t>
  </si>
  <si>
    <t>FreqMultiple4Adult2012/13</t>
  </si>
  <si>
    <t>FreqSingle4Adult2012/13</t>
  </si>
  <si>
    <t>FreqMultiple4Child2012/13</t>
  </si>
  <si>
    <t>FreqSingle4Child2012/13</t>
  </si>
  <si>
    <t>FreqMultiple5Adult2012/13</t>
  </si>
  <si>
    <t>FreqSingle5Adult2012/13</t>
  </si>
  <si>
    <t>FreqMultiple5Child2012/13</t>
  </si>
  <si>
    <t>FreqSingle5Child2012/13</t>
  </si>
  <si>
    <t>FreqMultiple6Adult2012/13</t>
  </si>
  <si>
    <t>FreqSingle6Adult2012/13</t>
  </si>
  <si>
    <t>FreqMultiple6Child2012/13</t>
  </si>
  <si>
    <t>FreqSingle6Child2012/13</t>
  </si>
  <si>
    <t>FreqMultiple7Adult2012/13</t>
  </si>
  <si>
    <t>FreqSingle7Adult2012/13</t>
  </si>
  <si>
    <t>FreqMultiple7Child2012/13</t>
  </si>
  <si>
    <t>FreqSingle7Child2012/13</t>
  </si>
  <si>
    <t>FreqMultiple8Adult2012/13</t>
  </si>
  <si>
    <t>FreqSingle8Adult2012/13</t>
  </si>
  <si>
    <t>FreqMultiple8Child2012/13</t>
  </si>
  <si>
    <t>FreqSingle8Child2012/13</t>
  </si>
  <si>
    <t>FreqMultiple9Adult2012/13</t>
  </si>
  <si>
    <t>FreqSingle9Adult2012/13</t>
  </si>
  <si>
    <t>FreqMultiple9Child2012/13</t>
  </si>
  <si>
    <t>FreqSingle9Child2012/13</t>
  </si>
  <si>
    <t>FreqMultiple10Adult2012/13</t>
  </si>
  <si>
    <t>FreqSingle10Adult2012/13</t>
  </si>
  <si>
    <t>FreqMultiple10Child2012/13</t>
  </si>
  <si>
    <t>FreqSingle10Child2012/13</t>
  </si>
  <si>
    <t>FreqMultiple11Adult2012/13</t>
  </si>
  <si>
    <t>FreqSingle11Adult2012/13</t>
  </si>
  <si>
    <t>FreqMultiple11Child2012/13</t>
  </si>
  <si>
    <t>FreqSingle11Child2012/13</t>
  </si>
  <si>
    <t>FreqMultiple12Adult2012/13</t>
  </si>
  <si>
    <t>FreqSingle12Adult2012/13</t>
  </si>
  <si>
    <t>FreqMultiple12Child2012/13</t>
  </si>
  <si>
    <t>FreqSingle12Child2012/13</t>
  </si>
  <si>
    <t>FreqMultiple13Adult2012/13</t>
  </si>
  <si>
    <t>FreqSingle13Adult2012/13</t>
  </si>
  <si>
    <t>FreqMultiple13Child2012/13</t>
  </si>
  <si>
    <t>FreqSingle13Child2012/13</t>
  </si>
  <si>
    <t>FreqMultiple14Adult2012/13</t>
  </si>
  <si>
    <t>FreqSingle14Adult2012/13</t>
  </si>
  <si>
    <t>FreqMultiple14Child2012/13</t>
  </si>
  <si>
    <t>FreqSingle14Child2012/13</t>
  </si>
  <si>
    <t>FreqMultiple15Adult2012/13</t>
  </si>
  <si>
    <t>FreqSingle15Adult2012/13</t>
  </si>
  <si>
    <t>FreqMultiple15Child2012/13</t>
  </si>
  <si>
    <t>FreqSingle15Child2012/13</t>
  </si>
  <si>
    <t>FreqMultiple16Adult2012/13</t>
  </si>
  <si>
    <t>FreqSingle16Adult2012/13</t>
  </si>
  <si>
    <t>FreqMultiple16Child2012/13</t>
  </si>
  <si>
    <t>FreqSingle16Child2012/13</t>
  </si>
  <si>
    <t>FreqMultiple17Adult2012/13</t>
  </si>
  <si>
    <t>FreqSingle17Adult2012/13</t>
  </si>
  <si>
    <t>FreqMultiple17Child2012/13</t>
  </si>
  <si>
    <t>FreqSingle17Child2012/13</t>
  </si>
  <si>
    <t>FreqMultiple18Adult2012/13</t>
  </si>
  <si>
    <t>FreqSingle18Adult2012/13</t>
  </si>
  <si>
    <t>FreqMultiple18Child2012/13</t>
  </si>
  <si>
    <t>FreqSingle18Child2012/13</t>
  </si>
  <si>
    <t>FreqMultiple19Adult2012/13</t>
  </si>
  <si>
    <t>FreqSingle19Adult2012/13</t>
  </si>
  <si>
    <t>FreqMultiple19Child2012/13</t>
  </si>
  <si>
    <t>FreqSingle19Child2012/13</t>
  </si>
  <si>
    <t>FreqMultiple20Adult2012/13</t>
  </si>
  <si>
    <t>FreqSingle20Adult2012/13</t>
  </si>
  <si>
    <t>FreqMultiple20Child2012/13</t>
  </si>
  <si>
    <t>FreqSingle20Child2012/13</t>
  </si>
  <si>
    <t>FreqMultiple99Adult2012/13</t>
  </si>
  <si>
    <t>FreqSingle99Adult2012/13</t>
  </si>
  <si>
    <t>FreqMultiple99Child2012/13</t>
  </si>
  <si>
    <t>FreqSingle99Child2012/13</t>
  </si>
  <si>
    <t>FreqMultiple1Adult2013/14</t>
  </si>
  <si>
    <t>FreqSingle1Adult2013/14</t>
  </si>
  <si>
    <t>FreqMultiple1Child2013/14</t>
  </si>
  <si>
    <t>FreqSingle1Child2013/14</t>
  </si>
  <si>
    <t>FreqMultiple2Adult2013/14</t>
  </si>
  <si>
    <t>FreqSingle2Adult2013/14</t>
  </si>
  <si>
    <t>FreqMultiple2Child2013/14</t>
  </si>
  <si>
    <t>FreqSingle2Child2013/14</t>
  </si>
  <si>
    <t>FreqMultiple3Adult2013/14</t>
  </si>
  <si>
    <t>FreqSingle3Adult2013/14</t>
  </si>
  <si>
    <t>FreqMultiple3Child2013/14</t>
  </si>
  <si>
    <t>FreqSingle3Child2013/14</t>
  </si>
  <si>
    <t>FreqMultiple4Adult2013/14</t>
  </si>
  <si>
    <t>FreqSingle4Adult2013/14</t>
  </si>
  <si>
    <t>FreqMultiple4Child2013/14</t>
  </si>
  <si>
    <t>FreqSingle4Child2013/14</t>
  </si>
  <si>
    <t>FreqMultiple5Adult2013/14</t>
  </si>
  <si>
    <t>FreqSingle5Adult2013/14</t>
  </si>
  <si>
    <t>FreqMultiple5Child2013/14</t>
  </si>
  <si>
    <t>FreqSingle5Child2013/14</t>
  </si>
  <si>
    <t>FreqMultiple6Adult2013/14</t>
  </si>
  <si>
    <t>FreqSingle6Adult2013/14</t>
  </si>
  <si>
    <t>FreqMultiple6Child2013/14</t>
  </si>
  <si>
    <t>FreqSingle6Child2013/14</t>
  </si>
  <si>
    <t>FreqMultiple7Adult2013/14</t>
  </si>
  <si>
    <t>FreqSingle7Adult2013/14</t>
  </si>
  <si>
    <t>FreqMultiple7Child2013/14</t>
  </si>
  <si>
    <t>FreqSingle7Child2013/14</t>
  </si>
  <si>
    <t>FreqMultiple8Adult2013/14</t>
  </si>
  <si>
    <t>FreqSingle8Adult2013/14</t>
  </si>
  <si>
    <t>FreqMultiple8Child2013/14</t>
  </si>
  <si>
    <t>FreqSingle8Child2013/14</t>
  </si>
  <si>
    <t>FreqMultiple9Adult2013/14</t>
  </si>
  <si>
    <t>FreqSingle9Adult2013/14</t>
  </si>
  <si>
    <t>FreqMultiple9Child2013/14</t>
  </si>
  <si>
    <t>FreqSingle9Child2013/14</t>
  </si>
  <si>
    <t>FreqMultiple10Adult2013/14</t>
  </si>
  <si>
    <t>FreqSingle10Adult2013/14</t>
  </si>
  <si>
    <t>FreqMultiple10Child2013/14</t>
  </si>
  <si>
    <t>FreqSingle10Child2013/14</t>
  </si>
  <si>
    <t>FreqMultiple11Adult2013/14</t>
  </si>
  <si>
    <t>FreqSingle11Adult2013/14</t>
  </si>
  <si>
    <t>FreqMultiple11Child2013/14</t>
  </si>
  <si>
    <t>FreqSingle11Child2013/14</t>
  </si>
  <si>
    <t>FreqMultiple12Adult2013/14</t>
  </si>
  <si>
    <t>FreqSingle12Adult2013/14</t>
  </si>
  <si>
    <t>FreqMultiple12Child2013/14</t>
  </si>
  <si>
    <t>FreqSingle12Child2013/14</t>
  </si>
  <si>
    <t>FreqMultiple13Adult2013/14</t>
  </si>
  <si>
    <t>FreqSingle13Adult2013/14</t>
  </si>
  <si>
    <t>FreqMultiple13Child2013/14</t>
  </si>
  <si>
    <t>FreqSingle13Child2013/14</t>
  </si>
  <si>
    <t>FreqMultiple14Adult2013/14</t>
  </si>
  <si>
    <t>FreqSingle14Adult2013/14</t>
  </si>
  <si>
    <t>FreqMultiple14Child2013/14</t>
  </si>
  <si>
    <t>FreqSingle14Child2013/14</t>
  </si>
  <si>
    <t>FreqMultiple15Adult2013/14</t>
  </si>
  <si>
    <t>FreqSingle15Adult2013/14</t>
  </si>
  <si>
    <t>FreqMultiple15Child2013/14</t>
  </si>
  <si>
    <t>FreqSingle15Child2013/14</t>
  </si>
  <si>
    <t>FreqMultiple16Adult2013/14</t>
  </si>
  <si>
    <t>FreqSingle16Adult2013/14</t>
  </si>
  <si>
    <t>FreqMultiple16Child2013/14</t>
  </si>
  <si>
    <t>FreqSingle16Child2013/14</t>
  </si>
  <si>
    <t>FreqMultiple17Adult2013/14</t>
  </si>
  <si>
    <t>FreqSingle17Adult2013/14</t>
  </si>
  <si>
    <t>FreqMultiple17Child2013/14</t>
  </si>
  <si>
    <t>FreqSingle17Child2013/14</t>
  </si>
  <si>
    <t>FreqMultiple18Adult2013/14</t>
  </si>
  <si>
    <t>FreqSingle18Adult2013/14</t>
  </si>
  <si>
    <t>FreqMultiple18Child2013/14</t>
  </si>
  <si>
    <t>FreqSingle18Child2013/14</t>
  </si>
  <si>
    <t>FreqMultiple19Adult2013/14</t>
  </si>
  <si>
    <t>FreqSingle19Adult2013/14</t>
  </si>
  <si>
    <t>FreqMultiple19Child2013/14</t>
  </si>
  <si>
    <t>FreqSingle19Child2013/14</t>
  </si>
  <si>
    <t>FreqMultiple20Adult2013/14</t>
  </si>
  <si>
    <t>FreqSingle20Adult2013/14</t>
  </si>
  <si>
    <t>FreqMultiple20Child2013/14</t>
  </si>
  <si>
    <t>FreqSingle20Child2013/14</t>
  </si>
  <si>
    <t>FreqMultiple99Adult2013/14</t>
  </si>
  <si>
    <t>FreqSingle99Adult2013/14</t>
  </si>
  <si>
    <t>FreqMultiple99Child2013/14</t>
  </si>
  <si>
    <t>FreqSingle99Child2013/14</t>
  </si>
  <si>
    <t>FreqMultiple1Adult2014/15</t>
  </si>
  <si>
    <t>FreqSingle1Adult2014/15</t>
  </si>
  <si>
    <t>FreqMultiple1Child2014/15</t>
  </si>
  <si>
    <t>FreqSingle1Child2014/15</t>
  </si>
  <si>
    <t>FreqMultiple2Adult2014/15</t>
  </si>
  <si>
    <t>FreqSingle2Adult2014/15</t>
  </si>
  <si>
    <t>FreqMultiple2Child2014/15</t>
  </si>
  <si>
    <t>FreqSingle2Child2014/15</t>
  </si>
  <si>
    <t>FreqMultiple3Adult2014/15</t>
  </si>
  <si>
    <t>FreqSingle3Adult2014/15</t>
  </si>
  <si>
    <t>FreqMultiple3Child2014/15</t>
  </si>
  <si>
    <t>FreqSingle3Child2014/15</t>
  </si>
  <si>
    <t>FreqMultiple4Adult2014/15</t>
  </si>
  <si>
    <t>FreqSingle4Adult2014/15</t>
  </si>
  <si>
    <t>FreqMultiple4Child2014/15</t>
  </si>
  <si>
    <t>FreqSingle4Child2014/15</t>
  </si>
  <si>
    <t>FreqMultiple5Adult2014/15</t>
  </si>
  <si>
    <t>FreqSingle5Adult2014/15</t>
  </si>
  <si>
    <t>FreqMultiple5Child2014/15</t>
  </si>
  <si>
    <t>FreqSingle5Child2014/15</t>
  </si>
  <si>
    <t>FreqMultiple6Adult2014/15</t>
  </si>
  <si>
    <t>FreqSingle6Adult2014/15</t>
  </si>
  <si>
    <t>FreqMultiple6Child2014/15</t>
  </si>
  <si>
    <t>FreqSingle6Child2014/15</t>
  </si>
  <si>
    <t>FreqMultiple7Adult2014/15</t>
  </si>
  <si>
    <t>FreqSingle7Adult2014/15</t>
  </si>
  <si>
    <t>FreqMultiple7Child2014/15</t>
  </si>
  <si>
    <t>FreqSingle7Child2014/15</t>
  </si>
  <si>
    <t>FreqMultiple8Adult2014/15</t>
  </si>
  <si>
    <t>FreqSingle8Adult2014/15</t>
  </si>
  <si>
    <t>FreqMultiple8Child2014/15</t>
  </si>
  <si>
    <t>FreqSingle8Child2014/15</t>
  </si>
  <si>
    <t>FreqMultiple9Adult2014/15</t>
  </si>
  <si>
    <t>FreqSingle9Adult2014/15</t>
  </si>
  <si>
    <t>FreqMultiple9Child2014/15</t>
  </si>
  <si>
    <t>FreqSingle9Child2014/15</t>
  </si>
  <si>
    <t>FreqMultiple10Adult2014/15</t>
  </si>
  <si>
    <t>FreqSingle10Adult2014/15</t>
  </si>
  <si>
    <t>FreqMultiple10Child2014/15</t>
  </si>
  <si>
    <t>FreqSingle10Child2014/15</t>
  </si>
  <si>
    <t>FreqMultiple11Adult2014/15</t>
  </si>
  <si>
    <t>FreqSingle11Adult2014/15</t>
  </si>
  <si>
    <t>FreqMultiple11Child2014/15</t>
  </si>
  <si>
    <t>FreqSingle11Child2014/15</t>
  </si>
  <si>
    <t>FreqMultiple12Adult2014/15</t>
  </si>
  <si>
    <t>FreqSingle12Adult2014/15</t>
  </si>
  <si>
    <t>FreqMultiple12Child2014/15</t>
  </si>
  <si>
    <t>FreqSingle12Child2014/15</t>
  </si>
  <si>
    <t>FreqMultiple13Adult2014/15</t>
  </si>
  <si>
    <t>FreqSingle13Adult2014/15</t>
  </si>
  <si>
    <t>FreqMultiple13Child2014/15</t>
  </si>
  <si>
    <t>FreqSingle13Child2014/15</t>
  </si>
  <si>
    <t>FreqMultiple14Adult2014/15</t>
  </si>
  <si>
    <t>FreqSingle14Adult2014/15</t>
  </si>
  <si>
    <t>FreqMultiple14Child2014/15</t>
  </si>
  <si>
    <t>FreqSingle14Child2014/15</t>
  </si>
  <si>
    <t>FreqMultiple15Adult2014/15</t>
  </si>
  <si>
    <t>FreqSingle15Adult2014/15</t>
  </si>
  <si>
    <t>FreqMultiple15Child2014/15</t>
  </si>
  <si>
    <t>FreqSingle15Child2014/15</t>
  </si>
  <si>
    <t>FreqMultiple16Adult2014/15</t>
  </si>
  <si>
    <t>FreqSingle16Adult2014/15</t>
  </si>
  <si>
    <t>FreqMultiple16Child2014/15</t>
  </si>
  <si>
    <t>FreqSingle16Child2014/15</t>
  </si>
  <si>
    <t>FreqMultiple17Adult2014/15</t>
  </si>
  <si>
    <t>FreqSingle17Adult2014/15</t>
  </si>
  <si>
    <t>FreqMultiple17Child2014/15</t>
  </si>
  <si>
    <t>FreqSingle17Child2014/15</t>
  </si>
  <si>
    <t>FreqMultiple18Adult2014/15</t>
  </si>
  <si>
    <t>FreqSingle18Adult2014/15</t>
  </si>
  <si>
    <t>FreqMultiple18Child2014/15</t>
  </si>
  <si>
    <t>FreqSingle18Child2014/15</t>
  </si>
  <si>
    <t>FreqMultiple19Adult2014/15</t>
  </si>
  <si>
    <t>FreqSingle19Adult2014/15</t>
  </si>
  <si>
    <t>FreqMultiple19Child2014/15</t>
  </si>
  <si>
    <t>FreqSingle19Child2014/15</t>
  </si>
  <si>
    <t>FreqMultiple20Adult2014/15</t>
  </si>
  <si>
    <t>FreqSingle20Adult2014/15</t>
  </si>
  <si>
    <t>FreqMultiple20Child2014/15</t>
  </si>
  <si>
    <t>FreqSingle20Child2014/15</t>
  </si>
  <si>
    <t>FreqMultiple99Adult2014/15</t>
  </si>
  <si>
    <t>FreqSingle99Adult2014/15</t>
  </si>
  <si>
    <t>FreqMultiple99Child2014/15</t>
  </si>
  <si>
    <t>FreqSingle99Child2014/15</t>
  </si>
  <si>
    <t>OverallTotal1AllAge2010/11</t>
  </si>
  <si>
    <t>OverallTotal2AllAge2010/11</t>
  </si>
  <si>
    <t>OverallTotal3AllAge2010/11</t>
  </si>
  <si>
    <t>OverallTotal4AllAge2010/11</t>
  </si>
  <si>
    <t>OverallTotal5AllAge2010/11</t>
  </si>
  <si>
    <t>OverallTotal6AllAge2010/11</t>
  </si>
  <si>
    <t>OverallTotal7AllAge2010/11</t>
  </si>
  <si>
    <t>OverallTotal8AllAge2010/11</t>
  </si>
  <si>
    <t>OverallTotal9AllAge2010/11</t>
  </si>
  <si>
    <t>OverallTotal10AllAge2010/11</t>
  </si>
  <si>
    <t>OverallTotal11AllAge2010/11</t>
  </si>
  <si>
    <t>OverallTotal12AllAge2010/11</t>
  </si>
  <si>
    <t>OverallTotal13AllAge2010/11</t>
  </si>
  <si>
    <t>OverallTotal14AllAge2010/11</t>
  </si>
  <si>
    <t>OverallTotal15AllAge2010/11</t>
  </si>
  <si>
    <t>OverallTotal16AllAge2010/11</t>
  </si>
  <si>
    <t>OverallTotal17AllAge2010/11</t>
  </si>
  <si>
    <t>OverallTotal18AllAge2010/11</t>
  </si>
  <si>
    <t>OverallTotal19AllAge2010/11</t>
  </si>
  <si>
    <t>OverallTotal20AllAge2010/11</t>
  </si>
  <si>
    <t>OverallTotal99AllAge2010/11</t>
  </si>
  <si>
    <t>OverallTotal1AllAge2011/12</t>
  </si>
  <si>
    <t>OverallTotal2AllAge2011/12</t>
  </si>
  <si>
    <t>OverallTotal3AllAge2011/12</t>
  </si>
  <si>
    <t>OverallTotal4AllAge2011/12</t>
  </si>
  <si>
    <t>OverallTotal5AllAge2011/12</t>
  </si>
  <si>
    <t>OverallTotal6AllAge2011/12</t>
  </si>
  <si>
    <t>OverallTotal7AllAge2011/12</t>
  </si>
  <si>
    <t>OverallTotal8AllAge2011/12</t>
  </si>
  <si>
    <t>OverallTotal9AllAge2011/12</t>
  </si>
  <si>
    <t>OverallTotal10AllAge2011/12</t>
  </si>
  <si>
    <t>OverallTotal11AllAge2011/12</t>
  </si>
  <si>
    <t>OverallTotal12AllAge2011/12</t>
  </si>
  <si>
    <t>OverallTotal13AllAge2011/12</t>
  </si>
  <si>
    <t>OverallTotal14AllAge2011/12</t>
  </si>
  <si>
    <t>OverallTotal15AllAge2011/12</t>
  </si>
  <si>
    <t>OverallTotal16AllAge2011/12</t>
  </si>
  <si>
    <t>OverallTotal17AllAge2011/12</t>
  </si>
  <si>
    <t>OverallTotal18AllAge2011/12</t>
  </si>
  <si>
    <t>OverallTotal19AllAge2011/12</t>
  </si>
  <si>
    <t>OverallTotal20AllAge2011/12</t>
  </si>
  <si>
    <t>OverallTotal99AllAge2011/12</t>
  </si>
  <si>
    <t>OverallTotal1AllAge2012/13</t>
  </si>
  <si>
    <t>OverallTotal2AllAge2012/13</t>
  </si>
  <si>
    <t>OverallTotal3AllAge2012/13</t>
  </si>
  <si>
    <t>OverallTotal4AllAge2012/13</t>
  </si>
  <si>
    <t>OverallTotal5AllAge2012/13</t>
  </si>
  <si>
    <t>OverallTotal6AllAge2012/13</t>
  </si>
  <si>
    <t>OverallTotal7AllAge2012/13</t>
  </si>
  <si>
    <t>OverallTotal8AllAge2012/13</t>
  </si>
  <si>
    <t>OverallTotal9AllAge2012/13</t>
  </si>
  <si>
    <t>OverallTotal10AllAge2012/13</t>
  </si>
  <si>
    <t>OverallTotal11AllAge2012/13</t>
  </si>
  <si>
    <t>OverallTotal12AllAge2012/13</t>
  </si>
  <si>
    <t>OverallTotal13AllAge2012/13</t>
  </si>
  <si>
    <t>OverallTotal14AllAge2012/13</t>
  </si>
  <si>
    <t>OverallTotal15AllAge2012/13</t>
  </si>
  <si>
    <t>OverallTotal16AllAge2012/13</t>
  </si>
  <si>
    <t>OverallTotal17AllAge2012/13</t>
  </si>
  <si>
    <t>OverallTotal18AllAge2012/13</t>
  </si>
  <si>
    <t>OverallTotal19AllAge2012/13</t>
  </si>
  <si>
    <t>OverallTotal20AllAge2012/13</t>
  </si>
  <si>
    <t>OverallTotal99AllAge2012/13</t>
  </si>
  <si>
    <t>OverallTotal1AllAge2013/14</t>
  </si>
  <si>
    <t>OverallTotal2AllAge2013/14</t>
  </si>
  <si>
    <t>OverallTotal3AllAge2013/14</t>
  </si>
  <si>
    <t>OverallTotal4AllAge2013/14</t>
  </si>
  <si>
    <t>OverallTotal5AllAge2013/14</t>
  </si>
  <si>
    <t>OverallTotal6AllAge2013/14</t>
  </si>
  <si>
    <t>OverallTotal7AllAge2013/14</t>
  </si>
  <si>
    <t>OverallTotal8AllAge2013/14</t>
  </si>
  <si>
    <t>OverallTotal9AllAge2013/14</t>
  </si>
  <si>
    <t>OverallTotal10AllAge2013/14</t>
  </si>
  <si>
    <t>OverallTotal11AllAge2013/14</t>
  </si>
  <si>
    <t>OverallTotal12AllAge2013/14</t>
  </si>
  <si>
    <t>OverallTotal13AllAge2013/14</t>
  </si>
  <si>
    <t>OverallTotal14AllAge2013/14</t>
  </si>
  <si>
    <t>OverallTotal15AllAge2013/14</t>
  </si>
  <si>
    <t>OverallTotal16AllAge2013/14</t>
  </si>
  <si>
    <t>OverallTotal17AllAge2013/14</t>
  </si>
  <si>
    <t>OverallTotal18AllAge2013/14</t>
  </si>
  <si>
    <t>OverallTotal19AllAge2013/14</t>
  </si>
  <si>
    <t>OverallTotal20AllAge2013/14</t>
  </si>
  <si>
    <t>OverallTotal99AllAge2013/14</t>
  </si>
  <si>
    <t>OverallTotal1AllAge2014/15</t>
  </si>
  <si>
    <t>OverallTotal2AllAge2014/15</t>
  </si>
  <si>
    <t>OverallTotal3AllAge2014/15</t>
  </si>
  <si>
    <t>OverallTotal4AllAge2014/15</t>
  </si>
  <si>
    <t>OverallTotal5AllAge2014/15</t>
  </si>
  <si>
    <t>OverallTotal6AllAge2014/15</t>
  </si>
  <si>
    <t>OverallTotal7AllAge2014/15</t>
  </si>
  <si>
    <t>OverallTotal8AllAge2014/15</t>
  </si>
  <si>
    <t>OverallTotal9AllAge2014/15</t>
  </si>
  <si>
    <t>OverallTotal10AllAge2014/15</t>
  </si>
  <si>
    <t>OverallTotal11AllAge2014/15</t>
  </si>
  <si>
    <t>OverallTotal12AllAge2014/15</t>
  </si>
  <si>
    <t>OverallTotal13AllAge2014/15</t>
  </si>
  <si>
    <t>OverallTotal14AllAge2014/15</t>
  </si>
  <si>
    <t>OverallTotal15AllAge2014/15</t>
  </si>
  <si>
    <t>OverallTotal16AllAge2014/15</t>
  </si>
  <si>
    <t>OverallTotal17AllAge2014/15</t>
  </si>
  <si>
    <t>OverallTotal18AllAge2014/15</t>
  </si>
  <si>
    <t>OverallTotal19AllAge2014/15</t>
  </si>
  <si>
    <t>OverallTotal20AllAge2014/15</t>
  </si>
  <si>
    <t>OverallTotal99AllAge2014/15</t>
  </si>
  <si>
    <t>SexFemale1AllAge2010/11</t>
  </si>
  <si>
    <t>SexFemale2AllAge2010/11</t>
  </si>
  <si>
    <t>SexFemale3AllAge2010/11</t>
  </si>
  <si>
    <t>SexFemale4AllAge2010/11</t>
  </si>
  <si>
    <t>SexFemale5AllAge2010/11</t>
  </si>
  <si>
    <t>SexFemale6AllAge2010/11</t>
  </si>
  <si>
    <t>SexFemale7AllAge2010/11</t>
  </si>
  <si>
    <t>SexFemale8AllAge2010/11</t>
  </si>
  <si>
    <t>SexFemale9AllAge2010/11</t>
  </si>
  <si>
    <t>SexFemale10AllAge2010/11</t>
  </si>
  <si>
    <t>SexFemale11AllAge2010/11</t>
  </si>
  <si>
    <t>SexFemale12AllAge2010/11</t>
  </si>
  <si>
    <t>SexFemale13AllAge2010/11</t>
  </si>
  <si>
    <t>SexFemale14AllAge2010/11</t>
  </si>
  <si>
    <t>SexFemale15AllAge2010/11</t>
  </si>
  <si>
    <t>SexFemale16AllAge2010/11</t>
  </si>
  <si>
    <t>SexFemale17AllAge2010/11</t>
  </si>
  <si>
    <t>SexFemale18AllAge2010/11</t>
  </si>
  <si>
    <t>SexFemale19AllAge2010/11</t>
  </si>
  <si>
    <t>SexFemale20AllAge2010/11</t>
  </si>
  <si>
    <t>SexFemale99AllAge2010/11</t>
  </si>
  <si>
    <t>SexMale1AllAge2010/11</t>
  </si>
  <si>
    <t>SexMale2AllAge2010/11</t>
  </si>
  <si>
    <t>SexMale3AllAge2010/11</t>
  </si>
  <si>
    <t>SexMale4AllAge2010/11</t>
  </si>
  <si>
    <t>SexMale5AllAge2010/11</t>
  </si>
  <si>
    <t>SexMale6AllAge2010/11</t>
  </si>
  <si>
    <t>SexMale7AllAge2010/11</t>
  </si>
  <si>
    <t>SexMale8AllAge2010/11</t>
  </si>
  <si>
    <t>SexMale9AllAge2010/11</t>
  </si>
  <si>
    <t>SexMale10AllAge2010/11</t>
  </si>
  <si>
    <t>SexMale11AllAge2010/11</t>
  </si>
  <si>
    <t>SexMale12AllAge2010/11</t>
  </si>
  <si>
    <t>SexMale13AllAge2010/11</t>
  </si>
  <si>
    <t>SexMale14AllAge2010/11</t>
  </si>
  <si>
    <t>SexMale15AllAge2010/11</t>
  </si>
  <si>
    <t>SexMale16AllAge2010/11</t>
  </si>
  <si>
    <t>SexMale17AllAge2010/11</t>
  </si>
  <si>
    <t>SexMale18AllAge2010/11</t>
  </si>
  <si>
    <t>SexMale19AllAge2010/11</t>
  </si>
  <si>
    <t>SexMale20AllAge2010/11</t>
  </si>
  <si>
    <t>SexMale99AllAge2010/11</t>
  </si>
  <si>
    <t>SexFemale1AllAge2011/12</t>
  </si>
  <si>
    <t>SexFemale2AllAge2011/12</t>
  </si>
  <si>
    <t>SexFemale3AllAge2011/12</t>
  </si>
  <si>
    <t>SexFemale4AllAge2011/12</t>
  </si>
  <si>
    <t>SexFemale5AllAge2011/12</t>
  </si>
  <si>
    <t>SexFemale6AllAge2011/12</t>
  </si>
  <si>
    <t>SexFemale7AllAge2011/12</t>
  </si>
  <si>
    <t>SexFemale8AllAge2011/12</t>
  </si>
  <si>
    <t>SexFemale9AllAge2011/12</t>
  </si>
  <si>
    <t>SexFemale10AllAge2011/12</t>
  </si>
  <si>
    <t>SexFemale11AllAge2011/12</t>
  </si>
  <si>
    <t>SexFemale12AllAge2011/12</t>
  </si>
  <si>
    <t>SexFemale13AllAge2011/12</t>
  </si>
  <si>
    <t>SexFemale14AllAge2011/12</t>
  </si>
  <si>
    <t>SexFemale15AllAge2011/12</t>
  </si>
  <si>
    <t>SexFemale16AllAge2011/12</t>
  </si>
  <si>
    <t>SexFemale17AllAge2011/12</t>
  </si>
  <si>
    <t>SexFemale18AllAge2011/12</t>
  </si>
  <si>
    <t>SexFemale19AllAge2011/12</t>
  </si>
  <si>
    <t>SexFemale20AllAge2011/12</t>
  </si>
  <si>
    <t>SexFemale99AllAge2011/12</t>
  </si>
  <si>
    <t>SexMale1AllAge2011/12</t>
  </si>
  <si>
    <t>SexMale2AllAge2011/12</t>
  </si>
  <si>
    <t>SexMale3AllAge2011/12</t>
  </si>
  <si>
    <t>SexMale4AllAge2011/12</t>
  </si>
  <si>
    <t>SexMale5AllAge2011/12</t>
  </si>
  <si>
    <t>SexMale6AllAge2011/12</t>
  </si>
  <si>
    <t>SexMale7AllAge2011/12</t>
  </si>
  <si>
    <t>SexMale8AllAge2011/12</t>
  </si>
  <si>
    <t>SexMale9AllAge2011/12</t>
  </si>
  <si>
    <t>SexMale10AllAge2011/12</t>
  </si>
  <si>
    <t>SexMale11AllAge2011/12</t>
  </si>
  <si>
    <t>SexMale12AllAge2011/12</t>
  </si>
  <si>
    <t>SexMale13AllAge2011/12</t>
  </si>
  <si>
    <t>SexMale14AllAge2011/12</t>
  </si>
  <si>
    <t>SexMale15AllAge2011/12</t>
  </si>
  <si>
    <t>SexMale16AllAge2011/12</t>
  </si>
  <si>
    <t>SexMale17AllAge2011/12</t>
  </si>
  <si>
    <t>SexMale18AllAge2011/12</t>
  </si>
  <si>
    <t>SexMale19AllAge2011/12</t>
  </si>
  <si>
    <t>SexMale20AllAge2011/12</t>
  </si>
  <si>
    <t>SexMale99AllAge2011/12</t>
  </si>
  <si>
    <t>SexFemale1AllAge2012/13</t>
  </si>
  <si>
    <t>SexFemale2AllAge2012/13</t>
  </si>
  <si>
    <t>SexFemale3AllAge2012/13</t>
  </si>
  <si>
    <t>SexFemale4AllAge2012/13</t>
  </si>
  <si>
    <t>SexFemale5AllAge2012/13</t>
  </si>
  <si>
    <t>SexFemale6AllAge2012/13</t>
  </si>
  <si>
    <t>SexFemale7AllAge2012/13</t>
  </si>
  <si>
    <t>SexFemale8AllAge2012/13</t>
  </si>
  <si>
    <t>SexFemale9AllAge2012/13</t>
  </si>
  <si>
    <t>SexFemale10AllAge2012/13</t>
  </si>
  <si>
    <t>SexFemale11AllAge2012/13</t>
  </si>
  <si>
    <t>SexFemale12AllAge2012/13</t>
  </si>
  <si>
    <t>SexFemale13AllAge2012/13</t>
  </si>
  <si>
    <t>SexFemale14AllAge2012/13</t>
  </si>
  <si>
    <t>SexFemale15AllAge2012/13</t>
  </si>
  <si>
    <t>SexFemale16AllAge2012/13</t>
  </si>
  <si>
    <t>SexFemale17AllAge2012/13</t>
  </si>
  <si>
    <t>SexFemale18AllAge2012/13</t>
  </si>
  <si>
    <t>SexFemale19AllAge2012/13</t>
  </si>
  <si>
    <t>SexFemale20AllAge2012/13</t>
  </si>
  <si>
    <t>SexFemale99AllAge2012/13</t>
  </si>
  <si>
    <t>SexMale1AllAge2012/13</t>
  </si>
  <si>
    <t>SexMale2AllAge2012/13</t>
  </si>
  <si>
    <t>SexMale3AllAge2012/13</t>
  </si>
  <si>
    <t>SexMale4AllAge2012/13</t>
  </si>
  <si>
    <t>SexMale5AllAge2012/13</t>
  </si>
  <si>
    <t>SexMale6AllAge2012/13</t>
  </si>
  <si>
    <t>SexMale7AllAge2012/13</t>
  </si>
  <si>
    <t>SexMale8AllAge2012/13</t>
  </si>
  <si>
    <t>SexMale9AllAge2012/13</t>
  </si>
  <si>
    <t>SexMale10AllAge2012/13</t>
  </si>
  <si>
    <t>SexMale11AllAge2012/13</t>
  </si>
  <si>
    <t>SexMale12AllAge2012/13</t>
  </si>
  <si>
    <t>SexMale13AllAge2012/13</t>
  </si>
  <si>
    <t>SexMale14AllAge2012/13</t>
  </si>
  <si>
    <t>SexMale15AllAge2012/13</t>
  </si>
  <si>
    <t>SexMale16AllAge2012/13</t>
  </si>
  <si>
    <t>SexMale17AllAge2012/13</t>
  </si>
  <si>
    <t>SexMale18AllAge2012/13</t>
  </si>
  <si>
    <t>SexMale19AllAge2012/13</t>
  </si>
  <si>
    <t>SexMale20AllAge2012/13</t>
  </si>
  <si>
    <t>SexMale99AllAge2012/13</t>
  </si>
  <si>
    <t>SexFemale1AllAge2013/14</t>
  </si>
  <si>
    <t>SexFemale2AllAge2013/14</t>
  </si>
  <si>
    <t>SexFemale3AllAge2013/14</t>
  </si>
  <si>
    <t>SexFemale4AllAge2013/14</t>
  </si>
  <si>
    <t>SexFemale5AllAge2013/14</t>
  </si>
  <si>
    <t>SexFemale6AllAge2013/14</t>
  </si>
  <si>
    <t>SexFemale7AllAge2013/14</t>
  </si>
  <si>
    <t>SexFemale8AllAge2013/14</t>
  </si>
  <si>
    <t>SexFemale9AllAge2013/14</t>
  </si>
  <si>
    <t>SexFemale10AllAge2013/14</t>
  </si>
  <si>
    <t>SexFemale11AllAge2013/14</t>
  </si>
  <si>
    <t>SexFemale12AllAge2013/14</t>
  </si>
  <si>
    <t>SexFemale13AllAge2013/14</t>
  </si>
  <si>
    <t>SexFemale14AllAge2013/14</t>
  </si>
  <si>
    <t>SexFemale15AllAge2013/14</t>
  </si>
  <si>
    <t>SexFemale16AllAge2013/14</t>
  </si>
  <si>
    <t>SexFemale17AllAge2013/14</t>
  </si>
  <si>
    <t>SexFemale18AllAge2013/14</t>
  </si>
  <si>
    <t>SexFemale19AllAge2013/14</t>
  </si>
  <si>
    <t>SexFemale20AllAge2013/14</t>
  </si>
  <si>
    <t>SexFemale99AllAge2013/14</t>
  </si>
  <si>
    <t>SexMale1AllAge2013/14</t>
  </si>
  <si>
    <t>SexMale2AllAge2013/14</t>
  </si>
  <si>
    <t>SexMale3AllAge2013/14</t>
  </si>
  <si>
    <t>SexMale4AllAge2013/14</t>
  </si>
  <si>
    <t>SexMale5AllAge2013/14</t>
  </si>
  <si>
    <t>SexMale6AllAge2013/14</t>
  </si>
  <si>
    <t>SexMale7AllAge2013/14</t>
  </si>
  <si>
    <t>SexMale8AllAge2013/14</t>
  </si>
  <si>
    <t>SexMale9AllAge2013/14</t>
  </si>
  <si>
    <t>SexMale10AllAge2013/14</t>
  </si>
  <si>
    <t>SexMale11AllAge2013/14</t>
  </si>
  <si>
    <t>SexMale12AllAge2013/14</t>
  </si>
  <si>
    <t>SexMale13AllAge2013/14</t>
  </si>
  <si>
    <t>SexMale14AllAge2013/14</t>
  </si>
  <si>
    <t>SexMale15AllAge2013/14</t>
  </si>
  <si>
    <t>SexMale16AllAge2013/14</t>
  </si>
  <si>
    <t>SexMale17AllAge2013/14</t>
  </si>
  <si>
    <t>SexMale18AllAge2013/14</t>
  </si>
  <si>
    <t>SexMale19AllAge2013/14</t>
  </si>
  <si>
    <t>SexMale20AllAge2013/14</t>
  </si>
  <si>
    <t>SexMale99AllAge2013/14</t>
  </si>
  <si>
    <t>SexFemale1AllAge2014/15</t>
  </si>
  <si>
    <t>SexFemale2AllAge2014/15</t>
  </si>
  <si>
    <t>SexFemale3AllAge2014/15</t>
  </si>
  <si>
    <t>SexFemale4AllAge2014/15</t>
  </si>
  <si>
    <t>SexFemale5AllAge2014/15</t>
  </si>
  <si>
    <t>SexFemale6AllAge2014/15</t>
  </si>
  <si>
    <t>SexFemale7AllAge2014/15</t>
  </si>
  <si>
    <t>SexFemale8AllAge2014/15</t>
  </si>
  <si>
    <t>SexFemale9AllAge2014/15</t>
  </si>
  <si>
    <t>SexFemale10AllAge2014/15</t>
  </si>
  <si>
    <t>SexFemale11AllAge2014/15</t>
  </si>
  <si>
    <t>SexFemale12AllAge2014/15</t>
  </si>
  <si>
    <t>SexFemale13AllAge2014/15</t>
  </si>
  <si>
    <t>SexFemale14AllAge2014/15</t>
  </si>
  <si>
    <t>SexFemale15AllAge2014/15</t>
  </si>
  <si>
    <t>SexFemale16AllAge2014/15</t>
  </si>
  <si>
    <t>SexFemale17AllAge2014/15</t>
  </si>
  <si>
    <t>SexFemale18AllAge2014/15</t>
  </si>
  <si>
    <t>SexFemale19AllAge2014/15</t>
  </si>
  <si>
    <t>SexFemale20AllAge2014/15</t>
  </si>
  <si>
    <t>SexFemale99AllAge2014/15</t>
  </si>
  <si>
    <t>SexMale1AllAge2014/15</t>
  </si>
  <si>
    <t>SexMale2AllAge2014/15</t>
  </si>
  <si>
    <t>SexMale3AllAge2014/15</t>
  </si>
  <si>
    <t>SexMale4AllAge2014/15</t>
  </si>
  <si>
    <t>SexMale5AllAge2014/15</t>
  </si>
  <si>
    <t>SexMale6AllAge2014/15</t>
  </si>
  <si>
    <t>SexMale7AllAge2014/15</t>
  </si>
  <si>
    <t>SexMale8AllAge2014/15</t>
  </si>
  <si>
    <t>SexMale9AllAge2014/15</t>
  </si>
  <si>
    <t>SexMale10AllAge2014/15</t>
  </si>
  <si>
    <t>SexMale11AllAge2014/15</t>
  </si>
  <si>
    <t>SexMale12AllAge2014/15</t>
  </si>
  <si>
    <t>SexMale13AllAge2014/15</t>
  </si>
  <si>
    <t>SexMale14AllAge2014/15</t>
  </si>
  <si>
    <t>SexMale15AllAge2014/15</t>
  </si>
  <si>
    <t>SexMale16AllAge2014/15</t>
  </si>
  <si>
    <t>SexMale17AllAge2014/15</t>
  </si>
  <si>
    <t>SexMale18AllAge2014/15</t>
  </si>
  <si>
    <t>SexMale19AllAge2014/15</t>
  </si>
  <si>
    <t>SexMale20AllAge2014/15</t>
  </si>
  <si>
    <t>SexMale99AllAge2014/15</t>
  </si>
  <si>
    <t>Ethnic11AllAge2010/11</t>
  </si>
  <si>
    <t>Ethnic12AllAge2010/11</t>
  </si>
  <si>
    <t>Ethnic13AllAge2010/11</t>
  </si>
  <si>
    <t>Ethnic14AllAge2010/11</t>
  </si>
  <si>
    <t>Ethnic15AllAge2010/11</t>
  </si>
  <si>
    <t>Ethnic16AllAge2010/11</t>
  </si>
  <si>
    <t>Ethnic17AllAge2010/11</t>
  </si>
  <si>
    <t>Ethnic18AllAge2010/11</t>
  </si>
  <si>
    <t>Ethnic19AllAge2010/11</t>
  </si>
  <si>
    <t>Ethnic110AllAge2010/11</t>
  </si>
  <si>
    <t>Ethnic111AllAge2010/11</t>
  </si>
  <si>
    <t>Ethnic112AllAge2010/11</t>
  </si>
  <si>
    <t>Ethnic113AllAge2010/11</t>
  </si>
  <si>
    <t>Ethnic114AllAge2010/11</t>
  </si>
  <si>
    <t>Ethnic115AllAge2010/11</t>
  </si>
  <si>
    <t>Ethnic116AllAge2010/11</t>
  </si>
  <si>
    <t>Ethnic117AllAge2010/11</t>
  </si>
  <si>
    <t>Ethnic118AllAge2010/11</t>
  </si>
  <si>
    <t>Ethnic119AllAge2010/11</t>
  </si>
  <si>
    <t>Ethnic120AllAge2010/11</t>
  </si>
  <si>
    <t>Ethnic199AllAge2010/11</t>
  </si>
  <si>
    <t>Ethnic21AllAge2010/11</t>
  </si>
  <si>
    <t>Ethnic22AllAge2010/11</t>
  </si>
  <si>
    <t>Ethnic23AllAge2010/11</t>
  </si>
  <si>
    <t>Ethnic24AllAge2010/11</t>
  </si>
  <si>
    <t>Ethnic25AllAge2010/11</t>
  </si>
  <si>
    <t>Ethnic26AllAge2010/11</t>
  </si>
  <si>
    <t>Ethnic27AllAge2010/11</t>
  </si>
  <si>
    <t>Ethnic28AllAge2010/11</t>
  </si>
  <si>
    <t>Ethnic29AllAge2010/11</t>
  </si>
  <si>
    <t>Ethnic210AllAge2010/11</t>
  </si>
  <si>
    <t>Ethnic211AllAge2010/11</t>
  </si>
  <si>
    <t>Ethnic212AllAge2010/11</t>
  </si>
  <si>
    <t>Ethnic213AllAge2010/11</t>
  </si>
  <si>
    <t>Ethnic214AllAge2010/11</t>
  </si>
  <si>
    <t>Ethnic215AllAge2010/11</t>
  </si>
  <si>
    <t>Ethnic216AllAge2010/11</t>
  </si>
  <si>
    <t>Ethnic217AllAge2010/11</t>
  </si>
  <si>
    <t>Ethnic218AllAge2010/11</t>
  </si>
  <si>
    <t>Ethnic219AllAge2010/11</t>
  </si>
  <si>
    <t>Ethnic220AllAge2010/11</t>
  </si>
  <si>
    <t>Ethnic299AllAge2010/11</t>
  </si>
  <si>
    <t>Ethnic31AllAge2010/11</t>
  </si>
  <si>
    <t>Ethnic32AllAge2010/11</t>
  </si>
  <si>
    <t>Ethnic33AllAge2010/11</t>
  </si>
  <si>
    <t>Ethnic34AllAge2010/11</t>
  </si>
  <si>
    <t>Ethnic35AllAge2010/11</t>
  </si>
  <si>
    <t>Ethnic36AllAge2010/11</t>
  </si>
  <si>
    <t>Ethnic37AllAge2010/11</t>
  </si>
  <si>
    <t>Ethnic38AllAge2010/11</t>
  </si>
  <si>
    <t>Ethnic39AllAge2010/11</t>
  </si>
  <si>
    <t>Ethnic310AllAge2010/11</t>
  </si>
  <si>
    <t>Ethnic311AllAge2010/11</t>
  </si>
  <si>
    <t>Ethnic312AllAge2010/11</t>
  </si>
  <si>
    <t>Ethnic313AllAge2010/11</t>
  </si>
  <si>
    <t>Ethnic314AllAge2010/11</t>
  </si>
  <si>
    <t>Ethnic315AllAge2010/11</t>
  </si>
  <si>
    <t>Ethnic316AllAge2010/11</t>
  </si>
  <si>
    <t>Ethnic317AllAge2010/11</t>
  </si>
  <si>
    <t>Ethnic318AllAge2010/11</t>
  </si>
  <si>
    <t>Ethnic319AllAge2010/11</t>
  </si>
  <si>
    <t>Ethnic320AllAge2010/11</t>
  </si>
  <si>
    <t>Ethnic399AllAge2010/11</t>
  </si>
  <si>
    <t>Ethnic41AllAge2010/11</t>
  </si>
  <si>
    <t>Ethnic42AllAge2010/11</t>
  </si>
  <si>
    <t>Ethnic43AllAge2010/11</t>
  </si>
  <si>
    <t>Ethnic44AllAge2010/11</t>
  </si>
  <si>
    <t>Ethnic45AllAge2010/11</t>
  </si>
  <si>
    <t>Ethnic46AllAge2010/11</t>
  </si>
  <si>
    <t>Ethnic47AllAge2010/11</t>
  </si>
  <si>
    <t>Ethnic48AllAge2010/11</t>
  </si>
  <si>
    <t>Ethnic49AllAge2010/11</t>
  </si>
  <si>
    <t>Ethnic410AllAge2010/11</t>
  </si>
  <si>
    <t>Ethnic411AllAge2010/11</t>
  </si>
  <si>
    <t>Ethnic412AllAge2010/11</t>
  </si>
  <si>
    <t>Ethnic413AllAge2010/11</t>
  </si>
  <si>
    <t>Ethnic414AllAge2010/11</t>
  </si>
  <si>
    <t>Ethnic415AllAge2010/11</t>
  </si>
  <si>
    <t>Ethnic416AllAge2010/11</t>
  </si>
  <si>
    <t>Ethnic417AllAge2010/11</t>
  </si>
  <si>
    <t>Ethnic418AllAge2010/11</t>
  </si>
  <si>
    <t>Ethnic419AllAge2010/11</t>
  </si>
  <si>
    <t>Ethnic420AllAge2010/11</t>
  </si>
  <si>
    <t>Ethnic499AllAge2010/11</t>
  </si>
  <si>
    <t>Ethnic11AllAge2011/12</t>
  </si>
  <si>
    <t>Ethnic12AllAge2011/12</t>
  </si>
  <si>
    <t>Ethnic13AllAge2011/12</t>
  </si>
  <si>
    <t>Ethnic14AllAge2011/12</t>
  </si>
  <si>
    <t>Ethnic15AllAge2011/12</t>
  </si>
  <si>
    <t>Ethnic16AllAge2011/12</t>
  </si>
  <si>
    <t>Ethnic17AllAge2011/12</t>
  </si>
  <si>
    <t>Ethnic18AllAge2011/12</t>
  </si>
  <si>
    <t>Ethnic19AllAge2011/12</t>
  </si>
  <si>
    <t>Ethnic110AllAge2011/12</t>
  </si>
  <si>
    <t>Ethnic111AllAge2011/12</t>
  </si>
  <si>
    <t>Ethnic112AllAge2011/12</t>
  </si>
  <si>
    <t>Ethnic113AllAge2011/12</t>
  </si>
  <si>
    <t>Ethnic114AllAge2011/12</t>
  </si>
  <si>
    <t>Ethnic115AllAge2011/12</t>
  </si>
  <si>
    <t>Ethnic116AllAge2011/12</t>
  </si>
  <si>
    <t>Ethnic117AllAge2011/12</t>
  </si>
  <si>
    <t>Ethnic118AllAge2011/12</t>
  </si>
  <si>
    <t>Ethnic119AllAge2011/12</t>
  </si>
  <si>
    <t>Ethnic120AllAge2011/12</t>
  </si>
  <si>
    <t>Ethnic199AllAge2011/12</t>
  </si>
  <si>
    <t>Ethnic21AllAge2011/12</t>
  </si>
  <si>
    <t>Ethnic22AllAge2011/12</t>
  </si>
  <si>
    <t>Ethnic23AllAge2011/12</t>
  </si>
  <si>
    <t>Ethnic24AllAge2011/12</t>
  </si>
  <si>
    <t>Ethnic25AllAge2011/12</t>
  </si>
  <si>
    <t>Ethnic26AllAge2011/12</t>
  </si>
  <si>
    <t>Ethnic27AllAge2011/12</t>
  </si>
  <si>
    <t>Ethnic28AllAge2011/12</t>
  </si>
  <si>
    <t>Ethnic29AllAge2011/12</t>
  </si>
  <si>
    <t>Ethnic210AllAge2011/12</t>
  </si>
  <si>
    <t>Ethnic211AllAge2011/12</t>
  </si>
  <si>
    <t>Ethnic212AllAge2011/12</t>
  </si>
  <si>
    <t>Ethnic213AllAge2011/12</t>
  </si>
  <si>
    <t>Ethnic214AllAge2011/12</t>
  </si>
  <si>
    <t>Ethnic215AllAge2011/12</t>
  </si>
  <si>
    <t>Ethnic216AllAge2011/12</t>
  </si>
  <si>
    <t>Ethnic217AllAge2011/12</t>
  </si>
  <si>
    <t>Ethnic218AllAge2011/12</t>
  </si>
  <si>
    <t>Ethnic219AllAge2011/12</t>
  </si>
  <si>
    <t>Ethnic220AllAge2011/12</t>
  </si>
  <si>
    <t>Ethnic299AllAge2011/12</t>
  </si>
  <si>
    <t>Ethnic31AllAge2011/12</t>
  </si>
  <si>
    <t>Ethnic32AllAge2011/12</t>
  </si>
  <si>
    <t>Ethnic33AllAge2011/12</t>
  </si>
  <si>
    <t>Ethnic34AllAge2011/12</t>
  </si>
  <si>
    <t>Ethnic35AllAge2011/12</t>
  </si>
  <si>
    <t>Ethnic36AllAge2011/12</t>
  </si>
  <si>
    <t>Ethnic37AllAge2011/12</t>
  </si>
  <si>
    <t>Ethnic38AllAge2011/12</t>
  </si>
  <si>
    <t>Ethnic39AllAge2011/12</t>
  </si>
  <si>
    <t>Ethnic310AllAge2011/12</t>
  </si>
  <si>
    <t>Ethnic311AllAge2011/12</t>
  </si>
  <si>
    <t>Ethnic312AllAge2011/12</t>
  </si>
  <si>
    <t>Ethnic313AllAge2011/12</t>
  </si>
  <si>
    <t>Ethnic314AllAge2011/12</t>
  </si>
  <si>
    <t>Ethnic315AllAge2011/12</t>
  </si>
  <si>
    <t>Ethnic316AllAge2011/12</t>
  </si>
  <si>
    <t>Ethnic317AllAge2011/12</t>
  </si>
  <si>
    <t>Ethnic318AllAge2011/12</t>
  </si>
  <si>
    <t>Ethnic319AllAge2011/12</t>
  </si>
  <si>
    <t>Ethnic320AllAge2011/12</t>
  </si>
  <si>
    <t>Ethnic399AllAge2011/12</t>
  </si>
  <si>
    <t>Ethnic41AllAge2011/12</t>
  </si>
  <si>
    <t>Ethnic42AllAge2011/12</t>
  </si>
  <si>
    <t>Ethnic43AllAge2011/12</t>
  </si>
  <si>
    <t>Ethnic44AllAge2011/12</t>
  </si>
  <si>
    <t>Ethnic45AllAge2011/12</t>
  </si>
  <si>
    <t>Ethnic46AllAge2011/12</t>
  </si>
  <si>
    <t>Ethnic47AllAge2011/12</t>
  </si>
  <si>
    <t>Ethnic48AllAge2011/12</t>
  </si>
  <si>
    <t>Ethnic49AllAge2011/12</t>
  </si>
  <si>
    <t>Ethnic410AllAge2011/12</t>
  </si>
  <si>
    <t>Ethnic411AllAge2011/12</t>
  </si>
  <si>
    <t>Ethnic412AllAge2011/12</t>
  </si>
  <si>
    <t>Ethnic413AllAge2011/12</t>
  </si>
  <si>
    <t>Ethnic414AllAge2011/12</t>
  </si>
  <si>
    <t>Ethnic415AllAge2011/12</t>
  </si>
  <si>
    <t>Ethnic416AllAge2011/12</t>
  </si>
  <si>
    <t>Ethnic417AllAge2011/12</t>
  </si>
  <si>
    <t>Ethnic418AllAge2011/12</t>
  </si>
  <si>
    <t>Ethnic419AllAge2011/12</t>
  </si>
  <si>
    <t>Ethnic420AllAge2011/12</t>
  </si>
  <si>
    <t>Ethnic499AllAge2011/12</t>
  </si>
  <si>
    <t>Ethnic11AllAge2012/13</t>
  </si>
  <si>
    <t>Ethnic12AllAge2012/13</t>
  </si>
  <si>
    <t>Ethnic13AllAge2012/13</t>
  </si>
  <si>
    <t>Ethnic14AllAge2012/13</t>
  </si>
  <si>
    <t>Ethnic15AllAge2012/13</t>
  </si>
  <si>
    <t>Ethnic16AllAge2012/13</t>
  </si>
  <si>
    <t>Ethnic17AllAge2012/13</t>
  </si>
  <si>
    <t>Ethnic18AllAge2012/13</t>
  </si>
  <si>
    <t>Ethnic19AllAge2012/13</t>
  </si>
  <si>
    <t>Ethnic110AllAge2012/13</t>
  </si>
  <si>
    <t>Ethnic111AllAge2012/13</t>
  </si>
  <si>
    <t>Ethnic112AllAge2012/13</t>
  </si>
  <si>
    <t>Ethnic113AllAge2012/13</t>
  </si>
  <si>
    <t>Ethnic114AllAge2012/13</t>
  </si>
  <si>
    <t>Ethnic115AllAge2012/13</t>
  </si>
  <si>
    <t>Ethnic116AllAge2012/13</t>
  </si>
  <si>
    <t>Ethnic117AllAge2012/13</t>
  </si>
  <si>
    <t>Ethnic118AllAge2012/13</t>
  </si>
  <si>
    <t>Ethnic119AllAge2012/13</t>
  </si>
  <si>
    <t>Ethnic120AllAge2012/13</t>
  </si>
  <si>
    <t>Ethnic199AllAge2012/13</t>
  </si>
  <si>
    <t>Ethnic21AllAge2012/13</t>
  </si>
  <si>
    <t>Ethnic22AllAge2012/13</t>
  </si>
  <si>
    <t>Ethnic23AllAge2012/13</t>
  </si>
  <si>
    <t>Ethnic24AllAge2012/13</t>
  </si>
  <si>
    <t>Ethnic25AllAge2012/13</t>
  </si>
  <si>
    <t>Ethnic26AllAge2012/13</t>
  </si>
  <si>
    <t>Ethnic27AllAge2012/13</t>
  </si>
  <si>
    <t>Ethnic28AllAge2012/13</t>
  </si>
  <si>
    <t>Ethnic29AllAge2012/13</t>
  </si>
  <si>
    <t>Ethnic210AllAge2012/13</t>
  </si>
  <si>
    <t>Ethnic211AllAge2012/13</t>
  </si>
  <si>
    <t>Ethnic212AllAge2012/13</t>
  </si>
  <si>
    <t>Ethnic213AllAge2012/13</t>
  </si>
  <si>
    <t>Ethnic214AllAge2012/13</t>
  </si>
  <si>
    <t>Ethnic215AllAge2012/13</t>
  </si>
  <si>
    <t>Ethnic216AllAge2012/13</t>
  </si>
  <si>
    <t>Ethnic217AllAge2012/13</t>
  </si>
  <si>
    <t>Ethnic218AllAge2012/13</t>
  </si>
  <si>
    <t>Ethnic219AllAge2012/13</t>
  </si>
  <si>
    <t>Ethnic220AllAge2012/13</t>
  </si>
  <si>
    <t>Ethnic299AllAge2012/13</t>
  </si>
  <si>
    <t>Ethnic31AllAge2012/13</t>
  </si>
  <si>
    <t>Ethnic32AllAge2012/13</t>
  </si>
  <si>
    <t>Ethnic33AllAge2012/13</t>
  </si>
  <si>
    <t>Ethnic34AllAge2012/13</t>
  </si>
  <si>
    <t>Ethnic35AllAge2012/13</t>
  </si>
  <si>
    <t>Ethnic36AllAge2012/13</t>
  </si>
  <si>
    <t>Ethnic37AllAge2012/13</t>
  </si>
  <si>
    <t>Ethnic38AllAge2012/13</t>
  </si>
  <si>
    <t>Ethnic39AllAge2012/13</t>
  </si>
  <si>
    <t>Ethnic310AllAge2012/13</t>
  </si>
  <si>
    <t>Ethnic311AllAge2012/13</t>
  </si>
  <si>
    <t>Ethnic312AllAge2012/13</t>
  </si>
  <si>
    <t>Ethnic313AllAge2012/13</t>
  </si>
  <si>
    <t>Ethnic314AllAge2012/13</t>
  </si>
  <si>
    <t>Ethnic315AllAge2012/13</t>
  </si>
  <si>
    <t>Ethnic316AllAge2012/13</t>
  </si>
  <si>
    <t>Ethnic317AllAge2012/13</t>
  </si>
  <si>
    <t>Ethnic318AllAge2012/13</t>
  </si>
  <si>
    <t>Ethnic319AllAge2012/13</t>
  </si>
  <si>
    <t>Ethnic320AllAge2012/13</t>
  </si>
  <si>
    <t>Ethnic399AllAge2012/13</t>
  </si>
  <si>
    <t>Ethnic41AllAge2012/13</t>
  </si>
  <si>
    <t>Ethnic42AllAge2012/13</t>
  </si>
  <si>
    <t>Ethnic43AllAge2012/13</t>
  </si>
  <si>
    <t>Ethnic44AllAge2012/13</t>
  </si>
  <si>
    <t>Ethnic45AllAge2012/13</t>
  </si>
  <si>
    <t>Ethnic46AllAge2012/13</t>
  </si>
  <si>
    <t>Ethnic47AllAge2012/13</t>
  </si>
  <si>
    <t>Ethnic48AllAge2012/13</t>
  </si>
  <si>
    <t>Ethnic49AllAge2012/13</t>
  </si>
  <si>
    <t>Ethnic410AllAge2012/13</t>
  </si>
  <si>
    <t>Ethnic411AllAge2012/13</t>
  </si>
  <si>
    <t>Ethnic412AllAge2012/13</t>
  </si>
  <si>
    <t>Ethnic413AllAge2012/13</t>
  </si>
  <si>
    <t>Ethnic414AllAge2012/13</t>
  </si>
  <si>
    <t>Ethnic415AllAge2012/13</t>
  </si>
  <si>
    <t>Ethnic416AllAge2012/13</t>
  </si>
  <si>
    <t>Ethnic417AllAge2012/13</t>
  </si>
  <si>
    <t>Ethnic418AllAge2012/13</t>
  </si>
  <si>
    <t>Ethnic419AllAge2012/13</t>
  </si>
  <si>
    <t>Ethnic420AllAge2012/13</t>
  </si>
  <si>
    <t>Ethnic499AllAge2012/13</t>
  </si>
  <si>
    <t>Ethnic11AllAge2013/14</t>
  </si>
  <si>
    <t>Ethnic12AllAge2013/14</t>
  </si>
  <si>
    <t>Ethnic13AllAge2013/14</t>
  </si>
  <si>
    <t>Ethnic14AllAge2013/14</t>
  </si>
  <si>
    <t>Ethnic15AllAge2013/14</t>
  </si>
  <si>
    <t>Ethnic16AllAge2013/14</t>
  </si>
  <si>
    <t>Ethnic17AllAge2013/14</t>
  </si>
  <si>
    <t>Ethnic18AllAge2013/14</t>
  </si>
  <si>
    <t>Ethnic19AllAge2013/14</t>
  </si>
  <si>
    <t>Ethnic110AllAge2013/14</t>
  </si>
  <si>
    <t>Ethnic111AllAge2013/14</t>
  </si>
  <si>
    <t>Ethnic112AllAge2013/14</t>
  </si>
  <si>
    <t>Ethnic113AllAge2013/14</t>
  </si>
  <si>
    <t>Ethnic114AllAge2013/14</t>
  </si>
  <si>
    <t>Ethnic115AllAge2013/14</t>
  </si>
  <si>
    <t>Ethnic116AllAge2013/14</t>
  </si>
  <si>
    <t>Ethnic117AllAge2013/14</t>
  </si>
  <si>
    <t>Ethnic118AllAge2013/14</t>
  </si>
  <si>
    <t>Ethnic119AllAge2013/14</t>
  </si>
  <si>
    <t>Ethnic120AllAge2013/14</t>
  </si>
  <si>
    <t>Ethnic199AllAge2013/14</t>
  </si>
  <si>
    <t>Ethnic21AllAge2013/14</t>
  </si>
  <si>
    <t>Ethnic22AllAge2013/14</t>
  </si>
  <si>
    <t>Ethnic23AllAge2013/14</t>
  </si>
  <si>
    <t>Ethnic24AllAge2013/14</t>
  </si>
  <si>
    <t>Ethnic25AllAge2013/14</t>
  </si>
  <si>
    <t>Ethnic26AllAge2013/14</t>
  </si>
  <si>
    <t>Ethnic27AllAge2013/14</t>
  </si>
  <si>
    <t>Ethnic28AllAge2013/14</t>
  </si>
  <si>
    <t>Ethnic29AllAge2013/14</t>
  </si>
  <si>
    <t>Ethnic210AllAge2013/14</t>
  </si>
  <si>
    <t>Ethnic211AllAge2013/14</t>
  </si>
  <si>
    <t>Ethnic212AllAge2013/14</t>
  </si>
  <si>
    <t>Ethnic213AllAge2013/14</t>
  </si>
  <si>
    <t>Ethnic214AllAge2013/14</t>
  </si>
  <si>
    <t>Ethnic215AllAge2013/14</t>
  </si>
  <si>
    <t>Ethnic216AllAge2013/14</t>
  </si>
  <si>
    <t>Ethnic217AllAge2013/14</t>
  </si>
  <si>
    <t>Ethnic218AllAge2013/14</t>
  </si>
  <si>
    <t>Ethnic219AllAge2013/14</t>
  </si>
  <si>
    <t>Ethnic220AllAge2013/14</t>
  </si>
  <si>
    <t>Ethnic299AllAge2013/14</t>
  </si>
  <si>
    <t>Ethnic31AllAge2013/14</t>
  </si>
  <si>
    <t>Ethnic32AllAge2013/14</t>
  </si>
  <si>
    <t>Ethnic33AllAge2013/14</t>
  </si>
  <si>
    <t>Ethnic34AllAge2013/14</t>
  </si>
  <si>
    <t>Ethnic35AllAge2013/14</t>
  </si>
  <si>
    <t>Ethnic36AllAge2013/14</t>
  </si>
  <si>
    <t>Ethnic37AllAge2013/14</t>
  </si>
  <si>
    <t>Ethnic38AllAge2013/14</t>
  </si>
  <si>
    <t>Ethnic39AllAge2013/14</t>
  </si>
  <si>
    <t>Ethnic310AllAge2013/14</t>
  </si>
  <si>
    <t>Ethnic311AllAge2013/14</t>
  </si>
  <si>
    <t>Ethnic312AllAge2013/14</t>
  </si>
  <si>
    <t>Ethnic313AllAge2013/14</t>
  </si>
  <si>
    <t>Ethnic314AllAge2013/14</t>
  </si>
  <si>
    <t>Ethnic315AllAge2013/14</t>
  </si>
  <si>
    <t>Ethnic316AllAge2013/14</t>
  </si>
  <si>
    <t>Ethnic317AllAge2013/14</t>
  </si>
  <si>
    <t>Ethnic318AllAge2013/14</t>
  </si>
  <si>
    <t>Ethnic319AllAge2013/14</t>
  </si>
  <si>
    <t>Ethnic320AllAge2013/14</t>
  </si>
  <si>
    <t>Ethnic399AllAge2013/14</t>
  </si>
  <si>
    <t>Ethnic41AllAge2013/14</t>
  </si>
  <si>
    <t>Ethnic42AllAge2013/14</t>
  </si>
  <si>
    <t>Ethnic43AllAge2013/14</t>
  </si>
  <si>
    <t>Ethnic44AllAge2013/14</t>
  </si>
  <si>
    <t>Ethnic45AllAge2013/14</t>
  </si>
  <si>
    <t>Ethnic46AllAge2013/14</t>
  </si>
  <si>
    <t>Ethnic47AllAge2013/14</t>
  </si>
  <si>
    <t>Ethnic48AllAge2013/14</t>
  </si>
  <si>
    <t>Ethnic49AllAge2013/14</t>
  </si>
  <si>
    <t>Ethnic410AllAge2013/14</t>
  </si>
  <si>
    <t>Ethnic411AllAge2013/14</t>
  </si>
  <si>
    <t>Ethnic412AllAge2013/14</t>
  </si>
  <si>
    <t>Ethnic413AllAge2013/14</t>
  </si>
  <si>
    <t>Ethnic414AllAge2013/14</t>
  </si>
  <si>
    <t>Ethnic415AllAge2013/14</t>
  </si>
  <si>
    <t>Ethnic416AllAge2013/14</t>
  </si>
  <si>
    <t>Ethnic417AllAge2013/14</t>
  </si>
  <si>
    <t>Ethnic418AllAge2013/14</t>
  </si>
  <si>
    <t>Ethnic419AllAge2013/14</t>
  </si>
  <si>
    <t>Ethnic420AllAge2013/14</t>
  </si>
  <si>
    <t>Ethnic499AllAge2013/14</t>
  </si>
  <si>
    <t>Ethnic11AllAge2014/15</t>
  </si>
  <si>
    <t>Ethnic12AllAge2014/15</t>
  </si>
  <si>
    <t>Ethnic13AllAge2014/15</t>
  </si>
  <si>
    <t>Ethnic14AllAge2014/15</t>
  </si>
  <si>
    <t>Ethnic15AllAge2014/15</t>
  </si>
  <si>
    <t>Ethnic16AllAge2014/15</t>
  </si>
  <si>
    <t>Ethnic17AllAge2014/15</t>
  </si>
  <si>
    <t>Ethnic18AllAge2014/15</t>
  </si>
  <si>
    <t>Ethnic19AllAge2014/15</t>
  </si>
  <si>
    <t>Ethnic110AllAge2014/15</t>
  </si>
  <si>
    <t>Ethnic111AllAge2014/15</t>
  </si>
  <si>
    <t>Ethnic112AllAge2014/15</t>
  </si>
  <si>
    <t>Ethnic113AllAge2014/15</t>
  </si>
  <si>
    <t>Ethnic114AllAge2014/15</t>
  </si>
  <si>
    <t>Ethnic115AllAge2014/15</t>
  </si>
  <si>
    <t>Ethnic116AllAge2014/15</t>
  </si>
  <si>
    <t>Ethnic117AllAge2014/15</t>
  </si>
  <si>
    <t>Ethnic118AllAge2014/15</t>
  </si>
  <si>
    <t>Ethnic119AllAge2014/15</t>
  </si>
  <si>
    <t>Ethnic120AllAge2014/15</t>
  </si>
  <si>
    <t>Ethnic199AllAge2014/15</t>
  </si>
  <si>
    <t>Ethnic21AllAge2014/15</t>
  </si>
  <si>
    <t>Ethnic22AllAge2014/15</t>
  </si>
  <si>
    <t>Ethnic23AllAge2014/15</t>
  </si>
  <si>
    <t>Ethnic24AllAge2014/15</t>
  </si>
  <si>
    <t>Ethnic25AllAge2014/15</t>
  </si>
  <si>
    <t>Ethnic26AllAge2014/15</t>
  </si>
  <si>
    <t>Ethnic27AllAge2014/15</t>
  </si>
  <si>
    <t>Ethnic28AllAge2014/15</t>
  </si>
  <si>
    <t>Ethnic29AllAge2014/15</t>
  </si>
  <si>
    <t>Ethnic210AllAge2014/15</t>
  </si>
  <si>
    <t>Ethnic211AllAge2014/15</t>
  </si>
  <si>
    <t>Ethnic212AllAge2014/15</t>
  </si>
  <si>
    <t>Ethnic213AllAge2014/15</t>
  </si>
  <si>
    <t>Ethnic214AllAge2014/15</t>
  </si>
  <si>
    <t>Ethnic215AllAge2014/15</t>
  </si>
  <si>
    <t>Ethnic216AllAge2014/15</t>
  </si>
  <si>
    <t>Ethnic217AllAge2014/15</t>
  </si>
  <si>
    <t>Ethnic218AllAge2014/15</t>
  </si>
  <si>
    <t>Ethnic219AllAge2014/15</t>
  </si>
  <si>
    <t>Ethnic220AllAge2014/15</t>
  </si>
  <si>
    <t>Ethnic299AllAge2014/15</t>
  </si>
  <si>
    <t>Ethnic31AllAge2014/15</t>
  </si>
  <si>
    <t>Ethnic32AllAge2014/15</t>
  </si>
  <si>
    <t>Ethnic33AllAge2014/15</t>
  </si>
  <si>
    <t>Ethnic34AllAge2014/15</t>
  </si>
  <si>
    <t>Ethnic35AllAge2014/15</t>
  </si>
  <si>
    <t>Ethnic36AllAge2014/15</t>
  </si>
  <si>
    <t>Ethnic37AllAge2014/15</t>
  </si>
  <si>
    <t>Ethnic38AllAge2014/15</t>
  </si>
  <si>
    <t>Ethnic39AllAge2014/15</t>
  </si>
  <si>
    <t>Ethnic310AllAge2014/15</t>
  </si>
  <si>
    <t>Ethnic311AllAge2014/15</t>
  </si>
  <si>
    <t>Ethnic312AllAge2014/15</t>
  </si>
  <si>
    <t>Ethnic313AllAge2014/15</t>
  </si>
  <si>
    <t>Ethnic314AllAge2014/15</t>
  </si>
  <si>
    <t>Ethnic315AllAge2014/15</t>
  </si>
  <si>
    <t>Ethnic316AllAge2014/15</t>
  </si>
  <si>
    <t>Ethnic317AllAge2014/15</t>
  </si>
  <si>
    <t>Ethnic318AllAge2014/15</t>
  </si>
  <si>
    <t>Ethnic319AllAge2014/15</t>
  </si>
  <si>
    <t>Ethnic320AllAge2014/15</t>
  </si>
  <si>
    <t>Ethnic399AllAge2014/15</t>
  </si>
  <si>
    <t>Ethnic41AllAge2014/15</t>
  </si>
  <si>
    <t>Ethnic42AllAge2014/15</t>
  </si>
  <si>
    <t>Ethnic43AllAge2014/15</t>
  </si>
  <si>
    <t>Ethnic44AllAge2014/15</t>
  </si>
  <si>
    <t>Ethnic45AllAge2014/15</t>
  </si>
  <si>
    <t>Ethnic46AllAge2014/15</t>
  </si>
  <si>
    <t>Ethnic47AllAge2014/15</t>
  </si>
  <si>
    <t>Ethnic48AllAge2014/15</t>
  </si>
  <si>
    <t>Ethnic49AllAge2014/15</t>
  </si>
  <si>
    <t>Ethnic410AllAge2014/15</t>
  </si>
  <si>
    <t>Ethnic411AllAge2014/15</t>
  </si>
  <si>
    <t>Ethnic412AllAge2014/15</t>
  </si>
  <si>
    <t>Ethnic413AllAge2014/15</t>
  </si>
  <si>
    <t>Ethnic414AllAge2014/15</t>
  </si>
  <si>
    <t>Ethnic415AllAge2014/15</t>
  </si>
  <si>
    <t>Ethnic416AllAge2014/15</t>
  </si>
  <si>
    <t>Ethnic417AllAge2014/15</t>
  </si>
  <si>
    <t>Ethnic418AllAge2014/15</t>
  </si>
  <si>
    <t>Ethnic419AllAge2014/15</t>
  </si>
  <si>
    <t>Ethnic420AllAge2014/15</t>
  </si>
  <si>
    <t>Ethnic499AllAge2014/15</t>
  </si>
  <si>
    <t>Dep11AllAge2010/11</t>
  </si>
  <si>
    <t>Dep12AllAge2010/11</t>
  </si>
  <si>
    <t>Dep13AllAge2010/11</t>
  </si>
  <si>
    <t>Dep14AllAge2010/11</t>
  </si>
  <si>
    <t>Dep15AllAge2010/11</t>
  </si>
  <si>
    <t>Dep16AllAge2010/11</t>
  </si>
  <si>
    <t>Dep17AllAge2010/11</t>
  </si>
  <si>
    <t>Dep18AllAge2010/11</t>
  </si>
  <si>
    <t>Dep19AllAge2010/11</t>
  </si>
  <si>
    <t>Dep110AllAge2010/11</t>
  </si>
  <si>
    <t>Dep111AllAge2010/11</t>
  </si>
  <si>
    <t>Dep112AllAge2010/11</t>
  </si>
  <si>
    <t>Dep113AllAge2010/11</t>
  </si>
  <si>
    <t>Dep114AllAge2010/11</t>
  </si>
  <si>
    <t>Dep115AllAge2010/11</t>
  </si>
  <si>
    <t>Dep116AllAge2010/11</t>
  </si>
  <si>
    <t>Dep117AllAge2010/11</t>
  </si>
  <si>
    <t>Dep118AllAge2010/11</t>
  </si>
  <si>
    <t>Dep119AllAge2010/11</t>
  </si>
  <si>
    <t>Dep120AllAge2010/11</t>
  </si>
  <si>
    <t>Dep199AllAge2010/11</t>
  </si>
  <si>
    <t>Dep21AllAge2010/11</t>
  </si>
  <si>
    <t>Dep22AllAge2010/11</t>
  </si>
  <si>
    <t>Dep23AllAge2010/11</t>
  </si>
  <si>
    <t>Dep24AllAge2010/11</t>
  </si>
  <si>
    <t>Dep25AllAge2010/11</t>
  </si>
  <si>
    <t>Dep26AllAge2010/11</t>
  </si>
  <si>
    <t>Dep27AllAge2010/11</t>
  </si>
  <si>
    <t>Dep28AllAge2010/11</t>
  </si>
  <si>
    <t>Dep29AllAge2010/11</t>
  </si>
  <si>
    <t>Dep210AllAge2010/11</t>
  </si>
  <si>
    <t>Dep211AllAge2010/11</t>
  </si>
  <si>
    <t>Dep212AllAge2010/11</t>
  </si>
  <si>
    <t>Dep213AllAge2010/11</t>
  </si>
  <si>
    <t>Dep214AllAge2010/11</t>
  </si>
  <si>
    <t>Dep215AllAge2010/11</t>
  </si>
  <si>
    <t>Dep216AllAge2010/11</t>
  </si>
  <si>
    <t>Dep217AllAge2010/11</t>
  </si>
  <si>
    <t>Dep218AllAge2010/11</t>
  </si>
  <si>
    <t>Dep219AllAge2010/11</t>
  </si>
  <si>
    <t>Dep220AllAge2010/11</t>
  </si>
  <si>
    <t>Dep299AllAge2010/11</t>
  </si>
  <si>
    <t>Dep31AllAge2010/11</t>
  </si>
  <si>
    <t>Dep32AllAge2010/11</t>
  </si>
  <si>
    <t>Dep33AllAge2010/11</t>
  </si>
  <si>
    <t>Dep34AllAge2010/11</t>
  </si>
  <si>
    <t>Dep35AllAge2010/11</t>
  </si>
  <si>
    <t>Dep36AllAge2010/11</t>
  </si>
  <si>
    <t>Dep37AllAge2010/11</t>
  </si>
  <si>
    <t>Dep38AllAge2010/11</t>
  </si>
  <si>
    <t>Dep39AllAge2010/11</t>
  </si>
  <si>
    <t>Dep310AllAge2010/11</t>
  </si>
  <si>
    <t>Dep311AllAge2010/11</t>
  </si>
  <si>
    <t>Dep312AllAge2010/11</t>
  </si>
  <si>
    <t>Dep313AllAge2010/11</t>
  </si>
  <si>
    <t>Dep314AllAge2010/11</t>
  </si>
  <si>
    <t>Dep315AllAge2010/11</t>
  </si>
  <si>
    <t>Dep316AllAge2010/11</t>
  </si>
  <si>
    <t>Dep317AllAge2010/11</t>
  </si>
  <si>
    <t>Dep318AllAge2010/11</t>
  </si>
  <si>
    <t>Dep319AllAge2010/11</t>
  </si>
  <si>
    <t>Dep320AllAge2010/11</t>
  </si>
  <si>
    <t>Dep399AllAge2010/11</t>
  </si>
  <si>
    <t>Dep41AllAge2010/11</t>
  </si>
  <si>
    <t>Dep42AllAge2010/11</t>
  </si>
  <si>
    <t>Dep43AllAge2010/11</t>
  </si>
  <si>
    <t>Dep44AllAge2010/11</t>
  </si>
  <si>
    <t>Dep45AllAge2010/11</t>
  </si>
  <si>
    <t>Dep46AllAge2010/11</t>
  </si>
  <si>
    <t>Dep47AllAge2010/11</t>
  </si>
  <si>
    <t>Dep48AllAge2010/11</t>
  </si>
  <si>
    <t>Dep49AllAge2010/11</t>
  </si>
  <si>
    <t>Dep410AllAge2010/11</t>
  </si>
  <si>
    <t>Dep411AllAge2010/11</t>
  </si>
  <si>
    <t>Dep412AllAge2010/11</t>
  </si>
  <si>
    <t>Dep413AllAge2010/11</t>
  </si>
  <si>
    <t>Dep414AllAge2010/11</t>
  </si>
  <si>
    <t>Dep415AllAge2010/11</t>
  </si>
  <si>
    <t>Dep416AllAge2010/11</t>
  </si>
  <si>
    <t>Dep417AllAge2010/11</t>
  </si>
  <si>
    <t>Dep418AllAge2010/11</t>
  </si>
  <si>
    <t>Dep419AllAge2010/11</t>
  </si>
  <si>
    <t>Dep420AllAge2010/11</t>
  </si>
  <si>
    <t>Dep499AllAge2010/11</t>
  </si>
  <si>
    <t>Dep51AllAge2010/11</t>
  </si>
  <si>
    <t>Dep52AllAge2010/11</t>
  </si>
  <si>
    <t>Dep53AllAge2010/11</t>
  </si>
  <si>
    <t>Dep54AllAge2010/11</t>
  </si>
  <si>
    <t>Dep55AllAge2010/11</t>
  </si>
  <si>
    <t>Dep56AllAge2010/11</t>
  </si>
  <si>
    <t>Dep57AllAge2010/11</t>
  </si>
  <si>
    <t>Dep58AllAge2010/11</t>
  </si>
  <si>
    <t>Dep59AllAge2010/11</t>
  </si>
  <si>
    <t>Dep510AllAge2010/11</t>
  </si>
  <si>
    <t>Dep511AllAge2010/11</t>
  </si>
  <si>
    <t>Dep512AllAge2010/11</t>
  </si>
  <si>
    <t>Dep513AllAge2010/11</t>
  </si>
  <si>
    <t>Dep514AllAge2010/11</t>
  </si>
  <si>
    <t>Dep515AllAge2010/11</t>
  </si>
  <si>
    <t>Dep516AllAge2010/11</t>
  </si>
  <si>
    <t>Dep517AllAge2010/11</t>
  </si>
  <si>
    <t>Dep518AllAge2010/11</t>
  </si>
  <si>
    <t>Dep519AllAge2010/11</t>
  </si>
  <si>
    <t>Dep520AllAge2010/11</t>
  </si>
  <si>
    <t>Dep599AllAge2010/11</t>
  </si>
  <si>
    <t>Dep11AllAge2011/12</t>
  </si>
  <si>
    <t>Dep12AllAge2011/12</t>
  </si>
  <si>
    <t>Dep13AllAge2011/12</t>
  </si>
  <si>
    <t>Dep14AllAge2011/12</t>
  </si>
  <si>
    <t>Dep15AllAge2011/12</t>
  </si>
  <si>
    <t>Dep16AllAge2011/12</t>
  </si>
  <si>
    <t>Dep17AllAge2011/12</t>
  </si>
  <si>
    <t>Dep18AllAge2011/12</t>
  </si>
  <si>
    <t>Dep19AllAge2011/12</t>
  </si>
  <si>
    <t>Dep110AllAge2011/12</t>
  </si>
  <si>
    <t>Dep111AllAge2011/12</t>
  </si>
  <si>
    <t>Dep112AllAge2011/12</t>
  </si>
  <si>
    <t>Dep113AllAge2011/12</t>
  </si>
  <si>
    <t>Dep114AllAge2011/12</t>
  </si>
  <si>
    <t>Dep115AllAge2011/12</t>
  </si>
  <si>
    <t>Dep116AllAge2011/12</t>
  </si>
  <si>
    <t>Dep117AllAge2011/12</t>
  </si>
  <si>
    <t>Dep118AllAge2011/12</t>
  </si>
  <si>
    <t>Dep119AllAge2011/12</t>
  </si>
  <si>
    <t>Dep120AllAge2011/12</t>
  </si>
  <si>
    <t>Dep199AllAge2011/12</t>
  </si>
  <si>
    <t>Dep21AllAge2011/12</t>
  </si>
  <si>
    <t>Dep22AllAge2011/12</t>
  </si>
  <si>
    <t>Dep23AllAge2011/12</t>
  </si>
  <si>
    <t>Dep24AllAge2011/12</t>
  </si>
  <si>
    <t>Dep25AllAge2011/12</t>
  </si>
  <si>
    <t>Dep26AllAge2011/12</t>
  </si>
  <si>
    <t>Dep27AllAge2011/12</t>
  </si>
  <si>
    <t>Dep28AllAge2011/12</t>
  </si>
  <si>
    <t>Dep29AllAge2011/12</t>
  </si>
  <si>
    <t>Dep210AllAge2011/12</t>
  </si>
  <si>
    <t>Dep211AllAge2011/12</t>
  </si>
  <si>
    <t>Dep212AllAge2011/12</t>
  </si>
  <si>
    <t>Dep213AllAge2011/12</t>
  </si>
  <si>
    <t>Dep214AllAge2011/12</t>
  </si>
  <si>
    <t>Dep215AllAge2011/12</t>
  </si>
  <si>
    <t>Dep216AllAge2011/12</t>
  </si>
  <si>
    <t>Dep217AllAge2011/12</t>
  </si>
  <si>
    <t>Dep218AllAge2011/12</t>
  </si>
  <si>
    <t>Dep219AllAge2011/12</t>
  </si>
  <si>
    <t>Dep220AllAge2011/12</t>
  </si>
  <si>
    <t>Dep299AllAge2011/12</t>
  </si>
  <si>
    <t>Dep31AllAge2011/12</t>
  </si>
  <si>
    <t>Dep32AllAge2011/12</t>
  </si>
  <si>
    <t>Dep33AllAge2011/12</t>
  </si>
  <si>
    <t>Dep34AllAge2011/12</t>
  </si>
  <si>
    <t>Dep35AllAge2011/12</t>
  </si>
  <si>
    <t>Dep36AllAge2011/12</t>
  </si>
  <si>
    <t>Dep37AllAge2011/12</t>
  </si>
  <si>
    <t>Dep38AllAge2011/12</t>
  </si>
  <si>
    <t>Dep39AllAge2011/12</t>
  </si>
  <si>
    <t>Dep310AllAge2011/12</t>
  </si>
  <si>
    <t>Dep311AllAge2011/12</t>
  </si>
  <si>
    <t>Dep312AllAge2011/12</t>
  </si>
  <si>
    <t>Dep313AllAge2011/12</t>
  </si>
  <si>
    <t>Dep314AllAge2011/12</t>
  </si>
  <si>
    <t>Dep315AllAge2011/12</t>
  </si>
  <si>
    <t>Dep316AllAge2011/12</t>
  </si>
  <si>
    <t>Dep317AllAge2011/12</t>
  </si>
  <si>
    <t>Dep318AllAge2011/12</t>
  </si>
  <si>
    <t>Dep319AllAge2011/12</t>
  </si>
  <si>
    <t>Dep320AllAge2011/12</t>
  </si>
  <si>
    <t>Dep399AllAge2011/12</t>
  </si>
  <si>
    <t>Dep41AllAge2011/12</t>
  </si>
  <si>
    <t>Dep42AllAge2011/12</t>
  </si>
  <si>
    <t>Dep43AllAge2011/12</t>
  </si>
  <si>
    <t>Dep44AllAge2011/12</t>
  </si>
  <si>
    <t>Dep45AllAge2011/12</t>
  </si>
  <si>
    <t>Dep46AllAge2011/12</t>
  </si>
  <si>
    <t>Dep47AllAge2011/12</t>
  </si>
  <si>
    <t>Dep48AllAge2011/12</t>
  </si>
  <si>
    <t>Dep49AllAge2011/12</t>
  </si>
  <si>
    <t>Dep410AllAge2011/12</t>
  </si>
  <si>
    <t>Dep411AllAge2011/12</t>
  </si>
  <si>
    <t>Dep412AllAge2011/12</t>
  </si>
  <si>
    <t>Dep413AllAge2011/12</t>
  </si>
  <si>
    <t>Dep414AllAge2011/12</t>
  </si>
  <si>
    <t>Dep415AllAge2011/12</t>
  </si>
  <si>
    <t>Dep416AllAge2011/12</t>
  </si>
  <si>
    <t>Dep417AllAge2011/12</t>
  </si>
  <si>
    <t>Dep418AllAge2011/12</t>
  </si>
  <si>
    <t>Dep419AllAge2011/12</t>
  </si>
  <si>
    <t>Dep420AllAge2011/12</t>
  </si>
  <si>
    <t>Dep499AllAge2011/12</t>
  </si>
  <si>
    <t>Dep51AllAge2011/12</t>
  </si>
  <si>
    <t>Dep52AllAge2011/12</t>
  </si>
  <si>
    <t>Dep53AllAge2011/12</t>
  </si>
  <si>
    <t>Dep54AllAge2011/12</t>
  </si>
  <si>
    <t>Dep55AllAge2011/12</t>
  </si>
  <si>
    <t>Dep56AllAge2011/12</t>
  </si>
  <si>
    <t>Dep57AllAge2011/12</t>
  </si>
  <si>
    <t>Dep58AllAge2011/12</t>
  </si>
  <si>
    <t>Dep59AllAge2011/12</t>
  </si>
  <si>
    <t>Dep510AllAge2011/12</t>
  </si>
  <si>
    <t>Dep511AllAge2011/12</t>
  </si>
  <si>
    <t>Dep512AllAge2011/12</t>
  </si>
  <si>
    <t>Dep513AllAge2011/12</t>
  </si>
  <si>
    <t>Dep514AllAge2011/12</t>
  </si>
  <si>
    <t>Dep515AllAge2011/12</t>
  </si>
  <si>
    <t>Dep516AllAge2011/12</t>
  </si>
  <si>
    <t>Dep517AllAge2011/12</t>
  </si>
  <si>
    <t>Dep518AllAge2011/12</t>
  </si>
  <si>
    <t>Dep519AllAge2011/12</t>
  </si>
  <si>
    <t>Dep520AllAge2011/12</t>
  </si>
  <si>
    <t>Dep599AllAge2011/12</t>
  </si>
  <si>
    <t>Dep11AllAge2012/13</t>
  </si>
  <si>
    <t>Dep12AllAge2012/13</t>
  </si>
  <si>
    <t>Dep13AllAge2012/13</t>
  </si>
  <si>
    <t>Dep14AllAge2012/13</t>
  </si>
  <si>
    <t>Dep15AllAge2012/13</t>
  </si>
  <si>
    <t>Dep16AllAge2012/13</t>
  </si>
  <si>
    <t>Dep17AllAge2012/13</t>
  </si>
  <si>
    <t>Dep18AllAge2012/13</t>
  </si>
  <si>
    <t>Dep19AllAge2012/13</t>
  </si>
  <si>
    <t>Dep110AllAge2012/13</t>
  </si>
  <si>
    <t>Dep111AllAge2012/13</t>
  </si>
  <si>
    <t>Dep112AllAge2012/13</t>
  </si>
  <si>
    <t>Dep113AllAge2012/13</t>
  </si>
  <si>
    <t>Dep114AllAge2012/13</t>
  </si>
  <si>
    <t>Dep115AllAge2012/13</t>
  </si>
  <si>
    <t>Dep116AllAge2012/13</t>
  </si>
  <si>
    <t>Dep117AllAge2012/13</t>
  </si>
  <si>
    <t>Dep118AllAge2012/13</t>
  </si>
  <si>
    <t>Dep119AllAge2012/13</t>
  </si>
  <si>
    <t>Dep120AllAge2012/13</t>
  </si>
  <si>
    <t>Dep199AllAge2012/13</t>
  </si>
  <si>
    <t>Dep21AllAge2012/13</t>
  </si>
  <si>
    <t>Dep22AllAge2012/13</t>
  </si>
  <si>
    <t>Dep23AllAge2012/13</t>
  </si>
  <si>
    <t>Dep24AllAge2012/13</t>
  </si>
  <si>
    <t>Dep25AllAge2012/13</t>
  </si>
  <si>
    <t>Dep26AllAge2012/13</t>
  </si>
  <si>
    <t>Dep27AllAge2012/13</t>
  </si>
  <si>
    <t>Dep28AllAge2012/13</t>
  </si>
  <si>
    <t>Dep29AllAge2012/13</t>
  </si>
  <si>
    <t>Dep210AllAge2012/13</t>
  </si>
  <si>
    <t>Dep211AllAge2012/13</t>
  </si>
  <si>
    <t>Dep212AllAge2012/13</t>
  </si>
  <si>
    <t>Dep213AllAge2012/13</t>
  </si>
  <si>
    <t>Dep214AllAge2012/13</t>
  </si>
  <si>
    <t>Dep215AllAge2012/13</t>
  </si>
  <si>
    <t>Dep216AllAge2012/13</t>
  </si>
  <si>
    <t>Dep217AllAge2012/13</t>
  </si>
  <si>
    <t>Dep218AllAge2012/13</t>
  </si>
  <si>
    <t>Dep219AllAge2012/13</t>
  </si>
  <si>
    <t>Dep220AllAge2012/13</t>
  </si>
  <si>
    <t>Dep299AllAge2012/13</t>
  </si>
  <si>
    <t>Dep31AllAge2012/13</t>
  </si>
  <si>
    <t>Dep32AllAge2012/13</t>
  </si>
  <si>
    <t>Dep33AllAge2012/13</t>
  </si>
  <si>
    <t>Dep34AllAge2012/13</t>
  </si>
  <si>
    <t>Dep35AllAge2012/13</t>
  </si>
  <si>
    <t>Dep36AllAge2012/13</t>
  </si>
  <si>
    <t>Dep37AllAge2012/13</t>
  </si>
  <si>
    <t>Dep38AllAge2012/13</t>
  </si>
  <si>
    <t>Dep39AllAge2012/13</t>
  </si>
  <si>
    <t>Dep310AllAge2012/13</t>
  </si>
  <si>
    <t>Dep311AllAge2012/13</t>
  </si>
  <si>
    <t>Dep312AllAge2012/13</t>
  </si>
  <si>
    <t>Dep313AllAge2012/13</t>
  </si>
  <si>
    <t>Dep314AllAge2012/13</t>
  </si>
  <si>
    <t>Dep315AllAge2012/13</t>
  </si>
  <si>
    <t>Dep316AllAge2012/13</t>
  </si>
  <si>
    <t>Dep317AllAge2012/13</t>
  </si>
  <si>
    <t>Dep318AllAge2012/13</t>
  </si>
  <si>
    <t>Dep319AllAge2012/13</t>
  </si>
  <si>
    <t>Dep320AllAge2012/13</t>
  </si>
  <si>
    <t>Dep399AllAge2012/13</t>
  </si>
  <si>
    <t>Dep41AllAge2012/13</t>
  </si>
  <si>
    <t>Dep42AllAge2012/13</t>
  </si>
  <si>
    <t>Dep43AllAge2012/13</t>
  </si>
  <si>
    <t>Dep44AllAge2012/13</t>
  </si>
  <si>
    <t>Dep45AllAge2012/13</t>
  </si>
  <si>
    <t>Dep46AllAge2012/13</t>
  </si>
  <si>
    <t>Dep47AllAge2012/13</t>
  </si>
  <si>
    <t>Dep48AllAge2012/13</t>
  </si>
  <si>
    <t>Dep49AllAge2012/13</t>
  </si>
  <si>
    <t>Dep410AllAge2012/13</t>
  </si>
  <si>
    <t>Dep411AllAge2012/13</t>
  </si>
  <si>
    <t>Dep412AllAge2012/13</t>
  </si>
  <si>
    <t>Dep413AllAge2012/13</t>
  </si>
  <si>
    <t>Dep414AllAge2012/13</t>
  </si>
  <si>
    <t>Dep415AllAge2012/13</t>
  </si>
  <si>
    <t>Dep416AllAge2012/13</t>
  </si>
  <si>
    <t>Dep417AllAge2012/13</t>
  </si>
  <si>
    <t>Dep418AllAge2012/13</t>
  </si>
  <si>
    <t>Dep419AllAge2012/13</t>
  </si>
  <si>
    <t>Dep420AllAge2012/13</t>
  </si>
  <si>
    <t>Dep499AllAge2012/13</t>
  </si>
  <si>
    <t>Dep51AllAge2012/13</t>
  </si>
  <si>
    <t>Dep52AllAge2012/13</t>
  </si>
  <si>
    <t>Dep53AllAge2012/13</t>
  </si>
  <si>
    <t>Dep54AllAge2012/13</t>
  </si>
  <si>
    <t>Dep55AllAge2012/13</t>
  </si>
  <si>
    <t>Dep56AllAge2012/13</t>
  </si>
  <si>
    <t>Dep57AllAge2012/13</t>
  </si>
  <si>
    <t>Dep58AllAge2012/13</t>
  </si>
  <si>
    <t>Dep59AllAge2012/13</t>
  </si>
  <si>
    <t>Dep510AllAge2012/13</t>
  </si>
  <si>
    <t>Dep511AllAge2012/13</t>
  </si>
  <si>
    <t>Dep512AllAge2012/13</t>
  </si>
  <si>
    <t>Dep513AllAge2012/13</t>
  </si>
  <si>
    <t>Dep514AllAge2012/13</t>
  </si>
  <si>
    <t>Dep515AllAge2012/13</t>
  </si>
  <si>
    <t>Dep516AllAge2012/13</t>
  </si>
  <si>
    <t>Dep517AllAge2012/13</t>
  </si>
  <si>
    <t>Dep518AllAge2012/13</t>
  </si>
  <si>
    <t>Dep519AllAge2012/13</t>
  </si>
  <si>
    <t>Dep520AllAge2012/13</t>
  </si>
  <si>
    <t>Dep599AllAge2012/13</t>
  </si>
  <si>
    <t>Dep11AllAge2013/14</t>
  </si>
  <si>
    <t>Dep12AllAge2013/14</t>
  </si>
  <si>
    <t>Dep13AllAge2013/14</t>
  </si>
  <si>
    <t>Dep14AllAge2013/14</t>
  </si>
  <si>
    <t>Dep15AllAge2013/14</t>
  </si>
  <si>
    <t>Dep16AllAge2013/14</t>
  </si>
  <si>
    <t>Dep17AllAge2013/14</t>
  </si>
  <si>
    <t>Dep18AllAge2013/14</t>
  </si>
  <si>
    <t>Dep19AllAge2013/14</t>
  </si>
  <si>
    <t>Dep110AllAge2013/14</t>
  </si>
  <si>
    <t>Dep111AllAge2013/14</t>
  </si>
  <si>
    <t>Dep112AllAge2013/14</t>
  </si>
  <si>
    <t>Dep113AllAge2013/14</t>
  </si>
  <si>
    <t>Dep114AllAge2013/14</t>
  </si>
  <si>
    <t>Dep115AllAge2013/14</t>
  </si>
  <si>
    <t>Dep116AllAge2013/14</t>
  </si>
  <si>
    <t>Dep117AllAge2013/14</t>
  </si>
  <si>
    <t>Dep118AllAge2013/14</t>
  </si>
  <si>
    <t>Dep119AllAge2013/14</t>
  </si>
  <si>
    <t>Dep120AllAge2013/14</t>
  </si>
  <si>
    <t>Dep199AllAge2013/14</t>
  </si>
  <si>
    <t>Dep21AllAge2013/14</t>
  </si>
  <si>
    <t>Dep22AllAge2013/14</t>
  </si>
  <si>
    <t>Dep23AllAge2013/14</t>
  </si>
  <si>
    <t>Dep24AllAge2013/14</t>
  </si>
  <si>
    <t>Dep25AllAge2013/14</t>
  </si>
  <si>
    <t>Dep26AllAge2013/14</t>
  </si>
  <si>
    <t>Dep27AllAge2013/14</t>
  </si>
  <si>
    <t>Dep28AllAge2013/14</t>
  </si>
  <si>
    <t>Dep29AllAge2013/14</t>
  </si>
  <si>
    <t>Dep210AllAge2013/14</t>
  </si>
  <si>
    <t>Dep211AllAge2013/14</t>
  </si>
  <si>
    <t>Dep212AllAge2013/14</t>
  </si>
  <si>
    <t>Dep213AllAge2013/14</t>
  </si>
  <si>
    <t>Dep214AllAge2013/14</t>
  </si>
  <si>
    <t>Dep215AllAge2013/14</t>
  </si>
  <si>
    <t>Dep216AllAge2013/14</t>
  </si>
  <si>
    <t>Dep217AllAge2013/14</t>
  </si>
  <si>
    <t>Dep218AllAge2013/14</t>
  </si>
  <si>
    <t>Dep219AllAge2013/14</t>
  </si>
  <si>
    <t>Dep220AllAge2013/14</t>
  </si>
  <si>
    <t>Dep299AllAge2013/14</t>
  </si>
  <si>
    <t>Dep31AllAge2013/14</t>
  </si>
  <si>
    <t>Dep32AllAge2013/14</t>
  </si>
  <si>
    <t>Dep33AllAge2013/14</t>
  </si>
  <si>
    <t>Dep34AllAge2013/14</t>
  </si>
  <si>
    <t>Dep35AllAge2013/14</t>
  </si>
  <si>
    <t>Dep36AllAge2013/14</t>
  </si>
  <si>
    <t>Dep37AllAge2013/14</t>
  </si>
  <si>
    <t>Dep38AllAge2013/14</t>
  </si>
  <si>
    <t>Dep39AllAge2013/14</t>
  </si>
  <si>
    <t>Dep310AllAge2013/14</t>
  </si>
  <si>
    <t>Dep311AllAge2013/14</t>
  </si>
  <si>
    <t>Dep312AllAge2013/14</t>
  </si>
  <si>
    <t>Dep313AllAge2013/14</t>
  </si>
  <si>
    <t>Dep314AllAge2013/14</t>
  </si>
  <si>
    <t>Dep315AllAge2013/14</t>
  </si>
  <si>
    <t>Dep316AllAge2013/14</t>
  </si>
  <si>
    <t>Dep317AllAge2013/14</t>
  </si>
  <si>
    <t>Dep318AllAge2013/14</t>
  </si>
  <si>
    <t>Dep319AllAge2013/14</t>
  </si>
  <si>
    <t>Dep320AllAge2013/14</t>
  </si>
  <si>
    <t>Dep399AllAge2013/14</t>
  </si>
  <si>
    <t>Dep41AllAge2013/14</t>
  </si>
  <si>
    <t>Dep42AllAge2013/14</t>
  </si>
  <si>
    <t>Dep43AllAge2013/14</t>
  </si>
  <si>
    <t>Dep44AllAge2013/14</t>
  </si>
  <si>
    <t>Dep45AllAge2013/14</t>
  </si>
  <si>
    <t>Dep46AllAge2013/14</t>
  </si>
  <si>
    <t>Dep47AllAge2013/14</t>
  </si>
  <si>
    <t>Dep48AllAge2013/14</t>
  </si>
  <si>
    <t>Dep49AllAge2013/14</t>
  </si>
  <si>
    <t>Dep410AllAge2013/14</t>
  </si>
  <si>
    <t>Dep411AllAge2013/14</t>
  </si>
  <si>
    <t>Dep412AllAge2013/14</t>
  </si>
  <si>
    <t>Dep413AllAge2013/14</t>
  </si>
  <si>
    <t>Dep414AllAge2013/14</t>
  </si>
  <si>
    <t>Dep415AllAge2013/14</t>
  </si>
  <si>
    <t>Dep416AllAge2013/14</t>
  </si>
  <si>
    <t>Dep417AllAge2013/14</t>
  </si>
  <si>
    <t>Dep418AllAge2013/14</t>
  </si>
  <si>
    <t>Dep419AllAge2013/14</t>
  </si>
  <si>
    <t>Dep420AllAge2013/14</t>
  </si>
  <si>
    <t>Dep499AllAge2013/14</t>
  </si>
  <si>
    <t>Dep51AllAge2013/14</t>
  </si>
  <si>
    <t>Dep52AllAge2013/14</t>
  </si>
  <si>
    <t>Dep53AllAge2013/14</t>
  </si>
  <si>
    <t>Dep54AllAge2013/14</t>
  </si>
  <si>
    <t>Dep55AllAge2013/14</t>
  </si>
  <si>
    <t>Dep56AllAge2013/14</t>
  </si>
  <si>
    <t>Dep57AllAge2013/14</t>
  </si>
  <si>
    <t>Dep58AllAge2013/14</t>
  </si>
  <si>
    <t>Dep59AllAge2013/14</t>
  </si>
  <si>
    <t>Dep510AllAge2013/14</t>
  </si>
  <si>
    <t>Dep511AllAge2013/14</t>
  </si>
  <si>
    <t>Dep512AllAge2013/14</t>
  </si>
  <si>
    <t>Dep513AllAge2013/14</t>
  </si>
  <si>
    <t>Dep514AllAge2013/14</t>
  </si>
  <si>
    <t>Dep515AllAge2013/14</t>
  </si>
  <si>
    <t>Dep516AllAge2013/14</t>
  </si>
  <si>
    <t>Dep517AllAge2013/14</t>
  </si>
  <si>
    <t>Dep518AllAge2013/14</t>
  </si>
  <si>
    <t>Dep519AllAge2013/14</t>
  </si>
  <si>
    <t>Dep520AllAge2013/14</t>
  </si>
  <si>
    <t>Dep599AllAge2013/14</t>
  </si>
  <si>
    <t>Dep11AllAge2014/15</t>
  </si>
  <si>
    <t>Dep12AllAge2014/15</t>
  </si>
  <si>
    <t>Dep13AllAge2014/15</t>
  </si>
  <si>
    <t>Dep14AllAge2014/15</t>
  </si>
  <si>
    <t>Dep15AllAge2014/15</t>
  </si>
  <si>
    <t>Dep16AllAge2014/15</t>
  </si>
  <si>
    <t>Dep17AllAge2014/15</t>
  </si>
  <si>
    <t>Dep18AllAge2014/15</t>
  </si>
  <si>
    <t>Dep19AllAge2014/15</t>
  </si>
  <si>
    <t>Dep110AllAge2014/15</t>
  </si>
  <si>
    <t>Dep111AllAge2014/15</t>
  </si>
  <si>
    <t>Dep112AllAge2014/15</t>
  </si>
  <si>
    <t>Dep113AllAge2014/15</t>
  </si>
  <si>
    <t>Dep114AllAge2014/15</t>
  </si>
  <si>
    <t>Dep115AllAge2014/15</t>
  </si>
  <si>
    <t>Dep116AllAge2014/15</t>
  </si>
  <si>
    <t>Dep117AllAge2014/15</t>
  </si>
  <si>
    <t>Dep118AllAge2014/15</t>
  </si>
  <si>
    <t>Dep119AllAge2014/15</t>
  </si>
  <si>
    <t>Dep120AllAge2014/15</t>
  </si>
  <si>
    <t>Dep199AllAge2014/15</t>
  </si>
  <si>
    <t>Dep21AllAge2014/15</t>
  </si>
  <si>
    <t>Dep22AllAge2014/15</t>
  </si>
  <si>
    <t>Dep23AllAge2014/15</t>
  </si>
  <si>
    <t>Dep24AllAge2014/15</t>
  </si>
  <si>
    <t>Dep25AllAge2014/15</t>
  </si>
  <si>
    <t>Dep26AllAge2014/15</t>
  </si>
  <si>
    <t>Dep27AllAge2014/15</t>
  </si>
  <si>
    <t>Dep28AllAge2014/15</t>
  </si>
  <si>
    <t>Dep29AllAge2014/15</t>
  </si>
  <si>
    <t>Dep210AllAge2014/15</t>
  </si>
  <si>
    <t>Dep211AllAge2014/15</t>
  </si>
  <si>
    <t>Dep212AllAge2014/15</t>
  </si>
  <si>
    <t>Dep213AllAge2014/15</t>
  </si>
  <si>
    <t>Dep214AllAge2014/15</t>
  </si>
  <si>
    <t>Dep215AllAge2014/15</t>
  </si>
  <si>
    <t>Dep216AllAge2014/15</t>
  </si>
  <si>
    <t>Dep217AllAge2014/15</t>
  </si>
  <si>
    <t>Dep218AllAge2014/15</t>
  </si>
  <si>
    <t>Dep219AllAge2014/15</t>
  </si>
  <si>
    <t>Dep220AllAge2014/15</t>
  </si>
  <si>
    <t>Dep299AllAge2014/15</t>
  </si>
  <si>
    <t>Dep31AllAge2014/15</t>
  </si>
  <si>
    <t>Dep32AllAge2014/15</t>
  </si>
  <si>
    <t>Dep33AllAge2014/15</t>
  </si>
  <si>
    <t>Dep34AllAge2014/15</t>
  </si>
  <si>
    <t>Dep35AllAge2014/15</t>
  </si>
  <si>
    <t>Dep36AllAge2014/15</t>
  </si>
  <si>
    <t>Dep37AllAge2014/15</t>
  </si>
  <si>
    <t>Dep38AllAge2014/15</t>
  </si>
  <si>
    <t>Dep39AllAge2014/15</t>
  </si>
  <si>
    <t>Dep310AllAge2014/15</t>
  </si>
  <si>
    <t>Dep311AllAge2014/15</t>
  </si>
  <si>
    <t>Dep312AllAge2014/15</t>
  </si>
  <si>
    <t>Dep313AllAge2014/15</t>
  </si>
  <si>
    <t>Dep314AllAge2014/15</t>
  </si>
  <si>
    <t>Dep315AllAge2014/15</t>
  </si>
  <si>
    <t>Dep316AllAge2014/15</t>
  </si>
  <si>
    <t>Dep317AllAge2014/15</t>
  </si>
  <si>
    <t>Dep318AllAge2014/15</t>
  </si>
  <si>
    <t>Dep319AllAge2014/15</t>
  </si>
  <si>
    <t>Dep320AllAge2014/15</t>
  </si>
  <si>
    <t>Dep399AllAge2014/15</t>
  </si>
  <si>
    <t>Dep41AllAge2014/15</t>
  </si>
  <si>
    <t>Dep42AllAge2014/15</t>
  </si>
  <si>
    <t>Dep43AllAge2014/15</t>
  </si>
  <si>
    <t>Dep44AllAge2014/15</t>
  </si>
  <si>
    <t>Dep45AllAge2014/15</t>
  </si>
  <si>
    <t>Dep46AllAge2014/15</t>
  </si>
  <si>
    <t>Dep47AllAge2014/15</t>
  </si>
  <si>
    <t>Dep48AllAge2014/15</t>
  </si>
  <si>
    <t>Dep49AllAge2014/15</t>
  </si>
  <si>
    <t>Dep410AllAge2014/15</t>
  </si>
  <si>
    <t>Dep411AllAge2014/15</t>
  </si>
  <si>
    <t>Dep412AllAge2014/15</t>
  </si>
  <si>
    <t>Dep413AllAge2014/15</t>
  </si>
  <si>
    <t>Dep414AllAge2014/15</t>
  </si>
  <si>
    <t>Dep415AllAge2014/15</t>
  </si>
  <si>
    <t>Dep416AllAge2014/15</t>
  </si>
  <si>
    <t>Dep417AllAge2014/15</t>
  </si>
  <si>
    <t>Dep418AllAge2014/15</t>
  </si>
  <si>
    <t>Dep419AllAge2014/15</t>
  </si>
  <si>
    <t>Dep420AllAge2014/15</t>
  </si>
  <si>
    <t>Dep499AllAge2014/15</t>
  </si>
  <si>
    <t>Dep51AllAge2014/15</t>
  </si>
  <si>
    <t>Dep52AllAge2014/15</t>
  </si>
  <si>
    <t>Dep53AllAge2014/15</t>
  </si>
  <si>
    <t>Dep54AllAge2014/15</t>
  </si>
  <si>
    <t>Dep55AllAge2014/15</t>
  </si>
  <si>
    <t>Dep56AllAge2014/15</t>
  </si>
  <si>
    <t>Dep57AllAge2014/15</t>
  </si>
  <si>
    <t>Dep58AllAge2014/15</t>
  </si>
  <si>
    <t>Dep59AllAge2014/15</t>
  </si>
  <si>
    <t>Dep510AllAge2014/15</t>
  </si>
  <si>
    <t>Dep511AllAge2014/15</t>
  </si>
  <si>
    <t>Dep512AllAge2014/15</t>
  </si>
  <si>
    <t>Dep513AllAge2014/15</t>
  </si>
  <si>
    <t>Dep514AllAge2014/15</t>
  </si>
  <si>
    <t>Dep515AllAge2014/15</t>
  </si>
  <si>
    <t>Dep516AllAge2014/15</t>
  </si>
  <si>
    <t>Dep517AllAge2014/15</t>
  </si>
  <si>
    <t>Dep518AllAge2014/15</t>
  </si>
  <si>
    <t>Dep519AllAge2014/15</t>
  </si>
  <si>
    <t>Dep520AllAge2014/15</t>
  </si>
  <si>
    <t>Dep599AllAge2014/15</t>
  </si>
  <si>
    <t>FreqMultiple1AllAge2010/11</t>
  </si>
  <si>
    <t>FreqSingle1AllAge2010/11</t>
  </si>
  <si>
    <t>FreqMultiple2AllAge2010/11</t>
  </si>
  <si>
    <t>FreqSingle2AllAge2010/11</t>
  </si>
  <si>
    <t>FreqMultiple3AllAge2010/11</t>
  </si>
  <si>
    <t>FreqSingle3AllAge2010/11</t>
  </si>
  <si>
    <t>FreqMultiple4AllAge2010/11</t>
  </si>
  <si>
    <t>FreqSingle4AllAge2010/11</t>
  </si>
  <si>
    <t>FreqMultiple5AllAge2010/11</t>
  </si>
  <si>
    <t>FreqSingle5AllAge2010/11</t>
  </si>
  <si>
    <t>FreqMultiple6AllAge2010/11</t>
  </si>
  <si>
    <t>FreqSingle6AllAge2010/11</t>
  </si>
  <si>
    <t>FreqMultiple7AllAge2010/11</t>
  </si>
  <si>
    <t>FreqSingle7AllAge2010/11</t>
  </si>
  <si>
    <t>FreqMultiple8AllAge2010/11</t>
  </si>
  <si>
    <t>FreqSingle8AllAge2010/11</t>
  </si>
  <si>
    <t>FreqMultiple9AllAge2010/11</t>
  </si>
  <si>
    <t>FreqSingle9AllAge2010/11</t>
  </si>
  <si>
    <t>FreqMultiple10AllAge2010/11</t>
  </si>
  <si>
    <t>FreqSingle10AllAge2010/11</t>
  </si>
  <si>
    <t>FreqMultiple11AllAge2010/11</t>
  </si>
  <si>
    <t>FreqSingle11AllAge2010/11</t>
  </si>
  <si>
    <t>FreqMultiple12AllAge2010/11</t>
  </si>
  <si>
    <t>FreqSingle12AllAge2010/11</t>
  </si>
  <si>
    <t>FreqMultiple13AllAge2010/11</t>
  </si>
  <si>
    <t>FreqSingle13AllAge2010/11</t>
  </si>
  <si>
    <t>FreqMultiple14AllAge2010/11</t>
  </si>
  <si>
    <t>FreqSingle14AllAge2010/11</t>
  </si>
  <si>
    <t>FreqMultiple15AllAge2010/11</t>
  </si>
  <si>
    <t>FreqSingle15AllAge2010/11</t>
  </si>
  <si>
    <t>FreqMultiple16AllAge2010/11</t>
  </si>
  <si>
    <t>FreqSingle16AllAge2010/11</t>
  </si>
  <si>
    <t>FreqMultiple17AllAge2010/11</t>
  </si>
  <si>
    <t>FreqSingle17AllAge2010/11</t>
  </si>
  <si>
    <t>FreqMultiple18AllAge2010/11</t>
  </si>
  <si>
    <t>FreqSingle18AllAge2010/11</t>
  </si>
  <si>
    <t>FreqMultiple19AllAge2010/11</t>
  </si>
  <si>
    <t>FreqSingle19AllAge2010/11</t>
  </si>
  <si>
    <t>FreqMultiple20AllAge2010/11</t>
  </si>
  <si>
    <t>FreqSingle20AllAge2010/11</t>
  </si>
  <si>
    <t>FreqMultiple30AllAge2010/11</t>
  </si>
  <si>
    <t>FreqSingle30AllAge2010/11</t>
  </si>
  <si>
    <t>FreqMultiple99AllAge2010/11</t>
  </si>
  <si>
    <t>FreqSingle99AllAge2010/11</t>
  </si>
  <si>
    <t>FreqMultiple1AllAge2011/12</t>
  </si>
  <si>
    <t>FreqSingle1AllAge2011/12</t>
  </si>
  <si>
    <t>FreqMultiple2AllAge2011/12</t>
  </si>
  <si>
    <t>FreqSingle2AllAge2011/12</t>
  </si>
  <si>
    <t>FreqMultiple3AllAge2011/12</t>
  </si>
  <si>
    <t>FreqSingle3AllAge2011/12</t>
  </si>
  <si>
    <t>FreqMultiple4AllAge2011/12</t>
  </si>
  <si>
    <t>FreqSingle4AllAge2011/12</t>
  </si>
  <si>
    <t>FreqMultiple5AllAge2011/12</t>
  </si>
  <si>
    <t>FreqSingle5AllAge2011/12</t>
  </si>
  <si>
    <t>FreqMultiple6AllAge2011/12</t>
  </si>
  <si>
    <t>FreqSingle6AllAge2011/12</t>
  </si>
  <si>
    <t>FreqMultiple7AllAge2011/12</t>
  </si>
  <si>
    <t>FreqSingle7AllAge2011/12</t>
  </si>
  <si>
    <t>FreqMultiple8AllAge2011/12</t>
  </si>
  <si>
    <t>FreqSingle8AllAge2011/12</t>
  </si>
  <si>
    <t>FreqMultiple9AllAge2011/12</t>
  </si>
  <si>
    <t>FreqSingle9AllAge2011/12</t>
  </si>
  <si>
    <t>FreqMultiple10AllAge2011/12</t>
  </si>
  <si>
    <t>FreqSingle10AllAge2011/12</t>
  </si>
  <si>
    <t>FreqMultiple11AllAge2011/12</t>
  </si>
  <si>
    <t>FreqSingle11AllAge2011/12</t>
  </si>
  <si>
    <t>FreqMultiple12AllAge2011/12</t>
  </si>
  <si>
    <t>FreqSingle12AllAge2011/12</t>
  </si>
  <si>
    <t>FreqMultiple13AllAge2011/12</t>
  </si>
  <si>
    <t>FreqSingle13AllAge2011/12</t>
  </si>
  <si>
    <t>FreqMultiple14AllAge2011/12</t>
  </si>
  <si>
    <t>FreqSingle14AllAge2011/12</t>
  </si>
  <si>
    <t>FreqMultiple15AllAge2011/12</t>
  </si>
  <si>
    <t>FreqSingle15AllAge2011/12</t>
  </si>
  <si>
    <t>FreqMultiple16AllAge2011/12</t>
  </si>
  <si>
    <t>FreqSingle16AllAge2011/12</t>
  </si>
  <si>
    <t>FreqMultiple17AllAge2011/12</t>
  </si>
  <si>
    <t>FreqSingle17AllAge2011/12</t>
  </si>
  <si>
    <t>FreqMultiple18AllAge2011/12</t>
  </si>
  <si>
    <t>FreqSingle18AllAge2011/12</t>
  </si>
  <si>
    <t>FreqMultiple19AllAge2011/12</t>
  </si>
  <si>
    <t>FreqSingle19AllAge2011/12</t>
  </si>
  <si>
    <t>FreqMultiple20AllAge2011/12</t>
  </si>
  <si>
    <t>FreqSingle20AllAge2011/12</t>
  </si>
  <si>
    <t>FreqMultiple30AllAge2011/12</t>
  </si>
  <si>
    <t>FreqSingle30AllAge2011/12</t>
  </si>
  <si>
    <t>FreqMultiple99AllAge2011/12</t>
  </si>
  <si>
    <t>FreqSingle99AllAge2011/12</t>
  </si>
  <si>
    <t>FreqMultiple1AllAge2012/13</t>
  </si>
  <si>
    <t>FreqSingle1AllAge2012/13</t>
  </si>
  <si>
    <t>FreqMultiple2AllAge2012/13</t>
  </si>
  <si>
    <t>FreqSingle2AllAge2012/13</t>
  </si>
  <si>
    <t>FreqMultiple3AllAge2012/13</t>
  </si>
  <si>
    <t>FreqSingle3AllAge2012/13</t>
  </si>
  <si>
    <t>FreqMultiple4AllAge2012/13</t>
  </si>
  <si>
    <t>FreqSingle4AllAge2012/13</t>
  </si>
  <si>
    <t>FreqMultiple5AllAge2012/13</t>
  </si>
  <si>
    <t>FreqSingle5AllAge2012/13</t>
  </si>
  <si>
    <t>FreqMultiple6AllAge2012/13</t>
  </si>
  <si>
    <t>FreqSingle6AllAge2012/13</t>
  </si>
  <si>
    <t>FreqMultiple7AllAge2012/13</t>
  </si>
  <si>
    <t>FreqSingle7AllAge2012/13</t>
  </si>
  <si>
    <t>FreqMultiple8AllAge2012/13</t>
  </si>
  <si>
    <t>FreqSingle8AllAge2012/13</t>
  </si>
  <si>
    <t>FreqMultiple9AllAge2012/13</t>
  </si>
  <si>
    <t>FreqSingle9AllAge2012/13</t>
  </si>
  <si>
    <t>FreqMultiple10AllAge2012/13</t>
  </si>
  <si>
    <t>FreqSingle10AllAge2012/13</t>
  </si>
  <si>
    <t>FreqMultiple11AllAge2012/13</t>
  </si>
  <si>
    <t>FreqSingle11AllAge2012/13</t>
  </si>
  <si>
    <t>FreqMultiple12AllAge2012/13</t>
  </si>
  <si>
    <t>FreqSingle12AllAge2012/13</t>
  </si>
  <si>
    <t>FreqMultiple13AllAge2012/13</t>
  </si>
  <si>
    <t>FreqSingle13AllAge2012/13</t>
  </si>
  <si>
    <t>FreqMultiple14AllAge2012/13</t>
  </si>
  <si>
    <t>FreqSingle14AllAge2012/13</t>
  </si>
  <si>
    <t>FreqMultiple15AllAge2012/13</t>
  </si>
  <si>
    <t>FreqSingle15AllAge2012/13</t>
  </si>
  <si>
    <t>FreqMultiple16AllAge2012/13</t>
  </si>
  <si>
    <t>FreqSingle16AllAge2012/13</t>
  </si>
  <si>
    <t>FreqMultiple17AllAge2012/13</t>
  </si>
  <si>
    <t>FreqSingle17AllAge2012/13</t>
  </si>
  <si>
    <t>FreqMultiple18AllAge2012/13</t>
  </si>
  <si>
    <t>FreqSingle18AllAge2012/13</t>
  </si>
  <si>
    <t>FreqMultiple19AllAge2012/13</t>
  </si>
  <si>
    <t>FreqSingle19AllAge2012/13</t>
  </si>
  <si>
    <t>FreqMultiple20AllAge2012/13</t>
  </si>
  <si>
    <t>FreqSingle20AllAge2012/13</t>
  </si>
  <si>
    <t>FreqMultiple30AllAge2012/13</t>
  </si>
  <si>
    <t>FreqSingle30AllAge2012/13</t>
  </si>
  <si>
    <t>FreqMultiple99AllAge2012/13</t>
  </si>
  <si>
    <t>FreqSingle99AllAge2012/13</t>
  </si>
  <si>
    <t>FreqMultiple1AllAge2013/14</t>
  </si>
  <si>
    <t>FreqSingle1AllAge2013/14</t>
  </si>
  <si>
    <t>FreqMultiple2AllAge2013/14</t>
  </si>
  <si>
    <t>FreqSingle2AllAge2013/14</t>
  </si>
  <si>
    <t>FreqMultiple3AllAge2013/14</t>
  </si>
  <si>
    <t>FreqSingle3AllAge2013/14</t>
  </si>
  <si>
    <t>FreqMultiple4AllAge2013/14</t>
  </si>
  <si>
    <t>FreqSingle4AllAge2013/14</t>
  </si>
  <si>
    <t>FreqMultiple5AllAge2013/14</t>
  </si>
  <si>
    <t>FreqSingle5AllAge2013/14</t>
  </si>
  <si>
    <t>FreqMultiple6AllAge2013/14</t>
  </si>
  <si>
    <t>FreqSingle6AllAge2013/14</t>
  </si>
  <si>
    <t>FreqMultiple7AllAge2013/14</t>
  </si>
  <si>
    <t>FreqSingle7AllAge2013/14</t>
  </si>
  <si>
    <t>FreqMultiple8AllAge2013/14</t>
  </si>
  <si>
    <t>FreqSingle8AllAge2013/14</t>
  </si>
  <si>
    <t>FreqMultiple9AllAge2013/14</t>
  </si>
  <si>
    <t>FreqSingle9AllAge2013/14</t>
  </si>
  <si>
    <t>FreqMultiple10AllAge2013/14</t>
  </si>
  <si>
    <t>FreqSingle10AllAge2013/14</t>
  </si>
  <si>
    <t>FreqMultiple11AllAge2013/14</t>
  </si>
  <si>
    <t>FreqSingle11AllAge2013/14</t>
  </si>
  <si>
    <t>FreqMultiple12AllAge2013/14</t>
  </si>
  <si>
    <t>FreqSingle12AllAge2013/14</t>
  </si>
  <si>
    <t>FreqMultiple13AllAge2013/14</t>
  </si>
  <si>
    <t>FreqSingle13AllAge2013/14</t>
  </si>
  <si>
    <t>FreqMultiple14AllAge2013/14</t>
  </si>
  <si>
    <t>FreqSingle14AllAge2013/14</t>
  </si>
  <si>
    <t>FreqMultiple15AllAge2013/14</t>
  </si>
  <si>
    <t>FreqSingle15AllAge2013/14</t>
  </si>
  <si>
    <t>FreqMultiple16AllAge2013/14</t>
  </si>
  <si>
    <t>FreqSingle16AllAge2013/14</t>
  </si>
  <si>
    <t>FreqMultiple17AllAge2013/14</t>
  </si>
  <si>
    <t>FreqSingle17AllAge2013/14</t>
  </si>
  <si>
    <t>FreqMultiple18AllAge2013/14</t>
  </si>
  <si>
    <t>FreqSingle18AllAge2013/14</t>
  </si>
  <si>
    <t>FreqMultiple19AllAge2013/14</t>
  </si>
  <si>
    <t>FreqSingle19AllAge2013/14</t>
  </si>
  <si>
    <t>FreqMultiple20AllAge2013/14</t>
  </si>
  <si>
    <t>FreqSingle20AllAge2013/14</t>
  </si>
  <si>
    <t>FreqMultiple30AllAge2013/14</t>
  </si>
  <si>
    <t>FreqSingle30AllAge2013/14</t>
  </si>
  <si>
    <t>FreqMultiple99AllAge2013/14</t>
  </si>
  <si>
    <t>FreqSingle99AllAge2013/14</t>
  </si>
  <si>
    <t>FreqMultiple1AllAge2014/15</t>
  </si>
  <si>
    <t>FreqSingle1AllAge2014/15</t>
  </si>
  <si>
    <t>FreqMultiple2AllAge2014/15</t>
  </si>
  <si>
    <t>FreqSingle2AllAge2014/15</t>
  </si>
  <si>
    <t>FreqMultiple3AllAge2014/15</t>
  </si>
  <si>
    <t>FreqSingle3AllAge2014/15</t>
  </si>
  <si>
    <t>FreqMultiple4AllAge2014/15</t>
  </si>
  <si>
    <t>FreqSingle4AllAge2014/15</t>
  </si>
  <si>
    <t>FreqMultiple5AllAge2014/15</t>
  </si>
  <si>
    <t>FreqSingle5AllAge2014/15</t>
  </si>
  <si>
    <t>FreqMultiple6AllAge2014/15</t>
  </si>
  <si>
    <t>FreqSingle6AllAge2014/15</t>
  </si>
  <si>
    <t>FreqMultiple7AllAge2014/15</t>
  </si>
  <si>
    <t>FreqSingle7AllAge2014/15</t>
  </si>
  <si>
    <t>FreqMultiple8AllAge2014/15</t>
  </si>
  <si>
    <t>FreqSingle8AllAge2014/15</t>
  </si>
  <si>
    <t>FreqMultiple9AllAge2014/15</t>
  </si>
  <si>
    <t>FreqSingle9AllAge2014/15</t>
  </si>
  <si>
    <t>FreqMultiple10AllAge2014/15</t>
  </si>
  <si>
    <t>FreqSingle10AllAge2014/15</t>
  </si>
  <si>
    <t>FreqMultiple11AllAge2014/15</t>
  </si>
  <si>
    <t>FreqSingle11AllAge2014/15</t>
  </si>
  <si>
    <t>FreqMultiple12AllAge2014/15</t>
  </si>
  <si>
    <t>FreqSingle12AllAge2014/15</t>
  </si>
  <si>
    <t>FreqMultiple13AllAge2014/15</t>
  </si>
  <si>
    <t>FreqSingle13AllAge2014/15</t>
  </si>
  <si>
    <t>FreqMultiple14AllAge2014/15</t>
  </si>
  <si>
    <t>FreqSingle14AllAge2014/15</t>
  </si>
  <si>
    <t>FreqMultiple15AllAge2014/15</t>
  </si>
  <si>
    <t>FreqSingle15AllAge2014/15</t>
  </si>
  <si>
    <t>FreqMultiple16AllAge2014/15</t>
  </si>
  <si>
    <t>FreqSingle16AllAge2014/15</t>
  </si>
  <si>
    <t>FreqMultiple17AllAge2014/15</t>
  </si>
  <si>
    <t>FreqSingle17AllAge2014/15</t>
  </si>
  <si>
    <t>FreqMultiple18AllAge2014/15</t>
  </si>
  <si>
    <t>FreqSingle18AllAge2014/15</t>
  </si>
  <si>
    <t>FreqMultiple19AllAge2014/15</t>
  </si>
  <si>
    <t>FreqSingle19AllAge2014/15</t>
  </si>
  <si>
    <t>FreqMultiple20AllAge2014/15</t>
  </si>
  <si>
    <t>FreqSingle20AllAge2014/15</t>
  </si>
  <si>
    <t>FreqMultiple30AllAge2014/15</t>
  </si>
  <si>
    <t>FreqSingle30AllAge2014/15</t>
  </si>
  <si>
    <t>FreqMultiple99AllAge2014/15</t>
  </si>
  <si>
    <t>FreqSingle99AllAge2014/15</t>
  </si>
  <si>
    <t>Tairawhiti</t>
  </si>
  <si>
    <t>Frequency of ED use</t>
  </si>
  <si>
    <t>Single use</t>
  </si>
  <si>
    <t>Repeat use</t>
  </si>
  <si>
    <t>Gender</t>
  </si>
  <si>
    <t>Neighbourhood deprivation quintile</t>
  </si>
  <si>
    <t>Northland DHB</t>
  </si>
  <si>
    <t>Waitemata DHB</t>
  </si>
  <si>
    <t>Auckland DHB</t>
  </si>
  <si>
    <t>Counties Manukau DHB</t>
  </si>
  <si>
    <t>Waikato DHB</t>
  </si>
  <si>
    <t>Lakes DHB</t>
  </si>
  <si>
    <t>Bay of Plenty DHB</t>
  </si>
  <si>
    <t>Hawke's Bay DHB</t>
  </si>
  <si>
    <t>Taranaki DHB</t>
  </si>
  <si>
    <t>Whanganui DHB</t>
  </si>
  <si>
    <t>Capital &amp; Coast DHB</t>
  </si>
  <si>
    <t>Hutt Valley DHB</t>
  </si>
  <si>
    <t>Wairarapa DHB</t>
  </si>
  <si>
    <t>Nelson Marlborough DHB</t>
  </si>
  <si>
    <t>West Coast DHB</t>
  </si>
  <si>
    <t>Canterbury DHB</t>
  </si>
  <si>
    <t>South Canterbury DHB</t>
  </si>
  <si>
    <t>Southern DHB</t>
  </si>
  <si>
    <t>Non-DHB agency</t>
  </si>
  <si>
    <t>servprov</t>
  </si>
  <si>
    <t>servprovid</t>
  </si>
  <si>
    <t>facid</t>
  </si>
  <si>
    <t>facility</t>
  </si>
  <si>
    <t>Bay of Islands Hospital</t>
  </si>
  <si>
    <t>Kaitaia Hospital</t>
  </si>
  <si>
    <t>Whangarei Hospital</t>
  </si>
  <si>
    <t>North Shore Hospital</t>
  </si>
  <si>
    <t>Waitakere Hospital</t>
  </si>
  <si>
    <t>Auckland City Hospital</t>
  </si>
  <si>
    <t>Starship Hospital</t>
  </si>
  <si>
    <t>Middlemore Hospital</t>
  </si>
  <si>
    <t>Taumarunui Community Hospital</t>
  </si>
  <si>
    <t>Te Kuiti Community Hospital</t>
  </si>
  <si>
    <t>Thames Hospital</t>
  </si>
  <si>
    <t>Tokoroa Hospital</t>
  </si>
  <si>
    <t>Waikato Hospital</t>
  </si>
  <si>
    <t>Rotorua Hospital</t>
  </si>
  <si>
    <t>Taupo Hospital</t>
  </si>
  <si>
    <t>Opotiki Community Care Centre</t>
  </si>
  <si>
    <t>Tauranga Hospital</t>
  </si>
  <si>
    <t>Whakatane Hospital</t>
  </si>
  <si>
    <t>Gisborne Hospital</t>
  </si>
  <si>
    <t>Hawkes Bay Hospital</t>
  </si>
  <si>
    <t>Wairoa Hospital &amp; Health Centre</t>
  </si>
  <si>
    <t>Hawera Hospital</t>
  </si>
  <si>
    <t>Taranaki Base Hospital</t>
  </si>
  <si>
    <t>Palmerston North Hospital</t>
  </si>
  <si>
    <t>Whanganui Hospital</t>
  </si>
  <si>
    <t>Wellington Hospital</t>
  </si>
  <si>
    <t>Hutt Hospital</t>
  </si>
  <si>
    <t>Wairarapa Hospital</t>
  </si>
  <si>
    <t>Wairau Hospital</t>
  </si>
  <si>
    <t>Buller Health</t>
  </si>
  <si>
    <t>Greymouth Base Hospital</t>
  </si>
  <si>
    <t>Reefton Health Services</t>
  </si>
  <si>
    <t>Ashburton Hospital</t>
  </si>
  <si>
    <t>Christchurch Hospital</t>
  </si>
  <si>
    <t>Timaru Hospital</t>
  </si>
  <si>
    <t>Clutha Health First</t>
  </si>
  <si>
    <t>Dunedin Hospital</t>
  </si>
  <si>
    <t>Dunstan Hospital</t>
  </si>
  <si>
    <t>Gore Hospital</t>
  </si>
  <si>
    <t>Lakes District Hospital</t>
  </si>
  <si>
    <t>Oamaru Hospital</t>
  </si>
  <si>
    <t>Southland Hospital</t>
  </si>
  <si>
    <t>All facilities</t>
  </si>
  <si>
    <t>Admitted to hospital</t>
  </si>
  <si>
    <t>Routine discharge</t>
  </si>
  <si>
    <t>Self-discharged</t>
  </si>
  <si>
    <t>Died</t>
  </si>
  <si>
    <t>Outcome</t>
  </si>
  <si>
    <t>Length</t>
  </si>
  <si>
    <t>Cat1</t>
  </si>
  <si>
    <t>Cat2</t>
  </si>
  <si>
    <t>Cat3</t>
  </si>
  <si>
    <t>Cat6</t>
  </si>
  <si>
    <t>Cat9</t>
  </si>
  <si>
    <t>&lt;3 hours</t>
  </si>
  <si>
    <t>9+ hours</t>
  </si>
  <si>
    <t>Cat4</t>
  </si>
  <si>
    <t>Service provider</t>
  </si>
  <si>
    <t>Facility</t>
  </si>
  <si>
    <t>Options</t>
  </si>
  <si>
    <t>Provider</t>
  </si>
  <si>
    <t>All service providers</t>
  </si>
  <si>
    <t>type</t>
  </si>
  <si>
    <t>subtypeid</t>
  </si>
  <si>
    <t>events</t>
  </si>
  <si>
    <t>National99OverallTotal2010/11</t>
  </si>
  <si>
    <t>National</t>
  </si>
  <si>
    <t>National99OverallTotal2011/12</t>
  </si>
  <si>
    <t>National99OverallTotal2012/13</t>
  </si>
  <si>
    <t>National99OverallTotal2013/14</t>
  </si>
  <si>
    <t>National99OverallTotal2014/15</t>
  </si>
  <si>
    <t>National99DayFri2010/11</t>
  </si>
  <si>
    <t>Day</t>
  </si>
  <si>
    <t>Fri</t>
  </si>
  <si>
    <t>National99DayMon2010/11</t>
  </si>
  <si>
    <t>Mon</t>
  </si>
  <si>
    <t>National99DaySat2010/11</t>
  </si>
  <si>
    <t>Sat</t>
  </si>
  <si>
    <t>National99DaySun2010/11</t>
  </si>
  <si>
    <t>Sun</t>
  </si>
  <si>
    <t>National99DayThurs2010/11</t>
  </si>
  <si>
    <t>Thurs</t>
  </si>
  <si>
    <t>National99DayTues2010/11</t>
  </si>
  <si>
    <t>Tues</t>
  </si>
  <si>
    <t>National99DayWed2010/11</t>
  </si>
  <si>
    <t>Wed</t>
  </si>
  <si>
    <t>National99DayFri2011/12</t>
  </si>
  <si>
    <t>National99DayMon2011/12</t>
  </si>
  <si>
    <t>National99DaySat2011/12</t>
  </si>
  <si>
    <t>National99DaySun2011/12</t>
  </si>
  <si>
    <t>National99DayThurs2011/12</t>
  </si>
  <si>
    <t>National99DayTues2011/12</t>
  </si>
  <si>
    <t>National99DayWed2011/12</t>
  </si>
  <si>
    <t>National99DayFri2012/13</t>
  </si>
  <si>
    <t>National99DayMon2012/13</t>
  </si>
  <si>
    <t>National99DaySat2012/13</t>
  </si>
  <si>
    <t>National99DaySun2012/13</t>
  </si>
  <si>
    <t>National99DayThurs2012/13</t>
  </si>
  <si>
    <t>National99DayTues2012/13</t>
  </si>
  <si>
    <t>National99DayWed2012/13</t>
  </si>
  <si>
    <t>National99DayFri2013/14</t>
  </si>
  <si>
    <t>National99DayMon2013/14</t>
  </si>
  <si>
    <t>National99DaySat2013/14</t>
  </si>
  <si>
    <t>National99DaySun2013/14</t>
  </si>
  <si>
    <t>National99DayThurs2013/14</t>
  </si>
  <si>
    <t>National99DayTues2013/14</t>
  </si>
  <si>
    <t>National99DayWed2013/14</t>
  </si>
  <si>
    <t>National99DayFri2014/15</t>
  </si>
  <si>
    <t>National99DayMon2014/15</t>
  </si>
  <si>
    <t>National99DaySat2014/15</t>
  </si>
  <si>
    <t>National99DaySun2014/15</t>
  </si>
  <si>
    <t>National99DayThurs2014/15</t>
  </si>
  <si>
    <t>National99DayTues2014/15</t>
  </si>
  <si>
    <t>National99DayWed2014/15</t>
  </si>
  <si>
    <t>National99MonthJan2010/11</t>
  </si>
  <si>
    <t>Month</t>
  </si>
  <si>
    <t>Jan</t>
  </si>
  <si>
    <t>National99MonthFeb2010/11</t>
  </si>
  <si>
    <t>Feb</t>
  </si>
  <si>
    <t>National99MonthMar2010/11</t>
  </si>
  <si>
    <t>Mar</t>
  </si>
  <si>
    <t>National99MonthApr2010/11</t>
  </si>
  <si>
    <t>Apr</t>
  </si>
  <si>
    <t>National99MonthMay2010/11</t>
  </si>
  <si>
    <t>May</t>
  </si>
  <si>
    <t>National99MonthJun2010/11</t>
  </si>
  <si>
    <t>Jun</t>
  </si>
  <si>
    <t>National99MonthJul2010/11</t>
  </si>
  <si>
    <t>Jul</t>
  </si>
  <si>
    <t>National99MonthAug2010/11</t>
  </si>
  <si>
    <t>Aug</t>
  </si>
  <si>
    <t>National99MonthSep2010/11</t>
  </si>
  <si>
    <t>Sep</t>
  </si>
  <si>
    <t>National99MonthOct2010/11</t>
  </si>
  <si>
    <t>Oct</t>
  </si>
  <si>
    <t>National99MonthNov2010/11</t>
  </si>
  <si>
    <t>Nov</t>
  </si>
  <si>
    <t>National99MonthDec2010/11</t>
  </si>
  <si>
    <t>Dec</t>
  </si>
  <si>
    <t>National99MonthJan2011/12</t>
  </si>
  <si>
    <t>National99MonthFeb2011/12</t>
  </si>
  <si>
    <t>National99MonthMar2011/12</t>
  </si>
  <si>
    <t>National99MonthApr2011/12</t>
  </si>
  <si>
    <t>National99MonthMay2011/12</t>
  </si>
  <si>
    <t>National99MonthJun2011/12</t>
  </si>
  <si>
    <t>National99MonthJul2011/12</t>
  </si>
  <si>
    <t>National99MonthAug2011/12</t>
  </si>
  <si>
    <t>National99MonthSep2011/12</t>
  </si>
  <si>
    <t>National99MonthOct2011/12</t>
  </si>
  <si>
    <t>National99MonthNov2011/12</t>
  </si>
  <si>
    <t>National99MonthDec2011/12</t>
  </si>
  <si>
    <t>National99MonthJan2012/13</t>
  </si>
  <si>
    <t>National99MonthFeb2012/13</t>
  </si>
  <si>
    <t>National99MonthMar2012/13</t>
  </si>
  <si>
    <t>National99MonthApr2012/13</t>
  </si>
  <si>
    <t>National99MonthMay2012/13</t>
  </si>
  <si>
    <t>National99MonthJun2012/13</t>
  </si>
  <si>
    <t>National99MonthJul2012/13</t>
  </si>
  <si>
    <t>National99MonthAug2012/13</t>
  </si>
  <si>
    <t>National99MonthSep2012/13</t>
  </si>
  <si>
    <t>National99MonthOct2012/13</t>
  </si>
  <si>
    <t>National99MonthNov2012/13</t>
  </si>
  <si>
    <t>National99MonthDec2012/13</t>
  </si>
  <si>
    <t>National99MonthJan2013/14</t>
  </si>
  <si>
    <t>National99MonthFeb2013/14</t>
  </si>
  <si>
    <t>National99MonthMar2013/14</t>
  </si>
  <si>
    <t>National99MonthApr2013/14</t>
  </si>
  <si>
    <t>National99MonthMay2013/14</t>
  </si>
  <si>
    <t>National99MonthJun2013/14</t>
  </si>
  <si>
    <t>National99MonthJul2013/14</t>
  </si>
  <si>
    <t>National99MonthAug2013/14</t>
  </si>
  <si>
    <t>National99MonthSep2013/14</t>
  </si>
  <si>
    <t>National99MonthOct2013/14</t>
  </si>
  <si>
    <t>National99MonthNov2013/14</t>
  </si>
  <si>
    <t>National99MonthDec2013/14</t>
  </si>
  <si>
    <t>National99MonthJan2014/15</t>
  </si>
  <si>
    <t>National99MonthFeb2014/15</t>
  </si>
  <si>
    <t>National99MonthMar2014/15</t>
  </si>
  <si>
    <t>National99MonthApr2014/15</t>
  </si>
  <si>
    <t>National99MonthMay2014/15</t>
  </si>
  <si>
    <t>National99MonthJun2014/15</t>
  </si>
  <si>
    <t>National99MonthJul2014/15</t>
  </si>
  <si>
    <t>National99MonthAug2014/15</t>
  </si>
  <si>
    <t>National99MonthSep2014/15</t>
  </si>
  <si>
    <t>National99MonthOct2014/15</t>
  </si>
  <si>
    <t>National99MonthNov2014/15</t>
  </si>
  <si>
    <t>National99MonthDec2014/15</t>
  </si>
  <si>
    <t>National99TriageCat02010/11</t>
  </si>
  <si>
    <t>Triage</t>
  </si>
  <si>
    <t>Cat0</t>
  </si>
  <si>
    <t>National99TriageCat12010/11</t>
  </si>
  <si>
    <t>National99TriageCat22010/11</t>
  </si>
  <si>
    <t>National99TriageCat32010/11</t>
  </si>
  <si>
    <t>National99TriageCat42010/11</t>
  </si>
  <si>
    <t>National99TriageCat52010/11</t>
  </si>
  <si>
    <t>Cat5</t>
  </si>
  <si>
    <t>National99TriageCat02011/12</t>
  </si>
  <si>
    <t>National99TriageCat12011/12</t>
  </si>
  <si>
    <t>National99TriageCat22011/12</t>
  </si>
  <si>
    <t>National99TriageCat32011/12</t>
  </si>
  <si>
    <t>National99TriageCat42011/12</t>
  </si>
  <si>
    <t>National99TriageCat52011/12</t>
  </si>
  <si>
    <t>National99TriageCat02012/13</t>
  </si>
  <si>
    <t>National99TriageCat12012/13</t>
  </si>
  <si>
    <t>National99TriageCat22012/13</t>
  </si>
  <si>
    <t>National99TriageCat32012/13</t>
  </si>
  <si>
    <t>National99TriageCat42012/13</t>
  </si>
  <si>
    <t>National99TriageCat52012/13</t>
  </si>
  <si>
    <t>National99TriageCat02013/14</t>
  </si>
  <si>
    <t>National99TriageCat12013/14</t>
  </si>
  <si>
    <t>National99TriageCat22013/14</t>
  </si>
  <si>
    <t>National99TriageCat32013/14</t>
  </si>
  <si>
    <t>National99TriageCat42013/14</t>
  </si>
  <si>
    <t>National99TriageCat52013/14</t>
  </si>
  <si>
    <t>National99TriageCat02014/15</t>
  </si>
  <si>
    <t>National99TriageCat12014/15</t>
  </si>
  <si>
    <t>National99TriageCat22014/15</t>
  </si>
  <si>
    <t>National99TriageCat32014/15</t>
  </si>
  <si>
    <t>National99TriageCat42014/15</t>
  </si>
  <si>
    <t>National99TriageCat52014/15</t>
  </si>
  <si>
    <t>National99LengthCat12010/11</t>
  </si>
  <si>
    <t>National99LengthCat22010/11</t>
  </si>
  <si>
    <t>National99LengthCat32010/11</t>
  </si>
  <si>
    <t>National99LengthCat62010/11</t>
  </si>
  <si>
    <t>National99LengthCat92010/11</t>
  </si>
  <si>
    <t>National99LengthCat12011/12</t>
  </si>
  <si>
    <t>National99LengthCat22011/12</t>
  </si>
  <si>
    <t>National99LengthCat32011/12</t>
  </si>
  <si>
    <t>National99LengthCat62011/12</t>
  </si>
  <si>
    <t>National99LengthCat92011/12</t>
  </si>
  <si>
    <t>National99LengthCat12012/13</t>
  </si>
  <si>
    <t>National99LengthCat22012/13</t>
  </si>
  <si>
    <t>National99LengthCat32012/13</t>
  </si>
  <si>
    <t>National99LengthCat62012/13</t>
  </si>
  <si>
    <t>National99LengthCat92012/13</t>
  </si>
  <si>
    <t>National99LengthCat12013/14</t>
  </si>
  <si>
    <t>National99LengthCat22013/14</t>
  </si>
  <si>
    <t>National99LengthCat32013/14</t>
  </si>
  <si>
    <t>National99LengthCat62013/14</t>
  </si>
  <si>
    <t>National99LengthCat92013/14</t>
  </si>
  <si>
    <t>National99LengthCat12014/15</t>
  </si>
  <si>
    <t>National99LengthCat22014/15</t>
  </si>
  <si>
    <t>National99LengthCat32014/15</t>
  </si>
  <si>
    <t>National99LengthCat62014/15</t>
  </si>
  <si>
    <t>National99LengthCat92014/15</t>
  </si>
  <si>
    <t>National99OutcomeCat12010/11</t>
  </si>
  <si>
    <t>National99OutcomeCat22010/11</t>
  </si>
  <si>
    <t>National99OutcomeCat32010/11</t>
  </si>
  <si>
    <t>National99OutcomeCat42010/11</t>
  </si>
  <si>
    <t>National99OutcomeCat92010/11</t>
  </si>
  <si>
    <t>National99OutcomeCat12011/12</t>
  </si>
  <si>
    <t>National99OutcomeCat22011/12</t>
  </si>
  <si>
    <t>National99OutcomeCat32011/12</t>
  </si>
  <si>
    <t>National99OutcomeCat42011/12</t>
  </si>
  <si>
    <t>National99OutcomeCat92011/12</t>
  </si>
  <si>
    <t>National99OutcomeCat12012/13</t>
  </si>
  <si>
    <t>National99OutcomeCat22012/13</t>
  </si>
  <si>
    <t>National99OutcomeCat32012/13</t>
  </si>
  <si>
    <t>National99OutcomeCat42012/13</t>
  </si>
  <si>
    <t>National99OutcomeCat92012/13</t>
  </si>
  <si>
    <t>National99OutcomeCat12013/14</t>
  </si>
  <si>
    <t>National99OutcomeCat22013/14</t>
  </si>
  <si>
    <t>National99OutcomeCat32013/14</t>
  </si>
  <si>
    <t>National99OutcomeCat42013/14</t>
  </si>
  <si>
    <t>National99OutcomeCat92013/14</t>
  </si>
  <si>
    <t>National99OutcomeCat12014/15</t>
  </si>
  <si>
    <t>National99OutcomeCat22014/15</t>
  </si>
  <si>
    <t>National99OutcomeCat32014/15</t>
  </si>
  <si>
    <t>National99OutcomeCat42014/15</t>
  </si>
  <si>
    <t>National99OutcomeCat92014/15</t>
  </si>
  <si>
    <t>Provider1OverallTotal2010/11</t>
  </si>
  <si>
    <t>Provider2OverallTotal2010/11</t>
  </si>
  <si>
    <t>Provider3OverallTotal2010/11</t>
  </si>
  <si>
    <t>Provider4OverallTotal2010/11</t>
  </si>
  <si>
    <t>Provider5OverallTotal2010/11</t>
  </si>
  <si>
    <t>Provider6OverallTotal2010/11</t>
  </si>
  <si>
    <t>Provider7OverallTotal2010/11</t>
  </si>
  <si>
    <t>Provider8OverallTotal2010/11</t>
  </si>
  <si>
    <t>Provider9OverallTotal2010/11</t>
  </si>
  <si>
    <t>Provider10OverallTotal2010/11</t>
  </si>
  <si>
    <t>Provider11OverallTotal2010/11</t>
  </si>
  <si>
    <t>Provider12OverallTotal2010/11</t>
  </si>
  <si>
    <t>Provider13OverallTotal2010/11</t>
  </si>
  <si>
    <t>Provider14OverallTotal2010/11</t>
  </si>
  <si>
    <t>Provider15OverallTotal2010/11</t>
  </si>
  <si>
    <t>Provider16OverallTotal2010/11</t>
  </si>
  <si>
    <t>Provider17OverallTotal2010/11</t>
  </si>
  <si>
    <t>Provider18OverallTotal2010/11</t>
  </si>
  <si>
    <t>Provider19OverallTotal2010/11</t>
  </si>
  <si>
    <t>Provider20OverallTotal2010/11</t>
  </si>
  <si>
    <t>Provider21OverallTotal2010/11</t>
  </si>
  <si>
    <t>Provider1OverallTotal2011/12</t>
  </si>
  <si>
    <t>Provider2OverallTotal2011/12</t>
  </si>
  <si>
    <t>Provider3OverallTotal2011/12</t>
  </si>
  <si>
    <t>Provider4OverallTotal2011/12</t>
  </si>
  <si>
    <t>Provider5OverallTotal2011/12</t>
  </si>
  <si>
    <t>Provider6OverallTotal2011/12</t>
  </si>
  <si>
    <t>Provider7OverallTotal2011/12</t>
  </si>
  <si>
    <t>Provider8OverallTotal2011/12</t>
  </si>
  <si>
    <t>Provider9OverallTotal2011/12</t>
  </si>
  <si>
    <t>Provider10OverallTotal2011/12</t>
  </si>
  <si>
    <t>Provider11OverallTotal2011/12</t>
  </si>
  <si>
    <t>Provider12OverallTotal2011/12</t>
  </si>
  <si>
    <t>Provider13OverallTotal2011/12</t>
  </si>
  <si>
    <t>Provider14OverallTotal2011/12</t>
  </si>
  <si>
    <t>Provider15OverallTotal2011/12</t>
  </si>
  <si>
    <t>Provider16OverallTotal2011/12</t>
  </si>
  <si>
    <t>Provider17OverallTotal2011/12</t>
  </si>
  <si>
    <t>Provider18OverallTotal2011/12</t>
  </si>
  <si>
    <t>Provider19OverallTotal2011/12</t>
  </si>
  <si>
    <t>Provider20OverallTotal2011/12</t>
  </si>
  <si>
    <t>Provider21OverallTotal2011/12</t>
  </si>
  <si>
    <t>Provider1OverallTotal2012/13</t>
  </si>
  <si>
    <t>Provider2OverallTotal2012/13</t>
  </si>
  <si>
    <t>Provider3OverallTotal2012/13</t>
  </si>
  <si>
    <t>Provider4OverallTotal2012/13</t>
  </si>
  <si>
    <t>Provider5OverallTotal2012/13</t>
  </si>
  <si>
    <t>Provider6OverallTotal2012/13</t>
  </si>
  <si>
    <t>Provider7OverallTotal2012/13</t>
  </si>
  <si>
    <t>Provider8OverallTotal2012/13</t>
  </si>
  <si>
    <t>Provider9OverallTotal2012/13</t>
  </si>
  <si>
    <t>Provider10OverallTotal2012/13</t>
  </si>
  <si>
    <t>Provider11OverallTotal2012/13</t>
  </si>
  <si>
    <t>Provider12OverallTotal2012/13</t>
  </si>
  <si>
    <t>Provider13OverallTotal2012/13</t>
  </si>
  <si>
    <t>Provider14OverallTotal2012/13</t>
  </si>
  <si>
    <t>Provider15OverallTotal2012/13</t>
  </si>
  <si>
    <t>Provider16OverallTotal2012/13</t>
  </si>
  <si>
    <t>Provider17OverallTotal2012/13</t>
  </si>
  <si>
    <t>Provider18OverallTotal2012/13</t>
  </si>
  <si>
    <t>Provider19OverallTotal2012/13</t>
  </si>
  <si>
    <t>Provider20OverallTotal2012/13</t>
  </si>
  <si>
    <t>Provider21OverallTotal2012/13</t>
  </si>
  <si>
    <t>Provider1OverallTotal2013/14</t>
  </si>
  <si>
    <t>Provider2OverallTotal2013/14</t>
  </si>
  <si>
    <t>Provider3OverallTotal2013/14</t>
  </si>
  <si>
    <t>Provider4OverallTotal2013/14</t>
  </si>
  <si>
    <t>Provider5OverallTotal2013/14</t>
  </si>
  <si>
    <t>Provider6OverallTotal2013/14</t>
  </si>
  <si>
    <t>Provider7OverallTotal2013/14</t>
  </si>
  <si>
    <t>Provider8OverallTotal2013/14</t>
  </si>
  <si>
    <t>Provider9OverallTotal2013/14</t>
  </si>
  <si>
    <t>Provider10OverallTotal2013/14</t>
  </si>
  <si>
    <t>Provider11OverallTotal2013/14</t>
  </si>
  <si>
    <t>Provider12OverallTotal2013/14</t>
  </si>
  <si>
    <t>Provider13OverallTotal2013/14</t>
  </si>
  <si>
    <t>Provider14OverallTotal2013/14</t>
  </si>
  <si>
    <t>Provider15OverallTotal2013/14</t>
  </si>
  <si>
    <t>Provider16OverallTotal2013/14</t>
  </si>
  <si>
    <t>Provider17OverallTotal2013/14</t>
  </si>
  <si>
    <t>Provider18OverallTotal2013/14</t>
  </si>
  <si>
    <t>Provider19OverallTotal2013/14</t>
  </si>
  <si>
    <t>Provider20OverallTotal2013/14</t>
  </si>
  <si>
    <t>Provider21OverallTotal2013/14</t>
  </si>
  <si>
    <t>Provider1OverallTotal2014/15</t>
  </si>
  <si>
    <t>Provider2OverallTotal2014/15</t>
  </si>
  <si>
    <t>Provider3OverallTotal2014/15</t>
  </si>
  <si>
    <t>Provider4OverallTotal2014/15</t>
  </si>
  <si>
    <t>Provider5OverallTotal2014/15</t>
  </si>
  <si>
    <t>Provider6OverallTotal2014/15</t>
  </si>
  <si>
    <t>Provider7OverallTotal2014/15</t>
  </si>
  <si>
    <t>Provider8OverallTotal2014/15</t>
  </si>
  <si>
    <t>Provider9OverallTotal2014/15</t>
  </si>
  <si>
    <t>Provider10OverallTotal2014/15</t>
  </si>
  <si>
    <t>Provider11OverallTotal2014/15</t>
  </si>
  <si>
    <t>Provider12OverallTotal2014/15</t>
  </si>
  <si>
    <t>Provider13OverallTotal2014/15</t>
  </si>
  <si>
    <t>Provider14OverallTotal2014/15</t>
  </si>
  <si>
    <t>Provider15OverallTotal2014/15</t>
  </si>
  <si>
    <t>Provider16OverallTotal2014/15</t>
  </si>
  <si>
    <t>Provider17OverallTotal2014/15</t>
  </si>
  <si>
    <t>Provider18OverallTotal2014/15</t>
  </si>
  <si>
    <t>Provider19OverallTotal2014/15</t>
  </si>
  <si>
    <t>Provider20OverallTotal2014/15</t>
  </si>
  <si>
    <t>Provider21OverallTotal2014/15</t>
  </si>
  <si>
    <t>Provider1DayFri2010/11</t>
  </si>
  <si>
    <t>Provider1DayMon2010/11</t>
  </si>
  <si>
    <t>Provider1DaySat2010/11</t>
  </si>
  <si>
    <t>Provider1DaySun2010/11</t>
  </si>
  <si>
    <t>Provider1DayThurs2010/11</t>
  </si>
  <si>
    <t>Provider1DayTues2010/11</t>
  </si>
  <si>
    <t>Provider1DayWed2010/11</t>
  </si>
  <si>
    <t>Provider2DayFri2010/11</t>
  </si>
  <si>
    <t>Provider2DayMon2010/11</t>
  </si>
  <si>
    <t>Provider2DaySat2010/11</t>
  </si>
  <si>
    <t>Provider2DaySun2010/11</t>
  </si>
  <si>
    <t>Provider2DayThurs2010/11</t>
  </si>
  <si>
    <t>Provider2DayTues2010/11</t>
  </si>
  <si>
    <t>Provider2DayWed2010/11</t>
  </si>
  <si>
    <t>Provider3DayFri2010/11</t>
  </si>
  <si>
    <t>Provider3DayMon2010/11</t>
  </si>
  <si>
    <t>Provider3DaySat2010/11</t>
  </si>
  <si>
    <t>Provider3DaySun2010/11</t>
  </si>
  <si>
    <t>Provider3DayThurs2010/11</t>
  </si>
  <si>
    <t>Provider3DayTues2010/11</t>
  </si>
  <si>
    <t>Provider3DayWed2010/11</t>
  </si>
  <si>
    <t>Provider4DayFri2010/11</t>
  </si>
  <si>
    <t>Provider4DayMon2010/11</t>
  </si>
  <si>
    <t>Provider4DaySat2010/11</t>
  </si>
  <si>
    <t>Provider4DaySun2010/11</t>
  </si>
  <si>
    <t>Provider4DayThurs2010/11</t>
  </si>
  <si>
    <t>Provider4DayTues2010/11</t>
  </si>
  <si>
    <t>Provider4DayWed2010/11</t>
  </si>
  <si>
    <t>Provider5DayFri2010/11</t>
  </si>
  <si>
    <t>Provider5DayMon2010/11</t>
  </si>
  <si>
    <t>Provider5DaySat2010/11</t>
  </si>
  <si>
    <t>Provider5DaySun2010/11</t>
  </si>
  <si>
    <t>Provider5DayThurs2010/11</t>
  </si>
  <si>
    <t>Provider5DayTues2010/11</t>
  </si>
  <si>
    <t>Provider5DayWed2010/11</t>
  </si>
  <si>
    <t>Provider6DayFri2010/11</t>
  </si>
  <si>
    <t>Provider6DayMon2010/11</t>
  </si>
  <si>
    <t>Provider6DaySat2010/11</t>
  </si>
  <si>
    <t>Provider6DaySun2010/11</t>
  </si>
  <si>
    <t>Provider6DayThurs2010/11</t>
  </si>
  <si>
    <t>Provider6DayTues2010/11</t>
  </si>
  <si>
    <t>Provider6DayWed2010/11</t>
  </si>
  <si>
    <t>Provider7DayFri2010/11</t>
  </si>
  <si>
    <t>Provider7DayMon2010/11</t>
  </si>
  <si>
    <t>Provider7DaySat2010/11</t>
  </si>
  <si>
    <t>Provider7DaySun2010/11</t>
  </si>
  <si>
    <t>Provider7DayThurs2010/11</t>
  </si>
  <si>
    <t>Provider7DayTues2010/11</t>
  </si>
  <si>
    <t>Provider7DayWed2010/11</t>
  </si>
  <si>
    <t>Provider8DayFri2010/11</t>
  </si>
  <si>
    <t>Provider8DayMon2010/11</t>
  </si>
  <si>
    <t>Provider8DaySat2010/11</t>
  </si>
  <si>
    <t>Provider8DaySun2010/11</t>
  </si>
  <si>
    <t>Provider8DayThurs2010/11</t>
  </si>
  <si>
    <t>Provider8DayTues2010/11</t>
  </si>
  <si>
    <t>Provider8DayWed2010/11</t>
  </si>
  <si>
    <t>Provider9DayFri2010/11</t>
  </si>
  <si>
    <t>Provider9DayMon2010/11</t>
  </si>
  <si>
    <t>Provider9DaySat2010/11</t>
  </si>
  <si>
    <t>Provider9DaySun2010/11</t>
  </si>
  <si>
    <t>Provider9DayThurs2010/11</t>
  </si>
  <si>
    <t>Provider9DayTues2010/11</t>
  </si>
  <si>
    <t>Provider9DayWed2010/11</t>
  </si>
  <si>
    <t>Provider10DayFri2010/11</t>
  </si>
  <si>
    <t>Provider10DayMon2010/11</t>
  </si>
  <si>
    <t>Provider10DaySat2010/11</t>
  </si>
  <si>
    <t>Provider10DaySun2010/11</t>
  </si>
  <si>
    <t>Provider10DayThurs2010/11</t>
  </si>
  <si>
    <t>Provider10DayTues2010/11</t>
  </si>
  <si>
    <t>Provider10DayWed2010/11</t>
  </si>
  <si>
    <t>Provider11DayFri2010/11</t>
  </si>
  <si>
    <t>Provider11DayMon2010/11</t>
  </si>
  <si>
    <t>Provider11DaySat2010/11</t>
  </si>
  <si>
    <t>Provider11DaySun2010/11</t>
  </si>
  <si>
    <t>Provider11DayThurs2010/11</t>
  </si>
  <si>
    <t>Provider11DayTues2010/11</t>
  </si>
  <si>
    <t>Provider11DayWed2010/11</t>
  </si>
  <si>
    <t>Provider12DayFri2010/11</t>
  </si>
  <si>
    <t>Provider12DayMon2010/11</t>
  </si>
  <si>
    <t>Provider12DaySat2010/11</t>
  </si>
  <si>
    <t>Provider12DaySun2010/11</t>
  </si>
  <si>
    <t>Provider12DayThurs2010/11</t>
  </si>
  <si>
    <t>Provider12DayTues2010/11</t>
  </si>
  <si>
    <t>Provider12DayWed2010/11</t>
  </si>
  <si>
    <t>Provider13DayFri2010/11</t>
  </si>
  <si>
    <t>Provider13DayMon2010/11</t>
  </si>
  <si>
    <t>Provider13DaySat2010/11</t>
  </si>
  <si>
    <t>Provider13DaySun2010/11</t>
  </si>
  <si>
    <t>Provider13DayThurs2010/11</t>
  </si>
  <si>
    <t>Provider13DayTues2010/11</t>
  </si>
  <si>
    <t>Provider13DayWed2010/11</t>
  </si>
  <si>
    <t>Provider14DayFri2010/11</t>
  </si>
  <si>
    <t>Provider14DayMon2010/11</t>
  </si>
  <si>
    <t>Provider14DaySat2010/11</t>
  </si>
  <si>
    <t>Provider14DaySun2010/11</t>
  </si>
  <si>
    <t>Provider14DayThurs2010/11</t>
  </si>
  <si>
    <t>Provider14DayTues2010/11</t>
  </si>
  <si>
    <t>Provider14DayWed2010/11</t>
  </si>
  <si>
    <t>Provider15DayFri2010/11</t>
  </si>
  <si>
    <t>Provider15DayMon2010/11</t>
  </si>
  <si>
    <t>Provider15DaySat2010/11</t>
  </si>
  <si>
    <t>Provider15DaySun2010/11</t>
  </si>
  <si>
    <t>Provider15DayThurs2010/11</t>
  </si>
  <si>
    <t>Provider15DayTues2010/11</t>
  </si>
  <si>
    <t>Provider15DayWed2010/11</t>
  </si>
  <si>
    <t>Provider16DayFri2010/11</t>
  </si>
  <si>
    <t>Provider16DayMon2010/11</t>
  </si>
  <si>
    <t>Provider16DaySat2010/11</t>
  </si>
  <si>
    <t>Provider16DaySun2010/11</t>
  </si>
  <si>
    <t>Provider16DayThurs2010/11</t>
  </si>
  <si>
    <t>Provider16DayTues2010/11</t>
  </si>
  <si>
    <t>Provider16DayWed2010/11</t>
  </si>
  <si>
    <t>Provider17DayFri2010/11</t>
  </si>
  <si>
    <t>Provider17DayMon2010/11</t>
  </si>
  <si>
    <t>Provider17DaySat2010/11</t>
  </si>
  <si>
    <t>Provider17DaySun2010/11</t>
  </si>
  <si>
    <t>Provider17DayThurs2010/11</t>
  </si>
  <si>
    <t>Provider17DayTues2010/11</t>
  </si>
  <si>
    <t>Provider17DayWed2010/11</t>
  </si>
  <si>
    <t>Provider18DayFri2010/11</t>
  </si>
  <si>
    <t>Provider18DayMon2010/11</t>
  </si>
  <si>
    <t>Provider18DaySat2010/11</t>
  </si>
  <si>
    <t>Provider18DaySun2010/11</t>
  </si>
  <si>
    <t>Provider18DayThurs2010/11</t>
  </si>
  <si>
    <t>Provider18DayTues2010/11</t>
  </si>
  <si>
    <t>Provider18DayWed2010/11</t>
  </si>
  <si>
    <t>Provider19DayFri2010/11</t>
  </si>
  <si>
    <t>Provider19DayMon2010/11</t>
  </si>
  <si>
    <t>Provider19DaySat2010/11</t>
  </si>
  <si>
    <t>Provider19DaySun2010/11</t>
  </si>
  <si>
    <t>Provider19DayThurs2010/11</t>
  </si>
  <si>
    <t>Provider19DayTues2010/11</t>
  </si>
  <si>
    <t>Provider19DayWed2010/11</t>
  </si>
  <si>
    <t>Provider20DayFri2010/11</t>
  </si>
  <si>
    <t>Provider20DayMon2010/11</t>
  </si>
  <si>
    <t>Provider20DaySat2010/11</t>
  </si>
  <si>
    <t>Provider20DaySun2010/11</t>
  </si>
  <si>
    <t>Provider20DayThurs2010/11</t>
  </si>
  <si>
    <t>Provider20DayTues2010/11</t>
  </si>
  <si>
    <t>Provider20DayWed2010/11</t>
  </si>
  <si>
    <t>Provider21DayFri2010/11</t>
  </si>
  <si>
    <t>Provider21DayMon2010/11</t>
  </si>
  <si>
    <t>Provider21DaySat2010/11</t>
  </si>
  <si>
    <t>Provider21DaySun2010/11</t>
  </si>
  <si>
    <t>Provider21DayThurs2010/11</t>
  </si>
  <si>
    <t>Provider21DayTues2010/11</t>
  </si>
  <si>
    <t>Provider21DayWed2010/11</t>
  </si>
  <si>
    <t>Provider1DayFri2011/12</t>
  </si>
  <si>
    <t>Provider1DayMon2011/12</t>
  </si>
  <si>
    <t>Provider1DaySat2011/12</t>
  </si>
  <si>
    <t>Provider1DaySun2011/12</t>
  </si>
  <si>
    <t>Provider1DayThurs2011/12</t>
  </si>
  <si>
    <t>Provider1DayTues2011/12</t>
  </si>
  <si>
    <t>Provider1DayWed2011/12</t>
  </si>
  <si>
    <t>Provider2DayFri2011/12</t>
  </si>
  <si>
    <t>Provider2DayMon2011/12</t>
  </si>
  <si>
    <t>Provider2DaySat2011/12</t>
  </si>
  <si>
    <t>Provider2DaySun2011/12</t>
  </si>
  <si>
    <t>Provider2DayThurs2011/12</t>
  </si>
  <si>
    <t>Provider2DayTues2011/12</t>
  </si>
  <si>
    <t>Provider2DayWed2011/12</t>
  </si>
  <si>
    <t>Provider3DayFri2011/12</t>
  </si>
  <si>
    <t>Provider3DayMon2011/12</t>
  </si>
  <si>
    <t>Provider3DaySat2011/12</t>
  </si>
  <si>
    <t>Provider3DaySun2011/12</t>
  </si>
  <si>
    <t>Provider3DayThurs2011/12</t>
  </si>
  <si>
    <t>Provider3DayTues2011/12</t>
  </si>
  <si>
    <t>Provider3DayWed2011/12</t>
  </si>
  <si>
    <t>Provider4DayFri2011/12</t>
  </si>
  <si>
    <t>Provider4DayMon2011/12</t>
  </si>
  <si>
    <t>Provider4DaySat2011/12</t>
  </si>
  <si>
    <t>Provider4DaySun2011/12</t>
  </si>
  <si>
    <t>Provider4DayThurs2011/12</t>
  </si>
  <si>
    <t>Provider4DayTues2011/12</t>
  </si>
  <si>
    <t>Provider4DayWed2011/12</t>
  </si>
  <si>
    <t>Provider5DayFri2011/12</t>
  </si>
  <si>
    <t>Provider5DayMon2011/12</t>
  </si>
  <si>
    <t>Provider5DaySat2011/12</t>
  </si>
  <si>
    <t>Provider5DaySun2011/12</t>
  </si>
  <si>
    <t>Provider5DayThurs2011/12</t>
  </si>
  <si>
    <t>Provider5DayTues2011/12</t>
  </si>
  <si>
    <t>Provider5DayWed2011/12</t>
  </si>
  <si>
    <t>Provider6DayFri2011/12</t>
  </si>
  <si>
    <t>Provider6DayMon2011/12</t>
  </si>
  <si>
    <t>Provider6DaySat2011/12</t>
  </si>
  <si>
    <t>Provider6DaySun2011/12</t>
  </si>
  <si>
    <t>Provider6DayThurs2011/12</t>
  </si>
  <si>
    <t>Provider6DayTues2011/12</t>
  </si>
  <si>
    <t>Provider6DayWed2011/12</t>
  </si>
  <si>
    <t>Provider7DayFri2011/12</t>
  </si>
  <si>
    <t>Provider7DayMon2011/12</t>
  </si>
  <si>
    <t>Provider7DaySat2011/12</t>
  </si>
  <si>
    <t>Provider7DaySun2011/12</t>
  </si>
  <si>
    <t>Provider7DayThurs2011/12</t>
  </si>
  <si>
    <t>Provider7DayTues2011/12</t>
  </si>
  <si>
    <t>Provider7DayWed2011/12</t>
  </si>
  <si>
    <t>Provider8DayFri2011/12</t>
  </si>
  <si>
    <t>Provider8DayMon2011/12</t>
  </si>
  <si>
    <t>Provider8DaySat2011/12</t>
  </si>
  <si>
    <t>Provider8DaySun2011/12</t>
  </si>
  <si>
    <t>Provider8DayThurs2011/12</t>
  </si>
  <si>
    <t>Provider8DayTues2011/12</t>
  </si>
  <si>
    <t>Provider8DayWed2011/12</t>
  </si>
  <si>
    <t>Provider9DayFri2011/12</t>
  </si>
  <si>
    <t>Provider9DayMon2011/12</t>
  </si>
  <si>
    <t>Provider9DaySat2011/12</t>
  </si>
  <si>
    <t>Provider9DaySun2011/12</t>
  </si>
  <si>
    <t>Provider9DayThurs2011/12</t>
  </si>
  <si>
    <t>Provider9DayTues2011/12</t>
  </si>
  <si>
    <t>Provider9DayWed2011/12</t>
  </si>
  <si>
    <t>Provider10DayFri2011/12</t>
  </si>
  <si>
    <t>Provider10DayMon2011/12</t>
  </si>
  <si>
    <t>Provider10DaySat2011/12</t>
  </si>
  <si>
    <t>Provider10DaySun2011/12</t>
  </si>
  <si>
    <t>Provider10DayThurs2011/12</t>
  </si>
  <si>
    <t>Provider10DayTues2011/12</t>
  </si>
  <si>
    <t>Provider10DayWed2011/12</t>
  </si>
  <si>
    <t>Provider11DayFri2011/12</t>
  </si>
  <si>
    <t>Provider11DayMon2011/12</t>
  </si>
  <si>
    <t>Provider11DaySat2011/12</t>
  </si>
  <si>
    <t>Provider11DaySun2011/12</t>
  </si>
  <si>
    <t>Provider11DayThurs2011/12</t>
  </si>
  <si>
    <t>Provider11DayTues2011/12</t>
  </si>
  <si>
    <t>Provider11DayWed2011/12</t>
  </si>
  <si>
    <t>Provider12DayFri2011/12</t>
  </si>
  <si>
    <t>Provider12DayMon2011/12</t>
  </si>
  <si>
    <t>Provider12DaySat2011/12</t>
  </si>
  <si>
    <t>Provider12DaySun2011/12</t>
  </si>
  <si>
    <t>Provider12DayThurs2011/12</t>
  </si>
  <si>
    <t>Provider12DayTues2011/12</t>
  </si>
  <si>
    <t>Provider12DayWed2011/12</t>
  </si>
  <si>
    <t>Provider13DayFri2011/12</t>
  </si>
  <si>
    <t>Provider13DayMon2011/12</t>
  </si>
  <si>
    <t>Provider13DaySat2011/12</t>
  </si>
  <si>
    <t>Provider13DaySun2011/12</t>
  </si>
  <si>
    <t>Provider13DayThurs2011/12</t>
  </si>
  <si>
    <t>Provider13DayTues2011/12</t>
  </si>
  <si>
    <t>Provider13DayWed2011/12</t>
  </si>
  <si>
    <t>Provider14DayFri2011/12</t>
  </si>
  <si>
    <t>Provider14DayMon2011/12</t>
  </si>
  <si>
    <t>Provider14DaySat2011/12</t>
  </si>
  <si>
    <t>Provider14DaySun2011/12</t>
  </si>
  <si>
    <t>Provider14DayThurs2011/12</t>
  </si>
  <si>
    <t>Provider14DayTues2011/12</t>
  </si>
  <si>
    <t>Provider14DayWed2011/12</t>
  </si>
  <si>
    <t>Provider15DayFri2011/12</t>
  </si>
  <si>
    <t>Provider15DayMon2011/12</t>
  </si>
  <si>
    <t>Provider15DaySat2011/12</t>
  </si>
  <si>
    <t>Provider15DaySun2011/12</t>
  </si>
  <si>
    <t>Provider15DayThurs2011/12</t>
  </si>
  <si>
    <t>Provider15DayTues2011/12</t>
  </si>
  <si>
    <t>Provider15DayWed2011/12</t>
  </si>
  <si>
    <t>Provider16DayFri2011/12</t>
  </si>
  <si>
    <t>Provider16DayMon2011/12</t>
  </si>
  <si>
    <t>Provider16DaySat2011/12</t>
  </si>
  <si>
    <t>Provider16DaySun2011/12</t>
  </si>
  <si>
    <t>Provider16DayThurs2011/12</t>
  </si>
  <si>
    <t>Provider16DayTues2011/12</t>
  </si>
  <si>
    <t>Provider16DayWed2011/12</t>
  </si>
  <si>
    <t>Provider17DayFri2011/12</t>
  </si>
  <si>
    <t>Provider17DayMon2011/12</t>
  </si>
  <si>
    <t>Provider17DaySat2011/12</t>
  </si>
  <si>
    <t>Provider17DaySun2011/12</t>
  </si>
  <si>
    <t>Provider17DayThurs2011/12</t>
  </si>
  <si>
    <t>Provider17DayTues2011/12</t>
  </si>
  <si>
    <t>Provider17DayWed2011/12</t>
  </si>
  <si>
    <t>Provider18DayFri2011/12</t>
  </si>
  <si>
    <t>Provider18DayMon2011/12</t>
  </si>
  <si>
    <t>Provider18DaySat2011/12</t>
  </si>
  <si>
    <t>Provider18DaySun2011/12</t>
  </si>
  <si>
    <t>Provider18DayThurs2011/12</t>
  </si>
  <si>
    <t>Provider18DayTues2011/12</t>
  </si>
  <si>
    <t>Provider18DayWed2011/12</t>
  </si>
  <si>
    <t>Provider19DayFri2011/12</t>
  </si>
  <si>
    <t>Provider19DayMon2011/12</t>
  </si>
  <si>
    <t>Provider19DaySat2011/12</t>
  </si>
  <si>
    <t>Provider19DaySun2011/12</t>
  </si>
  <si>
    <t>Provider19DayThurs2011/12</t>
  </si>
  <si>
    <t>Provider19DayTues2011/12</t>
  </si>
  <si>
    <t>Provider19DayWed2011/12</t>
  </si>
  <si>
    <t>Provider20DayFri2011/12</t>
  </si>
  <si>
    <t>Provider20DayMon2011/12</t>
  </si>
  <si>
    <t>Provider20DaySat2011/12</t>
  </si>
  <si>
    <t>Provider20DaySun2011/12</t>
  </si>
  <si>
    <t>Provider20DayThurs2011/12</t>
  </si>
  <si>
    <t>Provider20DayTues2011/12</t>
  </si>
  <si>
    <t>Provider20DayWed2011/12</t>
  </si>
  <si>
    <t>Provider21DayFri2011/12</t>
  </si>
  <si>
    <t>Provider21DayMon2011/12</t>
  </si>
  <si>
    <t>Provider21DaySat2011/12</t>
  </si>
  <si>
    <t>Provider21DaySun2011/12</t>
  </si>
  <si>
    <t>Provider21DayThurs2011/12</t>
  </si>
  <si>
    <t>Provider21DayTues2011/12</t>
  </si>
  <si>
    <t>Provider21DayWed2011/12</t>
  </si>
  <si>
    <t>Provider1DayFri2012/13</t>
  </si>
  <si>
    <t>Provider1DayMon2012/13</t>
  </si>
  <si>
    <t>Provider1DaySat2012/13</t>
  </si>
  <si>
    <t>Provider1DaySun2012/13</t>
  </si>
  <si>
    <t>Provider1DayThurs2012/13</t>
  </si>
  <si>
    <t>Provider1DayTues2012/13</t>
  </si>
  <si>
    <t>Provider1DayWed2012/13</t>
  </si>
  <si>
    <t>Provider2DayFri2012/13</t>
  </si>
  <si>
    <t>Provider2DayMon2012/13</t>
  </si>
  <si>
    <t>Provider2DaySat2012/13</t>
  </si>
  <si>
    <t>Provider2DaySun2012/13</t>
  </si>
  <si>
    <t>Provider2DayThurs2012/13</t>
  </si>
  <si>
    <t>Provider2DayTues2012/13</t>
  </si>
  <si>
    <t>Provider2DayWed2012/13</t>
  </si>
  <si>
    <t>Provider3DayFri2012/13</t>
  </si>
  <si>
    <t>Provider3DayMon2012/13</t>
  </si>
  <si>
    <t>Provider3DaySat2012/13</t>
  </si>
  <si>
    <t>Provider3DaySun2012/13</t>
  </si>
  <si>
    <t>Provider3DayThurs2012/13</t>
  </si>
  <si>
    <t>Provider3DayTues2012/13</t>
  </si>
  <si>
    <t>Provider3DayWed2012/13</t>
  </si>
  <si>
    <t>Provider4DayFri2012/13</t>
  </si>
  <si>
    <t>Provider4DayMon2012/13</t>
  </si>
  <si>
    <t>Provider4DaySat2012/13</t>
  </si>
  <si>
    <t>Provider4DaySun2012/13</t>
  </si>
  <si>
    <t>Provider4DayThurs2012/13</t>
  </si>
  <si>
    <t>Provider4DayTues2012/13</t>
  </si>
  <si>
    <t>Provider4DayWed2012/13</t>
  </si>
  <si>
    <t>Provider5DayFri2012/13</t>
  </si>
  <si>
    <t>Provider5DayMon2012/13</t>
  </si>
  <si>
    <t>Provider5DaySat2012/13</t>
  </si>
  <si>
    <t>Provider5DaySun2012/13</t>
  </si>
  <si>
    <t>Provider5DayThurs2012/13</t>
  </si>
  <si>
    <t>Provider5DayTues2012/13</t>
  </si>
  <si>
    <t>Provider5DayWed2012/13</t>
  </si>
  <si>
    <t>Provider6DayFri2012/13</t>
  </si>
  <si>
    <t>Provider6DayMon2012/13</t>
  </si>
  <si>
    <t>Provider6DaySat2012/13</t>
  </si>
  <si>
    <t>Provider6DaySun2012/13</t>
  </si>
  <si>
    <t>Provider6DayThurs2012/13</t>
  </si>
  <si>
    <t>Provider6DayTues2012/13</t>
  </si>
  <si>
    <t>Provider6DayWed2012/13</t>
  </si>
  <si>
    <t>Provider7DayFri2012/13</t>
  </si>
  <si>
    <t>Provider7DayMon2012/13</t>
  </si>
  <si>
    <t>Provider7DaySat2012/13</t>
  </si>
  <si>
    <t>Provider7DaySun2012/13</t>
  </si>
  <si>
    <t>Provider7DayThurs2012/13</t>
  </si>
  <si>
    <t>Provider7DayTues2012/13</t>
  </si>
  <si>
    <t>Provider7DayWed2012/13</t>
  </si>
  <si>
    <t>Provider8DayFri2012/13</t>
  </si>
  <si>
    <t>Provider8DayMon2012/13</t>
  </si>
  <si>
    <t>Provider8DaySat2012/13</t>
  </si>
  <si>
    <t>Provider8DaySun2012/13</t>
  </si>
  <si>
    <t>Provider8DayThurs2012/13</t>
  </si>
  <si>
    <t>Provider8DayTues2012/13</t>
  </si>
  <si>
    <t>Provider8DayWed2012/13</t>
  </si>
  <si>
    <t>Provider9DayFri2012/13</t>
  </si>
  <si>
    <t>Provider9DayMon2012/13</t>
  </si>
  <si>
    <t>Provider9DaySat2012/13</t>
  </si>
  <si>
    <t>Provider9DaySun2012/13</t>
  </si>
  <si>
    <t>Provider9DayThurs2012/13</t>
  </si>
  <si>
    <t>Provider9DayTues2012/13</t>
  </si>
  <si>
    <t>Provider9DayWed2012/13</t>
  </si>
  <si>
    <t>Provider10DayFri2012/13</t>
  </si>
  <si>
    <t>Provider10DayMon2012/13</t>
  </si>
  <si>
    <t>Provider10DaySat2012/13</t>
  </si>
  <si>
    <t>Provider10DaySun2012/13</t>
  </si>
  <si>
    <t>Provider10DayThurs2012/13</t>
  </si>
  <si>
    <t>Provider10DayTues2012/13</t>
  </si>
  <si>
    <t>Provider10DayWed2012/13</t>
  </si>
  <si>
    <t>Provider11DayFri2012/13</t>
  </si>
  <si>
    <t>Provider11DayMon2012/13</t>
  </si>
  <si>
    <t>Provider11DaySat2012/13</t>
  </si>
  <si>
    <t>Provider11DaySun2012/13</t>
  </si>
  <si>
    <t>Provider11DayThurs2012/13</t>
  </si>
  <si>
    <t>Provider11DayTues2012/13</t>
  </si>
  <si>
    <t>Provider11DayWed2012/13</t>
  </si>
  <si>
    <t>Provider12DayFri2012/13</t>
  </si>
  <si>
    <t>Provider12DayMon2012/13</t>
  </si>
  <si>
    <t>Provider12DaySat2012/13</t>
  </si>
  <si>
    <t>Provider12DaySun2012/13</t>
  </si>
  <si>
    <t>Provider12DayThurs2012/13</t>
  </si>
  <si>
    <t>Provider12DayTues2012/13</t>
  </si>
  <si>
    <t>Provider12DayWed2012/13</t>
  </si>
  <si>
    <t>Provider13DayFri2012/13</t>
  </si>
  <si>
    <t>Provider13DayMon2012/13</t>
  </si>
  <si>
    <t>Provider13DaySat2012/13</t>
  </si>
  <si>
    <t>Provider13DaySun2012/13</t>
  </si>
  <si>
    <t>Provider13DayThurs2012/13</t>
  </si>
  <si>
    <t>Provider13DayTues2012/13</t>
  </si>
  <si>
    <t>Provider13DayWed2012/13</t>
  </si>
  <si>
    <t>Provider14DayFri2012/13</t>
  </si>
  <si>
    <t>Provider14DayMon2012/13</t>
  </si>
  <si>
    <t>Provider14DaySat2012/13</t>
  </si>
  <si>
    <t>Provider14DaySun2012/13</t>
  </si>
  <si>
    <t>Provider14DayThurs2012/13</t>
  </si>
  <si>
    <t>Provider14DayTues2012/13</t>
  </si>
  <si>
    <t>Provider14DayWed2012/13</t>
  </si>
  <si>
    <t>Provider15DayFri2012/13</t>
  </si>
  <si>
    <t>Provider15DayMon2012/13</t>
  </si>
  <si>
    <t>Provider15DaySat2012/13</t>
  </si>
  <si>
    <t>Provider15DaySun2012/13</t>
  </si>
  <si>
    <t>Provider15DayThurs2012/13</t>
  </si>
  <si>
    <t>Provider15DayTues2012/13</t>
  </si>
  <si>
    <t>Provider15DayWed2012/13</t>
  </si>
  <si>
    <t>Provider16DayFri2012/13</t>
  </si>
  <si>
    <t>Provider16DayMon2012/13</t>
  </si>
  <si>
    <t>Provider16DaySat2012/13</t>
  </si>
  <si>
    <t>Provider16DaySun2012/13</t>
  </si>
  <si>
    <t>Provider16DayThurs2012/13</t>
  </si>
  <si>
    <t>Provider16DayTues2012/13</t>
  </si>
  <si>
    <t>Provider16DayWed2012/13</t>
  </si>
  <si>
    <t>Provider17DayFri2012/13</t>
  </si>
  <si>
    <t>Provider17DayMon2012/13</t>
  </si>
  <si>
    <t>Provider17DaySat2012/13</t>
  </si>
  <si>
    <t>Provider17DaySun2012/13</t>
  </si>
  <si>
    <t>Provider17DayThurs2012/13</t>
  </si>
  <si>
    <t>Provider17DayTues2012/13</t>
  </si>
  <si>
    <t>Provider17DayWed2012/13</t>
  </si>
  <si>
    <t>Provider18DayFri2012/13</t>
  </si>
  <si>
    <t>Provider18DayMon2012/13</t>
  </si>
  <si>
    <t>Provider18DaySat2012/13</t>
  </si>
  <si>
    <t>Provider18DaySun2012/13</t>
  </si>
  <si>
    <t>Provider18DayThurs2012/13</t>
  </si>
  <si>
    <t>Provider18DayTues2012/13</t>
  </si>
  <si>
    <t>Provider18DayWed2012/13</t>
  </si>
  <si>
    <t>Provider19DayFri2012/13</t>
  </si>
  <si>
    <t>Provider19DayMon2012/13</t>
  </si>
  <si>
    <t>Provider19DaySat2012/13</t>
  </si>
  <si>
    <t>Provider19DaySun2012/13</t>
  </si>
  <si>
    <t>Provider19DayThurs2012/13</t>
  </si>
  <si>
    <t>Provider19DayTues2012/13</t>
  </si>
  <si>
    <t>Provider19DayWed2012/13</t>
  </si>
  <si>
    <t>Provider20DayFri2012/13</t>
  </si>
  <si>
    <t>Provider20DayMon2012/13</t>
  </si>
  <si>
    <t>Provider20DaySat2012/13</t>
  </si>
  <si>
    <t>Provider20DaySun2012/13</t>
  </si>
  <si>
    <t>Provider20DayThurs2012/13</t>
  </si>
  <si>
    <t>Provider20DayTues2012/13</t>
  </si>
  <si>
    <t>Provider20DayWed2012/13</t>
  </si>
  <si>
    <t>Provider21DayFri2012/13</t>
  </si>
  <si>
    <t>Provider21DayMon2012/13</t>
  </si>
  <si>
    <t>Provider21DaySat2012/13</t>
  </si>
  <si>
    <t>Provider21DaySun2012/13</t>
  </si>
  <si>
    <t>Provider21DayThurs2012/13</t>
  </si>
  <si>
    <t>Provider21DayTues2012/13</t>
  </si>
  <si>
    <t>Provider21DayWed2012/13</t>
  </si>
  <si>
    <t>Provider1DayFri2013/14</t>
  </si>
  <si>
    <t>Provider1DayMon2013/14</t>
  </si>
  <si>
    <t>Provider1DaySat2013/14</t>
  </si>
  <si>
    <t>Provider1DaySun2013/14</t>
  </si>
  <si>
    <t>Provider1DayThurs2013/14</t>
  </si>
  <si>
    <t>Provider1DayTues2013/14</t>
  </si>
  <si>
    <t>Provider1DayWed2013/14</t>
  </si>
  <si>
    <t>Provider2DayFri2013/14</t>
  </si>
  <si>
    <t>Provider2DayMon2013/14</t>
  </si>
  <si>
    <t>Provider2DaySat2013/14</t>
  </si>
  <si>
    <t>Provider2DaySun2013/14</t>
  </si>
  <si>
    <t>Provider2DayThurs2013/14</t>
  </si>
  <si>
    <t>Provider2DayTues2013/14</t>
  </si>
  <si>
    <t>Provider2DayWed2013/14</t>
  </si>
  <si>
    <t>Provider3DayFri2013/14</t>
  </si>
  <si>
    <t>Provider3DayMon2013/14</t>
  </si>
  <si>
    <t>Provider3DaySat2013/14</t>
  </si>
  <si>
    <t>Provider3DaySun2013/14</t>
  </si>
  <si>
    <t>Provider3DayThurs2013/14</t>
  </si>
  <si>
    <t>Provider3DayTues2013/14</t>
  </si>
  <si>
    <t>Provider3DayWed2013/14</t>
  </si>
  <si>
    <t>Provider4DayFri2013/14</t>
  </si>
  <si>
    <t>Provider4DayMon2013/14</t>
  </si>
  <si>
    <t>Provider4DaySat2013/14</t>
  </si>
  <si>
    <t>Provider4DaySun2013/14</t>
  </si>
  <si>
    <t>Provider4DayThurs2013/14</t>
  </si>
  <si>
    <t>Provider4DayTues2013/14</t>
  </si>
  <si>
    <t>Provider4DayWed2013/14</t>
  </si>
  <si>
    <t>Provider5DayFri2013/14</t>
  </si>
  <si>
    <t>Provider5DayMon2013/14</t>
  </si>
  <si>
    <t>Provider5DaySat2013/14</t>
  </si>
  <si>
    <t>Provider5DaySun2013/14</t>
  </si>
  <si>
    <t>Provider5DayThurs2013/14</t>
  </si>
  <si>
    <t>Provider5DayTues2013/14</t>
  </si>
  <si>
    <t>Provider5DayWed2013/14</t>
  </si>
  <si>
    <t>Provider6DayFri2013/14</t>
  </si>
  <si>
    <t>Provider6DayMon2013/14</t>
  </si>
  <si>
    <t>Provider6DaySat2013/14</t>
  </si>
  <si>
    <t>Provider6DaySun2013/14</t>
  </si>
  <si>
    <t>Provider6DayThurs2013/14</t>
  </si>
  <si>
    <t>Provider6DayTues2013/14</t>
  </si>
  <si>
    <t>Provider6DayWed2013/14</t>
  </si>
  <si>
    <t>Provider7DayFri2013/14</t>
  </si>
  <si>
    <t>Provider7DayMon2013/14</t>
  </si>
  <si>
    <t>Provider7DaySat2013/14</t>
  </si>
  <si>
    <t>Provider7DaySun2013/14</t>
  </si>
  <si>
    <t>Provider7DayThurs2013/14</t>
  </si>
  <si>
    <t>Provider7DayTues2013/14</t>
  </si>
  <si>
    <t>Provider7DayWed2013/14</t>
  </si>
  <si>
    <t>Provider8DayFri2013/14</t>
  </si>
  <si>
    <t>Provider8DayMon2013/14</t>
  </si>
  <si>
    <t>Provider8DaySat2013/14</t>
  </si>
  <si>
    <t>Provider8DaySun2013/14</t>
  </si>
  <si>
    <t>Provider8DayThurs2013/14</t>
  </si>
  <si>
    <t>Provider8DayTues2013/14</t>
  </si>
  <si>
    <t>Provider8DayWed2013/14</t>
  </si>
  <si>
    <t>Provider9DayFri2013/14</t>
  </si>
  <si>
    <t>Provider9DayMon2013/14</t>
  </si>
  <si>
    <t>Provider9DaySat2013/14</t>
  </si>
  <si>
    <t>Provider9DaySun2013/14</t>
  </si>
  <si>
    <t>Provider9DayThurs2013/14</t>
  </si>
  <si>
    <t>Provider9DayTues2013/14</t>
  </si>
  <si>
    <t>Provider9DayWed2013/14</t>
  </si>
  <si>
    <t>Provider10DayFri2013/14</t>
  </si>
  <si>
    <t>Provider10DayMon2013/14</t>
  </si>
  <si>
    <t>Provider10DaySat2013/14</t>
  </si>
  <si>
    <t>Provider10DaySun2013/14</t>
  </si>
  <si>
    <t>Provider10DayThurs2013/14</t>
  </si>
  <si>
    <t>Provider10DayTues2013/14</t>
  </si>
  <si>
    <t>Provider10DayWed2013/14</t>
  </si>
  <si>
    <t>Provider11DayFri2013/14</t>
  </si>
  <si>
    <t>Provider11DayMon2013/14</t>
  </si>
  <si>
    <t>Provider11DaySat2013/14</t>
  </si>
  <si>
    <t>Provider11DaySun2013/14</t>
  </si>
  <si>
    <t>Provider11DayThurs2013/14</t>
  </si>
  <si>
    <t>Provider11DayTues2013/14</t>
  </si>
  <si>
    <t>Provider11DayWed2013/14</t>
  </si>
  <si>
    <t>Provider12DayFri2013/14</t>
  </si>
  <si>
    <t>Provider12DayMon2013/14</t>
  </si>
  <si>
    <t>Provider12DaySat2013/14</t>
  </si>
  <si>
    <t>Provider12DaySun2013/14</t>
  </si>
  <si>
    <t>Provider12DayThurs2013/14</t>
  </si>
  <si>
    <t>Provider12DayTues2013/14</t>
  </si>
  <si>
    <t>Provider12DayWed2013/14</t>
  </si>
  <si>
    <t>Provider13DayFri2013/14</t>
  </si>
  <si>
    <t>Provider13DayMon2013/14</t>
  </si>
  <si>
    <t>Provider13DaySat2013/14</t>
  </si>
  <si>
    <t>Provider13DaySun2013/14</t>
  </si>
  <si>
    <t>Provider13DayThurs2013/14</t>
  </si>
  <si>
    <t>Provider13DayTues2013/14</t>
  </si>
  <si>
    <t>Provider13DayWed2013/14</t>
  </si>
  <si>
    <t>Provider14DayFri2013/14</t>
  </si>
  <si>
    <t>Provider14DayMon2013/14</t>
  </si>
  <si>
    <t>Provider14DaySat2013/14</t>
  </si>
  <si>
    <t>Provider14DaySun2013/14</t>
  </si>
  <si>
    <t>Provider14DayThurs2013/14</t>
  </si>
  <si>
    <t>Provider14DayTues2013/14</t>
  </si>
  <si>
    <t>Provider14DayWed2013/14</t>
  </si>
  <si>
    <t>Provider15DayFri2013/14</t>
  </si>
  <si>
    <t>Provider15DayMon2013/14</t>
  </si>
  <si>
    <t>Provider15DaySat2013/14</t>
  </si>
  <si>
    <t>Provider15DaySun2013/14</t>
  </si>
  <si>
    <t>Provider15DayThurs2013/14</t>
  </si>
  <si>
    <t>Provider15DayTues2013/14</t>
  </si>
  <si>
    <t>Provider15DayWed2013/14</t>
  </si>
  <si>
    <t>Provider16DayFri2013/14</t>
  </si>
  <si>
    <t>Provider16DayMon2013/14</t>
  </si>
  <si>
    <t>Provider16DaySat2013/14</t>
  </si>
  <si>
    <t>Provider16DaySun2013/14</t>
  </si>
  <si>
    <t>Provider16DayThurs2013/14</t>
  </si>
  <si>
    <t>Provider16DayTues2013/14</t>
  </si>
  <si>
    <t>Provider16DayWed2013/14</t>
  </si>
  <si>
    <t>Provider17DayFri2013/14</t>
  </si>
  <si>
    <t>Provider17DayMon2013/14</t>
  </si>
  <si>
    <t>Provider17DaySat2013/14</t>
  </si>
  <si>
    <t>Provider17DaySun2013/14</t>
  </si>
  <si>
    <t>Provider17DayThurs2013/14</t>
  </si>
  <si>
    <t>Provider17DayTues2013/14</t>
  </si>
  <si>
    <t>Provider17DayWed2013/14</t>
  </si>
  <si>
    <t>Provider18DayFri2013/14</t>
  </si>
  <si>
    <t>Provider18DayMon2013/14</t>
  </si>
  <si>
    <t>Provider18DaySat2013/14</t>
  </si>
  <si>
    <t>Provider18DaySun2013/14</t>
  </si>
  <si>
    <t>Provider18DayThurs2013/14</t>
  </si>
  <si>
    <t>Provider18DayTues2013/14</t>
  </si>
  <si>
    <t>Provider18DayWed2013/14</t>
  </si>
  <si>
    <t>Provider19DayFri2013/14</t>
  </si>
  <si>
    <t>Provider19DayMon2013/14</t>
  </si>
  <si>
    <t>Provider19DaySat2013/14</t>
  </si>
  <si>
    <t>Provider19DaySun2013/14</t>
  </si>
  <si>
    <t>Provider19DayThurs2013/14</t>
  </si>
  <si>
    <t>Provider19DayTues2013/14</t>
  </si>
  <si>
    <t>Provider19DayWed2013/14</t>
  </si>
  <si>
    <t>Provider20DayFri2013/14</t>
  </si>
  <si>
    <t>Provider20DayMon2013/14</t>
  </si>
  <si>
    <t>Provider20DaySat2013/14</t>
  </si>
  <si>
    <t>Provider20DaySun2013/14</t>
  </si>
  <si>
    <t>Provider20DayThurs2013/14</t>
  </si>
  <si>
    <t>Provider20DayTues2013/14</t>
  </si>
  <si>
    <t>Provider20DayWed2013/14</t>
  </si>
  <si>
    <t>Provider21DayFri2013/14</t>
  </si>
  <si>
    <t>Provider21DayMon2013/14</t>
  </si>
  <si>
    <t>Provider21DaySat2013/14</t>
  </si>
  <si>
    <t>Provider21DaySun2013/14</t>
  </si>
  <si>
    <t>Provider21DayThurs2013/14</t>
  </si>
  <si>
    <t>Provider21DayTues2013/14</t>
  </si>
  <si>
    <t>Provider21DayWed2013/14</t>
  </si>
  <si>
    <t>Provider1DayFri2014/15</t>
  </si>
  <si>
    <t>Provider1DayMon2014/15</t>
  </si>
  <si>
    <t>Provider1DaySat2014/15</t>
  </si>
  <si>
    <t>Provider1DaySun2014/15</t>
  </si>
  <si>
    <t>Provider1DayThurs2014/15</t>
  </si>
  <si>
    <t>Provider1DayTues2014/15</t>
  </si>
  <si>
    <t>Provider1DayWed2014/15</t>
  </si>
  <si>
    <t>Provider2DayFri2014/15</t>
  </si>
  <si>
    <t>Provider2DayMon2014/15</t>
  </si>
  <si>
    <t>Provider2DaySat2014/15</t>
  </si>
  <si>
    <t>Provider2DaySun2014/15</t>
  </si>
  <si>
    <t>Provider2DayThurs2014/15</t>
  </si>
  <si>
    <t>Provider2DayTues2014/15</t>
  </si>
  <si>
    <t>Provider2DayWed2014/15</t>
  </si>
  <si>
    <t>Provider3DayFri2014/15</t>
  </si>
  <si>
    <t>Provider3DayMon2014/15</t>
  </si>
  <si>
    <t>Provider3DaySat2014/15</t>
  </si>
  <si>
    <t>Provider3DaySun2014/15</t>
  </si>
  <si>
    <t>Provider3DayThurs2014/15</t>
  </si>
  <si>
    <t>Provider3DayTues2014/15</t>
  </si>
  <si>
    <t>Provider3DayWed2014/15</t>
  </si>
  <si>
    <t>Provider4DayFri2014/15</t>
  </si>
  <si>
    <t>Provider4DayMon2014/15</t>
  </si>
  <si>
    <t>Provider4DaySat2014/15</t>
  </si>
  <si>
    <t>Provider4DaySun2014/15</t>
  </si>
  <si>
    <t>Provider4DayThurs2014/15</t>
  </si>
  <si>
    <t>Provider4DayTues2014/15</t>
  </si>
  <si>
    <t>Provider4DayWed2014/15</t>
  </si>
  <si>
    <t>Provider5DayFri2014/15</t>
  </si>
  <si>
    <t>Provider5DayMon2014/15</t>
  </si>
  <si>
    <t>Provider5DaySat2014/15</t>
  </si>
  <si>
    <t>Provider5DaySun2014/15</t>
  </si>
  <si>
    <t>Provider5DayThurs2014/15</t>
  </si>
  <si>
    <t>Provider5DayTues2014/15</t>
  </si>
  <si>
    <t>Provider5DayWed2014/15</t>
  </si>
  <si>
    <t>Provider6DayFri2014/15</t>
  </si>
  <si>
    <t>Provider6DayMon2014/15</t>
  </si>
  <si>
    <t>Provider6DaySat2014/15</t>
  </si>
  <si>
    <t>Provider6DaySun2014/15</t>
  </si>
  <si>
    <t>Provider6DayThurs2014/15</t>
  </si>
  <si>
    <t>Provider6DayTues2014/15</t>
  </si>
  <si>
    <t>Provider6DayWed2014/15</t>
  </si>
  <si>
    <t>Provider7DayFri2014/15</t>
  </si>
  <si>
    <t>Provider7DayMon2014/15</t>
  </si>
  <si>
    <t>Provider7DaySat2014/15</t>
  </si>
  <si>
    <t>Provider7DaySun2014/15</t>
  </si>
  <si>
    <t>Provider7DayThurs2014/15</t>
  </si>
  <si>
    <t>Provider7DayTues2014/15</t>
  </si>
  <si>
    <t>Provider7DayWed2014/15</t>
  </si>
  <si>
    <t>Provider8DayFri2014/15</t>
  </si>
  <si>
    <t>Provider8DayMon2014/15</t>
  </si>
  <si>
    <t>Provider8DaySat2014/15</t>
  </si>
  <si>
    <t>Provider8DaySun2014/15</t>
  </si>
  <si>
    <t>Provider8DayThurs2014/15</t>
  </si>
  <si>
    <t>Provider8DayTues2014/15</t>
  </si>
  <si>
    <t>Provider8DayWed2014/15</t>
  </si>
  <si>
    <t>Provider9DayFri2014/15</t>
  </si>
  <si>
    <t>Provider9DayMon2014/15</t>
  </si>
  <si>
    <t>Provider9DaySat2014/15</t>
  </si>
  <si>
    <t>Provider9DaySun2014/15</t>
  </si>
  <si>
    <t>Provider9DayThurs2014/15</t>
  </si>
  <si>
    <t>Provider9DayTues2014/15</t>
  </si>
  <si>
    <t>Provider9DayWed2014/15</t>
  </si>
  <si>
    <t>Provider10DayFri2014/15</t>
  </si>
  <si>
    <t>Provider10DayMon2014/15</t>
  </si>
  <si>
    <t>Provider10DaySat2014/15</t>
  </si>
  <si>
    <t>Provider10DaySun2014/15</t>
  </si>
  <si>
    <t>Provider10DayThurs2014/15</t>
  </si>
  <si>
    <t>Provider10DayTues2014/15</t>
  </si>
  <si>
    <t>Provider10DayWed2014/15</t>
  </si>
  <si>
    <t>Provider11DayFri2014/15</t>
  </si>
  <si>
    <t>Provider11DayMon2014/15</t>
  </si>
  <si>
    <t>Provider11DaySat2014/15</t>
  </si>
  <si>
    <t>Provider11DaySun2014/15</t>
  </si>
  <si>
    <t>Provider11DayThurs2014/15</t>
  </si>
  <si>
    <t>Provider11DayTues2014/15</t>
  </si>
  <si>
    <t>Provider11DayWed2014/15</t>
  </si>
  <si>
    <t>Provider12DayFri2014/15</t>
  </si>
  <si>
    <t>Provider12DayMon2014/15</t>
  </si>
  <si>
    <t>Provider12DaySat2014/15</t>
  </si>
  <si>
    <t>Provider12DaySun2014/15</t>
  </si>
  <si>
    <t>Provider12DayThurs2014/15</t>
  </si>
  <si>
    <t>Provider12DayTues2014/15</t>
  </si>
  <si>
    <t>Provider12DayWed2014/15</t>
  </si>
  <si>
    <t>Provider13DayFri2014/15</t>
  </si>
  <si>
    <t>Provider13DayMon2014/15</t>
  </si>
  <si>
    <t>Provider13DaySat2014/15</t>
  </si>
  <si>
    <t>Provider13DaySun2014/15</t>
  </si>
  <si>
    <t>Provider13DayThurs2014/15</t>
  </si>
  <si>
    <t>Provider13DayTues2014/15</t>
  </si>
  <si>
    <t>Provider13DayWed2014/15</t>
  </si>
  <si>
    <t>Provider14DayFri2014/15</t>
  </si>
  <si>
    <t>Provider14DayMon2014/15</t>
  </si>
  <si>
    <t>Provider14DaySat2014/15</t>
  </si>
  <si>
    <t>Provider14DaySun2014/15</t>
  </si>
  <si>
    <t>Provider14DayThurs2014/15</t>
  </si>
  <si>
    <t>Provider14DayTues2014/15</t>
  </si>
  <si>
    <t>Provider14DayWed2014/15</t>
  </si>
  <si>
    <t>Provider15DayFri2014/15</t>
  </si>
  <si>
    <t>Provider15DayMon2014/15</t>
  </si>
  <si>
    <t>Provider15DaySat2014/15</t>
  </si>
  <si>
    <t>Provider15DaySun2014/15</t>
  </si>
  <si>
    <t>Provider15DayThurs2014/15</t>
  </si>
  <si>
    <t>Provider15DayTues2014/15</t>
  </si>
  <si>
    <t>Provider15DayWed2014/15</t>
  </si>
  <si>
    <t>Provider16DayFri2014/15</t>
  </si>
  <si>
    <t>Provider16DayMon2014/15</t>
  </si>
  <si>
    <t>Provider16DaySat2014/15</t>
  </si>
  <si>
    <t>Provider16DaySun2014/15</t>
  </si>
  <si>
    <t>Provider16DayThurs2014/15</t>
  </si>
  <si>
    <t>Provider16DayTues2014/15</t>
  </si>
  <si>
    <t>Provider16DayWed2014/15</t>
  </si>
  <si>
    <t>Provider17DayFri2014/15</t>
  </si>
  <si>
    <t>Provider17DayMon2014/15</t>
  </si>
  <si>
    <t>Provider17DaySat2014/15</t>
  </si>
  <si>
    <t>Provider17DaySun2014/15</t>
  </si>
  <si>
    <t>Provider17DayThurs2014/15</t>
  </si>
  <si>
    <t>Provider17DayTues2014/15</t>
  </si>
  <si>
    <t>Provider17DayWed2014/15</t>
  </si>
  <si>
    <t>Provider18DayFri2014/15</t>
  </si>
  <si>
    <t>Provider18DayMon2014/15</t>
  </si>
  <si>
    <t>Provider18DaySat2014/15</t>
  </si>
  <si>
    <t>Provider18DaySun2014/15</t>
  </si>
  <si>
    <t>Provider18DayThurs2014/15</t>
  </si>
  <si>
    <t>Provider18DayTues2014/15</t>
  </si>
  <si>
    <t>Provider18DayWed2014/15</t>
  </si>
  <si>
    <t>Provider19DayFri2014/15</t>
  </si>
  <si>
    <t>Provider19DayMon2014/15</t>
  </si>
  <si>
    <t>Provider19DaySat2014/15</t>
  </si>
  <si>
    <t>Provider19DaySun2014/15</t>
  </si>
  <si>
    <t>Provider19DayThurs2014/15</t>
  </si>
  <si>
    <t>Provider19DayTues2014/15</t>
  </si>
  <si>
    <t>Provider19DayWed2014/15</t>
  </si>
  <si>
    <t>Provider20DayFri2014/15</t>
  </si>
  <si>
    <t>Provider20DayMon2014/15</t>
  </si>
  <si>
    <t>Provider20DaySat2014/15</t>
  </si>
  <si>
    <t>Provider20DaySun2014/15</t>
  </si>
  <si>
    <t>Provider20DayThurs2014/15</t>
  </si>
  <si>
    <t>Provider20DayTues2014/15</t>
  </si>
  <si>
    <t>Provider20DayWed2014/15</t>
  </si>
  <si>
    <t>Provider21DayFri2014/15</t>
  </si>
  <si>
    <t>Provider21DayMon2014/15</t>
  </si>
  <si>
    <t>Provider21DaySat2014/15</t>
  </si>
  <si>
    <t>Provider21DaySun2014/15</t>
  </si>
  <si>
    <t>Provider21DayThurs2014/15</t>
  </si>
  <si>
    <t>Provider21DayTues2014/15</t>
  </si>
  <si>
    <t>Provider21DayWed2014/15</t>
  </si>
  <si>
    <t>Provider1MonthJan2010/11</t>
  </si>
  <si>
    <t>Provider1MonthFeb2010/11</t>
  </si>
  <si>
    <t>Provider1MonthMar2010/11</t>
  </si>
  <si>
    <t>Provider1MonthApr2010/11</t>
  </si>
  <si>
    <t>Provider1MonthMay2010/11</t>
  </si>
  <si>
    <t>Provider1MonthJun2010/11</t>
  </si>
  <si>
    <t>Provider1MonthJul2010/11</t>
  </si>
  <si>
    <t>Provider1MonthAug2010/11</t>
  </si>
  <si>
    <t>Provider1MonthSep2010/11</t>
  </si>
  <si>
    <t>Provider1MonthOct2010/11</t>
  </si>
  <si>
    <t>Provider1MonthNov2010/11</t>
  </si>
  <si>
    <t>Provider1MonthDec2010/11</t>
  </si>
  <si>
    <t>Provider2MonthJan2010/11</t>
  </si>
  <si>
    <t>Provider2MonthFeb2010/11</t>
  </si>
  <si>
    <t>Provider2MonthMar2010/11</t>
  </si>
  <si>
    <t>Provider2MonthApr2010/11</t>
  </si>
  <si>
    <t>Provider2MonthMay2010/11</t>
  </si>
  <si>
    <t>Provider2MonthJun2010/11</t>
  </si>
  <si>
    <t>Provider2MonthJul2010/11</t>
  </si>
  <si>
    <t>Provider2MonthAug2010/11</t>
  </si>
  <si>
    <t>Provider2MonthSep2010/11</t>
  </si>
  <si>
    <t>Provider2MonthOct2010/11</t>
  </si>
  <si>
    <t>Provider2MonthNov2010/11</t>
  </si>
  <si>
    <t>Provider2MonthDec2010/11</t>
  </si>
  <si>
    <t>Provider3MonthJan2010/11</t>
  </si>
  <si>
    <t>Provider3MonthFeb2010/11</t>
  </si>
  <si>
    <t>Provider3MonthMar2010/11</t>
  </si>
  <si>
    <t>Provider3MonthApr2010/11</t>
  </si>
  <si>
    <t>Provider3MonthMay2010/11</t>
  </si>
  <si>
    <t>Provider3MonthJun2010/11</t>
  </si>
  <si>
    <t>Provider3MonthJul2010/11</t>
  </si>
  <si>
    <t>Provider3MonthAug2010/11</t>
  </si>
  <si>
    <t>Provider3MonthSep2010/11</t>
  </si>
  <si>
    <t>Provider3MonthOct2010/11</t>
  </si>
  <si>
    <t>Provider3MonthNov2010/11</t>
  </si>
  <si>
    <t>Provider3MonthDec2010/11</t>
  </si>
  <si>
    <t>Provider4MonthJan2010/11</t>
  </si>
  <si>
    <t>Provider4MonthFeb2010/11</t>
  </si>
  <si>
    <t>Provider4MonthMar2010/11</t>
  </si>
  <si>
    <t>Provider4MonthApr2010/11</t>
  </si>
  <si>
    <t>Provider4MonthMay2010/11</t>
  </si>
  <si>
    <t>Provider4MonthJun2010/11</t>
  </si>
  <si>
    <t>Provider4MonthJul2010/11</t>
  </si>
  <si>
    <t>Provider4MonthAug2010/11</t>
  </si>
  <si>
    <t>Provider4MonthSep2010/11</t>
  </si>
  <si>
    <t>Provider4MonthOct2010/11</t>
  </si>
  <si>
    <t>Provider4MonthNov2010/11</t>
  </si>
  <si>
    <t>Provider4MonthDec2010/11</t>
  </si>
  <si>
    <t>Provider5MonthJan2010/11</t>
  </si>
  <si>
    <t>Provider5MonthFeb2010/11</t>
  </si>
  <si>
    <t>Provider5MonthMar2010/11</t>
  </si>
  <si>
    <t>Provider5MonthApr2010/11</t>
  </si>
  <si>
    <t>Provider5MonthMay2010/11</t>
  </si>
  <si>
    <t>Provider5MonthJun2010/11</t>
  </si>
  <si>
    <t>Provider5MonthJul2010/11</t>
  </si>
  <si>
    <t>Provider5MonthAug2010/11</t>
  </si>
  <si>
    <t>Provider5MonthSep2010/11</t>
  </si>
  <si>
    <t>Provider5MonthOct2010/11</t>
  </si>
  <si>
    <t>Provider5MonthNov2010/11</t>
  </si>
  <si>
    <t>Provider5MonthDec2010/11</t>
  </si>
  <si>
    <t>Provider6MonthJan2010/11</t>
  </si>
  <si>
    <t>Provider6MonthFeb2010/11</t>
  </si>
  <si>
    <t>Provider6MonthMar2010/11</t>
  </si>
  <si>
    <t>Provider6MonthApr2010/11</t>
  </si>
  <si>
    <t>Provider6MonthMay2010/11</t>
  </si>
  <si>
    <t>Provider6MonthJun2010/11</t>
  </si>
  <si>
    <t>Provider6MonthJul2010/11</t>
  </si>
  <si>
    <t>Provider6MonthAug2010/11</t>
  </si>
  <si>
    <t>Provider6MonthSep2010/11</t>
  </si>
  <si>
    <t>Provider6MonthOct2010/11</t>
  </si>
  <si>
    <t>Provider6MonthNov2010/11</t>
  </si>
  <si>
    <t>Provider6MonthDec2010/11</t>
  </si>
  <si>
    <t>Provider7MonthJan2010/11</t>
  </si>
  <si>
    <t>Provider7MonthFeb2010/11</t>
  </si>
  <si>
    <t>Provider7MonthMar2010/11</t>
  </si>
  <si>
    <t>Provider7MonthApr2010/11</t>
  </si>
  <si>
    <t>Provider7MonthMay2010/11</t>
  </si>
  <si>
    <t>Provider7MonthJun2010/11</t>
  </si>
  <si>
    <t>Provider7MonthJul2010/11</t>
  </si>
  <si>
    <t>Provider7MonthAug2010/11</t>
  </si>
  <si>
    <t>Provider7MonthSep2010/11</t>
  </si>
  <si>
    <t>Provider7MonthOct2010/11</t>
  </si>
  <si>
    <t>Provider7MonthNov2010/11</t>
  </si>
  <si>
    <t>Provider7MonthDec2010/11</t>
  </si>
  <si>
    <t>Provider8MonthJan2010/11</t>
  </si>
  <si>
    <t>Provider8MonthFeb2010/11</t>
  </si>
  <si>
    <t>Provider8MonthMar2010/11</t>
  </si>
  <si>
    <t>Provider8MonthApr2010/11</t>
  </si>
  <si>
    <t>Provider8MonthMay2010/11</t>
  </si>
  <si>
    <t>Provider8MonthJun2010/11</t>
  </si>
  <si>
    <t>Provider8MonthJul2010/11</t>
  </si>
  <si>
    <t>Provider8MonthAug2010/11</t>
  </si>
  <si>
    <t>Provider8MonthSep2010/11</t>
  </si>
  <si>
    <t>Provider8MonthOct2010/11</t>
  </si>
  <si>
    <t>Provider8MonthNov2010/11</t>
  </si>
  <si>
    <t>Provider8MonthDec2010/11</t>
  </si>
  <si>
    <t>Provider9MonthJan2010/11</t>
  </si>
  <si>
    <t>Provider9MonthFeb2010/11</t>
  </si>
  <si>
    <t>Provider9MonthMar2010/11</t>
  </si>
  <si>
    <t>Provider9MonthApr2010/11</t>
  </si>
  <si>
    <t>Provider9MonthMay2010/11</t>
  </si>
  <si>
    <t>Provider9MonthJun2010/11</t>
  </si>
  <si>
    <t>Provider9MonthJul2010/11</t>
  </si>
  <si>
    <t>Provider9MonthAug2010/11</t>
  </si>
  <si>
    <t>Provider9MonthSep2010/11</t>
  </si>
  <si>
    <t>Provider9MonthOct2010/11</t>
  </si>
  <si>
    <t>Provider9MonthNov2010/11</t>
  </si>
  <si>
    <t>Provider9MonthDec2010/11</t>
  </si>
  <si>
    <t>Provider10MonthJan2010/11</t>
  </si>
  <si>
    <t>Provider10MonthFeb2010/11</t>
  </si>
  <si>
    <t>Provider10MonthMar2010/11</t>
  </si>
  <si>
    <t>Provider10MonthApr2010/11</t>
  </si>
  <si>
    <t>Provider10MonthMay2010/11</t>
  </si>
  <si>
    <t>Provider10MonthJun2010/11</t>
  </si>
  <si>
    <t>Provider10MonthJul2010/11</t>
  </si>
  <si>
    <t>Provider10MonthAug2010/11</t>
  </si>
  <si>
    <t>Provider10MonthSep2010/11</t>
  </si>
  <si>
    <t>Provider10MonthOct2010/11</t>
  </si>
  <si>
    <t>Provider10MonthNov2010/11</t>
  </si>
  <si>
    <t>Provider10MonthDec2010/11</t>
  </si>
  <si>
    <t>Provider11MonthJan2010/11</t>
  </si>
  <si>
    <t>Provider11MonthFeb2010/11</t>
  </si>
  <si>
    <t>Provider11MonthMar2010/11</t>
  </si>
  <si>
    <t>Provider11MonthApr2010/11</t>
  </si>
  <si>
    <t>Provider11MonthMay2010/11</t>
  </si>
  <si>
    <t>Provider11MonthJun2010/11</t>
  </si>
  <si>
    <t>Provider11MonthJul2010/11</t>
  </si>
  <si>
    <t>Provider11MonthAug2010/11</t>
  </si>
  <si>
    <t>Provider11MonthSep2010/11</t>
  </si>
  <si>
    <t>Provider11MonthOct2010/11</t>
  </si>
  <si>
    <t>Provider11MonthNov2010/11</t>
  </si>
  <si>
    <t>Provider11MonthDec2010/11</t>
  </si>
  <si>
    <t>Provider12MonthJan2010/11</t>
  </si>
  <si>
    <t>Provider12MonthFeb2010/11</t>
  </si>
  <si>
    <t>Provider12MonthMar2010/11</t>
  </si>
  <si>
    <t>Provider12MonthApr2010/11</t>
  </si>
  <si>
    <t>Provider12MonthMay2010/11</t>
  </si>
  <si>
    <t>Provider12MonthJun2010/11</t>
  </si>
  <si>
    <t>Provider12MonthJul2010/11</t>
  </si>
  <si>
    <t>Provider12MonthAug2010/11</t>
  </si>
  <si>
    <t>Provider12MonthSep2010/11</t>
  </si>
  <si>
    <t>Provider12MonthOct2010/11</t>
  </si>
  <si>
    <t>Provider12MonthNov2010/11</t>
  </si>
  <si>
    <t>Provider12MonthDec2010/11</t>
  </si>
  <si>
    <t>Provider13MonthJan2010/11</t>
  </si>
  <si>
    <t>Provider13MonthFeb2010/11</t>
  </si>
  <si>
    <t>Provider13MonthMar2010/11</t>
  </si>
  <si>
    <t>Provider13MonthApr2010/11</t>
  </si>
  <si>
    <t>Provider13MonthMay2010/11</t>
  </si>
  <si>
    <t>Provider13MonthJun2010/11</t>
  </si>
  <si>
    <t>Provider13MonthJul2010/11</t>
  </si>
  <si>
    <t>Provider13MonthAug2010/11</t>
  </si>
  <si>
    <t>Provider13MonthSep2010/11</t>
  </si>
  <si>
    <t>Provider13MonthOct2010/11</t>
  </si>
  <si>
    <t>Provider13MonthNov2010/11</t>
  </si>
  <si>
    <t>Provider13MonthDec2010/11</t>
  </si>
  <si>
    <t>Provider14MonthJan2010/11</t>
  </si>
  <si>
    <t>Provider14MonthFeb2010/11</t>
  </si>
  <si>
    <t>Provider14MonthMar2010/11</t>
  </si>
  <si>
    <t>Provider14MonthApr2010/11</t>
  </si>
  <si>
    <t>Provider14MonthMay2010/11</t>
  </si>
  <si>
    <t>Provider14MonthJun2010/11</t>
  </si>
  <si>
    <t>Provider14MonthJul2010/11</t>
  </si>
  <si>
    <t>Provider14MonthAug2010/11</t>
  </si>
  <si>
    <t>Provider14MonthSep2010/11</t>
  </si>
  <si>
    <t>Provider14MonthOct2010/11</t>
  </si>
  <si>
    <t>Provider14MonthNov2010/11</t>
  </si>
  <si>
    <t>Provider14MonthDec2010/11</t>
  </si>
  <si>
    <t>Provider15MonthJan2010/11</t>
  </si>
  <si>
    <t>Provider15MonthFeb2010/11</t>
  </si>
  <si>
    <t>Provider15MonthMar2010/11</t>
  </si>
  <si>
    <t>Provider15MonthApr2010/11</t>
  </si>
  <si>
    <t>Provider15MonthMay2010/11</t>
  </si>
  <si>
    <t>Provider15MonthJun2010/11</t>
  </si>
  <si>
    <t>Provider15MonthJul2010/11</t>
  </si>
  <si>
    <t>Provider15MonthAug2010/11</t>
  </si>
  <si>
    <t>Provider15MonthSep2010/11</t>
  </si>
  <si>
    <t>Provider15MonthOct2010/11</t>
  </si>
  <si>
    <t>Provider15MonthNov2010/11</t>
  </si>
  <si>
    <t>Provider15MonthDec2010/11</t>
  </si>
  <si>
    <t>Provider16MonthJan2010/11</t>
  </si>
  <si>
    <t>Provider16MonthFeb2010/11</t>
  </si>
  <si>
    <t>Provider16MonthMar2010/11</t>
  </si>
  <si>
    <t>Provider16MonthApr2010/11</t>
  </si>
  <si>
    <t>Provider16MonthMay2010/11</t>
  </si>
  <si>
    <t>Provider16MonthJun2010/11</t>
  </si>
  <si>
    <t>Provider16MonthJul2010/11</t>
  </si>
  <si>
    <t>Provider16MonthAug2010/11</t>
  </si>
  <si>
    <t>Provider16MonthSep2010/11</t>
  </si>
  <si>
    <t>Provider16MonthOct2010/11</t>
  </si>
  <si>
    <t>Provider16MonthNov2010/11</t>
  </si>
  <si>
    <t>Provider16MonthDec2010/11</t>
  </si>
  <si>
    <t>Provider17MonthJan2010/11</t>
  </si>
  <si>
    <t>Provider17MonthFeb2010/11</t>
  </si>
  <si>
    <t>Provider17MonthMar2010/11</t>
  </si>
  <si>
    <t>Provider17MonthApr2010/11</t>
  </si>
  <si>
    <t>Provider17MonthMay2010/11</t>
  </si>
  <si>
    <t>Provider17MonthJun2010/11</t>
  </si>
  <si>
    <t>Provider17MonthJul2010/11</t>
  </si>
  <si>
    <t>Provider17MonthAug2010/11</t>
  </si>
  <si>
    <t>Provider17MonthSep2010/11</t>
  </si>
  <si>
    <t>Provider17MonthOct2010/11</t>
  </si>
  <si>
    <t>Provider17MonthNov2010/11</t>
  </si>
  <si>
    <t>Provider17MonthDec2010/11</t>
  </si>
  <si>
    <t>Provider18MonthJan2010/11</t>
  </si>
  <si>
    <t>Provider18MonthFeb2010/11</t>
  </si>
  <si>
    <t>Provider18MonthMar2010/11</t>
  </si>
  <si>
    <t>Provider18MonthApr2010/11</t>
  </si>
  <si>
    <t>Provider18MonthMay2010/11</t>
  </si>
  <si>
    <t>Provider18MonthJun2010/11</t>
  </si>
  <si>
    <t>Provider18MonthJul2010/11</t>
  </si>
  <si>
    <t>Provider18MonthAug2010/11</t>
  </si>
  <si>
    <t>Provider18MonthSep2010/11</t>
  </si>
  <si>
    <t>Provider18MonthOct2010/11</t>
  </si>
  <si>
    <t>Provider18MonthNov2010/11</t>
  </si>
  <si>
    <t>Provider18MonthDec2010/11</t>
  </si>
  <si>
    <t>Provider19MonthJan2010/11</t>
  </si>
  <si>
    <t>Provider19MonthFeb2010/11</t>
  </si>
  <si>
    <t>Provider19MonthMar2010/11</t>
  </si>
  <si>
    <t>Provider19MonthApr2010/11</t>
  </si>
  <si>
    <t>Provider19MonthMay2010/11</t>
  </si>
  <si>
    <t>Provider19MonthJun2010/11</t>
  </si>
  <si>
    <t>Provider19MonthJul2010/11</t>
  </si>
  <si>
    <t>Provider19MonthAug2010/11</t>
  </si>
  <si>
    <t>Provider19MonthSep2010/11</t>
  </si>
  <si>
    <t>Provider19MonthOct2010/11</t>
  </si>
  <si>
    <t>Provider19MonthNov2010/11</t>
  </si>
  <si>
    <t>Provider19MonthDec2010/11</t>
  </si>
  <si>
    <t>Provider20MonthJan2010/11</t>
  </si>
  <si>
    <t>Provider20MonthFeb2010/11</t>
  </si>
  <si>
    <t>Provider20MonthMar2010/11</t>
  </si>
  <si>
    <t>Provider20MonthApr2010/11</t>
  </si>
  <si>
    <t>Provider20MonthMay2010/11</t>
  </si>
  <si>
    <t>Provider20MonthJun2010/11</t>
  </si>
  <si>
    <t>Provider20MonthJul2010/11</t>
  </si>
  <si>
    <t>Provider20MonthAug2010/11</t>
  </si>
  <si>
    <t>Provider20MonthSep2010/11</t>
  </si>
  <si>
    <t>Provider20MonthOct2010/11</t>
  </si>
  <si>
    <t>Provider20MonthNov2010/11</t>
  </si>
  <si>
    <t>Provider20MonthDec2010/11</t>
  </si>
  <si>
    <t>Provider21MonthJan2010/11</t>
  </si>
  <si>
    <t>Provider21MonthFeb2010/11</t>
  </si>
  <si>
    <t>Provider21MonthMar2010/11</t>
  </si>
  <si>
    <t>Provider21MonthApr2010/11</t>
  </si>
  <si>
    <t>Provider21MonthMay2010/11</t>
  </si>
  <si>
    <t>Provider21MonthJun2010/11</t>
  </si>
  <si>
    <t>Provider21MonthJul2010/11</t>
  </si>
  <si>
    <t>Provider21MonthAug2010/11</t>
  </si>
  <si>
    <t>Provider21MonthSep2010/11</t>
  </si>
  <si>
    <t>Provider21MonthOct2010/11</t>
  </si>
  <si>
    <t>Provider21MonthNov2010/11</t>
  </si>
  <si>
    <t>Provider21MonthDec2010/11</t>
  </si>
  <si>
    <t>Provider1MonthJan2011/12</t>
  </si>
  <si>
    <t>Provider1MonthFeb2011/12</t>
  </si>
  <si>
    <t>Provider1MonthMar2011/12</t>
  </si>
  <si>
    <t>Provider1MonthApr2011/12</t>
  </si>
  <si>
    <t>Provider1MonthMay2011/12</t>
  </si>
  <si>
    <t>Provider1MonthJun2011/12</t>
  </si>
  <si>
    <t>Provider1MonthJul2011/12</t>
  </si>
  <si>
    <t>Provider1MonthAug2011/12</t>
  </si>
  <si>
    <t>Provider1MonthSep2011/12</t>
  </si>
  <si>
    <t>Provider1MonthOct2011/12</t>
  </si>
  <si>
    <t>Provider1MonthNov2011/12</t>
  </si>
  <si>
    <t>Provider1MonthDec2011/12</t>
  </si>
  <si>
    <t>Provider2MonthJan2011/12</t>
  </si>
  <si>
    <t>Provider2MonthFeb2011/12</t>
  </si>
  <si>
    <t>Provider2MonthMar2011/12</t>
  </si>
  <si>
    <t>Provider2MonthApr2011/12</t>
  </si>
  <si>
    <t>Provider2MonthMay2011/12</t>
  </si>
  <si>
    <t>Provider2MonthJun2011/12</t>
  </si>
  <si>
    <t>Provider2MonthJul2011/12</t>
  </si>
  <si>
    <t>Provider2MonthAug2011/12</t>
  </si>
  <si>
    <t>Provider2MonthSep2011/12</t>
  </si>
  <si>
    <t>Provider2MonthOct2011/12</t>
  </si>
  <si>
    <t>Provider2MonthNov2011/12</t>
  </si>
  <si>
    <t>Provider2MonthDec2011/12</t>
  </si>
  <si>
    <t>Provider3MonthJan2011/12</t>
  </si>
  <si>
    <t>Provider3MonthFeb2011/12</t>
  </si>
  <si>
    <t>Provider3MonthMar2011/12</t>
  </si>
  <si>
    <t>Provider3MonthApr2011/12</t>
  </si>
  <si>
    <t>Provider3MonthMay2011/12</t>
  </si>
  <si>
    <t>Provider3MonthJun2011/12</t>
  </si>
  <si>
    <t>Provider3MonthJul2011/12</t>
  </si>
  <si>
    <t>Provider3MonthAug2011/12</t>
  </si>
  <si>
    <t>Provider3MonthSep2011/12</t>
  </si>
  <si>
    <t>Provider3MonthOct2011/12</t>
  </si>
  <si>
    <t>Provider3MonthNov2011/12</t>
  </si>
  <si>
    <t>Provider3MonthDec2011/12</t>
  </si>
  <si>
    <t>Provider4MonthJan2011/12</t>
  </si>
  <si>
    <t>Provider4MonthFeb2011/12</t>
  </si>
  <si>
    <t>Provider4MonthMar2011/12</t>
  </si>
  <si>
    <t>Provider4MonthApr2011/12</t>
  </si>
  <si>
    <t>Provider4MonthMay2011/12</t>
  </si>
  <si>
    <t>Provider4MonthJun2011/12</t>
  </si>
  <si>
    <t>Provider4MonthJul2011/12</t>
  </si>
  <si>
    <t>Provider4MonthAug2011/12</t>
  </si>
  <si>
    <t>Provider4MonthSep2011/12</t>
  </si>
  <si>
    <t>Provider4MonthOct2011/12</t>
  </si>
  <si>
    <t>Provider4MonthNov2011/12</t>
  </si>
  <si>
    <t>Provider4MonthDec2011/12</t>
  </si>
  <si>
    <t>Provider5MonthJan2011/12</t>
  </si>
  <si>
    <t>Provider5MonthFeb2011/12</t>
  </si>
  <si>
    <t>Provider5MonthMar2011/12</t>
  </si>
  <si>
    <t>Provider5MonthApr2011/12</t>
  </si>
  <si>
    <t>Provider5MonthMay2011/12</t>
  </si>
  <si>
    <t>Provider5MonthJun2011/12</t>
  </si>
  <si>
    <t>Provider5MonthJul2011/12</t>
  </si>
  <si>
    <t>Provider5MonthAug2011/12</t>
  </si>
  <si>
    <t>Provider5MonthSep2011/12</t>
  </si>
  <si>
    <t>Provider5MonthOct2011/12</t>
  </si>
  <si>
    <t>Provider5MonthNov2011/12</t>
  </si>
  <si>
    <t>Provider5MonthDec2011/12</t>
  </si>
  <si>
    <t>Provider6MonthJan2011/12</t>
  </si>
  <si>
    <t>Provider6MonthFeb2011/12</t>
  </si>
  <si>
    <t>Provider6MonthMar2011/12</t>
  </si>
  <si>
    <t>Provider6MonthApr2011/12</t>
  </si>
  <si>
    <t>Provider6MonthMay2011/12</t>
  </si>
  <si>
    <t>Provider6MonthJun2011/12</t>
  </si>
  <si>
    <t>Provider6MonthJul2011/12</t>
  </si>
  <si>
    <t>Provider6MonthAug2011/12</t>
  </si>
  <si>
    <t>Provider6MonthSep2011/12</t>
  </si>
  <si>
    <t>Provider6MonthOct2011/12</t>
  </si>
  <si>
    <t>Provider6MonthNov2011/12</t>
  </si>
  <si>
    <t>Provider6MonthDec2011/12</t>
  </si>
  <si>
    <t>Provider7MonthJan2011/12</t>
  </si>
  <si>
    <t>Provider7MonthFeb2011/12</t>
  </si>
  <si>
    <t>Provider7MonthMar2011/12</t>
  </si>
  <si>
    <t>Provider7MonthApr2011/12</t>
  </si>
  <si>
    <t>Provider7MonthMay2011/12</t>
  </si>
  <si>
    <t>Provider7MonthJun2011/12</t>
  </si>
  <si>
    <t>Provider7MonthJul2011/12</t>
  </si>
  <si>
    <t>Provider7MonthAug2011/12</t>
  </si>
  <si>
    <t>Provider7MonthSep2011/12</t>
  </si>
  <si>
    <t>Provider7MonthOct2011/12</t>
  </si>
  <si>
    <t>Provider7MonthNov2011/12</t>
  </si>
  <si>
    <t>Provider7MonthDec2011/12</t>
  </si>
  <si>
    <t>Provider8MonthJan2011/12</t>
  </si>
  <si>
    <t>Provider8MonthFeb2011/12</t>
  </si>
  <si>
    <t>Provider8MonthMar2011/12</t>
  </si>
  <si>
    <t>Provider8MonthApr2011/12</t>
  </si>
  <si>
    <t>Provider8MonthMay2011/12</t>
  </si>
  <si>
    <t>Provider8MonthJun2011/12</t>
  </si>
  <si>
    <t>Provider8MonthJul2011/12</t>
  </si>
  <si>
    <t>Provider8MonthAug2011/12</t>
  </si>
  <si>
    <t>Provider8MonthSep2011/12</t>
  </si>
  <si>
    <t>Provider8MonthOct2011/12</t>
  </si>
  <si>
    <t>Provider8MonthNov2011/12</t>
  </si>
  <si>
    <t>Provider8MonthDec2011/12</t>
  </si>
  <si>
    <t>Provider9MonthJan2011/12</t>
  </si>
  <si>
    <t>Provider9MonthFeb2011/12</t>
  </si>
  <si>
    <t>Provider9MonthMar2011/12</t>
  </si>
  <si>
    <t>Provider9MonthApr2011/12</t>
  </si>
  <si>
    <t>Provider9MonthMay2011/12</t>
  </si>
  <si>
    <t>Provider9MonthJun2011/12</t>
  </si>
  <si>
    <t>Provider9MonthJul2011/12</t>
  </si>
  <si>
    <t>Provider9MonthAug2011/12</t>
  </si>
  <si>
    <t>Provider9MonthSep2011/12</t>
  </si>
  <si>
    <t>Provider9MonthOct2011/12</t>
  </si>
  <si>
    <t>Provider9MonthNov2011/12</t>
  </si>
  <si>
    <t>Provider9MonthDec2011/12</t>
  </si>
  <si>
    <t>Provider10MonthJan2011/12</t>
  </si>
  <si>
    <t>Provider10MonthFeb2011/12</t>
  </si>
  <si>
    <t>Provider10MonthMar2011/12</t>
  </si>
  <si>
    <t>Provider10MonthApr2011/12</t>
  </si>
  <si>
    <t>Provider10MonthMay2011/12</t>
  </si>
  <si>
    <t>Provider10MonthJun2011/12</t>
  </si>
  <si>
    <t>Provider10MonthJul2011/12</t>
  </si>
  <si>
    <t>Provider10MonthAug2011/12</t>
  </si>
  <si>
    <t>Provider10MonthSep2011/12</t>
  </si>
  <si>
    <t>Provider10MonthOct2011/12</t>
  </si>
  <si>
    <t>Provider10MonthNov2011/12</t>
  </si>
  <si>
    <t>Provider10MonthDec2011/12</t>
  </si>
  <si>
    <t>Provider11MonthJan2011/12</t>
  </si>
  <si>
    <t>Provider11MonthFeb2011/12</t>
  </si>
  <si>
    <t>Provider11MonthMar2011/12</t>
  </si>
  <si>
    <t>Provider11MonthApr2011/12</t>
  </si>
  <si>
    <t>Provider11MonthMay2011/12</t>
  </si>
  <si>
    <t>Provider11MonthJun2011/12</t>
  </si>
  <si>
    <t>Provider11MonthJul2011/12</t>
  </si>
  <si>
    <t>Provider11MonthAug2011/12</t>
  </si>
  <si>
    <t>Provider11MonthSep2011/12</t>
  </si>
  <si>
    <t>Provider11MonthOct2011/12</t>
  </si>
  <si>
    <t>Provider11MonthNov2011/12</t>
  </si>
  <si>
    <t>Provider11MonthDec2011/12</t>
  </si>
  <si>
    <t>Provider12MonthJan2011/12</t>
  </si>
  <si>
    <t>Provider12MonthFeb2011/12</t>
  </si>
  <si>
    <t>Provider12MonthMar2011/12</t>
  </si>
  <si>
    <t>Provider12MonthApr2011/12</t>
  </si>
  <si>
    <t>Provider12MonthMay2011/12</t>
  </si>
  <si>
    <t>Provider12MonthJun2011/12</t>
  </si>
  <si>
    <t>Provider12MonthJul2011/12</t>
  </si>
  <si>
    <t>Provider12MonthAug2011/12</t>
  </si>
  <si>
    <t>Provider12MonthSep2011/12</t>
  </si>
  <si>
    <t>Provider12MonthOct2011/12</t>
  </si>
  <si>
    <t>Provider12MonthNov2011/12</t>
  </si>
  <si>
    <t>Provider12MonthDec2011/12</t>
  </si>
  <si>
    <t>Provider13MonthJan2011/12</t>
  </si>
  <si>
    <t>Provider13MonthFeb2011/12</t>
  </si>
  <si>
    <t>Provider13MonthMar2011/12</t>
  </si>
  <si>
    <t>Provider13MonthApr2011/12</t>
  </si>
  <si>
    <t>Provider13MonthMay2011/12</t>
  </si>
  <si>
    <t>Provider13MonthJun2011/12</t>
  </si>
  <si>
    <t>Provider13MonthJul2011/12</t>
  </si>
  <si>
    <t>Provider13MonthAug2011/12</t>
  </si>
  <si>
    <t>Provider13MonthSep2011/12</t>
  </si>
  <si>
    <t>Provider13MonthOct2011/12</t>
  </si>
  <si>
    <t>Provider13MonthNov2011/12</t>
  </si>
  <si>
    <t>Provider13MonthDec2011/12</t>
  </si>
  <si>
    <t>Provider14MonthJan2011/12</t>
  </si>
  <si>
    <t>Provider14MonthFeb2011/12</t>
  </si>
  <si>
    <t>Provider14MonthMar2011/12</t>
  </si>
  <si>
    <t>Provider14MonthApr2011/12</t>
  </si>
  <si>
    <t>Provider14MonthMay2011/12</t>
  </si>
  <si>
    <t>Provider14MonthJun2011/12</t>
  </si>
  <si>
    <t>Provider14MonthJul2011/12</t>
  </si>
  <si>
    <t>Provider14MonthAug2011/12</t>
  </si>
  <si>
    <t>Provider14MonthSep2011/12</t>
  </si>
  <si>
    <t>Provider14MonthOct2011/12</t>
  </si>
  <si>
    <t>Provider14MonthNov2011/12</t>
  </si>
  <si>
    <t>Provider14MonthDec2011/12</t>
  </si>
  <si>
    <t>Provider15MonthJan2011/12</t>
  </si>
  <si>
    <t>Provider15MonthFeb2011/12</t>
  </si>
  <si>
    <t>Provider15MonthMar2011/12</t>
  </si>
  <si>
    <t>Provider15MonthApr2011/12</t>
  </si>
  <si>
    <t>Provider15MonthMay2011/12</t>
  </si>
  <si>
    <t>Provider15MonthJun2011/12</t>
  </si>
  <si>
    <t>Provider15MonthJul2011/12</t>
  </si>
  <si>
    <t>Provider15MonthAug2011/12</t>
  </si>
  <si>
    <t>Provider15MonthSep2011/12</t>
  </si>
  <si>
    <t>Provider15MonthOct2011/12</t>
  </si>
  <si>
    <t>Provider15MonthNov2011/12</t>
  </si>
  <si>
    <t>Provider15MonthDec2011/12</t>
  </si>
  <si>
    <t>Provider16MonthJan2011/12</t>
  </si>
  <si>
    <t>Provider16MonthFeb2011/12</t>
  </si>
  <si>
    <t>Provider16MonthMar2011/12</t>
  </si>
  <si>
    <t>Provider16MonthApr2011/12</t>
  </si>
  <si>
    <t>Provider16MonthMay2011/12</t>
  </si>
  <si>
    <t>Provider16MonthJun2011/12</t>
  </si>
  <si>
    <t>Provider16MonthJul2011/12</t>
  </si>
  <si>
    <t>Provider16MonthAug2011/12</t>
  </si>
  <si>
    <t>Provider16MonthSep2011/12</t>
  </si>
  <si>
    <t>Provider16MonthOct2011/12</t>
  </si>
  <si>
    <t>Provider16MonthNov2011/12</t>
  </si>
  <si>
    <t>Provider16MonthDec2011/12</t>
  </si>
  <si>
    <t>Provider17MonthJan2011/12</t>
  </si>
  <si>
    <t>Provider17MonthFeb2011/12</t>
  </si>
  <si>
    <t>Provider17MonthMar2011/12</t>
  </si>
  <si>
    <t>Provider17MonthApr2011/12</t>
  </si>
  <si>
    <t>Provider17MonthMay2011/12</t>
  </si>
  <si>
    <t>Provider17MonthJun2011/12</t>
  </si>
  <si>
    <t>Provider17MonthJul2011/12</t>
  </si>
  <si>
    <t>Provider17MonthAug2011/12</t>
  </si>
  <si>
    <t>Provider17MonthSep2011/12</t>
  </si>
  <si>
    <t>Provider17MonthOct2011/12</t>
  </si>
  <si>
    <t>Provider17MonthNov2011/12</t>
  </si>
  <si>
    <t>Provider17MonthDec2011/12</t>
  </si>
  <si>
    <t>Provider18MonthJan2011/12</t>
  </si>
  <si>
    <t>Provider18MonthFeb2011/12</t>
  </si>
  <si>
    <t>Provider18MonthMar2011/12</t>
  </si>
  <si>
    <t>Provider18MonthApr2011/12</t>
  </si>
  <si>
    <t>Provider18MonthMay2011/12</t>
  </si>
  <si>
    <t>Provider18MonthJun2011/12</t>
  </si>
  <si>
    <t>Provider18MonthJul2011/12</t>
  </si>
  <si>
    <t>Provider18MonthAug2011/12</t>
  </si>
  <si>
    <t>Provider18MonthSep2011/12</t>
  </si>
  <si>
    <t>Provider18MonthOct2011/12</t>
  </si>
  <si>
    <t>Provider18MonthNov2011/12</t>
  </si>
  <si>
    <t>Provider18MonthDec2011/12</t>
  </si>
  <si>
    <t>Provider19MonthJan2011/12</t>
  </si>
  <si>
    <t>Provider19MonthFeb2011/12</t>
  </si>
  <si>
    <t>Provider19MonthMar2011/12</t>
  </si>
  <si>
    <t>Provider19MonthApr2011/12</t>
  </si>
  <si>
    <t>Provider19MonthMay2011/12</t>
  </si>
  <si>
    <t>Provider19MonthJun2011/12</t>
  </si>
  <si>
    <t>Provider19MonthJul2011/12</t>
  </si>
  <si>
    <t>Provider19MonthAug2011/12</t>
  </si>
  <si>
    <t>Provider19MonthSep2011/12</t>
  </si>
  <si>
    <t>Provider19MonthOct2011/12</t>
  </si>
  <si>
    <t>Provider19MonthNov2011/12</t>
  </si>
  <si>
    <t>Provider19MonthDec2011/12</t>
  </si>
  <si>
    <t>Provider20MonthJan2011/12</t>
  </si>
  <si>
    <t>Provider20MonthFeb2011/12</t>
  </si>
  <si>
    <t>Provider20MonthMar2011/12</t>
  </si>
  <si>
    <t>Provider20MonthApr2011/12</t>
  </si>
  <si>
    <t>Provider20MonthMay2011/12</t>
  </si>
  <si>
    <t>Provider20MonthJun2011/12</t>
  </si>
  <si>
    <t>Provider20MonthJul2011/12</t>
  </si>
  <si>
    <t>Provider20MonthAug2011/12</t>
  </si>
  <si>
    <t>Provider20MonthSep2011/12</t>
  </si>
  <si>
    <t>Provider20MonthOct2011/12</t>
  </si>
  <si>
    <t>Provider20MonthNov2011/12</t>
  </si>
  <si>
    <t>Provider20MonthDec2011/12</t>
  </si>
  <si>
    <t>Provider21MonthJan2011/12</t>
  </si>
  <si>
    <t>Provider21MonthFeb2011/12</t>
  </si>
  <si>
    <t>Provider21MonthMar2011/12</t>
  </si>
  <si>
    <t>Provider21MonthApr2011/12</t>
  </si>
  <si>
    <t>Provider21MonthMay2011/12</t>
  </si>
  <si>
    <t>Provider21MonthJun2011/12</t>
  </si>
  <si>
    <t>Provider21MonthJul2011/12</t>
  </si>
  <si>
    <t>Provider21MonthAug2011/12</t>
  </si>
  <si>
    <t>Provider21MonthSep2011/12</t>
  </si>
  <si>
    <t>Provider21MonthOct2011/12</t>
  </si>
  <si>
    <t>Provider21MonthNov2011/12</t>
  </si>
  <si>
    <t>Provider21MonthDec2011/12</t>
  </si>
  <si>
    <t>Provider1MonthJan2012/13</t>
  </si>
  <si>
    <t>Provider1MonthFeb2012/13</t>
  </si>
  <si>
    <t>Provider1MonthMar2012/13</t>
  </si>
  <si>
    <t>Provider1MonthApr2012/13</t>
  </si>
  <si>
    <t>Provider1MonthMay2012/13</t>
  </si>
  <si>
    <t>Provider1MonthJun2012/13</t>
  </si>
  <si>
    <t>Provider1MonthJul2012/13</t>
  </si>
  <si>
    <t>Provider1MonthAug2012/13</t>
  </si>
  <si>
    <t>Provider1MonthSep2012/13</t>
  </si>
  <si>
    <t>Provider1MonthOct2012/13</t>
  </si>
  <si>
    <t>Provider1MonthNov2012/13</t>
  </si>
  <si>
    <t>Provider1MonthDec2012/13</t>
  </si>
  <si>
    <t>Provider2MonthJan2012/13</t>
  </si>
  <si>
    <t>Provider2MonthFeb2012/13</t>
  </si>
  <si>
    <t>Provider2MonthMar2012/13</t>
  </si>
  <si>
    <t>Provider2MonthApr2012/13</t>
  </si>
  <si>
    <t>Provider2MonthMay2012/13</t>
  </si>
  <si>
    <t>Provider2MonthJun2012/13</t>
  </si>
  <si>
    <t>Provider2MonthJul2012/13</t>
  </si>
  <si>
    <t>Provider2MonthAug2012/13</t>
  </si>
  <si>
    <t>Provider2MonthSep2012/13</t>
  </si>
  <si>
    <t>Provider2MonthOct2012/13</t>
  </si>
  <si>
    <t>Provider2MonthNov2012/13</t>
  </si>
  <si>
    <t>Provider2MonthDec2012/13</t>
  </si>
  <si>
    <t>Provider3MonthJan2012/13</t>
  </si>
  <si>
    <t>Provider3MonthFeb2012/13</t>
  </si>
  <si>
    <t>Provider3MonthMar2012/13</t>
  </si>
  <si>
    <t>Provider3MonthApr2012/13</t>
  </si>
  <si>
    <t>Provider3MonthMay2012/13</t>
  </si>
  <si>
    <t>Provider3MonthJun2012/13</t>
  </si>
  <si>
    <t>Provider3MonthJul2012/13</t>
  </si>
  <si>
    <t>Provider3MonthAug2012/13</t>
  </si>
  <si>
    <t>Provider3MonthSep2012/13</t>
  </si>
  <si>
    <t>Provider3MonthOct2012/13</t>
  </si>
  <si>
    <t>Provider3MonthNov2012/13</t>
  </si>
  <si>
    <t>Provider3MonthDec2012/13</t>
  </si>
  <si>
    <t>Provider4MonthJan2012/13</t>
  </si>
  <si>
    <t>Provider4MonthFeb2012/13</t>
  </si>
  <si>
    <t>Provider4MonthMar2012/13</t>
  </si>
  <si>
    <t>Provider4MonthApr2012/13</t>
  </si>
  <si>
    <t>Provider4MonthMay2012/13</t>
  </si>
  <si>
    <t>Provider4MonthJun2012/13</t>
  </si>
  <si>
    <t>Provider4MonthJul2012/13</t>
  </si>
  <si>
    <t>Provider4MonthAug2012/13</t>
  </si>
  <si>
    <t>Provider4MonthSep2012/13</t>
  </si>
  <si>
    <t>Provider4MonthOct2012/13</t>
  </si>
  <si>
    <t>Provider4MonthNov2012/13</t>
  </si>
  <si>
    <t>Provider4MonthDec2012/13</t>
  </si>
  <si>
    <t>Provider5MonthJan2012/13</t>
  </si>
  <si>
    <t>Provider5MonthFeb2012/13</t>
  </si>
  <si>
    <t>Provider5MonthMar2012/13</t>
  </si>
  <si>
    <t>Provider5MonthApr2012/13</t>
  </si>
  <si>
    <t>Provider5MonthMay2012/13</t>
  </si>
  <si>
    <t>Provider5MonthJun2012/13</t>
  </si>
  <si>
    <t>Provider5MonthJul2012/13</t>
  </si>
  <si>
    <t>Provider5MonthAug2012/13</t>
  </si>
  <si>
    <t>Provider5MonthSep2012/13</t>
  </si>
  <si>
    <t>Provider5MonthOct2012/13</t>
  </si>
  <si>
    <t>Provider5MonthNov2012/13</t>
  </si>
  <si>
    <t>Provider5MonthDec2012/13</t>
  </si>
  <si>
    <t>Provider6MonthJan2012/13</t>
  </si>
  <si>
    <t>Provider6MonthFeb2012/13</t>
  </si>
  <si>
    <t>Provider6MonthMar2012/13</t>
  </si>
  <si>
    <t>Provider6MonthApr2012/13</t>
  </si>
  <si>
    <t>Provider6MonthMay2012/13</t>
  </si>
  <si>
    <t>Provider6MonthJun2012/13</t>
  </si>
  <si>
    <t>Provider6MonthJul2012/13</t>
  </si>
  <si>
    <t>Provider6MonthAug2012/13</t>
  </si>
  <si>
    <t>Provider6MonthSep2012/13</t>
  </si>
  <si>
    <t>Provider6MonthOct2012/13</t>
  </si>
  <si>
    <t>Provider6MonthNov2012/13</t>
  </si>
  <si>
    <t>Provider6MonthDec2012/13</t>
  </si>
  <si>
    <t>Provider7MonthJan2012/13</t>
  </si>
  <si>
    <t>Provider7MonthFeb2012/13</t>
  </si>
  <si>
    <t>Provider7MonthMar2012/13</t>
  </si>
  <si>
    <t>Provider7MonthApr2012/13</t>
  </si>
  <si>
    <t>Provider7MonthMay2012/13</t>
  </si>
  <si>
    <t>Provider7MonthJun2012/13</t>
  </si>
  <si>
    <t>Provider7MonthJul2012/13</t>
  </si>
  <si>
    <t>Provider7MonthAug2012/13</t>
  </si>
  <si>
    <t>Provider7MonthSep2012/13</t>
  </si>
  <si>
    <t>Provider7MonthOct2012/13</t>
  </si>
  <si>
    <t>Provider7MonthNov2012/13</t>
  </si>
  <si>
    <t>Provider7MonthDec2012/13</t>
  </si>
  <si>
    <t>Provider8MonthJan2012/13</t>
  </si>
  <si>
    <t>Provider8MonthFeb2012/13</t>
  </si>
  <si>
    <t>Provider8MonthMar2012/13</t>
  </si>
  <si>
    <t>Provider8MonthApr2012/13</t>
  </si>
  <si>
    <t>Provider8MonthMay2012/13</t>
  </si>
  <si>
    <t>Provider8MonthJun2012/13</t>
  </si>
  <si>
    <t>Provider8MonthJul2012/13</t>
  </si>
  <si>
    <t>Provider8MonthAug2012/13</t>
  </si>
  <si>
    <t>Provider8MonthSep2012/13</t>
  </si>
  <si>
    <t>Provider8MonthOct2012/13</t>
  </si>
  <si>
    <t>Provider8MonthNov2012/13</t>
  </si>
  <si>
    <t>Provider8MonthDec2012/13</t>
  </si>
  <si>
    <t>Provider9MonthJan2012/13</t>
  </si>
  <si>
    <t>Provider9MonthFeb2012/13</t>
  </si>
  <si>
    <t>Provider9MonthMar2012/13</t>
  </si>
  <si>
    <t>Provider9MonthApr2012/13</t>
  </si>
  <si>
    <t>Provider9MonthMay2012/13</t>
  </si>
  <si>
    <t>Provider9MonthJun2012/13</t>
  </si>
  <si>
    <t>Provider9MonthJul2012/13</t>
  </si>
  <si>
    <t>Provider9MonthAug2012/13</t>
  </si>
  <si>
    <t>Provider9MonthSep2012/13</t>
  </si>
  <si>
    <t>Provider9MonthOct2012/13</t>
  </si>
  <si>
    <t>Provider9MonthNov2012/13</t>
  </si>
  <si>
    <t>Provider9MonthDec2012/13</t>
  </si>
  <si>
    <t>Provider10MonthJan2012/13</t>
  </si>
  <si>
    <t>Provider10MonthFeb2012/13</t>
  </si>
  <si>
    <t>Provider10MonthMar2012/13</t>
  </si>
  <si>
    <t>Provider10MonthApr2012/13</t>
  </si>
  <si>
    <t>Provider10MonthMay2012/13</t>
  </si>
  <si>
    <t>Provider10MonthJun2012/13</t>
  </si>
  <si>
    <t>Provider10MonthJul2012/13</t>
  </si>
  <si>
    <t>Provider10MonthAug2012/13</t>
  </si>
  <si>
    <t>Provider10MonthSep2012/13</t>
  </si>
  <si>
    <t>Provider10MonthOct2012/13</t>
  </si>
  <si>
    <t>Provider10MonthNov2012/13</t>
  </si>
  <si>
    <t>Provider10MonthDec2012/13</t>
  </si>
  <si>
    <t>Provider11MonthJan2012/13</t>
  </si>
  <si>
    <t>Provider11MonthFeb2012/13</t>
  </si>
  <si>
    <t>Provider11MonthMar2012/13</t>
  </si>
  <si>
    <t>Provider11MonthApr2012/13</t>
  </si>
  <si>
    <t>Provider11MonthMay2012/13</t>
  </si>
  <si>
    <t>Provider11MonthJun2012/13</t>
  </si>
  <si>
    <t>Provider11MonthJul2012/13</t>
  </si>
  <si>
    <t>Provider11MonthAug2012/13</t>
  </si>
  <si>
    <t>Provider11MonthSep2012/13</t>
  </si>
  <si>
    <t>Provider11MonthOct2012/13</t>
  </si>
  <si>
    <t>Provider11MonthNov2012/13</t>
  </si>
  <si>
    <t>Provider11MonthDec2012/13</t>
  </si>
  <si>
    <t>Provider12MonthJan2012/13</t>
  </si>
  <si>
    <t>Provider12MonthFeb2012/13</t>
  </si>
  <si>
    <t>Provider12MonthMar2012/13</t>
  </si>
  <si>
    <t>Provider12MonthApr2012/13</t>
  </si>
  <si>
    <t>Provider12MonthMay2012/13</t>
  </si>
  <si>
    <t>Provider12MonthJun2012/13</t>
  </si>
  <si>
    <t>Provider12MonthJul2012/13</t>
  </si>
  <si>
    <t>Provider12MonthAug2012/13</t>
  </si>
  <si>
    <t>Provider12MonthSep2012/13</t>
  </si>
  <si>
    <t>Provider12MonthOct2012/13</t>
  </si>
  <si>
    <t>Provider12MonthNov2012/13</t>
  </si>
  <si>
    <t>Provider12MonthDec2012/13</t>
  </si>
  <si>
    <t>Provider13MonthJan2012/13</t>
  </si>
  <si>
    <t>Provider13MonthFeb2012/13</t>
  </si>
  <si>
    <t>Provider13MonthMar2012/13</t>
  </si>
  <si>
    <t>Provider13MonthApr2012/13</t>
  </si>
  <si>
    <t>Provider13MonthMay2012/13</t>
  </si>
  <si>
    <t>Provider13MonthJun2012/13</t>
  </si>
  <si>
    <t>Provider13MonthJul2012/13</t>
  </si>
  <si>
    <t>Provider13MonthAug2012/13</t>
  </si>
  <si>
    <t>Provider13MonthSep2012/13</t>
  </si>
  <si>
    <t>Provider13MonthOct2012/13</t>
  </si>
  <si>
    <t>Provider13MonthNov2012/13</t>
  </si>
  <si>
    <t>Provider13MonthDec2012/13</t>
  </si>
  <si>
    <t>Provider14MonthJan2012/13</t>
  </si>
  <si>
    <t>Provider14MonthFeb2012/13</t>
  </si>
  <si>
    <t>Provider14MonthMar2012/13</t>
  </si>
  <si>
    <t>Provider14MonthApr2012/13</t>
  </si>
  <si>
    <t>Provider14MonthMay2012/13</t>
  </si>
  <si>
    <t>Provider14MonthJun2012/13</t>
  </si>
  <si>
    <t>Provider14MonthJul2012/13</t>
  </si>
  <si>
    <t>Provider14MonthAug2012/13</t>
  </si>
  <si>
    <t>Provider14MonthSep2012/13</t>
  </si>
  <si>
    <t>Provider14MonthOct2012/13</t>
  </si>
  <si>
    <t>Provider14MonthNov2012/13</t>
  </si>
  <si>
    <t>Provider14MonthDec2012/13</t>
  </si>
  <si>
    <t>Provider15MonthJan2012/13</t>
  </si>
  <si>
    <t>Provider15MonthFeb2012/13</t>
  </si>
  <si>
    <t>Provider15MonthMar2012/13</t>
  </si>
  <si>
    <t>Provider15MonthApr2012/13</t>
  </si>
  <si>
    <t>Provider15MonthMay2012/13</t>
  </si>
  <si>
    <t>Provider15MonthJun2012/13</t>
  </si>
  <si>
    <t>Provider15MonthJul2012/13</t>
  </si>
  <si>
    <t>Provider15MonthAug2012/13</t>
  </si>
  <si>
    <t>Provider15MonthSep2012/13</t>
  </si>
  <si>
    <t>Provider15MonthOct2012/13</t>
  </si>
  <si>
    <t>Provider15MonthNov2012/13</t>
  </si>
  <si>
    <t>Provider15MonthDec2012/13</t>
  </si>
  <si>
    <t>Provider16MonthJan2012/13</t>
  </si>
  <si>
    <t>Provider16MonthFeb2012/13</t>
  </si>
  <si>
    <t>Provider16MonthMar2012/13</t>
  </si>
  <si>
    <t>Provider16MonthApr2012/13</t>
  </si>
  <si>
    <t>Provider16MonthMay2012/13</t>
  </si>
  <si>
    <t>Provider16MonthJun2012/13</t>
  </si>
  <si>
    <t>Provider16MonthJul2012/13</t>
  </si>
  <si>
    <t>Provider16MonthAug2012/13</t>
  </si>
  <si>
    <t>Provider16MonthSep2012/13</t>
  </si>
  <si>
    <t>Provider16MonthOct2012/13</t>
  </si>
  <si>
    <t>Provider16MonthNov2012/13</t>
  </si>
  <si>
    <t>Provider16MonthDec2012/13</t>
  </si>
  <si>
    <t>Provider17MonthJan2012/13</t>
  </si>
  <si>
    <t>Provider17MonthFeb2012/13</t>
  </si>
  <si>
    <t>Provider17MonthMar2012/13</t>
  </si>
  <si>
    <t>Provider17MonthApr2012/13</t>
  </si>
  <si>
    <t>Provider17MonthMay2012/13</t>
  </si>
  <si>
    <t>Provider17MonthJun2012/13</t>
  </si>
  <si>
    <t>Provider17MonthJul2012/13</t>
  </si>
  <si>
    <t>Provider17MonthAug2012/13</t>
  </si>
  <si>
    <t>Provider17MonthSep2012/13</t>
  </si>
  <si>
    <t>Provider17MonthOct2012/13</t>
  </si>
  <si>
    <t>Provider17MonthNov2012/13</t>
  </si>
  <si>
    <t>Provider17MonthDec2012/13</t>
  </si>
  <si>
    <t>Provider18MonthJan2012/13</t>
  </si>
  <si>
    <t>Provider18MonthFeb2012/13</t>
  </si>
  <si>
    <t>Provider18MonthMar2012/13</t>
  </si>
  <si>
    <t>Provider18MonthApr2012/13</t>
  </si>
  <si>
    <t>Provider18MonthMay2012/13</t>
  </si>
  <si>
    <t>Provider18MonthJun2012/13</t>
  </si>
  <si>
    <t>Provider18MonthJul2012/13</t>
  </si>
  <si>
    <t>Provider18MonthAug2012/13</t>
  </si>
  <si>
    <t>Provider18MonthSep2012/13</t>
  </si>
  <si>
    <t>Provider18MonthOct2012/13</t>
  </si>
  <si>
    <t>Provider18MonthNov2012/13</t>
  </si>
  <si>
    <t>Provider18MonthDec2012/13</t>
  </si>
  <si>
    <t>Provider19MonthJan2012/13</t>
  </si>
  <si>
    <t>Provider19MonthFeb2012/13</t>
  </si>
  <si>
    <t>Provider19MonthMar2012/13</t>
  </si>
  <si>
    <t>Provider19MonthApr2012/13</t>
  </si>
  <si>
    <t>Provider19MonthMay2012/13</t>
  </si>
  <si>
    <t>Provider19MonthJun2012/13</t>
  </si>
  <si>
    <t>Provider19MonthJul2012/13</t>
  </si>
  <si>
    <t>Provider19MonthAug2012/13</t>
  </si>
  <si>
    <t>Provider19MonthSep2012/13</t>
  </si>
  <si>
    <t>Provider19MonthOct2012/13</t>
  </si>
  <si>
    <t>Provider19MonthNov2012/13</t>
  </si>
  <si>
    <t>Provider19MonthDec2012/13</t>
  </si>
  <si>
    <t>Provider20MonthJan2012/13</t>
  </si>
  <si>
    <t>Provider20MonthFeb2012/13</t>
  </si>
  <si>
    <t>Provider20MonthMar2012/13</t>
  </si>
  <si>
    <t>Provider20MonthApr2012/13</t>
  </si>
  <si>
    <t>Provider20MonthMay2012/13</t>
  </si>
  <si>
    <t>Provider20MonthJun2012/13</t>
  </si>
  <si>
    <t>Provider20MonthJul2012/13</t>
  </si>
  <si>
    <t>Provider20MonthAug2012/13</t>
  </si>
  <si>
    <t>Provider20MonthSep2012/13</t>
  </si>
  <si>
    <t>Provider20MonthOct2012/13</t>
  </si>
  <si>
    <t>Provider20MonthNov2012/13</t>
  </si>
  <si>
    <t>Provider20MonthDec2012/13</t>
  </si>
  <si>
    <t>Provider21MonthJan2012/13</t>
  </si>
  <si>
    <t>Provider21MonthFeb2012/13</t>
  </si>
  <si>
    <t>Provider21MonthMar2012/13</t>
  </si>
  <si>
    <t>Provider21MonthApr2012/13</t>
  </si>
  <si>
    <t>Provider21MonthMay2012/13</t>
  </si>
  <si>
    <t>Provider21MonthJun2012/13</t>
  </si>
  <si>
    <t>Provider21MonthJul2012/13</t>
  </si>
  <si>
    <t>Provider21MonthAug2012/13</t>
  </si>
  <si>
    <t>Provider21MonthSep2012/13</t>
  </si>
  <si>
    <t>Provider21MonthOct2012/13</t>
  </si>
  <si>
    <t>Provider21MonthNov2012/13</t>
  </si>
  <si>
    <t>Provider21MonthDec2012/13</t>
  </si>
  <si>
    <t>Provider1MonthJan2013/14</t>
  </si>
  <si>
    <t>Provider1MonthFeb2013/14</t>
  </si>
  <si>
    <t>Provider1MonthMar2013/14</t>
  </si>
  <si>
    <t>Provider1MonthApr2013/14</t>
  </si>
  <si>
    <t>Provider1MonthMay2013/14</t>
  </si>
  <si>
    <t>Provider1MonthJun2013/14</t>
  </si>
  <si>
    <t>Provider1MonthJul2013/14</t>
  </si>
  <si>
    <t>Provider1MonthAug2013/14</t>
  </si>
  <si>
    <t>Provider1MonthSep2013/14</t>
  </si>
  <si>
    <t>Provider1MonthOct2013/14</t>
  </si>
  <si>
    <t>Provider1MonthNov2013/14</t>
  </si>
  <si>
    <t>Provider1MonthDec2013/14</t>
  </si>
  <si>
    <t>Provider2MonthJan2013/14</t>
  </si>
  <si>
    <t>Provider2MonthFeb2013/14</t>
  </si>
  <si>
    <t>Provider2MonthMar2013/14</t>
  </si>
  <si>
    <t>Provider2MonthApr2013/14</t>
  </si>
  <si>
    <t>Provider2MonthMay2013/14</t>
  </si>
  <si>
    <t>Provider2MonthJun2013/14</t>
  </si>
  <si>
    <t>Provider2MonthJul2013/14</t>
  </si>
  <si>
    <t>Provider2MonthAug2013/14</t>
  </si>
  <si>
    <t>Provider2MonthSep2013/14</t>
  </si>
  <si>
    <t>Provider2MonthOct2013/14</t>
  </si>
  <si>
    <t>Provider2MonthNov2013/14</t>
  </si>
  <si>
    <t>Provider2MonthDec2013/14</t>
  </si>
  <si>
    <t>Provider3MonthJan2013/14</t>
  </si>
  <si>
    <t>Provider3MonthFeb2013/14</t>
  </si>
  <si>
    <t>Provider3MonthMar2013/14</t>
  </si>
  <si>
    <t>Provider3MonthApr2013/14</t>
  </si>
  <si>
    <t>Provider3MonthMay2013/14</t>
  </si>
  <si>
    <t>Provider3MonthJun2013/14</t>
  </si>
  <si>
    <t>Provider3MonthJul2013/14</t>
  </si>
  <si>
    <t>Provider3MonthAug2013/14</t>
  </si>
  <si>
    <t>Provider3MonthSep2013/14</t>
  </si>
  <si>
    <t>Provider3MonthOct2013/14</t>
  </si>
  <si>
    <t>Provider3MonthNov2013/14</t>
  </si>
  <si>
    <t>Provider3MonthDec2013/14</t>
  </si>
  <si>
    <t>Provider4MonthJan2013/14</t>
  </si>
  <si>
    <t>Provider4MonthFeb2013/14</t>
  </si>
  <si>
    <t>Provider4MonthMar2013/14</t>
  </si>
  <si>
    <t>Provider4MonthApr2013/14</t>
  </si>
  <si>
    <t>Provider4MonthMay2013/14</t>
  </si>
  <si>
    <t>Provider4MonthJun2013/14</t>
  </si>
  <si>
    <t>Provider4MonthJul2013/14</t>
  </si>
  <si>
    <t>Provider4MonthAug2013/14</t>
  </si>
  <si>
    <t>Provider4MonthSep2013/14</t>
  </si>
  <si>
    <t>Provider4MonthOct2013/14</t>
  </si>
  <si>
    <t>Provider4MonthNov2013/14</t>
  </si>
  <si>
    <t>Provider4MonthDec2013/14</t>
  </si>
  <si>
    <t>Provider5MonthJan2013/14</t>
  </si>
  <si>
    <t>Provider5MonthFeb2013/14</t>
  </si>
  <si>
    <t>Provider5MonthMar2013/14</t>
  </si>
  <si>
    <t>Provider5MonthApr2013/14</t>
  </si>
  <si>
    <t>Provider5MonthMay2013/14</t>
  </si>
  <si>
    <t>Provider5MonthJun2013/14</t>
  </si>
  <si>
    <t>Provider5MonthJul2013/14</t>
  </si>
  <si>
    <t>Provider5MonthAug2013/14</t>
  </si>
  <si>
    <t>Provider5MonthSep2013/14</t>
  </si>
  <si>
    <t>Provider5MonthOct2013/14</t>
  </si>
  <si>
    <t>Provider5MonthNov2013/14</t>
  </si>
  <si>
    <t>Provider5MonthDec2013/14</t>
  </si>
  <si>
    <t>Provider6MonthJan2013/14</t>
  </si>
  <si>
    <t>Provider6MonthFeb2013/14</t>
  </si>
  <si>
    <t>Provider6MonthMar2013/14</t>
  </si>
  <si>
    <t>Provider6MonthApr2013/14</t>
  </si>
  <si>
    <t>Provider6MonthMay2013/14</t>
  </si>
  <si>
    <t>Provider6MonthJun2013/14</t>
  </si>
  <si>
    <t>Provider6MonthJul2013/14</t>
  </si>
  <si>
    <t>Provider6MonthAug2013/14</t>
  </si>
  <si>
    <t>Provider6MonthSep2013/14</t>
  </si>
  <si>
    <t>Provider6MonthOct2013/14</t>
  </si>
  <si>
    <t>Provider6MonthNov2013/14</t>
  </si>
  <si>
    <t>Provider6MonthDec2013/14</t>
  </si>
  <si>
    <t>Provider7MonthJan2013/14</t>
  </si>
  <si>
    <t>Provider7MonthFeb2013/14</t>
  </si>
  <si>
    <t>Provider7MonthMar2013/14</t>
  </si>
  <si>
    <t>Provider7MonthApr2013/14</t>
  </si>
  <si>
    <t>Provider7MonthMay2013/14</t>
  </si>
  <si>
    <t>Provider7MonthJun2013/14</t>
  </si>
  <si>
    <t>Provider7MonthJul2013/14</t>
  </si>
  <si>
    <t>Provider7MonthAug2013/14</t>
  </si>
  <si>
    <t>Provider7MonthSep2013/14</t>
  </si>
  <si>
    <t>Provider7MonthOct2013/14</t>
  </si>
  <si>
    <t>Provider7MonthNov2013/14</t>
  </si>
  <si>
    <t>Provider7MonthDec2013/14</t>
  </si>
  <si>
    <t>Provider8MonthJan2013/14</t>
  </si>
  <si>
    <t>Provider8MonthFeb2013/14</t>
  </si>
  <si>
    <t>Provider8MonthMar2013/14</t>
  </si>
  <si>
    <t>Provider8MonthApr2013/14</t>
  </si>
  <si>
    <t>Provider8MonthMay2013/14</t>
  </si>
  <si>
    <t>Provider8MonthJun2013/14</t>
  </si>
  <si>
    <t>Provider8MonthJul2013/14</t>
  </si>
  <si>
    <t>Provider8MonthAug2013/14</t>
  </si>
  <si>
    <t>Provider8MonthSep2013/14</t>
  </si>
  <si>
    <t>Provider8MonthOct2013/14</t>
  </si>
  <si>
    <t>Provider8MonthNov2013/14</t>
  </si>
  <si>
    <t>Provider8MonthDec2013/14</t>
  </si>
  <si>
    <t>Provider9MonthJan2013/14</t>
  </si>
  <si>
    <t>Provider9MonthFeb2013/14</t>
  </si>
  <si>
    <t>Provider9MonthMar2013/14</t>
  </si>
  <si>
    <t>Provider9MonthApr2013/14</t>
  </si>
  <si>
    <t>Provider9MonthMay2013/14</t>
  </si>
  <si>
    <t>Provider9MonthJun2013/14</t>
  </si>
  <si>
    <t>Provider9MonthJul2013/14</t>
  </si>
  <si>
    <t>Provider9MonthAug2013/14</t>
  </si>
  <si>
    <t>Provider9MonthSep2013/14</t>
  </si>
  <si>
    <t>Provider9MonthOct2013/14</t>
  </si>
  <si>
    <t>Provider9MonthNov2013/14</t>
  </si>
  <si>
    <t>Provider9MonthDec2013/14</t>
  </si>
  <si>
    <t>Provider10MonthJan2013/14</t>
  </si>
  <si>
    <t>Provider10MonthFeb2013/14</t>
  </si>
  <si>
    <t>Provider10MonthMar2013/14</t>
  </si>
  <si>
    <t>Provider10MonthApr2013/14</t>
  </si>
  <si>
    <t>Provider10MonthMay2013/14</t>
  </si>
  <si>
    <t>Provider10MonthJun2013/14</t>
  </si>
  <si>
    <t>Provider10MonthJul2013/14</t>
  </si>
  <si>
    <t>Provider10MonthAug2013/14</t>
  </si>
  <si>
    <t>Provider10MonthSep2013/14</t>
  </si>
  <si>
    <t>Provider10MonthOct2013/14</t>
  </si>
  <si>
    <t>Provider10MonthNov2013/14</t>
  </si>
  <si>
    <t>Provider10MonthDec2013/14</t>
  </si>
  <si>
    <t>Provider11MonthJan2013/14</t>
  </si>
  <si>
    <t>Provider11MonthFeb2013/14</t>
  </si>
  <si>
    <t>Provider11MonthMar2013/14</t>
  </si>
  <si>
    <t>Provider11MonthApr2013/14</t>
  </si>
  <si>
    <t>Provider11MonthMay2013/14</t>
  </si>
  <si>
    <t>Provider11MonthJun2013/14</t>
  </si>
  <si>
    <t>Provider11MonthJul2013/14</t>
  </si>
  <si>
    <t>Provider11MonthAug2013/14</t>
  </si>
  <si>
    <t>Provider11MonthSep2013/14</t>
  </si>
  <si>
    <t>Provider11MonthOct2013/14</t>
  </si>
  <si>
    <t>Provider11MonthNov2013/14</t>
  </si>
  <si>
    <t>Provider11MonthDec2013/14</t>
  </si>
  <si>
    <t>Provider12MonthJan2013/14</t>
  </si>
  <si>
    <t>Provider12MonthFeb2013/14</t>
  </si>
  <si>
    <t>Provider12MonthMar2013/14</t>
  </si>
  <si>
    <t>Provider12MonthApr2013/14</t>
  </si>
  <si>
    <t>Provider12MonthMay2013/14</t>
  </si>
  <si>
    <t>Provider12MonthJun2013/14</t>
  </si>
  <si>
    <t>Provider12MonthJul2013/14</t>
  </si>
  <si>
    <t>Provider12MonthAug2013/14</t>
  </si>
  <si>
    <t>Provider12MonthSep2013/14</t>
  </si>
  <si>
    <t>Provider12MonthOct2013/14</t>
  </si>
  <si>
    <t>Provider12MonthNov2013/14</t>
  </si>
  <si>
    <t>Provider12MonthDec2013/14</t>
  </si>
  <si>
    <t>Provider13MonthJan2013/14</t>
  </si>
  <si>
    <t>Provider13MonthFeb2013/14</t>
  </si>
  <si>
    <t>Provider13MonthMar2013/14</t>
  </si>
  <si>
    <t>Provider13MonthApr2013/14</t>
  </si>
  <si>
    <t>Provider13MonthMay2013/14</t>
  </si>
  <si>
    <t>Provider13MonthJun2013/14</t>
  </si>
  <si>
    <t>Provider13MonthJul2013/14</t>
  </si>
  <si>
    <t>Provider13MonthAug2013/14</t>
  </si>
  <si>
    <t>Provider13MonthSep2013/14</t>
  </si>
  <si>
    <t>Provider13MonthOct2013/14</t>
  </si>
  <si>
    <t>Provider13MonthNov2013/14</t>
  </si>
  <si>
    <t>Provider13MonthDec2013/14</t>
  </si>
  <si>
    <t>Provider14MonthJan2013/14</t>
  </si>
  <si>
    <t>Provider14MonthFeb2013/14</t>
  </si>
  <si>
    <t>Provider14MonthMar2013/14</t>
  </si>
  <si>
    <t>Provider14MonthApr2013/14</t>
  </si>
  <si>
    <t>Provider14MonthMay2013/14</t>
  </si>
  <si>
    <t>Provider14MonthJun2013/14</t>
  </si>
  <si>
    <t>Provider14MonthJul2013/14</t>
  </si>
  <si>
    <t>Provider14MonthAug2013/14</t>
  </si>
  <si>
    <t>Provider14MonthSep2013/14</t>
  </si>
  <si>
    <t>Provider14MonthOct2013/14</t>
  </si>
  <si>
    <t>Provider14MonthNov2013/14</t>
  </si>
  <si>
    <t>Provider14MonthDec2013/14</t>
  </si>
  <si>
    <t>Provider15MonthJan2013/14</t>
  </si>
  <si>
    <t>Provider15MonthFeb2013/14</t>
  </si>
  <si>
    <t>Provider15MonthMar2013/14</t>
  </si>
  <si>
    <t>Provider15MonthApr2013/14</t>
  </si>
  <si>
    <t>Provider15MonthMay2013/14</t>
  </si>
  <si>
    <t>Provider15MonthJun2013/14</t>
  </si>
  <si>
    <t>Provider15MonthJul2013/14</t>
  </si>
  <si>
    <t>Provider15MonthAug2013/14</t>
  </si>
  <si>
    <t>Provider15MonthSep2013/14</t>
  </si>
  <si>
    <t>Provider15MonthOct2013/14</t>
  </si>
  <si>
    <t>Provider15MonthNov2013/14</t>
  </si>
  <si>
    <t>Provider15MonthDec2013/14</t>
  </si>
  <si>
    <t>Provider16MonthJan2013/14</t>
  </si>
  <si>
    <t>Provider16MonthFeb2013/14</t>
  </si>
  <si>
    <t>Provider16MonthMar2013/14</t>
  </si>
  <si>
    <t>Provider16MonthApr2013/14</t>
  </si>
  <si>
    <t>Provider16MonthMay2013/14</t>
  </si>
  <si>
    <t>Provider16MonthJun2013/14</t>
  </si>
  <si>
    <t>Provider16MonthJul2013/14</t>
  </si>
  <si>
    <t>Provider16MonthAug2013/14</t>
  </si>
  <si>
    <t>Provider16MonthSep2013/14</t>
  </si>
  <si>
    <t>Provider16MonthOct2013/14</t>
  </si>
  <si>
    <t>Provider16MonthNov2013/14</t>
  </si>
  <si>
    <t>Provider16MonthDec2013/14</t>
  </si>
  <si>
    <t>Provider17MonthJan2013/14</t>
  </si>
  <si>
    <t>Provider17MonthFeb2013/14</t>
  </si>
  <si>
    <t>Provider17MonthMar2013/14</t>
  </si>
  <si>
    <t>Provider17MonthApr2013/14</t>
  </si>
  <si>
    <t>Provider17MonthMay2013/14</t>
  </si>
  <si>
    <t>Provider17MonthJun2013/14</t>
  </si>
  <si>
    <t>Provider17MonthJul2013/14</t>
  </si>
  <si>
    <t>Provider17MonthAug2013/14</t>
  </si>
  <si>
    <t>Provider17MonthSep2013/14</t>
  </si>
  <si>
    <t>Provider17MonthOct2013/14</t>
  </si>
  <si>
    <t>Provider17MonthNov2013/14</t>
  </si>
  <si>
    <t>Provider17MonthDec2013/14</t>
  </si>
  <si>
    <t>Provider18MonthJan2013/14</t>
  </si>
  <si>
    <t>Provider18MonthFeb2013/14</t>
  </si>
  <si>
    <t>Provider18MonthMar2013/14</t>
  </si>
  <si>
    <t>Provider18MonthApr2013/14</t>
  </si>
  <si>
    <t>Provider18MonthMay2013/14</t>
  </si>
  <si>
    <t>Provider18MonthJun2013/14</t>
  </si>
  <si>
    <t>Provider18MonthJul2013/14</t>
  </si>
  <si>
    <t>Provider18MonthAug2013/14</t>
  </si>
  <si>
    <t>Provider18MonthSep2013/14</t>
  </si>
  <si>
    <t>Provider18MonthOct2013/14</t>
  </si>
  <si>
    <t>Provider18MonthNov2013/14</t>
  </si>
  <si>
    <t>Provider18MonthDec2013/14</t>
  </si>
  <si>
    <t>Provider19MonthJan2013/14</t>
  </si>
  <si>
    <t>Provider19MonthFeb2013/14</t>
  </si>
  <si>
    <t>Provider19MonthMar2013/14</t>
  </si>
  <si>
    <t>Provider19MonthApr2013/14</t>
  </si>
  <si>
    <t>Provider19MonthMay2013/14</t>
  </si>
  <si>
    <t>Provider19MonthJun2013/14</t>
  </si>
  <si>
    <t>Provider19MonthJul2013/14</t>
  </si>
  <si>
    <t>Provider19MonthAug2013/14</t>
  </si>
  <si>
    <t>Provider19MonthSep2013/14</t>
  </si>
  <si>
    <t>Provider19MonthOct2013/14</t>
  </si>
  <si>
    <t>Provider19MonthNov2013/14</t>
  </si>
  <si>
    <t>Provider19MonthDec2013/14</t>
  </si>
  <si>
    <t>Provider20MonthJan2013/14</t>
  </si>
  <si>
    <t>Provider20MonthFeb2013/14</t>
  </si>
  <si>
    <t>Provider20MonthMar2013/14</t>
  </si>
  <si>
    <t>Provider20MonthApr2013/14</t>
  </si>
  <si>
    <t>Provider20MonthMay2013/14</t>
  </si>
  <si>
    <t>Provider20MonthJun2013/14</t>
  </si>
  <si>
    <t>Provider20MonthJul2013/14</t>
  </si>
  <si>
    <t>Provider20MonthAug2013/14</t>
  </si>
  <si>
    <t>Provider20MonthSep2013/14</t>
  </si>
  <si>
    <t>Provider20MonthOct2013/14</t>
  </si>
  <si>
    <t>Provider20MonthNov2013/14</t>
  </si>
  <si>
    <t>Provider20MonthDec2013/14</t>
  </si>
  <si>
    <t>Provider21MonthJan2013/14</t>
  </si>
  <si>
    <t>Provider21MonthFeb2013/14</t>
  </si>
  <si>
    <t>Provider21MonthMar2013/14</t>
  </si>
  <si>
    <t>Provider21MonthApr2013/14</t>
  </si>
  <si>
    <t>Provider21MonthMay2013/14</t>
  </si>
  <si>
    <t>Provider21MonthJun2013/14</t>
  </si>
  <si>
    <t>Provider21MonthJul2013/14</t>
  </si>
  <si>
    <t>Provider21MonthAug2013/14</t>
  </si>
  <si>
    <t>Provider21MonthSep2013/14</t>
  </si>
  <si>
    <t>Provider21MonthOct2013/14</t>
  </si>
  <si>
    <t>Provider21MonthNov2013/14</t>
  </si>
  <si>
    <t>Provider21MonthDec2013/14</t>
  </si>
  <si>
    <t>Provider1MonthJan2014/15</t>
  </si>
  <si>
    <t>Provider1MonthFeb2014/15</t>
  </si>
  <si>
    <t>Provider1MonthMar2014/15</t>
  </si>
  <si>
    <t>Provider1MonthApr2014/15</t>
  </si>
  <si>
    <t>Provider1MonthMay2014/15</t>
  </si>
  <si>
    <t>Provider1MonthJun2014/15</t>
  </si>
  <si>
    <t>Provider1MonthJul2014/15</t>
  </si>
  <si>
    <t>Provider1MonthAug2014/15</t>
  </si>
  <si>
    <t>Provider1MonthSep2014/15</t>
  </si>
  <si>
    <t>Provider1MonthOct2014/15</t>
  </si>
  <si>
    <t>Provider1MonthNov2014/15</t>
  </si>
  <si>
    <t>Provider1MonthDec2014/15</t>
  </si>
  <si>
    <t>Provider2MonthJan2014/15</t>
  </si>
  <si>
    <t>Provider2MonthFeb2014/15</t>
  </si>
  <si>
    <t>Provider2MonthMar2014/15</t>
  </si>
  <si>
    <t>Provider2MonthApr2014/15</t>
  </si>
  <si>
    <t>Provider2MonthMay2014/15</t>
  </si>
  <si>
    <t>Provider2MonthJun2014/15</t>
  </si>
  <si>
    <t>Provider2MonthJul2014/15</t>
  </si>
  <si>
    <t>Provider2MonthAug2014/15</t>
  </si>
  <si>
    <t>Provider2MonthSep2014/15</t>
  </si>
  <si>
    <t>Provider2MonthOct2014/15</t>
  </si>
  <si>
    <t>Provider2MonthNov2014/15</t>
  </si>
  <si>
    <t>Provider2MonthDec2014/15</t>
  </si>
  <si>
    <t>Provider3MonthJan2014/15</t>
  </si>
  <si>
    <t>Provider3MonthFeb2014/15</t>
  </si>
  <si>
    <t>Provider3MonthMar2014/15</t>
  </si>
  <si>
    <t>Provider3MonthApr2014/15</t>
  </si>
  <si>
    <t>Provider3MonthMay2014/15</t>
  </si>
  <si>
    <t>Provider3MonthJun2014/15</t>
  </si>
  <si>
    <t>Provider3MonthJul2014/15</t>
  </si>
  <si>
    <t>Provider3MonthAug2014/15</t>
  </si>
  <si>
    <t>Provider3MonthSep2014/15</t>
  </si>
  <si>
    <t>Provider3MonthOct2014/15</t>
  </si>
  <si>
    <t>Provider3MonthNov2014/15</t>
  </si>
  <si>
    <t>Provider3MonthDec2014/15</t>
  </si>
  <si>
    <t>Provider4MonthJan2014/15</t>
  </si>
  <si>
    <t>Provider4MonthFeb2014/15</t>
  </si>
  <si>
    <t>Provider4MonthMar2014/15</t>
  </si>
  <si>
    <t>Provider4MonthApr2014/15</t>
  </si>
  <si>
    <t>Provider4MonthMay2014/15</t>
  </si>
  <si>
    <t>Provider4MonthJun2014/15</t>
  </si>
  <si>
    <t>Provider4MonthJul2014/15</t>
  </si>
  <si>
    <t>Provider4MonthAug2014/15</t>
  </si>
  <si>
    <t>Provider4MonthSep2014/15</t>
  </si>
  <si>
    <t>Provider4MonthOct2014/15</t>
  </si>
  <si>
    <t>Provider4MonthNov2014/15</t>
  </si>
  <si>
    <t>Provider4MonthDec2014/15</t>
  </si>
  <si>
    <t>Provider5MonthJan2014/15</t>
  </si>
  <si>
    <t>Provider5MonthFeb2014/15</t>
  </si>
  <si>
    <t>Provider5MonthMar2014/15</t>
  </si>
  <si>
    <t>Provider5MonthApr2014/15</t>
  </si>
  <si>
    <t>Provider5MonthMay2014/15</t>
  </si>
  <si>
    <t>Provider5MonthJun2014/15</t>
  </si>
  <si>
    <t>Provider5MonthJul2014/15</t>
  </si>
  <si>
    <t>Provider5MonthAug2014/15</t>
  </si>
  <si>
    <t>Provider5MonthSep2014/15</t>
  </si>
  <si>
    <t>Provider5MonthOct2014/15</t>
  </si>
  <si>
    <t>Provider5MonthNov2014/15</t>
  </si>
  <si>
    <t>Provider5MonthDec2014/15</t>
  </si>
  <si>
    <t>Provider6MonthJan2014/15</t>
  </si>
  <si>
    <t>Provider6MonthFeb2014/15</t>
  </si>
  <si>
    <t>Provider6MonthMar2014/15</t>
  </si>
  <si>
    <t>Provider6MonthApr2014/15</t>
  </si>
  <si>
    <t>Provider6MonthMay2014/15</t>
  </si>
  <si>
    <t>Provider6MonthJun2014/15</t>
  </si>
  <si>
    <t>Provider6MonthJul2014/15</t>
  </si>
  <si>
    <t>Provider6MonthAug2014/15</t>
  </si>
  <si>
    <t>Provider6MonthSep2014/15</t>
  </si>
  <si>
    <t>Provider6MonthOct2014/15</t>
  </si>
  <si>
    <t>Provider6MonthNov2014/15</t>
  </si>
  <si>
    <t>Provider6MonthDec2014/15</t>
  </si>
  <si>
    <t>Provider7MonthJan2014/15</t>
  </si>
  <si>
    <t>Provider7MonthFeb2014/15</t>
  </si>
  <si>
    <t>Provider7MonthMar2014/15</t>
  </si>
  <si>
    <t>Provider7MonthApr2014/15</t>
  </si>
  <si>
    <t>Provider7MonthMay2014/15</t>
  </si>
  <si>
    <t>Provider7MonthJun2014/15</t>
  </si>
  <si>
    <t>Provider7MonthJul2014/15</t>
  </si>
  <si>
    <t>Provider7MonthAug2014/15</t>
  </si>
  <si>
    <t>Provider7MonthSep2014/15</t>
  </si>
  <si>
    <t>Provider7MonthOct2014/15</t>
  </si>
  <si>
    <t>Provider7MonthNov2014/15</t>
  </si>
  <si>
    <t>Provider7MonthDec2014/15</t>
  </si>
  <si>
    <t>Provider8MonthJan2014/15</t>
  </si>
  <si>
    <t>Provider8MonthFeb2014/15</t>
  </si>
  <si>
    <t>Provider8MonthMar2014/15</t>
  </si>
  <si>
    <t>Provider8MonthApr2014/15</t>
  </si>
  <si>
    <t>Provider8MonthMay2014/15</t>
  </si>
  <si>
    <t>Provider8MonthJun2014/15</t>
  </si>
  <si>
    <t>Provider8MonthJul2014/15</t>
  </si>
  <si>
    <t>Provider8MonthAug2014/15</t>
  </si>
  <si>
    <t>Provider8MonthSep2014/15</t>
  </si>
  <si>
    <t>Provider8MonthOct2014/15</t>
  </si>
  <si>
    <t>Provider8MonthNov2014/15</t>
  </si>
  <si>
    <t>Provider8MonthDec2014/15</t>
  </si>
  <si>
    <t>Provider9MonthJan2014/15</t>
  </si>
  <si>
    <t>Provider9MonthFeb2014/15</t>
  </si>
  <si>
    <t>Provider9MonthMar2014/15</t>
  </si>
  <si>
    <t>Provider9MonthApr2014/15</t>
  </si>
  <si>
    <t>Provider9MonthMay2014/15</t>
  </si>
  <si>
    <t>Provider9MonthJun2014/15</t>
  </si>
  <si>
    <t>Provider9MonthJul2014/15</t>
  </si>
  <si>
    <t>Provider9MonthAug2014/15</t>
  </si>
  <si>
    <t>Provider9MonthSep2014/15</t>
  </si>
  <si>
    <t>Provider9MonthOct2014/15</t>
  </si>
  <si>
    <t>Provider9MonthNov2014/15</t>
  </si>
  <si>
    <t>Provider9MonthDec2014/15</t>
  </si>
  <si>
    <t>Provider10MonthJan2014/15</t>
  </si>
  <si>
    <t>Provider10MonthFeb2014/15</t>
  </si>
  <si>
    <t>Provider10MonthMar2014/15</t>
  </si>
  <si>
    <t>Provider10MonthApr2014/15</t>
  </si>
  <si>
    <t>Provider10MonthMay2014/15</t>
  </si>
  <si>
    <t>Provider10MonthJun2014/15</t>
  </si>
  <si>
    <t>Provider10MonthJul2014/15</t>
  </si>
  <si>
    <t>Provider10MonthAug2014/15</t>
  </si>
  <si>
    <t>Provider10MonthSep2014/15</t>
  </si>
  <si>
    <t>Provider10MonthOct2014/15</t>
  </si>
  <si>
    <t>Provider10MonthNov2014/15</t>
  </si>
  <si>
    <t>Provider10MonthDec2014/15</t>
  </si>
  <si>
    <t>Provider11MonthJan2014/15</t>
  </si>
  <si>
    <t>Provider11MonthFeb2014/15</t>
  </si>
  <si>
    <t>Provider11MonthMar2014/15</t>
  </si>
  <si>
    <t>Provider11MonthApr2014/15</t>
  </si>
  <si>
    <t>Provider11MonthMay2014/15</t>
  </si>
  <si>
    <t>Provider11MonthJun2014/15</t>
  </si>
  <si>
    <t>Provider11MonthJul2014/15</t>
  </si>
  <si>
    <t>Provider11MonthAug2014/15</t>
  </si>
  <si>
    <t>Provider11MonthSep2014/15</t>
  </si>
  <si>
    <t>Provider11MonthOct2014/15</t>
  </si>
  <si>
    <t>Provider11MonthNov2014/15</t>
  </si>
  <si>
    <t>Provider11MonthDec2014/15</t>
  </si>
  <si>
    <t>Provider12MonthJan2014/15</t>
  </si>
  <si>
    <t>Provider12MonthFeb2014/15</t>
  </si>
  <si>
    <t>Provider12MonthMar2014/15</t>
  </si>
  <si>
    <t>Provider12MonthApr2014/15</t>
  </si>
  <si>
    <t>Provider12MonthMay2014/15</t>
  </si>
  <si>
    <t>Provider12MonthJun2014/15</t>
  </si>
  <si>
    <t>Provider12MonthJul2014/15</t>
  </si>
  <si>
    <t>Provider12MonthAug2014/15</t>
  </si>
  <si>
    <t>Provider12MonthSep2014/15</t>
  </si>
  <si>
    <t>Provider12MonthOct2014/15</t>
  </si>
  <si>
    <t>Provider12MonthNov2014/15</t>
  </si>
  <si>
    <t>Provider12MonthDec2014/15</t>
  </si>
  <si>
    <t>Provider13MonthJan2014/15</t>
  </si>
  <si>
    <t>Provider13MonthFeb2014/15</t>
  </si>
  <si>
    <t>Provider13MonthMar2014/15</t>
  </si>
  <si>
    <t>Provider13MonthApr2014/15</t>
  </si>
  <si>
    <t>Provider13MonthMay2014/15</t>
  </si>
  <si>
    <t>Provider13MonthJun2014/15</t>
  </si>
  <si>
    <t>Provider13MonthJul2014/15</t>
  </si>
  <si>
    <t>Provider13MonthAug2014/15</t>
  </si>
  <si>
    <t>Provider13MonthSep2014/15</t>
  </si>
  <si>
    <t>Provider13MonthOct2014/15</t>
  </si>
  <si>
    <t>Provider13MonthNov2014/15</t>
  </si>
  <si>
    <t>Provider13MonthDec2014/15</t>
  </si>
  <si>
    <t>Provider14MonthJan2014/15</t>
  </si>
  <si>
    <t>Provider14MonthFeb2014/15</t>
  </si>
  <si>
    <t>Provider14MonthMar2014/15</t>
  </si>
  <si>
    <t>Provider14MonthApr2014/15</t>
  </si>
  <si>
    <t>Provider14MonthMay2014/15</t>
  </si>
  <si>
    <t>Provider14MonthJun2014/15</t>
  </si>
  <si>
    <t>Provider14MonthJul2014/15</t>
  </si>
  <si>
    <t>Provider14MonthAug2014/15</t>
  </si>
  <si>
    <t>Provider14MonthSep2014/15</t>
  </si>
  <si>
    <t>Provider14MonthOct2014/15</t>
  </si>
  <si>
    <t>Provider14MonthNov2014/15</t>
  </si>
  <si>
    <t>Provider14MonthDec2014/15</t>
  </si>
  <si>
    <t>Provider15MonthJan2014/15</t>
  </si>
  <si>
    <t>Provider15MonthFeb2014/15</t>
  </si>
  <si>
    <t>Provider15MonthMar2014/15</t>
  </si>
  <si>
    <t>Provider15MonthApr2014/15</t>
  </si>
  <si>
    <t>Provider15MonthMay2014/15</t>
  </si>
  <si>
    <t>Provider15MonthJun2014/15</t>
  </si>
  <si>
    <t>Provider15MonthJul2014/15</t>
  </si>
  <si>
    <t>Provider15MonthAug2014/15</t>
  </si>
  <si>
    <t>Provider15MonthSep2014/15</t>
  </si>
  <si>
    <t>Provider15MonthOct2014/15</t>
  </si>
  <si>
    <t>Provider15MonthNov2014/15</t>
  </si>
  <si>
    <t>Provider15MonthDec2014/15</t>
  </si>
  <si>
    <t>Provider16MonthJan2014/15</t>
  </si>
  <si>
    <t>Provider16MonthFeb2014/15</t>
  </si>
  <si>
    <t>Provider16MonthMar2014/15</t>
  </si>
  <si>
    <t>Provider16MonthApr2014/15</t>
  </si>
  <si>
    <t>Provider16MonthMay2014/15</t>
  </si>
  <si>
    <t>Provider16MonthJun2014/15</t>
  </si>
  <si>
    <t>Provider16MonthJul2014/15</t>
  </si>
  <si>
    <t>Provider16MonthAug2014/15</t>
  </si>
  <si>
    <t>Provider16MonthSep2014/15</t>
  </si>
  <si>
    <t>Provider16MonthOct2014/15</t>
  </si>
  <si>
    <t>Provider16MonthNov2014/15</t>
  </si>
  <si>
    <t>Provider16MonthDec2014/15</t>
  </si>
  <si>
    <t>Provider17MonthJan2014/15</t>
  </si>
  <si>
    <t>Provider17MonthFeb2014/15</t>
  </si>
  <si>
    <t>Provider17MonthMar2014/15</t>
  </si>
  <si>
    <t>Provider17MonthApr2014/15</t>
  </si>
  <si>
    <t>Provider17MonthMay2014/15</t>
  </si>
  <si>
    <t>Provider17MonthJun2014/15</t>
  </si>
  <si>
    <t>Provider17MonthJul2014/15</t>
  </si>
  <si>
    <t>Provider17MonthAug2014/15</t>
  </si>
  <si>
    <t>Provider17MonthSep2014/15</t>
  </si>
  <si>
    <t>Provider17MonthOct2014/15</t>
  </si>
  <si>
    <t>Provider17MonthNov2014/15</t>
  </si>
  <si>
    <t>Provider17MonthDec2014/15</t>
  </si>
  <si>
    <t>Provider18MonthJan2014/15</t>
  </si>
  <si>
    <t>Provider18MonthFeb2014/15</t>
  </si>
  <si>
    <t>Provider18MonthMar2014/15</t>
  </si>
  <si>
    <t>Provider18MonthApr2014/15</t>
  </si>
  <si>
    <t>Provider18MonthMay2014/15</t>
  </si>
  <si>
    <t>Provider18MonthJun2014/15</t>
  </si>
  <si>
    <t>Provider18MonthJul2014/15</t>
  </si>
  <si>
    <t>Provider18MonthAug2014/15</t>
  </si>
  <si>
    <t>Provider18MonthSep2014/15</t>
  </si>
  <si>
    <t>Provider18MonthOct2014/15</t>
  </si>
  <si>
    <t>Provider18MonthNov2014/15</t>
  </si>
  <si>
    <t>Provider18MonthDec2014/15</t>
  </si>
  <si>
    <t>Provider19MonthJan2014/15</t>
  </si>
  <si>
    <t>Provider19MonthFeb2014/15</t>
  </si>
  <si>
    <t>Provider19MonthMar2014/15</t>
  </si>
  <si>
    <t>Provider19MonthApr2014/15</t>
  </si>
  <si>
    <t>Provider19MonthMay2014/15</t>
  </si>
  <si>
    <t>Provider19MonthJun2014/15</t>
  </si>
  <si>
    <t>Provider19MonthJul2014/15</t>
  </si>
  <si>
    <t>Provider19MonthAug2014/15</t>
  </si>
  <si>
    <t>Provider19MonthSep2014/15</t>
  </si>
  <si>
    <t>Provider19MonthOct2014/15</t>
  </si>
  <si>
    <t>Provider19MonthNov2014/15</t>
  </si>
  <si>
    <t>Provider19MonthDec2014/15</t>
  </si>
  <si>
    <t>Provider20MonthJan2014/15</t>
  </si>
  <si>
    <t>Provider20MonthFeb2014/15</t>
  </si>
  <si>
    <t>Provider20MonthMar2014/15</t>
  </si>
  <si>
    <t>Provider20MonthApr2014/15</t>
  </si>
  <si>
    <t>Provider20MonthMay2014/15</t>
  </si>
  <si>
    <t>Provider20MonthJun2014/15</t>
  </si>
  <si>
    <t>Provider20MonthJul2014/15</t>
  </si>
  <si>
    <t>Provider20MonthAug2014/15</t>
  </si>
  <si>
    <t>Provider20MonthSep2014/15</t>
  </si>
  <si>
    <t>Provider20MonthOct2014/15</t>
  </si>
  <si>
    <t>Provider20MonthNov2014/15</t>
  </si>
  <si>
    <t>Provider20MonthDec2014/15</t>
  </si>
  <si>
    <t>Provider21MonthJan2014/15</t>
  </si>
  <si>
    <t>Provider21MonthFeb2014/15</t>
  </si>
  <si>
    <t>Provider21MonthMar2014/15</t>
  </si>
  <si>
    <t>Provider21MonthApr2014/15</t>
  </si>
  <si>
    <t>Provider21MonthMay2014/15</t>
  </si>
  <si>
    <t>Provider21MonthJun2014/15</t>
  </si>
  <si>
    <t>Provider21MonthJul2014/15</t>
  </si>
  <si>
    <t>Provider21MonthAug2014/15</t>
  </si>
  <si>
    <t>Provider21MonthSep2014/15</t>
  </si>
  <si>
    <t>Provider21MonthOct2014/15</t>
  </si>
  <si>
    <t>Provider21MonthNov2014/15</t>
  </si>
  <si>
    <t>Provider21MonthDec2014/15</t>
  </si>
  <si>
    <t>Provider1TriageCat12010/11</t>
  </si>
  <si>
    <t>Provider1TriageCat22010/11</t>
  </si>
  <si>
    <t>Provider1TriageCat32010/11</t>
  </si>
  <si>
    <t>Provider1TriageCat42010/11</t>
  </si>
  <si>
    <t>Provider1TriageCat52010/11</t>
  </si>
  <si>
    <t>Provider2TriageCat12010/11</t>
  </si>
  <si>
    <t>Provider2TriageCat22010/11</t>
  </si>
  <si>
    <t>Provider2TriageCat32010/11</t>
  </si>
  <si>
    <t>Provider2TriageCat42010/11</t>
  </si>
  <si>
    <t>Provider2TriageCat52010/11</t>
  </si>
  <si>
    <t>Provider3TriageCat12010/11</t>
  </si>
  <si>
    <t>Provider3TriageCat22010/11</t>
  </si>
  <si>
    <t>Provider3TriageCat32010/11</t>
  </si>
  <si>
    <t>Provider3TriageCat42010/11</t>
  </si>
  <si>
    <t>Provider3TriageCat52010/11</t>
  </si>
  <si>
    <t>Provider4TriageCat12010/11</t>
  </si>
  <si>
    <t>Provider4TriageCat22010/11</t>
  </si>
  <si>
    <t>Provider4TriageCat32010/11</t>
  </si>
  <si>
    <t>Provider4TriageCat42010/11</t>
  </si>
  <si>
    <t>Provider4TriageCat52010/11</t>
  </si>
  <si>
    <t>Provider5TriageCat12010/11</t>
  </si>
  <si>
    <t>Provider5TriageCat22010/11</t>
  </si>
  <si>
    <t>Provider5TriageCat32010/11</t>
  </si>
  <si>
    <t>Provider5TriageCat42010/11</t>
  </si>
  <si>
    <t>Provider5TriageCat52010/11</t>
  </si>
  <si>
    <t>Provider6TriageCat12010/11</t>
  </si>
  <si>
    <t>Provider6TriageCat22010/11</t>
  </si>
  <si>
    <t>Provider6TriageCat32010/11</t>
  </si>
  <si>
    <t>Provider6TriageCat42010/11</t>
  </si>
  <si>
    <t>Provider6TriageCat52010/11</t>
  </si>
  <si>
    <t>Provider7TriageCat12010/11</t>
  </si>
  <si>
    <t>Provider7TriageCat22010/11</t>
  </si>
  <si>
    <t>Provider7TriageCat32010/11</t>
  </si>
  <si>
    <t>Provider7TriageCat42010/11</t>
  </si>
  <si>
    <t>Provider7TriageCat52010/11</t>
  </si>
  <si>
    <t>Provider8TriageCat12010/11</t>
  </si>
  <si>
    <t>Provider8TriageCat22010/11</t>
  </si>
  <si>
    <t>Provider8TriageCat32010/11</t>
  </si>
  <si>
    <t>Provider8TriageCat42010/11</t>
  </si>
  <si>
    <t>Provider8TriageCat52010/11</t>
  </si>
  <si>
    <t>Provider9TriageCat12010/11</t>
  </si>
  <si>
    <t>Provider9TriageCat22010/11</t>
  </si>
  <si>
    <t>Provider9TriageCat32010/11</t>
  </si>
  <si>
    <t>Provider9TriageCat42010/11</t>
  </si>
  <si>
    <t>Provider9TriageCat52010/11</t>
  </si>
  <si>
    <t>Provider10TriageCat12010/11</t>
  </si>
  <si>
    <t>Provider10TriageCat22010/11</t>
  </si>
  <si>
    <t>Provider10TriageCat32010/11</t>
  </si>
  <si>
    <t>Provider10TriageCat42010/11</t>
  </si>
  <si>
    <t>Provider10TriageCat52010/11</t>
  </si>
  <si>
    <t>Provider11TriageCat12010/11</t>
  </si>
  <si>
    <t>Provider11TriageCat22010/11</t>
  </si>
  <si>
    <t>Provider11TriageCat32010/11</t>
  </si>
  <si>
    <t>Provider11TriageCat42010/11</t>
  </si>
  <si>
    <t>Provider11TriageCat52010/11</t>
  </si>
  <si>
    <t>Provider12TriageCat12010/11</t>
  </si>
  <si>
    <t>Provider12TriageCat22010/11</t>
  </si>
  <si>
    <t>Provider12TriageCat32010/11</t>
  </si>
  <si>
    <t>Provider12TriageCat42010/11</t>
  </si>
  <si>
    <t>Provider12TriageCat52010/11</t>
  </si>
  <si>
    <t>Provider13TriageCat12010/11</t>
  </si>
  <si>
    <t>Provider13TriageCat22010/11</t>
  </si>
  <si>
    <t>Provider13TriageCat32010/11</t>
  </si>
  <si>
    <t>Provider13TriageCat42010/11</t>
  </si>
  <si>
    <t>Provider13TriageCat52010/11</t>
  </si>
  <si>
    <t>Provider14TriageCat12010/11</t>
  </si>
  <si>
    <t>Provider14TriageCat22010/11</t>
  </si>
  <si>
    <t>Provider14TriageCat32010/11</t>
  </si>
  <si>
    <t>Provider14TriageCat42010/11</t>
  </si>
  <si>
    <t>Provider14TriageCat52010/11</t>
  </si>
  <si>
    <t>Provider15TriageCat12010/11</t>
  </si>
  <si>
    <t>Provider15TriageCat22010/11</t>
  </si>
  <si>
    <t>Provider15TriageCat32010/11</t>
  </si>
  <si>
    <t>Provider15TriageCat42010/11</t>
  </si>
  <si>
    <t>Provider15TriageCat52010/11</t>
  </si>
  <si>
    <t>Provider16TriageCat12010/11</t>
  </si>
  <si>
    <t>Provider16TriageCat22010/11</t>
  </si>
  <si>
    <t>Provider16TriageCat32010/11</t>
  </si>
  <si>
    <t>Provider16TriageCat42010/11</t>
  </si>
  <si>
    <t>Provider16TriageCat52010/11</t>
  </si>
  <si>
    <t>Provider17TriageCat12010/11</t>
  </si>
  <si>
    <t>Provider17TriageCat22010/11</t>
  </si>
  <si>
    <t>Provider17TriageCat32010/11</t>
  </si>
  <si>
    <t>Provider17TriageCat42010/11</t>
  </si>
  <si>
    <t>Provider17TriageCat52010/11</t>
  </si>
  <si>
    <t>Provider18TriageCat12010/11</t>
  </si>
  <si>
    <t>Provider18TriageCat22010/11</t>
  </si>
  <si>
    <t>Provider18TriageCat32010/11</t>
  </si>
  <si>
    <t>Provider18TriageCat42010/11</t>
  </si>
  <si>
    <t>Provider18TriageCat52010/11</t>
  </si>
  <si>
    <t>Provider19TriageCat12010/11</t>
  </si>
  <si>
    <t>Provider19TriageCat22010/11</t>
  </si>
  <si>
    <t>Provider19TriageCat32010/11</t>
  </si>
  <si>
    <t>Provider19TriageCat42010/11</t>
  </si>
  <si>
    <t>Provider19TriageCat52010/11</t>
  </si>
  <si>
    <t>Provider20TriageCat12010/11</t>
  </si>
  <si>
    <t>Provider20TriageCat22010/11</t>
  </si>
  <si>
    <t>Provider20TriageCat32010/11</t>
  </si>
  <si>
    <t>Provider20TriageCat42010/11</t>
  </si>
  <si>
    <t>Provider20TriageCat52010/11</t>
  </si>
  <si>
    <t>Provider21TriageCat02010/11</t>
  </si>
  <si>
    <t>Provider21TriageCat12010/11</t>
  </si>
  <si>
    <t>Provider21TriageCat22010/11</t>
  </si>
  <si>
    <t>Provider21TriageCat32010/11</t>
  </si>
  <si>
    <t>Provider21TriageCat42010/11</t>
  </si>
  <si>
    <t>Provider21TriageCat52010/11</t>
  </si>
  <si>
    <t>Provider1TriageCat12011/12</t>
  </si>
  <si>
    <t>Provider1TriageCat22011/12</t>
  </si>
  <si>
    <t>Provider1TriageCat32011/12</t>
  </si>
  <si>
    <t>Provider1TriageCat42011/12</t>
  </si>
  <si>
    <t>Provider1TriageCat52011/12</t>
  </si>
  <si>
    <t>Provider2TriageCat12011/12</t>
  </si>
  <si>
    <t>Provider2TriageCat22011/12</t>
  </si>
  <si>
    <t>Provider2TriageCat32011/12</t>
  </si>
  <si>
    <t>Provider2TriageCat42011/12</t>
  </si>
  <si>
    <t>Provider2TriageCat52011/12</t>
  </si>
  <si>
    <t>Provider3TriageCat12011/12</t>
  </si>
  <si>
    <t>Provider3TriageCat22011/12</t>
  </si>
  <si>
    <t>Provider3TriageCat32011/12</t>
  </si>
  <si>
    <t>Provider3TriageCat42011/12</t>
  </si>
  <si>
    <t>Provider3TriageCat52011/12</t>
  </si>
  <si>
    <t>Provider4TriageCat12011/12</t>
  </si>
  <si>
    <t>Provider4TriageCat22011/12</t>
  </si>
  <si>
    <t>Provider4TriageCat32011/12</t>
  </si>
  <si>
    <t>Provider4TriageCat42011/12</t>
  </si>
  <si>
    <t>Provider4TriageCat52011/12</t>
  </si>
  <si>
    <t>Provider5TriageCat12011/12</t>
  </si>
  <si>
    <t>Provider5TriageCat22011/12</t>
  </si>
  <si>
    <t>Provider5TriageCat32011/12</t>
  </si>
  <si>
    <t>Provider5TriageCat42011/12</t>
  </si>
  <si>
    <t>Provider5TriageCat52011/12</t>
  </si>
  <si>
    <t>Provider6TriageCat12011/12</t>
  </si>
  <si>
    <t>Provider6TriageCat22011/12</t>
  </si>
  <si>
    <t>Provider6TriageCat32011/12</t>
  </si>
  <si>
    <t>Provider6TriageCat42011/12</t>
  </si>
  <si>
    <t>Provider6TriageCat52011/12</t>
  </si>
  <si>
    <t>Provider7TriageCat12011/12</t>
  </si>
  <si>
    <t>Provider7TriageCat22011/12</t>
  </si>
  <si>
    <t>Provider7TriageCat32011/12</t>
  </si>
  <si>
    <t>Provider7TriageCat42011/12</t>
  </si>
  <si>
    <t>Provider7TriageCat52011/12</t>
  </si>
  <si>
    <t>Provider8TriageCat12011/12</t>
  </si>
  <si>
    <t>Provider8TriageCat22011/12</t>
  </si>
  <si>
    <t>Provider8TriageCat32011/12</t>
  </si>
  <si>
    <t>Provider8TriageCat42011/12</t>
  </si>
  <si>
    <t>Provider8TriageCat52011/12</t>
  </si>
  <si>
    <t>Provider9TriageCat12011/12</t>
  </si>
  <si>
    <t>Provider9TriageCat22011/12</t>
  </si>
  <si>
    <t>Provider9TriageCat32011/12</t>
  </si>
  <si>
    <t>Provider9TriageCat42011/12</t>
  </si>
  <si>
    <t>Provider9TriageCat52011/12</t>
  </si>
  <si>
    <t>Provider10TriageCat12011/12</t>
  </si>
  <si>
    <t>Provider10TriageCat22011/12</t>
  </si>
  <si>
    <t>Provider10TriageCat32011/12</t>
  </si>
  <si>
    <t>Provider10TriageCat42011/12</t>
  </si>
  <si>
    <t>Provider10TriageCat52011/12</t>
  </si>
  <si>
    <t>Provider11TriageCat12011/12</t>
  </si>
  <si>
    <t>Provider11TriageCat22011/12</t>
  </si>
  <si>
    <t>Provider11TriageCat32011/12</t>
  </si>
  <si>
    <t>Provider11TriageCat42011/12</t>
  </si>
  <si>
    <t>Provider11TriageCat52011/12</t>
  </si>
  <si>
    <t>Provider12TriageCat12011/12</t>
  </si>
  <si>
    <t>Provider12TriageCat22011/12</t>
  </si>
  <si>
    <t>Provider12TriageCat32011/12</t>
  </si>
  <si>
    <t>Provider12TriageCat42011/12</t>
  </si>
  <si>
    <t>Provider12TriageCat52011/12</t>
  </si>
  <si>
    <t>Provider13TriageCat12011/12</t>
  </si>
  <si>
    <t>Provider13TriageCat22011/12</t>
  </si>
  <si>
    <t>Provider13TriageCat32011/12</t>
  </si>
  <si>
    <t>Provider13TriageCat42011/12</t>
  </si>
  <si>
    <t>Provider13TriageCat52011/12</t>
  </si>
  <si>
    <t>Provider14TriageCat12011/12</t>
  </si>
  <si>
    <t>Provider14TriageCat22011/12</t>
  </si>
  <si>
    <t>Provider14TriageCat32011/12</t>
  </si>
  <si>
    <t>Provider14TriageCat42011/12</t>
  </si>
  <si>
    <t>Provider14TriageCat52011/12</t>
  </si>
  <si>
    <t>Provider15TriageCat12011/12</t>
  </si>
  <si>
    <t>Provider15TriageCat22011/12</t>
  </si>
  <si>
    <t>Provider15TriageCat32011/12</t>
  </si>
  <si>
    <t>Provider15TriageCat42011/12</t>
  </si>
  <si>
    <t>Provider15TriageCat52011/12</t>
  </si>
  <si>
    <t>Provider16TriageCat12011/12</t>
  </si>
  <si>
    <t>Provider16TriageCat22011/12</t>
  </si>
  <si>
    <t>Provider16TriageCat32011/12</t>
  </si>
  <si>
    <t>Provider16TriageCat42011/12</t>
  </si>
  <si>
    <t>Provider16TriageCat52011/12</t>
  </si>
  <si>
    <t>Provider17TriageCat12011/12</t>
  </si>
  <si>
    <t>Provider17TriageCat22011/12</t>
  </si>
  <si>
    <t>Provider17TriageCat32011/12</t>
  </si>
  <si>
    <t>Provider17TriageCat42011/12</t>
  </si>
  <si>
    <t>Provider17TriageCat52011/12</t>
  </si>
  <si>
    <t>Provider18TriageCat12011/12</t>
  </si>
  <si>
    <t>Provider18TriageCat22011/12</t>
  </si>
  <si>
    <t>Provider18TriageCat32011/12</t>
  </si>
  <si>
    <t>Provider18TriageCat42011/12</t>
  </si>
  <si>
    <t>Provider18TriageCat52011/12</t>
  </si>
  <si>
    <t>Provider19TriageCat12011/12</t>
  </si>
  <si>
    <t>Provider19TriageCat22011/12</t>
  </si>
  <si>
    <t>Provider19TriageCat32011/12</t>
  </si>
  <si>
    <t>Provider19TriageCat42011/12</t>
  </si>
  <si>
    <t>Provider19TriageCat52011/12</t>
  </si>
  <si>
    <t>Provider20TriageCat12011/12</t>
  </si>
  <si>
    <t>Provider20TriageCat22011/12</t>
  </si>
  <si>
    <t>Provider20TriageCat32011/12</t>
  </si>
  <si>
    <t>Provider20TriageCat42011/12</t>
  </si>
  <si>
    <t>Provider20TriageCat52011/12</t>
  </si>
  <si>
    <t>Provider21TriageCat02011/12</t>
  </si>
  <si>
    <t>Provider21TriageCat12011/12</t>
  </si>
  <si>
    <t>Provider21TriageCat22011/12</t>
  </si>
  <si>
    <t>Provider21TriageCat32011/12</t>
  </si>
  <si>
    <t>Provider21TriageCat42011/12</t>
  </si>
  <si>
    <t>Provider21TriageCat52011/12</t>
  </si>
  <si>
    <t>Provider1TriageCat12012/13</t>
  </si>
  <si>
    <t>Provider1TriageCat22012/13</t>
  </si>
  <si>
    <t>Provider1TriageCat32012/13</t>
  </si>
  <si>
    <t>Provider1TriageCat42012/13</t>
  </si>
  <si>
    <t>Provider1TriageCat52012/13</t>
  </si>
  <si>
    <t>Provider2TriageCat12012/13</t>
  </si>
  <si>
    <t>Provider2TriageCat22012/13</t>
  </si>
  <si>
    <t>Provider2TriageCat32012/13</t>
  </si>
  <si>
    <t>Provider2TriageCat42012/13</t>
  </si>
  <si>
    <t>Provider2TriageCat52012/13</t>
  </si>
  <si>
    <t>Provider3TriageCat12012/13</t>
  </si>
  <si>
    <t>Provider3TriageCat22012/13</t>
  </si>
  <si>
    <t>Provider3TriageCat32012/13</t>
  </si>
  <si>
    <t>Provider3TriageCat42012/13</t>
  </si>
  <si>
    <t>Provider3TriageCat52012/13</t>
  </si>
  <si>
    <t>Provider4TriageCat12012/13</t>
  </si>
  <si>
    <t>Provider4TriageCat22012/13</t>
  </si>
  <si>
    <t>Provider4TriageCat32012/13</t>
  </si>
  <si>
    <t>Provider4TriageCat42012/13</t>
  </si>
  <si>
    <t>Provider4TriageCat52012/13</t>
  </si>
  <si>
    <t>Provider5TriageCat12012/13</t>
  </si>
  <si>
    <t>Provider5TriageCat22012/13</t>
  </si>
  <si>
    <t>Provider5TriageCat32012/13</t>
  </si>
  <si>
    <t>Provider5TriageCat42012/13</t>
  </si>
  <si>
    <t>Provider5TriageCat52012/13</t>
  </si>
  <si>
    <t>Provider6TriageCat12012/13</t>
  </si>
  <si>
    <t>Provider6TriageCat22012/13</t>
  </si>
  <si>
    <t>Provider6TriageCat32012/13</t>
  </si>
  <si>
    <t>Provider6TriageCat42012/13</t>
  </si>
  <si>
    <t>Provider6TriageCat52012/13</t>
  </si>
  <si>
    <t>Provider7TriageCat12012/13</t>
  </si>
  <si>
    <t>Provider7TriageCat22012/13</t>
  </si>
  <si>
    <t>Provider7TriageCat32012/13</t>
  </si>
  <si>
    <t>Provider7TriageCat42012/13</t>
  </si>
  <si>
    <t>Provider7TriageCat52012/13</t>
  </si>
  <si>
    <t>Provider8TriageCat12012/13</t>
  </si>
  <si>
    <t>Provider8TriageCat22012/13</t>
  </si>
  <si>
    <t>Provider8TriageCat32012/13</t>
  </si>
  <si>
    <t>Provider8TriageCat42012/13</t>
  </si>
  <si>
    <t>Provider8TriageCat52012/13</t>
  </si>
  <si>
    <t>Provider9TriageCat12012/13</t>
  </si>
  <si>
    <t>Provider9TriageCat22012/13</t>
  </si>
  <si>
    <t>Provider9TriageCat32012/13</t>
  </si>
  <si>
    <t>Provider9TriageCat42012/13</t>
  </si>
  <si>
    <t>Provider9TriageCat52012/13</t>
  </si>
  <si>
    <t>Provider10TriageCat12012/13</t>
  </si>
  <si>
    <t>Provider10TriageCat22012/13</t>
  </si>
  <si>
    <t>Provider10TriageCat32012/13</t>
  </si>
  <si>
    <t>Provider10TriageCat42012/13</t>
  </si>
  <si>
    <t>Provider10TriageCat52012/13</t>
  </si>
  <si>
    <t>Provider11TriageCat12012/13</t>
  </si>
  <si>
    <t>Provider11TriageCat22012/13</t>
  </si>
  <si>
    <t>Provider11TriageCat32012/13</t>
  </si>
  <si>
    <t>Provider11TriageCat42012/13</t>
  </si>
  <si>
    <t>Provider11TriageCat52012/13</t>
  </si>
  <si>
    <t>Provider12TriageCat12012/13</t>
  </si>
  <si>
    <t>Provider12TriageCat22012/13</t>
  </si>
  <si>
    <t>Provider12TriageCat32012/13</t>
  </si>
  <si>
    <t>Provider12TriageCat42012/13</t>
  </si>
  <si>
    <t>Provider12TriageCat52012/13</t>
  </si>
  <si>
    <t>Provider13TriageCat12012/13</t>
  </si>
  <si>
    <t>Provider13TriageCat22012/13</t>
  </si>
  <si>
    <t>Provider13TriageCat32012/13</t>
  </si>
  <si>
    <t>Provider13TriageCat42012/13</t>
  </si>
  <si>
    <t>Provider13TriageCat52012/13</t>
  </si>
  <si>
    <t>Provider14TriageCat12012/13</t>
  </si>
  <si>
    <t>Provider14TriageCat22012/13</t>
  </si>
  <si>
    <t>Provider14TriageCat32012/13</t>
  </si>
  <si>
    <t>Provider14TriageCat42012/13</t>
  </si>
  <si>
    <t>Provider14TriageCat52012/13</t>
  </si>
  <si>
    <t>Provider15TriageCat12012/13</t>
  </si>
  <si>
    <t>Provider15TriageCat22012/13</t>
  </si>
  <si>
    <t>Provider15TriageCat32012/13</t>
  </si>
  <si>
    <t>Provider15TriageCat42012/13</t>
  </si>
  <si>
    <t>Provider15TriageCat52012/13</t>
  </si>
  <si>
    <t>Provider16TriageCat12012/13</t>
  </si>
  <si>
    <t>Provider16TriageCat22012/13</t>
  </si>
  <si>
    <t>Provider16TriageCat32012/13</t>
  </si>
  <si>
    <t>Provider16TriageCat42012/13</t>
  </si>
  <si>
    <t>Provider16TriageCat52012/13</t>
  </si>
  <si>
    <t>Provider17TriageCat12012/13</t>
  </si>
  <si>
    <t>Provider17TriageCat22012/13</t>
  </si>
  <si>
    <t>Provider17TriageCat32012/13</t>
  </si>
  <si>
    <t>Provider17TriageCat42012/13</t>
  </si>
  <si>
    <t>Provider17TriageCat52012/13</t>
  </si>
  <si>
    <t>Provider18TriageCat12012/13</t>
  </si>
  <si>
    <t>Provider18TriageCat22012/13</t>
  </si>
  <si>
    <t>Provider18TriageCat32012/13</t>
  </si>
  <si>
    <t>Provider18TriageCat42012/13</t>
  </si>
  <si>
    <t>Provider18TriageCat52012/13</t>
  </si>
  <si>
    <t>Provider19TriageCat12012/13</t>
  </si>
  <si>
    <t>Provider19TriageCat22012/13</t>
  </si>
  <si>
    <t>Provider19TriageCat32012/13</t>
  </si>
  <si>
    <t>Provider19TriageCat42012/13</t>
  </si>
  <si>
    <t>Provider19TriageCat52012/13</t>
  </si>
  <si>
    <t>Provider20TriageCat12012/13</t>
  </si>
  <si>
    <t>Provider20TriageCat22012/13</t>
  </si>
  <si>
    <t>Provider20TriageCat32012/13</t>
  </si>
  <si>
    <t>Provider20TriageCat42012/13</t>
  </si>
  <si>
    <t>Provider20TriageCat52012/13</t>
  </si>
  <si>
    <t>Provider21TriageCat02012/13</t>
  </si>
  <si>
    <t>Provider21TriageCat12012/13</t>
  </si>
  <si>
    <t>Provider21TriageCat22012/13</t>
  </si>
  <si>
    <t>Provider21TriageCat32012/13</t>
  </si>
  <si>
    <t>Provider21TriageCat42012/13</t>
  </si>
  <si>
    <t>Provider21TriageCat52012/13</t>
  </si>
  <si>
    <t>Provider1TriageCat12013/14</t>
  </si>
  <si>
    <t>Provider1TriageCat22013/14</t>
  </si>
  <si>
    <t>Provider1TriageCat32013/14</t>
  </si>
  <si>
    <t>Provider1TriageCat42013/14</t>
  </si>
  <si>
    <t>Provider1TriageCat52013/14</t>
  </si>
  <si>
    <t>Provider2TriageCat12013/14</t>
  </si>
  <si>
    <t>Provider2TriageCat22013/14</t>
  </si>
  <si>
    <t>Provider2TriageCat32013/14</t>
  </si>
  <si>
    <t>Provider2TriageCat42013/14</t>
  </si>
  <si>
    <t>Provider2TriageCat52013/14</t>
  </si>
  <si>
    <t>Provider3TriageCat12013/14</t>
  </si>
  <si>
    <t>Provider3TriageCat22013/14</t>
  </si>
  <si>
    <t>Provider3TriageCat32013/14</t>
  </si>
  <si>
    <t>Provider3TriageCat42013/14</t>
  </si>
  <si>
    <t>Provider3TriageCat52013/14</t>
  </si>
  <si>
    <t>Provider4TriageCat12013/14</t>
  </si>
  <si>
    <t>Provider4TriageCat22013/14</t>
  </si>
  <si>
    <t>Provider4TriageCat32013/14</t>
  </si>
  <si>
    <t>Provider4TriageCat42013/14</t>
  </si>
  <si>
    <t>Provider4TriageCat52013/14</t>
  </si>
  <si>
    <t>Provider5TriageCat12013/14</t>
  </si>
  <si>
    <t>Provider5TriageCat22013/14</t>
  </si>
  <si>
    <t>Provider5TriageCat32013/14</t>
  </si>
  <si>
    <t>Provider5TriageCat42013/14</t>
  </si>
  <si>
    <t>Provider5TriageCat52013/14</t>
  </si>
  <si>
    <t>Provider6TriageCat12013/14</t>
  </si>
  <si>
    <t>Provider6TriageCat22013/14</t>
  </si>
  <si>
    <t>Provider6TriageCat32013/14</t>
  </si>
  <si>
    <t>Provider6TriageCat42013/14</t>
  </si>
  <si>
    <t>Provider6TriageCat52013/14</t>
  </si>
  <si>
    <t>Provider7TriageCat12013/14</t>
  </si>
  <si>
    <t>Provider7TriageCat22013/14</t>
  </si>
  <si>
    <t>Provider7TriageCat32013/14</t>
  </si>
  <si>
    <t>Provider7TriageCat42013/14</t>
  </si>
  <si>
    <t>Provider7TriageCat52013/14</t>
  </si>
  <si>
    <t>Provider8TriageCat12013/14</t>
  </si>
  <si>
    <t>Provider8TriageCat22013/14</t>
  </si>
  <si>
    <t>Provider8TriageCat32013/14</t>
  </si>
  <si>
    <t>Provider8TriageCat42013/14</t>
  </si>
  <si>
    <t>Provider8TriageCat52013/14</t>
  </si>
  <si>
    <t>Provider9TriageCat12013/14</t>
  </si>
  <si>
    <t>Provider9TriageCat22013/14</t>
  </si>
  <si>
    <t>Provider9TriageCat32013/14</t>
  </si>
  <si>
    <t>Provider9TriageCat42013/14</t>
  </si>
  <si>
    <t>Provider9TriageCat52013/14</t>
  </si>
  <si>
    <t>Provider10TriageCat12013/14</t>
  </si>
  <si>
    <t>Provider10TriageCat22013/14</t>
  </si>
  <si>
    <t>Provider10TriageCat32013/14</t>
  </si>
  <si>
    <t>Provider10TriageCat42013/14</t>
  </si>
  <si>
    <t>Provider10TriageCat52013/14</t>
  </si>
  <si>
    <t>Provider11TriageCat12013/14</t>
  </si>
  <si>
    <t>Provider11TriageCat22013/14</t>
  </si>
  <si>
    <t>Provider11TriageCat32013/14</t>
  </si>
  <si>
    <t>Provider11TriageCat42013/14</t>
  </si>
  <si>
    <t>Provider11TriageCat52013/14</t>
  </si>
  <si>
    <t>Provider12TriageCat12013/14</t>
  </si>
  <si>
    <t>Provider12TriageCat22013/14</t>
  </si>
  <si>
    <t>Provider12TriageCat32013/14</t>
  </si>
  <si>
    <t>Provider12TriageCat42013/14</t>
  </si>
  <si>
    <t>Provider12TriageCat52013/14</t>
  </si>
  <si>
    <t>Provider13TriageCat12013/14</t>
  </si>
  <si>
    <t>Provider13TriageCat22013/14</t>
  </si>
  <si>
    <t>Provider13TriageCat32013/14</t>
  </si>
  <si>
    <t>Provider13TriageCat42013/14</t>
  </si>
  <si>
    <t>Provider13TriageCat52013/14</t>
  </si>
  <si>
    <t>Provider14TriageCat12013/14</t>
  </si>
  <si>
    <t>Provider14TriageCat22013/14</t>
  </si>
  <si>
    <t>Provider14TriageCat32013/14</t>
  </si>
  <si>
    <t>Provider14TriageCat42013/14</t>
  </si>
  <si>
    <t>Provider14TriageCat52013/14</t>
  </si>
  <si>
    <t>Provider15TriageCat12013/14</t>
  </si>
  <si>
    <t>Provider15TriageCat22013/14</t>
  </si>
  <si>
    <t>Provider15TriageCat32013/14</t>
  </si>
  <si>
    <t>Provider15TriageCat42013/14</t>
  </si>
  <si>
    <t>Provider15TriageCat52013/14</t>
  </si>
  <si>
    <t>Provider16TriageCat12013/14</t>
  </si>
  <si>
    <t>Provider16TriageCat22013/14</t>
  </si>
  <si>
    <t>Provider16TriageCat32013/14</t>
  </si>
  <si>
    <t>Provider16TriageCat42013/14</t>
  </si>
  <si>
    <t>Provider16TriageCat52013/14</t>
  </si>
  <si>
    <t>Provider17TriageCat12013/14</t>
  </si>
  <si>
    <t>Provider17TriageCat22013/14</t>
  </si>
  <si>
    <t>Provider17TriageCat32013/14</t>
  </si>
  <si>
    <t>Provider17TriageCat42013/14</t>
  </si>
  <si>
    <t>Provider17TriageCat52013/14</t>
  </si>
  <si>
    <t>Provider18TriageCat12013/14</t>
  </si>
  <si>
    <t>Provider18TriageCat22013/14</t>
  </si>
  <si>
    <t>Provider18TriageCat32013/14</t>
  </si>
  <si>
    <t>Provider18TriageCat42013/14</t>
  </si>
  <si>
    <t>Provider18TriageCat52013/14</t>
  </si>
  <si>
    <t>Provider19TriageCat12013/14</t>
  </si>
  <si>
    <t>Provider19TriageCat22013/14</t>
  </si>
  <si>
    <t>Provider19TriageCat32013/14</t>
  </si>
  <si>
    <t>Provider19TriageCat42013/14</t>
  </si>
  <si>
    <t>Provider19TriageCat52013/14</t>
  </si>
  <si>
    <t>Provider20TriageCat12013/14</t>
  </si>
  <si>
    <t>Provider20TriageCat22013/14</t>
  </si>
  <si>
    <t>Provider20TriageCat32013/14</t>
  </si>
  <si>
    <t>Provider20TriageCat42013/14</t>
  </si>
  <si>
    <t>Provider20TriageCat52013/14</t>
  </si>
  <si>
    <t>Provider21TriageCat02013/14</t>
  </si>
  <si>
    <t>Provider21TriageCat22013/14</t>
  </si>
  <si>
    <t>Provider21TriageCat32013/14</t>
  </si>
  <si>
    <t>Provider21TriageCat42013/14</t>
  </si>
  <si>
    <t>Provider21TriageCat52013/14</t>
  </si>
  <si>
    <t>Provider1TriageCat12014/15</t>
  </si>
  <si>
    <t>Provider1TriageCat22014/15</t>
  </si>
  <si>
    <t>Provider1TriageCat32014/15</t>
  </si>
  <si>
    <t>Provider1TriageCat42014/15</t>
  </si>
  <si>
    <t>Provider1TriageCat52014/15</t>
  </si>
  <si>
    <t>Provider2TriageCat12014/15</t>
  </si>
  <si>
    <t>Provider2TriageCat22014/15</t>
  </si>
  <si>
    <t>Provider2TriageCat32014/15</t>
  </si>
  <si>
    <t>Provider2TriageCat42014/15</t>
  </si>
  <si>
    <t>Provider2TriageCat52014/15</t>
  </si>
  <si>
    <t>Provider3TriageCat12014/15</t>
  </si>
  <si>
    <t>Provider3TriageCat22014/15</t>
  </si>
  <si>
    <t>Provider3TriageCat32014/15</t>
  </si>
  <si>
    <t>Provider3TriageCat42014/15</t>
  </si>
  <si>
    <t>Provider3TriageCat52014/15</t>
  </si>
  <si>
    <t>Provider4TriageCat12014/15</t>
  </si>
  <si>
    <t>Provider4TriageCat22014/15</t>
  </si>
  <si>
    <t>Provider4TriageCat32014/15</t>
  </si>
  <si>
    <t>Provider4TriageCat42014/15</t>
  </si>
  <si>
    <t>Provider4TriageCat52014/15</t>
  </si>
  <si>
    <t>Provider5TriageCat12014/15</t>
  </si>
  <si>
    <t>Provider5TriageCat22014/15</t>
  </si>
  <si>
    <t>Provider5TriageCat32014/15</t>
  </si>
  <si>
    <t>Provider5TriageCat42014/15</t>
  </si>
  <si>
    <t>Provider5TriageCat52014/15</t>
  </si>
  <si>
    <t>Provider6TriageCat12014/15</t>
  </si>
  <si>
    <t>Provider6TriageCat22014/15</t>
  </si>
  <si>
    <t>Provider6TriageCat32014/15</t>
  </si>
  <si>
    <t>Provider6TriageCat42014/15</t>
  </si>
  <si>
    <t>Provider6TriageCat52014/15</t>
  </si>
  <si>
    <t>Provider7TriageCat12014/15</t>
  </si>
  <si>
    <t>Provider7TriageCat22014/15</t>
  </si>
  <si>
    <t>Provider7TriageCat32014/15</t>
  </si>
  <si>
    <t>Provider7TriageCat42014/15</t>
  </si>
  <si>
    <t>Provider7TriageCat52014/15</t>
  </si>
  <si>
    <t>Provider8TriageCat12014/15</t>
  </si>
  <si>
    <t>Provider8TriageCat22014/15</t>
  </si>
  <si>
    <t>Provider8TriageCat32014/15</t>
  </si>
  <si>
    <t>Provider8TriageCat42014/15</t>
  </si>
  <si>
    <t>Provider8TriageCat52014/15</t>
  </si>
  <si>
    <t>Provider9TriageCat12014/15</t>
  </si>
  <si>
    <t>Provider9TriageCat22014/15</t>
  </si>
  <si>
    <t>Provider9TriageCat32014/15</t>
  </si>
  <si>
    <t>Provider9TriageCat42014/15</t>
  </si>
  <si>
    <t>Provider9TriageCat52014/15</t>
  </si>
  <si>
    <t>Provider10TriageCat12014/15</t>
  </si>
  <si>
    <t>Provider10TriageCat22014/15</t>
  </si>
  <si>
    <t>Provider10TriageCat32014/15</t>
  </si>
  <si>
    <t>Provider10TriageCat42014/15</t>
  </si>
  <si>
    <t>Provider10TriageCat52014/15</t>
  </si>
  <si>
    <t>Provider11TriageCat12014/15</t>
  </si>
  <si>
    <t>Provider11TriageCat22014/15</t>
  </si>
  <si>
    <t>Provider11TriageCat32014/15</t>
  </si>
  <si>
    <t>Provider11TriageCat42014/15</t>
  </si>
  <si>
    <t>Provider11TriageCat52014/15</t>
  </si>
  <si>
    <t>Provider12TriageCat12014/15</t>
  </si>
  <si>
    <t>Provider12TriageCat22014/15</t>
  </si>
  <si>
    <t>Provider12TriageCat32014/15</t>
  </si>
  <si>
    <t>Provider12TriageCat42014/15</t>
  </si>
  <si>
    <t>Provider12TriageCat52014/15</t>
  </si>
  <si>
    <t>Provider13TriageCat12014/15</t>
  </si>
  <si>
    <t>Provider13TriageCat22014/15</t>
  </si>
  <si>
    <t>Provider13TriageCat32014/15</t>
  </si>
  <si>
    <t>Provider13TriageCat42014/15</t>
  </si>
  <si>
    <t>Provider13TriageCat52014/15</t>
  </si>
  <si>
    <t>Provider14TriageCat12014/15</t>
  </si>
  <si>
    <t>Provider14TriageCat22014/15</t>
  </si>
  <si>
    <t>Provider14TriageCat32014/15</t>
  </si>
  <si>
    <t>Provider14TriageCat42014/15</t>
  </si>
  <si>
    <t>Provider14TriageCat52014/15</t>
  </si>
  <si>
    <t>Provider15TriageCat12014/15</t>
  </si>
  <si>
    <t>Provider15TriageCat22014/15</t>
  </si>
  <si>
    <t>Provider15TriageCat32014/15</t>
  </si>
  <si>
    <t>Provider15TriageCat42014/15</t>
  </si>
  <si>
    <t>Provider15TriageCat52014/15</t>
  </si>
  <si>
    <t>Provider16TriageCat12014/15</t>
  </si>
  <si>
    <t>Provider16TriageCat22014/15</t>
  </si>
  <si>
    <t>Provider16TriageCat32014/15</t>
  </si>
  <si>
    <t>Provider16TriageCat42014/15</t>
  </si>
  <si>
    <t>Provider16TriageCat52014/15</t>
  </si>
  <si>
    <t>Provider17TriageCat12014/15</t>
  </si>
  <si>
    <t>Provider17TriageCat22014/15</t>
  </si>
  <si>
    <t>Provider17TriageCat32014/15</t>
  </si>
  <si>
    <t>Provider17TriageCat42014/15</t>
  </si>
  <si>
    <t>Provider17TriageCat52014/15</t>
  </si>
  <si>
    <t>Provider18TriageCat12014/15</t>
  </si>
  <si>
    <t>Provider18TriageCat22014/15</t>
  </si>
  <si>
    <t>Provider18TriageCat32014/15</t>
  </si>
  <si>
    <t>Provider18TriageCat42014/15</t>
  </si>
  <si>
    <t>Provider18TriageCat52014/15</t>
  </si>
  <si>
    <t>Provider19TriageCat12014/15</t>
  </si>
  <si>
    <t>Provider19TriageCat22014/15</t>
  </si>
  <si>
    <t>Provider19TriageCat32014/15</t>
  </si>
  <si>
    <t>Provider19TriageCat42014/15</t>
  </si>
  <si>
    <t>Provider19TriageCat52014/15</t>
  </si>
  <si>
    <t>Provider20TriageCat12014/15</t>
  </si>
  <si>
    <t>Provider20TriageCat22014/15</t>
  </si>
  <si>
    <t>Provider20TriageCat32014/15</t>
  </si>
  <si>
    <t>Provider20TriageCat42014/15</t>
  </si>
  <si>
    <t>Provider20TriageCat52014/15</t>
  </si>
  <si>
    <t>Provider21TriageCat02014/15</t>
  </si>
  <si>
    <t>Provider1LengthCat12010/11</t>
  </si>
  <si>
    <t>Provider1LengthCat22010/11</t>
  </si>
  <si>
    <t>Provider1LengthCat32010/11</t>
  </si>
  <si>
    <t>Provider1LengthCat62010/11</t>
  </si>
  <si>
    <t>Provider2LengthCat12010/11</t>
  </si>
  <si>
    <t>Provider2LengthCat22010/11</t>
  </si>
  <si>
    <t>Provider2LengthCat32010/11</t>
  </si>
  <si>
    <t>Provider2LengthCat62010/11</t>
  </si>
  <si>
    <t>Provider3LengthCat12010/11</t>
  </si>
  <si>
    <t>Provider3LengthCat22010/11</t>
  </si>
  <si>
    <t>Provider3LengthCat32010/11</t>
  </si>
  <si>
    <t>Provider3LengthCat62010/11</t>
  </si>
  <si>
    <t>Provider4LengthCat12010/11</t>
  </si>
  <si>
    <t>Provider4LengthCat22010/11</t>
  </si>
  <si>
    <t>Provider4LengthCat32010/11</t>
  </si>
  <si>
    <t>Provider4LengthCat62010/11</t>
  </si>
  <si>
    <t>Provider5LengthCat12010/11</t>
  </si>
  <si>
    <t>Provider5LengthCat22010/11</t>
  </si>
  <si>
    <t>Provider5LengthCat32010/11</t>
  </si>
  <si>
    <t>Provider5LengthCat62010/11</t>
  </si>
  <si>
    <t>Provider6LengthCat12010/11</t>
  </si>
  <si>
    <t>Provider6LengthCat22010/11</t>
  </si>
  <si>
    <t>Provider6LengthCat32010/11</t>
  </si>
  <si>
    <t>Provider6LengthCat62010/11</t>
  </si>
  <si>
    <t>Provider7LengthCat12010/11</t>
  </si>
  <si>
    <t>Provider7LengthCat22010/11</t>
  </si>
  <si>
    <t>Provider7LengthCat32010/11</t>
  </si>
  <si>
    <t>Provider7LengthCat62010/11</t>
  </si>
  <si>
    <t>Provider8LengthCat12010/11</t>
  </si>
  <si>
    <t>Provider8LengthCat22010/11</t>
  </si>
  <si>
    <t>Provider8LengthCat32010/11</t>
  </si>
  <si>
    <t>Provider8LengthCat62010/11</t>
  </si>
  <si>
    <t>Provider9LengthCat12010/11</t>
  </si>
  <si>
    <t>Provider9LengthCat22010/11</t>
  </si>
  <si>
    <t>Provider9LengthCat32010/11</t>
  </si>
  <si>
    <t>Provider9LengthCat62010/11</t>
  </si>
  <si>
    <t>Provider10LengthCat12010/11</t>
  </si>
  <si>
    <t>Provider10LengthCat22010/11</t>
  </si>
  <si>
    <t>Provider10LengthCat32010/11</t>
  </si>
  <si>
    <t>Provider10LengthCat62010/11</t>
  </si>
  <si>
    <t>Provider11LengthCat12010/11</t>
  </si>
  <si>
    <t>Provider11LengthCat22010/11</t>
  </si>
  <si>
    <t>Provider11LengthCat32010/11</t>
  </si>
  <si>
    <t>Provider11LengthCat62010/11</t>
  </si>
  <si>
    <t>Provider12LengthCat12010/11</t>
  </si>
  <si>
    <t>Provider12LengthCat22010/11</t>
  </si>
  <si>
    <t>Provider12LengthCat32010/11</t>
  </si>
  <si>
    <t>Provider12LengthCat62010/11</t>
  </si>
  <si>
    <t>Provider13LengthCat12010/11</t>
  </si>
  <si>
    <t>Provider13LengthCat22010/11</t>
  </si>
  <si>
    <t>Provider13LengthCat32010/11</t>
  </si>
  <si>
    <t>Provider13LengthCat62010/11</t>
  </si>
  <si>
    <t>Provider14LengthCat12010/11</t>
  </si>
  <si>
    <t>Provider14LengthCat22010/11</t>
  </si>
  <si>
    <t>Provider14LengthCat32010/11</t>
  </si>
  <si>
    <t>Provider14LengthCat62010/11</t>
  </si>
  <si>
    <t>Provider15LengthCat12010/11</t>
  </si>
  <si>
    <t>Provider15LengthCat22010/11</t>
  </si>
  <si>
    <t>Provider15LengthCat32010/11</t>
  </si>
  <si>
    <t>Provider15LengthCat62010/11</t>
  </si>
  <si>
    <t>Provider16LengthCat12010/11</t>
  </si>
  <si>
    <t>Provider16LengthCat22010/11</t>
  </si>
  <si>
    <t>Provider16LengthCat32010/11</t>
  </si>
  <si>
    <t>Provider16LengthCat62010/11</t>
  </si>
  <si>
    <t>Provider17LengthCat12010/11</t>
  </si>
  <si>
    <t>Provider17LengthCat22010/11</t>
  </si>
  <si>
    <t>Provider17LengthCat32010/11</t>
  </si>
  <si>
    <t>Provider17LengthCat62010/11</t>
  </si>
  <si>
    <t>Provider18LengthCat12010/11</t>
  </si>
  <si>
    <t>Provider18LengthCat22010/11</t>
  </si>
  <si>
    <t>Provider18LengthCat32010/11</t>
  </si>
  <si>
    <t>Provider18LengthCat62010/11</t>
  </si>
  <si>
    <t>Provider19LengthCat12010/11</t>
  </si>
  <si>
    <t>Provider19LengthCat22010/11</t>
  </si>
  <si>
    <t>Provider19LengthCat32010/11</t>
  </si>
  <si>
    <t>Provider19LengthCat62010/11</t>
  </si>
  <si>
    <t>Provider20LengthCat12010/11</t>
  </si>
  <si>
    <t>Provider20LengthCat22010/11</t>
  </si>
  <si>
    <t>Provider20LengthCat32010/11</t>
  </si>
  <si>
    <t>Provider20LengthCat62010/11</t>
  </si>
  <si>
    <t>Provider21LengthCat12010/11</t>
  </si>
  <si>
    <t>Provider21LengthCat22010/11</t>
  </si>
  <si>
    <t>Provider21LengthCat32010/11</t>
  </si>
  <si>
    <t>Provider21LengthCat62010/11</t>
  </si>
  <si>
    <t>Provider21LengthCat92010/11</t>
  </si>
  <si>
    <t>Provider1LengthCat12011/12</t>
  </si>
  <si>
    <t>Provider1LengthCat22011/12</t>
  </si>
  <si>
    <t>Provider1LengthCat32011/12</t>
  </si>
  <si>
    <t>Provider1LengthCat62011/12</t>
  </si>
  <si>
    <t>Provider2LengthCat12011/12</t>
  </si>
  <si>
    <t>Provider2LengthCat22011/12</t>
  </si>
  <si>
    <t>Provider2LengthCat32011/12</t>
  </si>
  <si>
    <t>Provider2LengthCat62011/12</t>
  </si>
  <si>
    <t>Provider3LengthCat12011/12</t>
  </si>
  <si>
    <t>Provider3LengthCat22011/12</t>
  </si>
  <si>
    <t>Provider3LengthCat32011/12</t>
  </si>
  <si>
    <t>Provider3LengthCat62011/12</t>
  </si>
  <si>
    <t>Provider4LengthCat12011/12</t>
  </si>
  <si>
    <t>Provider4LengthCat22011/12</t>
  </si>
  <si>
    <t>Provider4LengthCat32011/12</t>
  </si>
  <si>
    <t>Provider4LengthCat62011/12</t>
  </si>
  <si>
    <t>Provider5LengthCat12011/12</t>
  </si>
  <si>
    <t>Provider5LengthCat22011/12</t>
  </si>
  <si>
    <t>Provider5LengthCat32011/12</t>
  </si>
  <si>
    <t>Provider5LengthCat62011/12</t>
  </si>
  <si>
    <t>Provider6LengthCat12011/12</t>
  </si>
  <si>
    <t>Provider6LengthCat22011/12</t>
  </si>
  <si>
    <t>Provider6LengthCat32011/12</t>
  </si>
  <si>
    <t>Provider6LengthCat62011/12</t>
  </si>
  <si>
    <t>Provider7LengthCat12011/12</t>
  </si>
  <si>
    <t>Provider7LengthCat22011/12</t>
  </si>
  <si>
    <t>Provider7LengthCat32011/12</t>
  </si>
  <si>
    <t>Provider7LengthCat62011/12</t>
  </si>
  <si>
    <t>Provider8LengthCat12011/12</t>
  </si>
  <si>
    <t>Provider8LengthCat22011/12</t>
  </si>
  <si>
    <t>Provider8LengthCat32011/12</t>
  </si>
  <si>
    <t>Provider8LengthCat62011/12</t>
  </si>
  <si>
    <t>Provider9LengthCat12011/12</t>
  </si>
  <si>
    <t>Provider9LengthCat22011/12</t>
  </si>
  <si>
    <t>Provider9LengthCat32011/12</t>
  </si>
  <si>
    <t>Provider9LengthCat62011/12</t>
  </si>
  <si>
    <t>Provider10LengthCat12011/12</t>
  </si>
  <si>
    <t>Provider10LengthCat22011/12</t>
  </si>
  <si>
    <t>Provider10LengthCat32011/12</t>
  </si>
  <si>
    <t>Provider10LengthCat62011/12</t>
  </si>
  <si>
    <t>Provider11LengthCat12011/12</t>
  </si>
  <si>
    <t>Provider11LengthCat22011/12</t>
  </si>
  <si>
    <t>Provider11LengthCat32011/12</t>
  </si>
  <si>
    <t>Provider11LengthCat62011/12</t>
  </si>
  <si>
    <t>Provider12LengthCat12011/12</t>
  </si>
  <si>
    <t>Provider12LengthCat22011/12</t>
  </si>
  <si>
    <t>Provider12LengthCat32011/12</t>
  </si>
  <si>
    <t>Provider12LengthCat62011/12</t>
  </si>
  <si>
    <t>Provider13LengthCat12011/12</t>
  </si>
  <si>
    <t>Provider13LengthCat22011/12</t>
  </si>
  <si>
    <t>Provider13LengthCat32011/12</t>
  </si>
  <si>
    <t>Provider13LengthCat62011/12</t>
  </si>
  <si>
    <t>Provider14LengthCat12011/12</t>
  </si>
  <si>
    <t>Provider14LengthCat22011/12</t>
  </si>
  <si>
    <t>Provider14LengthCat32011/12</t>
  </si>
  <si>
    <t>Provider14LengthCat62011/12</t>
  </si>
  <si>
    <t>Provider15LengthCat12011/12</t>
  </si>
  <si>
    <t>Provider15LengthCat22011/12</t>
  </si>
  <si>
    <t>Provider15LengthCat32011/12</t>
  </si>
  <si>
    <t>Provider15LengthCat62011/12</t>
  </si>
  <si>
    <t>Provider16LengthCat12011/12</t>
  </si>
  <si>
    <t>Provider16LengthCat22011/12</t>
  </si>
  <si>
    <t>Provider16LengthCat32011/12</t>
  </si>
  <si>
    <t>Provider16LengthCat62011/12</t>
  </si>
  <si>
    <t>Provider17LengthCat12011/12</t>
  </si>
  <si>
    <t>Provider17LengthCat22011/12</t>
  </si>
  <si>
    <t>Provider17LengthCat32011/12</t>
  </si>
  <si>
    <t>Provider17LengthCat62011/12</t>
  </si>
  <si>
    <t>Provider18LengthCat12011/12</t>
  </si>
  <si>
    <t>Provider18LengthCat22011/12</t>
  </si>
  <si>
    <t>Provider18LengthCat32011/12</t>
  </si>
  <si>
    <t>Provider18LengthCat62011/12</t>
  </si>
  <si>
    <t>Provider19LengthCat12011/12</t>
  </si>
  <si>
    <t>Provider19LengthCat22011/12</t>
  </si>
  <si>
    <t>Provider19LengthCat32011/12</t>
  </si>
  <si>
    <t>Provider19LengthCat62011/12</t>
  </si>
  <si>
    <t>Provider20LengthCat12011/12</t>
  </si>
  <si>
    <t>Provider20LengthCat22011/12</t>
  </si>
  <si>
    <t>Provider20LengthCat32011/12</t>
  </si>
  <si>
    <t>Provider20LengthCat62011/12</t>
  </si>
  <si>
    <t>Provider21LengthCat12011/12</t>
  </si>
  <si>
    <t>Provider21LengthCat22011/12</t>
  </si>
  <si>
    <t>Provider21LengthCat32011/12</t>
  </si>
  <si>
    <t>Provider21LengthCat62011/12</t>
  </si>
  <si>
    <t>Provider21LengthCat92011/12</t>
  </si>
  <si>
    <t>Provider1LengthCat12012/13</t>
  </si>
  <si>
    <t>Provider1LengthCat22012/13</t>
  </si>
  <si>
    <t>Provider1LengthCat32012/13</t>
  </si>
  <si>
    <t>Provider1LengthCat62012/13</t>
  </si>
  <si>
    <t>Provider2LengthCat12012/13</t>
  </si>
  <si>
    <t>Provider2LengthCat22012/13</t>
  </si>
  <si>
    <t>Provider2LengthCat32012/13</t>
  </si>
  <si>
    <t>Provider2LengthCat62012/13</t>
  </si>
  <si>
    <t>Provider3LengthCat12012/13</t>
  </si>
  <si>
    <t>Provider3LengthCat22012/13</t>
  </si>
  <si>
    <t>Provider3LengthCat32012/13</t>
  </si>
  <si>
    <t>Provider3LengthCat62012/13</t>
  </si>
  <si>
    <t>Provider4LengthCat12012/13</t>
  </si>
  <si>
    <t>Provider4LengthCat22012/13</t>
  </si>
  <si>
    <t>Provider4LengthCat32012/13</t>
  </si>
  <si>
    <t>Provider4LengthCat62012/13</t>
  </si>
  <si>
    <t>Provider5LengthCat12012/13</t>
  </si>
  <si>
    <t>Provider5LengthCat22012/13</t>
  </si>
  <si>
    <t>Provider5LengthCat32012/13</t>
  </si>
  <si>
    <t>Provider5LengthCat62012/13</t>
  </si>
  <si>
    <t>Provider6LengthCat12012/13</t>
  </si>
  <si>
    <t>Provider6LengthCat22012/13</t>
  </si>
  <si>
    <t>Provider6LengthCat32012/13</t>
  </si>
  <si>
    <t>Provider6LengthCat62012/13</t>
  </si>
  <si>
    <t>Provider7LengthCat12012/13</t>
  </si>
  <si>
    <t>Provider7LengthCat22012/13</t>
  </si>
  <si>
    <t>Provider7LengthCat32012/13</t>
  </si>
  <si>
    <t>Provider7LengthCat62012/13</t>
  </si>
  <si>
    <t>Provider8LengthCat12012/13</t>
  </si>
  <si>
    <t>Provider8LengthCat22012/13</t>
  </si>
  <si>
    <t>Provider8LengthCat32012/13</t>
  </si>
  <si>
    <t>Provider8LengthCat62012/13</t>
  </si>
  <si>
    <t>Provider9LengthCat12012/13</t>
  </si>
  <si>
    <t>Provider9LengthCat22012/13</t>
  </si>
  <si>
    <t>Provider9LengthCat32012/13</t>
  </si>
  <si>
    <t>Provider9LengthCat62012/13</t>
  </si>
  <si>
    <t>Provider10LengthCat12012/13</t>
  </si>
  <si>
    <t>Provider10LengthCat22012/13</t>
  </si>
  <si>
    <t>Provider10LengthCat32012/13</t>
  </si>
  <si>
    <t>Provider10LengthCat62012/13</t>
  </si>
  <si>
    <t>Provider11LengthCat12012/13</t>
  </si>
  <si>
    <t>Provider11LengthCat22012/13</t>
  </si>
  <si>
    <t>Provider11LengthCat32012/13</t>
  </si>
  <si>
    <t>Provider11LengthCat62012/13</t>
  </si>
  <si>
    <t>Provider12LengthCat12012/13</t>
  </si>
  <si>
    <t>Provider12LengthCat22012/13</t>
  </si>
  <si>
    <t>Provider12LengthCat32012/13</t>
  </si>
  <si>
    <t>Provider12LengthCat62012/13</t>
  </si>
  <si>
    <t>Provider13LengthCat12012/13</t>
  </si>
  <si>
    <t>Provider13LengthCat22012/13</t>
  </si>
  <si>
    <t>Provider13LengthCat32012/13</t>
  </si>
  <si>
    <t>Provider13LengthCat62012/13</t>
  </si>
  <si>
    <t>Provider14LengthCat12012/13</t>
  </si>
  <si>
    <t>Provider14LengthCat22012/13</t>
  </si>
  <si>
    <t>Provider14LengthCat32012/13</t>
  </si>
  <si>
    <t>Provider14LengthCat62012/13</t>
  </si>
  <si>
    <t>Provider15LengthCat12012/13</t>
  </si>
  <si>
    <t>Provider15LengthCat22012/13</t>
  </si>
  <si>
    <t>Provider15LengthCat32012/13</t>
  </si>
  <si>
    <t>Provider15LengthCat62012/13</t>
  </si>
  <si>
    <t>Provider16LengthCat12012/13</t>
  </si>
  <si>
    <t>Provider16LengthCat22012/13</t>
  </si>
  <si>
    <t>Provider16LengthCat32012/13</t>
  </si>
  <si>
    <t>Provider16LengthCat62012/13</t>
  </si>
  <si>
    <t>Provider17LengthCat12012/13</t>
  </si>
  <si>
    <t>Provider17LengthCat22012/13</t>
  </si>
  <si>
    <t>Provider17LengthCat32012/13</t>
  </si>
  <si>
    <t>Provider17LengthCat62012/13</t>
  </si>
  <si>
    <t>Provider18LengthCat12012/13</t>
  </si>
  <si>
    <t>Provider18LengthCat22012/13</t>
  </si>
  <si>
    <t>Provider18LengthCat32012/13</t>
  </si>
  <si>
    <t>Provider18LengthCat62012/13</t>
  </si>
  <si>
    <t>Provider19LengthCat12012/13</t>
  </si>
  <si>
    <t>Provider19LengthCat22012/13</t>
  </si>
  <si>
    <t>Provider19LengthCat32012/13</t>
  </si>
  <si>
    <t>Provider19LengthCat62012/13</t>
  </si>
  <si>
    <t>Provider20LengthCat12012/13</t>
  </si>
  <si>
    <t>Provider20LengthCat22012/13</t>
  </si>
  <si>
    <t>Provider20LengthCat32012/13</t>
  </si>
  <si>
    <t>Provider20LengthCat62012/13</t>
  </si>
  <si>
    <t>Provider21LengthCat12012/13</t>
  </si>
  <si>
    <t>Provider21LengthCat22012/13</t>
  </si>
  <si>
    <t>Provider21LengthCat32012/13</t>
  </si>
  <si>
    <t>Provider21LengthCat62012/13</t>
  </si>
  <si>
    <t>Provider21LengthCat92012/13</t>
  </si>
  <si>
    <t>Provider1LengthCat12013/14</t>
  </si>
  <si>
    <t>Provider1LengthCat22013/14</t>
  </si>
  <si>
    <t>Provider1LengthCat32013/14</t>
  </si>
  <si>
    <t>Provider1LengthCat62013/14</t>
  </si>
  <si>
    <t>Provider2LengthCat12013/14</t>
  </si>
  <si>
    <t>Provider2LengthCat22013/14</t>
  </si>
  <si>
    <t>Provider2LengthCat32013/14</t>
  </si>
  <si>
    <t>Provider2LengthCat62013/14</t>
  </si>
  <si>
    <t>Provider3LengthCat12013/14</t>
  </si>
  <si>
    <t>Provider3LengthCat22013/14</t>
  </si>
  <si>
    <t>Provider3LengthCat32013/14</t>
  </si>
  <si>
    <t>Provider3LengthCat62013/14</t>
  </si>
  <si>
    <t>Provider4LengthCat12013/14</t>
  </si>
  <si>
    <t>Provider4LengthCat22013/14</t>
  </si>
  <si>
    <t>Provider4LengthCat32013/14</t>
  </si>
  <si>
    <t>Provider4LengthCat62013/14</t>
  </si>
  <si>
    <t>Provider5LengthCat12013/14</t>
  </si>
  <si>
    <t>Provider5LengthCat22013/14</t>
  </si>
  <si>
    <t>Provider5LengthCat32013/14</t>
  </si>
  <si>
    <t>Provider5LengthCat62013/14</t>
  </si>
  <si>
    <t>Provider6LengthCat12013/14</t>
  </si>
  <si>
    <t>Provider6LengthCat22013/14</t>
  </si>
  <si>
    <t>Provider6LengthCat32013/14</t>
  </si>
  <si>
    <t>Provider6LengthCat62013/14</t>
  </si>
  <si>
    <t>Provider7LengthCat12013/14</t>
  </si>
  <si>
    <t>Provider7LengthCat22013/14</t>
  </si>
  <si>
    <t>Provider7LengthCat32013/14</t>
  </si>
  <si>
    <t>Provider7LengthCat62013/14</t>
  </si>
  <si>
    <t>Provider8LengthCat12013/14</t>
  </si>
  <si>
    <t>Provider8LengthCat22013/14</t>
  </si>
  <si>
    <t>Provider8LengthCat32013/14</t>
  </si>
  <si>
    <t>Provider8LengthCat62013/14</t>
  </si>
  <si>
    <t>Provider9LengthCat12013/14</t>
  </si>
  <si>
    <t>Provider9LengthCat22013/14</t>
  </si>
  <si>
    <t>Provider9LengthCat32013/14</t>
  </si>
  <si>
    <t>Provider9LengthCat62013/14</t>
  </si>
  <si>
    <t>Provider10LengthCat12013/14</t>
  </si>
  <si>
    <t>Provider10LengthCat22013/14</t>
  </si>
  <si>
    <t>Provider10LengthCat32013/14</t>
  </si>
  <si>
    <t>Provider10LengthCat62013/14</t>
  </si>
  <si>
    <t>Provider11LengthCat12013/14</t>
  </si>
  <si>
    <t>Provider11LengthCat22013/14</t>
  </si>
  <si>
    <t>Provider11LengthCat32013/14</t>
  </si>
  <si>
    <t>Provider11LengthCat62013/14</t>
  </si>
  <si>
    <t>Provider12LengthCat12013/14</t>
  </si>
  <si>
    <t>Provider12LengthCat22013/14</t>
  </si>
  <si>
    <t>Provider12LengthCat32013/14</t>
  </si>
  <si>
    <t>Provider12LengthCat62013/14</t>
  </si>
  <si>
    <t>Provider13LengthCat12013/14</t>
  </si>
  <si>
    <t>Provider13LengthCat22013/14</t>
  </si>
  <si>
    <t>Provider13LengthCat32013/14</t>
  </si>
  <si>
    <t>Provider13LengthCat62013/14</t>
  </si>
  <si>
    <t>Provider14LengthCat12013/14</t>
  </si>
  <si>
    <t>Provider14LengthCat22013/14</t>
  </si>
  <si>
    <t>Provider14LengthCat32013/14</t>
  </si>
  <si>
    <t>Provider14LengthCat62013/14</t>
  </si>
  <si>
    <t>Provider15LengthCat12013/14</t>
  </si>
  <si>
    <t>Provider15LengthCat22013/14</t>
  </si>
  <si>
    <t>Provider15LengthCat32013/14</t>
  </si>
  <si>
    <t>Provider15LengthCat62013/14</t>
  </si>
  <si>
    <t>Provider16LengthCat12013/14</t>
  </si>
  <si>
    <t>Provider16LengthCat22013/14</t>
  </si>
  <si>
    <t>Provider16LengthCat32013/14</t>
  </si>
  <si>
    <t>Provider16LengthCat62013/14</t>
  </si>
  <si>
    <t>Provider17LengthCat12013/14</t>
  </si>
  <si>
    <t>Provider17LengthCat22013/14</t>
  </si>
  <si>
    <t>Provider17LengthCat32013/14</t>
  </si>
  <si>
    <t>Provider17LengthCat62013/14</t>
  </si>
  <si>
    <t>Provider18LengthCat12013/14</t>
  </si>
  <si>
    <t>Provider18LengthCat22013/14</t>
  </si>
  <si>
    <t>Provider18LengthCat32013/14</t>
  </si>
  <si>
    <t>Provider18LengthCat62013/14</t>
  </si>
  <si>
    <t>Provider19LengthCat12013/14</t>
  </si>
  <si>
    <t>Provider19LengthCat22013/14</t>
  </si>
  <si>
    <t>Provider19LengthCat32013/14</t>
  </si>
  <si>
    <t>Provider19LengthCat62013/14</t>
  </si>
  <si>
    <t>Provider20LengthCat12013/14</t>
  </si>
  <si>
    <t>Provider20LengthCat22013/14</t>
  </si>
  <si>
    <t>Provider20LengthCat32013/14</t>
  </si>
  <si>
    <t>Provider20LengthCat62013/14</t>
  </si>
  <si>
    <t>Provider21LengthCat12013/14</t>
  </si>
  <si>
    <t>Provider21LengthCat22013/14</t>
  </si>
  <si>
    <t>Provider21LengthCat32013/14</t>
  </si>
  <si>
    <t>Provider21LengthCat62013/14</t>
  </si>
  <si>
    <t>Provider21LengthCat92013/14</t>
  </si>
  <si>
    <t>Provider1LengthCat12014/15</t>
  </si>
  <si>
    <t>Provider1LengthCat22014/15</t>
  </si>
  <si>
    <t>Provider1LengthCat32014/15</t>
  </si>
  <si>
    <t>Provider1LengthCat62014/15</t>
  </si>
  <si>
    <t>Provider2LengthCat12014/15</t>
  </si>
  <si>
    <t>Provider2LengthCat22014/15</t>
  </si>
  <si>
    <t>Provider2LengthCat32014/15</t>
  </si>
  <si>
    <t>Provider2LengthCat62014/15</t>
  </si>
  <si>
    <t>Provider3LengthCat12014/15</t>
  </si>
  <si>
    <t>Provider3LengthCat22014/15</t>
  </si>
  <si>
    <t>Provider3LengthCat32014/15</t>
  </si>
  <si>
    <t>Provider3LengthCat62014/15</t>
  </si>
  <si>
    <t>Provider4LengthCat12014/15</t>
  </si>
  <si>
    <t>Provider4LengthCat22014/15</t>
  </si>
  <si>
    <t>Provider4LengthCat32014/15</t>
  </si>
  <si>
    <t>Provider4LengthCat62014/15</t>
  </si>
  <si>
    <t>Provider5LengthCat12014/15</t>
  </si>
  <si>
    <t>Provider5LengthCat22014/15</t>
  </si>
  <si>
    <t>Provider5LengthCat32014/15</t>
  </si>
  <si>
    <t>Provider5LengthCat62014/15</t>
  </si>
  <si>
    <t>Provider6LengthCat12014/15</t>
  </si>
  <si>
    <t>Provider6LengthCat22014/15</t>
  </si>
  <si>
    <t>Provider6LengthCat32014/15</t>
  </si>
  <si>
    <t>Provider6LengthCat62014/15</t>
  </si>
  <si>
    <t>Provider7LengthCat12014/15</t>
  </si>
  <si>
    <t>Provider7LengthCat22014/15</t>
  </si>
  <si>
    <t>Provider7LengthCat32014/15</t>
  </si>
  <si>
    <t>Provider7LengthCat62014/15</t>
  </si>
  <si>
    <t>Provider8LengthCat12014/15</t>
  </si>
  <si>
    <t>Provider8LengthCat22014/15</t>
  </si>
  <si>
    <t>Provider8LengthCat32014/15</t>
  </si>
  <si>
    <t>Provider8LengthCat62014/15</t>
  </si>
  <si>
    <t>Provider9LengthCat12014/15</t>
  </si>
  <si>
    <t>Provider9LengthCat22014/15</t>
  </si>
  <si>
    <t>Provider9LengthCat32014/15</t>
  </si>
  <si>
    <t>Provider9LengthCat62014/15</t>
  </si>
  <si>
    <t>Provider10LengthCat12014/15</t>
  </si>
  <si>
    <t>Provider10LengthCat22014/15</t>
  </si>
  <si>
    <t>Provider10LengthCat32014/15</t>
  </si>
  <si>
    <t>Provider10LengthCat62014/15</t>
  </si>
  <si>
    <t>Provider11LengthCat12014/15</t>
  </si>
  <si>
    <t>Provider11LengthCat22014/15</t>
  </si>
  <si>
    <t>Provider11LengthCat32014/15</t>
  </si>
  <si>
    <t>Provider11LengthCat62014/15</t>
  </si>
  <si>
    <t>Provider12LengthCat12014/15</t>
  </si>
  <si>
    <t>Provider12LengthCat22014/15</t>
  </si>
  <si>
    <t>Provider12LengthCat32014/15</t>
  </si>
  <si>
    <t>Provider12LengthCat62014/15</t>
  </si>
  <si>
    <t>Provider13LengthCat12014/15</t>
  </si>
  <si>
    <t>Provider13LengthCat22014/15</t>
  </si>
  <si>
    <t>Provider13LengthCat32014/15</t>
  </si>
  <si>
    <t>Provider13LengthCat62014/15</t>
  </si>
  <si>
    <t>Provider14LengthCat12014/15</t>
  </si>
  <si>
    <t>Provider14LengthCat22014/15</t>
  </si>
  <si>
    <t>Provider14LengthCat32014/15</t>
  </si>
  <si>
    <t>Provider14LengthCat62014/15</t>
  </si>
  <si>
    <t>Provider15LengthCat12014/15</t>
  </si>
  <si>
    <t>Provider15LengthCat22014/15</t>
  </si>
  <si>
    <t>Provider15LengthCat32014/15</t>
  </si>
  <si>
    <t>Provider15LengthCat62014/15</t>
  </si>
  <si>
    <t>Provider16LengthCat12014/15</t>
  </si>
  <si>
    <t>Provider16LengthCat22014/15</t>
  </si>
  <si>
    <t>Provider16LengthCat32014/15</t>
  </si>
  <si>
    <t>Provider16LengthCat62014/15</t>
  </si>
  <si>
    <t>Provider17LengthCat12014/15</t>
  </si>
  <si>
    <t>Provider17LengthCat22014/15</t>
  </si>
  <si>
    <t>Provider17LengthCat32014/15</t>
  </si>
  <si>
    <t>Provider17LengthCat62014/15</t>
  </si>
  <si>
    <t>Provider18LengthCat12014/15</t>
  </si>
  <si>
    <t>Provider18LengthCat22014/15</t>
  </si>
  <si>
    <t>Provider18LengthCat32014/15</t>
  </si>
  <si>
    <t>Provider18LengthCat62014/15</t>
  </si>
  <si>
    <t>Provider19LengthCat12014/15</t>
  </si>
  <si>
    <t>Provider19LengthCat22014/15</t>
  </si>
  <si>
    <t>Provider19LengthCat32014/15</t>
  </si>
  <si>
    <t>Provider19LengthCat62014/15</t>
  </si>
  <si>
    <t>Provider20LengthCat12014/15</t>
  </si>
  <si>
    <t>Provider20LengthCat22014/15</t>
  </si>
  <si>
    <t>Provider20LengthCat32014/15</t>
  </si>
  <si>
    <t>Provider20LengthCat62014/15</t>
  </si>
  <si>
    <t>Provider21LengthCat92014/15</t>
  </si>
  <si>
    <t>Provider1OutcomeCat12010/11</t>
  </si>
  <si>
    <t>Provider1OutcomeCat22010/11</t>
  </si>
  <si>
    <t>Provider1OutcomeCat32010/11</t>
  </si>
  <si>
    <t>Provider2OutcomeCat12010/11</t>
  </si>
  <si>
    <t>Provider2OutcomeCat22010/11</t>
  </si>
  <si>
    <t>Provider2OutcomeCat32010/11</t>
  </si>
  <si>
    <t>Provider2OutcomeCat42010/11</t>
  </si>
  <si>
    <t>Provider3OutcomeCat12010/11</t>
  </si>
  <si>
    <t>Provider3OutcomeCat22010/11</t>
  </si>
  <si>
    <t>Provider3OutcomeCat32010/11</t>
  </si>
  <si>
    <t>Provider4OutcomeCat12010/11</t>
  </si>
  <si>
    <t>Provider4OutcomeCat22010/11</t>
  </si>
  <si>
    <t>Provider4OutcomeCat32010/11</t>
  </si>
  <si>
    <t>Provider4OutcomeCat42010/11</t>
  </si>
  <si>
    <t>Provider5OutcomeCat12010/11</t>
  </si>
  <si>
    <t>Provider5OutcomeCat22010/11</t>
  </si>
  <si>
    <t>Provider5OutcomeCat32010/11</t>
  </si>
  <si>
    <t>Provider5OutcomeCat42010/11</t>
  </si>
  <si>
    <t>Provider6OutcomeCat12010/11</t>
  </si>
  <si>
    <t>Provider6OutcomeCat22010/11</t>
  </si>
  <si>
    <t>Provider6OutcomeCat32010/11</t>
  </si>
  <si>
    <t>Provider6OutcomeCat42010/11</t>
  </si>
  <si>
    <t>Provider7OutcomeCat12010/11</t>
  </si>
  <si>
    <t>Provider7OutcomeCat22010/11</t>
  </si>
  <si>
    <t>Provider7OutcomeCat32010/11</t>
  </si>
  <si>
    <t>Provider7OutcomeCat42010/11</t>
  </si>
  <si>
    <t>Provider8OutcomeCat12010/11</t>
  </si>
  <si>
    <t>Provider8OutcomeCat22010/11</t>
  </si>
  <si>
    <t>Provider8OutcomeCat32010/11</t>
  </si>
  <si>
    <t>Provider8OutcomeCat42010/11</t>
  </si>
  <si>
    <t>Provider9OutcomeCat12010/11</t>
  </si>
  <si>
    <t>Provider9OutcomeCat22010/11</t>
  </si>
  <si>
    <t>Provider9OutcomeCat32010/11</t>
  </si>
  <si>
    <t>Provider9OutcomeCat42010/11</t>
  </si>
  <si>
    <t>Provider10OutcomeCat12010/11</t>
  </si>
  <si>
    <t>Provider10OutcomeCat22010/11</t>
  </si>
  <si>
    <t>Provider10OutcomeCat42010/11</t>
  </si>
  <si>
    <t>Provider11OutcomeCat12010/11</t>
  </si>
  <si>
    <t>Provider11OutcomeCat22010/11</t>
  </si>
  <si>
    <t>Provider11OutcomeCat32010/11</t>
  </si>
  <si>
    <t>Provider11OutcomeCat42010/11</t>
  </si>
  <si>
    <t>Provider12OutcomeCat12010/11</t>
  </si>
  <si>
    <t>Provider12OutcomeCat22010/11</t>
  </si>
  <si>
    <t>Provider12OutcomeCat32010/11</t>
  </si>
  <si>
    <t>Provider12OutcomeCat42010/11</t>
  </si>
  <si>
    <t>Provider13OutcomeCat12010/11</t>
  </si>
  <si>
    <t>Provider13OutcomeCat22010/11</t>
  </si>
  <si>
    <t>Provider13OutcomeCat32010/11</t>
  </si>
  <si>
    <t>Provider13OutcomeCat42010/11</t>
  </si>
  <si>
    <t>Provider14OutcomeCat12010/11</t>
  </si>
  <si>
    <t>Provider14OutcomeCat22010/11</t>
  </si>
  <si>
    <t>Provider14OutcomeCat32010/11</t>
  </si>
  <si>
    <t>Provider14OutcomeCat42010/11</t>
  </si>
  <si>
    <t>Provider15OutcomeCat12010/11</t>
  </si>
  <si>
    <t>Provider15OutcomeCat22010/11</t>
  </si>
  <si>
    <t>Provider15OutcomeCat32010/11</t>
  </si>
  <si>
    <t>Provider15OutcomeCat42010/11</t>
  </si>
  <si>
    <t>Provider16OutcomeCat12010/11</t>
  </si>
  <si>
    <t>Provider16OutcomeCat22010/11</t>
  </si>
  <si>
    <t>Provider16OutcomeCat32010/11</t>
  </si>
  <si>
    <t>Provider16OutcomeCat42010/11</t>
  </si>
  <si>
    <t>Provider17OutcomeCat12010/11</t>
  </si>
  <si>
    <t>Provider17OutcomeCat22010/11</t>
  </si>
  <si>
    <t>Provider17OutcomeCat42010/11</t>
  </si>
  <si>
    <t>Provider18OutcomeCat12010/11</t>
  </si>
  <si>
    <t>Provider18OutcomeCat22010/11</t>
  </si>
  <si>
    <t>Provider18OutcomeCat32010/11</t>
  </si>
  <si>
    <t>Provider18OutcomeCat42010/11</t>
  </si>
  <si>
    <t>Provider19OutcomeCat12010/11</t>
  </si>
  <si>
    <t>Provider19OutcomeCat22010/11</t>
  </si>
  <si>
    <t>Provider19OutcomeCat32010/11</t>
  </si>
  <si>
    <t>Provider19OutcomeCat42010/11</t>
  </si>
  <si>
    <t>Provider20OutcomeCat12010/11</t>
  </si>
  <si>
    <t>Provider20OutcomeCat22010/11</t>
  </si>
  <si>
    <t>Provider20OutcomeCat32010/11</t>
  </si>
  <si>
    <t>Provider20OutcomeCat42010/11</t>
  </si>
  <si>
    <t>Provider21OutcomeCat12010/11</t>
  </si>
  <si>
    <t>Provider21OutcomeCat22010/11</t>
  </si>
  <si>
    <t>Provider21OutcomeCat92010/11</t>
  </si>
  <si>
    <t>Provider1OutcomeCat12011/12</t>
  </si>
  <si>
    <t>Provider1OutcomeCat22011/12</t>
  </si>
  <si>
    <t>Provider1OutcomeCat32011/12</t>
  </si>
  <si>
    <t>Provider1OutcomeCat42011/12</t>
  </si>
  <si>
    <t>Provider2OutcomeCat12011/12</t>
  </si>
  <si>
    <t>Provider2OutcomeCat22011/12</t>
  </si>
  <si>
    <t>Provider2OutcomeCat32011/12</t>
  </si>
  <si>
    <t>Provider2OutcomeCat42011/12</t>
  </si>
  <si>
    <t>Provider3OutcomeCat12011/12</t>
  </si>
  <si>
    <t>Provider3OutcomeCat22011/12</t>
  </si>
  <si>
    <t>Provider3OutcomeCat32011/12</t>
  </si>
  <si>
    <t>Provider4OutcomeCat12011/12</t>
  </si>
  <si>
    <t>Provider4OutcomeCat22011/12</t>
  </si>
  <si>
    <t>Provider4OutcomeCat32011/12</t>
  </si>
  <si>
    <t>Provider4OutcomeCat42011/12</t>
  </si>
  <si>
    <t>Provider5OutcomeCat12011/12</t>
  </si>
  <si>
    <t>Provider5OutcomeCat22011/12</t>
  </si>
  <si>
    <t>Provider5OutcomeCat32011/12</t>
  </si>
  <si>
    <t>Provider5OutcomeCat42011/12</t>
  </si>
  <si>
    <t>Provider6OutcomeCat12011/12</t>
  </si>
  <si>
    <t>Provider6OutcomeCat22011/12</t>
  </si>
  <si>
    <t>Provider6OutcomeCat32011/12</t>
  </si>
  <si>
    <t>Provider6OutcomeCat42011/12</t>
  </si>
  <si>
    <t>Provider7OutcomeCat12011/12</t>
  </si>
  <si>
    <t>Provider7OutcomeCat22011/12</t>
  </si>
  <si>
    <t>Provider7OutcomeCat32011/12</t>
  </si>
  <si>
    <t>Provider7OutcomeCat42011/12</t>
  </si>
  <si>
    <t>Provider8OutcomeCat12011/12</t>
  </si>
  <si>
    <t>Provider8OutcomeCat22011/12</t>
  </si>
  <si>
    <t>Provider8OutcomeCat32011/12</t>
  </si>
  <si>
    <t>Provider9OutcomeCat12011/12</t>
  </si>
  <si>
    <t>Provider9OutcomeCat22011/12</t>
  </si>
  <si>
    <t>Provider9OutcomeCat32011/12</t>
  </si>
  <si>
    <t>Provider9OutcomeCat42011/12</t>
  </si>
  <si>
    <t>Provider10OutcomeCat12011/12</t>
  </si>
  <si>
    <t>Provider10OutcomeCat22011/12</t>
  </si>
  <si>
    <t>Provider10OutcomeCat42011/12</t>
  </si>
  <si>
    <t>Provider11OutcomeCat12011/12</t>
  </si>
  <si>
    <t>Provider11OutcomeCat22011/12</t>
  </si>
  <si>
    <t>Provider11OutcomeCat32011/12</t>
  </si>
  <si>
    <t>Provider11OutcomeCat42011/12</t>
  </si>
  <si>
    <t>Provider12OutcomeCat12011/12</t>
  </si>
  <si>
    <t>Provider12OutcomeCat22011/12</t>
  </si>
  <si>
    <t>Provider12OutcomeCat32011/12</t>
  </si>
  <si>
    <t>Provider12OutcomeCat42011/12</t>
  </si>
  <si>
    <t>Provider13OutcomeCat12011/12</t>
  </si>
  <si>
    <t>Provider13OutcomeCat22011/12</t>
  </si>
  <si>
    <t>Provider13OutcomeCat32011/12</t>
  </si>
  <si>
    <t>Provider13OutcomeCat42011/12</t>
  </si>
  <si>
    <t>Provider14OutcomeCat12011/12</t>
  </si>
  <si>
    <t>Provider14OutcomeCat22011/12</t>
  </si>
  <si>
    <t>Provider14OutcomeCat32011/12</t>
  </si>
  <si>
    <t>Provider14OutcomeCat42011/12</t>
  </si>
  <si>
    <t>Provider15OutcomeCat12011/12</t>
  </si>
  <si>
    <t>Provider15OutcomeCat22011/12</t>
  </si>
  <si>
    <t>Provider15OutcomeCat32011/12</t>
  </si>
  <si>
    <t>Provider15OutcomeCat42011/12</t>
  </si>
  <si>
    <t>Provider16OutcomeCat12011/12</t>
  </si>
  <si>
    <t>Provider16OutcomeCat22011/12</t>
  </si>
  <si>
    <t>Provider16OutcomeCat32011/12</t>
  </si>
  <si>
    <t>Provider16OutcomeCat42011/12</t>
  </si>
  <si>
    <t>Provider17OutcomeCat12011/12</t>
  </si>
  <si>
    <t>Provider17OutcomeCat22011/12</t>
  </si>
  <si>
    <t>Provider18OutcomeCat12011/12</t>
  </si>
  <si>
    <t>Provider18OutcomeCat22011/12</t>
  </si>
  <si>
    <t>Provider18OutcomeCat32011/12</t>
  </si>
  <si>
    <t>Provider18OutcomeCat42011/12</t>
  </si>
  <si>
    <t>Provider19OutcomeCat12011/12</t>
  </si>
  <si>
    <t>Provider19OutcomeCat22011/12</t>
  </si>
  <si>
    <t>Provider19OutcomeCat32011/12</t>
  </si>
  <si>
    <t>Provider19OutcomeCat42011/12</t>
  </si>
  <si>
    <t>Provider20OutcomeCat12011/12</t>
  </si>
  <si>
    <t>Provider20OutcomeCat22011/12</t>
  </si>
  <si>
    <t>Provider20OutcomeCat32011/12</t>
  </si>
  <si>
    <t>Provider20OutcomeCat42011/12</t>
  </si>
  <si>
    <t>Provider21OutcomeCat12011/12</t>
  </si>
  <si>
    <t>Provider21OutcomeCat22011/12</t>
  </si>
  <si>
    <t>Provider21OutcomeCat32011/12</t>
  </si>
  <si>
    <t>Provider21OutcomeCat92011/12</t>
  </si>
  <si>
    <t>Provider1OutcomeCat12012/13</t>
  </si>
  <si>
    <t>Provider1OutcomeCat22012/13</t>
  </si>
  <si>
    <t>Provider1OutcomeCat32012/13</t>
  </si>
  <si>
    <t>Provider1OutcomeCat42012/13</t>
  </si>
  <si>
    <t>Provider2OutcomeCat12012/13</t>
  </si>
  <si>
    <t>Provider2OutcomeCat22012/13</t>
  </si>
  <si>
    <t>Provider2OutcomeCat32012/13</t>
  </si>
  <si>
    <t>Provider2OutcomeCat42012/13</t>
  </si>
  <si>
    <t>Provider3OutcomeCat12012/13</t>
  </si>
  <si>
    <t>Provider3OutcomeCat22012/13</t>
  </si>
  <si>
    <t>Provider3OutcomeCat32012/13</t>
  </si>
  <si>
    <t>Provider4OutcomeCat12012/13</t>
  </si>
  <si>
    <t>Provider4OutcomeCat22012/13</t>
  </si>
  <si>
    <t>Provider4OutcomeCat32012/13</t>
  </si>
  <si>
    <t>Provider4OutcomeCat42012/13</t>
  </si>
  <si>
    <t>Provider5OutcomeCat12012/13</t>
  </si>
  <si>
    <t>Provider5OutcomeCat22012/13</t>
  </si>
  <si>
    <t>Provider5OutcomeCat32012/13</t>
  </si>
  <si>
    <t>Provider5OutcomeCat42012/13</t>
  </si>
  <si>
    <t>Provider6OutcomeCat12012/13</t>
  </si>
  <si>
    <t>Provider6OutcomeCat22012/13</t>
  </si>
  <si>
    <t>Provider6OutcomeCat32012/13</t>
  </si>
  <si>
    <t>Provider6OutcomeCat42012/13</t>
  </si>
  <si>
    <t>Provider7OutcomeCat12012/13</t>
  </si>
  <si>
    <t>Provider7OutcomeCat22012/13</t>
  </si>
  <si>
    <t>Provider7OutcomeCat32012/13</t>
  </si>
  <si>
    <t>Provider7OutcomeCat42012/13</t>
  </si>
  <si>
    <t>Provider8OutcomeCat12012/13</t>
  </si>
  <si>
    <t>Provider8OutcomeCat22012/13</t>
  </si>
  <si>
    <t>Provider8OutcomeCat32012/13</t>
  </si>
  <si>
    <t>Provider8OutcomeCat42012/13</t>
  </si>
  <si>
    <t>Provider9OutcomeCat12012/13</t>
  </si>
  <si>
    <t>Provider9OutcomeCat22012/13</t>
  </si>
  <si>
    <t>Provider9OutcomeCat32012/13</t>
  </si>
  <si>
    <t>Provider9OutcomeCat42012/13</t>
  </si>
  <si>
    <t>Provider10OutcomeCat12012/13</t>
  </si>
  <si>
    <t>Provider10OutcomeCat22012/13</t>
  </si>
  <si>
    <t>Provider10OutcomeCat32012/13</t>
  </si>
  <si>
    <t>Provider10OutcomeCat42012/13</t>
  </si>
  <si>
    <t>Provider11OutcomeCat12012/13</t>
  </si>
  <si>
    <t>Provider11OutcomeCat22012/13</t>
  </si>
  <si>
    <t>Provider11OutcomeCat32012/13</t>
  </si>
  <si>
    <t>Provider11OutcomeCat42012/13</t>
  </si>
  <si>
    <t>Provider12OutcomeCat12012/13</t>
  </si>
  <si>
    <t>Provider12OutcomeCat22012/13</t>
  </si>
  <si>
    <t>Provider12OutcomeCat32012/13</t>
  </si>
  <si>
    <t>Provider12OutcomeCat42012/13</t>
  </si>
  <si>
    <t>Provider13OutcomeCat12012/13</t>
  </si>
  <si>
    <t>Provider13OutcomeCat22012/13</t>
  </si>
  <si>
    <t>Provider13OutcomeCat32012/13</t>
  </si>
  <si>
    <t>Provider13OutcomeCat42012/13</t>
  </si>
  <si>
    <t>Provider14OutcomeCat12012/13</t>
  </si>
  <si>
    <t>Provider14OutcomeCat22012/13</t>
  </si>
  <si>
    <t>Provider14OutcomeCat32012/13</t>
  </si>
  <si>
    <t>Provider14OutcomeCat42012/13</t>
  </si>
  <si>
    <t>Provider15OutcomeCat12012/13</t>
  </si>
  <si>
    <t>Provider15OutcomeCat22012/13</t>
  </si>
  <si>
    <t>Provider15OutcomeCat32012/13</t>
  </si>
  <si>
    <t>Provider15OutcomeCat42012/13</t>
  </si>
  <si>
    <t>Provider16OutcomeCat12012/13</t>
  </si>
  <si>
    <t>Provider16OutcomeCat22012/13</t>
  </si>
  <si>
    <t>Provider16OutcomeCat32012/13</t>
  </si>
  <si>
    <t>Provider16OutcomeCat42012/13</t>
  </si>
  <si>
    <t>Provider17OutcomeCat12012/13</t>
  </si>
  <si>
    <t>Provider17OutcomeCat22012/13</t>
  </si>
  <si>
    <t>Provider17OutcomeCat42012/13</t>
  </si>
  <si>
    <t>Provider18OutcomeCat12012/13</t>
  </si>
  <si>
    <t>Provider18OutcomeCat22012/13</t>
  </si>
  <si>
    <t>Provider18OutcomeCat32012/13</t>
  </si>
  <si>
    <t>Provider18OutcomeCat42012/13</t>
  </si>
  <si>
    <t>Provider19OutcomeCat12012/13</t>
  </si>
  <si>
    <t>Provider19OutcomeCat22012/13</t>
  </si>
  <si>
    <t>Provider19OutcomeCat32012/13</t>
  </si>
  <si>
    <t>Provider19OutcomeCat42012/13</t>
  </si>
  <si>
    <t>Provider20OutcomeCat12012/13</t>
  </si>
  <si>
    <t>Provider20OutcomeCat22012/13</t>
  </si>
  <si>
    <t>Provider20OutcomeCat32012/13</t>
  </si>
  <si>
    <t>Provider20OutcomeCat42012/13</t>
  </si>
  <si>
    <t>Provider21OutcomeCat12012/13</t>
  </si>
  <si>
    <t>Provider21OutcomeCat22012/13</t>
  </si>
  <si>
    <t>Provider21OutcomeCat92012/13</t>
  </si>
  <si>
    <t>Provider1OutcomeCat12013/14</t>
  </si>
  <si>
    <t>Provider1OutcomeCat22013/14</t>
  </si>
  <si>
    <t>Provider1OutcomeCat32013/14</t>
  </si>
  <si>
    <t>Provider1OutcomeCat42013/14</t>
  </si>
  <si>
    <t>Provider2OutcomeCat12013/14</t>
  </si>
  <si>
    <t>Provider2OutcomeCat22013/14</t>
  </si>
  <si>
    <t>Provider2OutcomeCat32013/14</t>
  </si>
  <si>
    <t>Provider2OutcomeCat42013/14</t>
  </si>
  <si>
    <t>Provider3OutcomeCat12013/14</t>
  </si>
  <si>
    <t>Provider3OutcomeCat22013/14</t>
  </si>
  <si>
    <t>Provider3OutcomeCat32013/14</t>
  </si>
  <si>
    <t>Provider4OutcomeCat12013/14</t>
  </si>
  <si>
    <t>Provider4OutcomeCat22013/14</t>
  </si>
  <si>
    <t>Provider4OutcomeCat32013/14</t>
  </si>
  <si>
    <t>Provider4OutcomeCat42013/14</t>
  </si>
  <si>
    <t>Provider5OutcomeCat12013/14</t>
  </si>
  <si>
    <t>Provider5OutcomeCat22013/14</t>
  </si>
  <si>
    <t>Provider5OutcomeCat32013/14</t>
  </si>
  <si>
    <t>Provider5OutcomeCat42013/14</t>
  </si>
  <si>
    <t>Provider6OutcomeCat12013/14</t>
  </si>
  <si>
    <t>Provider6OutcomeCat22013/14</t>
  </si>
  <si>
    <t>Provider6OutcomeCat32013/14</t>
  </si>
  <si>
    <t>Provider6OutcomeCat42013/14</t>
  </si>
  <si>
    <t>Provider7OutcomeCat12013/14</t>
  </si>
  <si>
    <t>Provider7OutcomeCat22013/14</t>
  </si>
  <si>
    <t>Provider7OutcomeCat32013/14</t>
  </si>
  <si>
    <t>Provider7OutcomeCat42013/14</t>
  </si>
  <si>
    <t>Provider8OutcomeCat12013/14</t>
  </si>
  <si>
    <t>Provider8OutcomeCat22013/14</t>
  </si>
  <si>
    <t>Provider8OutcomeCat32013/14</t>
  </si>
  <si>
    <t>Provider9OutcomeCat12013/14</t>
  </si>
  <si>
    <t>Provider9OutcomeCat22013/14</t>
  </si>
  <si>
    <t>Provider9OutcomeCat32013/14</t>
  </si>
  <si>
    <t>Provider9OutcomeCat42013/14</t>
  </si>
  <si>
    <t>Provider10OutcomeCat12013/14</t>
  </si>
  <si>
    <t>Provider10OutcomeCat22013/14</t>
  </si>
  <si>
    <t>Provider10OutcomeCat42013/14</t>
  </si>
  <si>
    <t>Provider11OutcomeCat12013/14</t>
  </si>
  <si>
    <t>Provider11OutcomeCat22013/14</t>
  </si>
  <si>
    <t>Provider11OutcomeCat32013/14</t>
  </si>
  <si>
    <t>Provider11OutcomeCat42013/14</t>
  </si>
  <si>
    <t>Provider12OutcomeCat12013/14</t>
  </si>
  <si>
    <t>Provider12OutcomeCat22013/14</t>
  </si>
  <si>
    <t>Provider12OutcomeCat32013/14</t>
  </si>
  <si>
    <t>Provider12OutcomeCat42013/14</t>
  </si>
  <si>
    <t>Provider13OutcomeCat12013/14</t>
  </si>
  <si>
    <t>Provider13OutcomeCat22013/14</t>
  </si>
  <si>
    <t>Provider13OutcomeCat32013/14</t>
  </si>
  <si>
    <t>Provider13OutcomeCat42013/14</t>
  </si>
  <si>
    <t>Provider14OutcomeCat12013/14</t>
  </si>
  <si>
    <t>Provider14OutcomeCat22013/14</t>
  </si>
  <si>
    <t>Provider14OutcomeCat32013/14</t>
  </si>
  <si>
    <t>Provider14OutcomeCat42013/14</t>
  </si>
  <si>
    <t>Provider15OutcomeCat12013/14</t>
  </si>
  <si>
    <t>Provider15OutcomeCat22013/14</t>
  </si>
  <si>
    <t>Provider15OutcomeCat32013/14</t>
  </si>
  <si>
    <t>Provider15OutcomeCat42013/14</t>
  </si>
  <si>
    <t>Provider16OutcomeCat12013/14</t>
  </si>
  <si>
    <t>Provider16OutcomeCat22013/14</t>
  </si>
  <si>
    <t>Provider16OutcomeCat32013/14</t>
  </si>
  <si>
    <t>Provider16OutcomeCat42013/14</t>
  </si>
  <si>
    <t>Provider17OutcomeCat12013/14</t>
  </si>
  <si>
    <t>Provider17OutcomeCat22013/14</t>
  </si>
  <si>
    <t>Provider17OutcomeCat42013/14</t>
  </si>
  <si>
    <t>Provider18OutcomeCat12013/14</t>
  </si>
  <si>
    <t>Provider18OutcomeCat22013/14</t>
  </si>
  <si>
    <t>Provider18OutcomeCat32013/14</t>
  </si>
  <si>
    <t>Provider18OutcomeCat42013/14</t>
  </si>
  <si>
    <t>Provider19OutcomeCat12013/14</t>
  </si>
  <si>
    <t>Provider19OutcomeCat22013/14</t>
  </si>
  <si>
    <t>Provider19OutcomeCat32013/14</t>
  </si>
  <si>
    <t>Provider19OutcomeCat42013/14</t>
  </si>
  <si>
    <t>Provider20OutcomeCat12013/14</t>
  </si>
  <si>
    <t>Provider20OutcomeCat22013/14</t>
  </si>
  <si>
    <t>Provider20OutcomeCat32013/14</t>
  </si>
  <si>
    <t>Provider20OutcomeCat42013/14</t>
  </si>
  <si>
    <t>Provider21OutcomeCat12013/14</t>
  </si>
  <si>
    <t>Provider21OutcomeCat22013/14</t>
  </si>
  <si>
    <t>Provider21OutcomeCat32013/14</t>
  </si>
  <si>
    <t>Provider21OutcomeCat92013/14</t>
  </si>
  <si>
    <t>Provider1OutcomeCat12014/15</t>
  </si>
  <si>
    <t>Provider1OutcomeCat22014/15</t>
  </si>
  <si>
    <t>Provider1OutcomeCat32014/15</t>
  </si>
  <si>
    <t>Provider1OutcomeCat42014/15</t>
  </si>
  <si>
    <t>Provider2OutcomeCat12014/15</t>
  </si>
  <si>
    <t>Provider2OutcomeCat22014/15</t>
  </si>
  <si>
    <t>Provider2OutcomeCat32014/15</t>
  </si>
  <si>
    <t>Provider2OutcomeCat42014/15</t>
  </si>
  <si>
    <t>Provider3OutcomeCat12014/15</t>
  </si>
  <si>
    <t>Provider3OutcomeCat22014/15</t>
  </si>
  <si>
    <t>Provider3OutcomeCat32014/15</t>
  </si>
  <si>
    <t>Provider4OutcomeCat12014/15</t>
  </si>
  <si>
    <t>Provider4OutcomeCat22014/15</t>
  </si>
  <si>
    <t>Provider4OutcomeCat32014/15</t>
  </si>
  <si>
    <t>Provider4OutcomeCat42014/15</t>
  </si>
  <si>
    <t>Provider5OutcomeCat12014/15</t>
  </si>
  <si>
    <t>Provider5OutcomeCat22014/15</t>
  </si>
  <si>
    <t>Provider5OutcomeCat32014/15</t>
  </si>
  <si>
    <t>Provider5OutcomeCat42014/15</t>
  </si>
  <si>
    <t>Provider6OutcomeCat12014/15</t>
  </si>
  <si>
    <t>Provider6OutcomeCat22014/15</t>
  </si>
  <si>
    <t>Provider6OutcomeCat32014/15</t>
  </si>
  <si>
    <t>Provider6OutcomeCat42014/15</t>
  </si>
  <si>
    <t>Provider7OutcomeCat12014/15</t>
  </si>
  <si>
    <t>Provider7OutcomeCat22014/15</t>
  </si>
  <si>
    <t>Provider7OutcomeCat32014/15</t>
  </si>
  <si>
    <t>Provider7OutcomeCat42014/15</t>
  </si>
  <si>
    <t>Provider8OutcomeCat12014/15</t>
  </si>
  <si>
    <t>Provider8OutcomeCat22014/15</t>
  </si>
  <si>
    <t>Provider8OutcomeCat32014/15</t>
  </si>
  <si>
    <t>Provider8OutcomeCat42014/15</t>
  </si>
  <si>
    <t>Provider9OutcomeCat22014/15</t>
  </si>
  <si>
    <t>Provider10OutcomeCat12014/15</t>
  </si>
  <si>
    <t>Provider10OutcomeCat22014/15</t>
  </si>
  <si>
    <t>Provider10OutcomeCat42014/15</t>
  </si>
  <si>
    <t>Provider11OutcomeCat12014/15</t>
  </si>
  <si>
    <t>Provider11OutcomeCat22014/15</t>
  </si>
  <si>
    <t>Provider11OutcomeCat32014/15</t>
  </si>
  <si>
    <t>Provider11OutcomeCat42014/15</t>
  </si>
  <si>
    <t>Provider12OutcomeCat12014/15</t>
  </si>
  <si>
    <t>Provider12OutcomeCat22014/15</t>
  </si>
  <si>
    <t>Provider12OutcomeCat32014/15</t>
  </si>
  <si>
    <t>Provider12OutcomeCat42014/15</t>
  </si>
  <si>
    <t>Provider13OutcomeCat12014/15</t>
  </si>
  <si>
    <t>Provider13OutcomeCat22014/15</t>
  </si>
  <si>
    <t>Provider13OutcomeCat32014/15</t>
  </si>
  <si>
    <t>Provider13OutcomeCat42014/15</t>
  </si>
  <si>
    <t>Provider14OutcomeCat12014/15</t>
  </si>
  <si>
    <t>Provider14OutcomeCat22014/15</t>
  </si>
  <si>
    <t>Provider14OutcomeCat32014/15</t>
  </si>
  <si>
    <t>Provider14OutcomeCat42014/15</t>
  </si>
  <si>
    <t>Provider15OutcomeCat12014/15</t>
  </si>
  <si>
    <t>Provider15OutcomeCat22014/15</t>
  </si>
  <si>
    <t>Provider15OutcomeCat32014/15</t>
  </si>
  <si>
    <t>Provider15OutcomeCat42014/15</t>
  </si>
  <si>
    <t>Provider16OutcomeCat12014/15</t>
  </si>
  <si>
    <t>Provider16OutcomeCat22014/15</t>
  </si>
  <si>
    <t>Provider16OutcomeCat32014/15</t>
  </si>
  <si>
    <t>Provider16OutcomeCat42014/15</t>
  </si>
  <si>
    <t>Provider17OutcomeCat12014/15</t>
  </si>
  <si>
    <t>Provider17OutcomeCat22014/15</t>
  </si>
  <si>
    <t>Provider17OutcomeCat42014/15</t>
  </si>
  <si>
    <t>Provider18OutcomeCat12014/15</t>
  </si>
  <si>
    <t>Provider18OutcomeCat22014/15</t>
  </si>
  <si>
    <t>Provider18OutcomeCat32014/15</t>
  </si>
  <si>
    <t>Provider18OutcomeCat42014/15</t>
  </si>
  <si>
    <t>Provider19OutcomeCat12014/15</t>
  </si>
  <si>
    <t>Provider19OutcomeCat22014/15</t>
  </si>
  <si>
    <t>Provider19OutcomeCat32014/15</t>
  </si>
  <si>
    <t>Provider20OutcomeCat12014/15</t>
  </si>
  <si>
    <t>Provider20OutcomeCat22014/15</t>
  </si>
  <si>
    <t>Provider20OutcomeCat32014/15</t>
  </si>
  <si>
    <t>Provider20OutcomeCat42014/15</t>
  </si>
  <si>
    <t>Provider21OutcomeCat92014/15</t>
  </si>
  <si>
    <t>Facility1OverallTotal2010/11</t>
  </si>
  <si>
    <t>Facility2OverallTotal2010/11</t>
  </si>
  <si>
    <t>Facility3OverallTotal2010/11</t>
  </si>
  <si>
    <t>Facility4OverallTotal2010/11</t>
  </si>
  <si>
    <t>Facility5OverallTotal2010/11</t>
  </si>
  <si>
    <t>Facility6OverallTotal2010/11</t>
  </si>
  <si>
    <t>Facility7OverallTotal2010/11</t>
  </si>
  <si>
    <t>Facility8OverallTotal2010/11</t>
  </si>
  <si>
    <t>Facility9OverallTotal2010/11</t>
  </si>
  <si>
    <t>Facility10OverallTotal2010/11</t>
  </si>
  <si>
    <t>Facility11OverallTotal2010/11</t>
  </si>
  <si>
    <t>Facility12OverallTotal2010/11</t>
  </si>
  <si>
    <t>Facility13OverallTotal2010/11</t>
  </si>
  <si>
    <t>Facility14OverallTotal2010/11</t>
  </si>
  <si>
    <t>Facility15OverallTotal2010/11</t>
  </si>
  <si>
    <t>Facility16OverallTotal2010/11</t>
  </si>
  <si>
    <t>Facility17OverallTotal2010/11</t>
  </si>
  <si>
    <t>Facility18OverallTotal2010/11</t>
  </si>
  <si>
    <t>Facility19OverallTotal2010/11</t>
  </si>
  <si>
    <t>Facility20OverallTotal2010/11</t>
  </si>
  <si>
    <t>Facility21OverallTotal2010/11</t>
  </si>
  <si>
    <t>Facility22OverallTotal2010/11</t>
  </si>
  <si>
    <t>Facility23OverallTotal2010/11</t>
  </si>
  <si>
    <t>Facility24OverallTotal2010/11</t>
  </si>
  <si>
    <t>Facility25OverallTotal2010/11</t>
  </si>
  <si>
    <t>Facility26OverallTotal2010/11</t>
  </si>
  <si>
    <t>Facility27OverallTotal2010/11</t>
  </si>
  <si>
    <t>Facility28OverallTotal2010/11</t>
  </si>
  <si>
    <t>Facility29OverallTotal2010/11</t>
  </si>
  <si>
    <t>Facility30OverallTotal2010/11</t>
  </si>
  <si>
    <t>Facility31OverallTotal2010/11</t>
  </si>
  <si>
    <t>Facility32OverallTotal2010/11</t>
  </si>
  <si>
    <t>Facility33OverallTotal2010/11</t>
  </si>
  <si>
    <t>Facility34OverallTotal2010/11</t>
  </si>
  <si>
    <t>Facility35OverallTotal2010/11</t>
  </si>
  <si>
    <t>Facility36OverallTotal2010/11</t>
  </si>
  <si>
    <t>Facility37OverallTotal2010/11</t>
  </si>
  <si>
    <t>Facility38OverallTotal2010/11</t>
  </si>
  <si>
    <t>Facility39OverallTotal2010/11</t>
  </si>
  <si>
    <t>Facility40OverallTotal2010/11</t>
  </si>
  <si>
    <t>Facility41OverallTotal2010/11</t>
  </si>
  <si>
    <t>Facility42OverallTotal2010/11</t>
  </si>
  <si>
    <t>Facility43OverallTotal2010/11</t>
  </si>
  <si>
    <t>Facility1OverallTotal2011/12</t>
  </si>
  <si>
    <t>Facility2OverallTotal2011/12</t>
  </si>
  <si>
    <t>Facility3OverallTotal2011/12</t>
  </si>
  <si>
    <t>Facility4OverallTotal2011/12</t>
  </si>
  <si>
    <t>Facility5OverallTotal2011/12</t>
  </si>
  <si>
    <t>Facility6OverallTotal2011/12</t>
  </si>
  <si>
    <t>Facility7OverallTotal2011/12</t>
  </si>
  <si>
    <t>Facility8OverallTotal2011/12</t>
  </si>
  <si>
    <t>Facility9OverallTotal2011/12</t>
  </si>
  <si>
    <t>Facility10OverallTotal2011/12</t>
  </si>
  <si>
    <t>Facility11OverallTotal2011/12</t>
  </si>
  <si>
    <t>Facility12OverallTotal2011/12</t>
  </si>
  <si>
    <t>Facility13OverallTotal2011/12</t>
  </si>
  <si>
    <t>Facility14OverallTotal2011/12</t>
  </si>
  <si>
    <t>Facility15OverallTotal2011/12</t>
  </si>
  <si>
    <t>Facility16OverallTotal2011/12</t>
  </si>
  <si>
    <t>Facility17OverallTotal2011/12</t>
  </si>
  <si>
    <t>Facility18OverallTotal2011/12</t>
  </si>
  <si>
    <t>Facility19OverallTotal2011/12</t>
  </si>
  <si>
    <t>Facility20OverallTotal2011/12</t>
  </si>
  <si>
    <t>Facility21OverallTotal2011/12</t>
  </si>
  <si>
    <t>Facility22OverallTotal2011/12</t>
  </si>
  <si>
    <t>Facility23OverallTotal2011/12</t>
  </si>
  <si>
    <t>Facility24OverallTotal2011/12</t>
  </si>
  <si>
    <t>Facility25OverallTotal2011/12</t>
  </si>
  <si>
    <t>Facility26OverallTotal2011/12</t>
  </si>
  <si>
    <t>Facility27OverallTotal2011/12</t>
  </si>
  <si>
    <t>Facility28OverallTotal2011/12</t>
  </si>
  <si>
    <t>Facility29OverallTotal2011/12</t>
  </si>
  <si>
    <t>Facility30OverallTotal2011/12</t>
  </si>
  <si>
    <t>Facility31OverallTotal2011/12</t>
  </si>
  <si>
    <t>Facility32OverallTotal2011/12</t>
  </si>
  <si>
    <t>Facility33OverallTotal2011/12</t>
  </si>
  <si>
    <t>Facility34OverallTotal2011/12</t>
  </si>
  <si>
    <t>Facility35OverallTotal2011/12</t>
  </si>
  <si>
    <t>Facility36OverallTotal2011/12</t>
  </si>
  <si>
    <t>Facility37OverallTotal2011/12</t>
  </si>
  <si>
    <t>Facility38OverallTotal2011/12</t>
  </si>
  <si>
    <t>Facility39OverallTotal2011/12</t>
  </si>
  <si>
    <t>Facility40OverallTotal2011/12</t>
  </si>
  <si>
    <t>Facility41OverallTotal2011/12</t>
  </si>
  <si>
    <t>Facility43OverallTotal2011/12</t>
  </si>
  <si>
    <t>Facility1OverallTotal2012/13</t>
  </si>
  <si>
    <t>Facility2OverallTotal2012/13</t>
  </si>
  <si>
    <t>Facility3OverallTotal2012/13</t>
  </si>
  <si>
    <t>Facility4OverallTotal2012/13</t>
  </si>
  <si>
    <t>Facility5OverallTotal2012/13</t>
  </si>
  <si>
    <t>Facility6OverallTotal2012/13</t>
  </si>
  <si>
    <t>Facility7OverallTotal2012/13</t>
  </si>
  <si>
    <t>Facility8OverallTotal2012/13</t>
  </si>
  <si>
    <t>Facility9OverallTotal2012/13</t>
  </si>
  <si>
    <t>Facility10OverallTotal2012/13</t>
  </si>
  <si>
    <t>Facility11OverallTotal2012/13</t>
  </si>
  <si>
    <t>Facility12OverallTotal2012/13</t>
  </si>
  <si>
    <t>Facility13OverallTotal2012/13</t>
  </si>
  <si>
    <t>Facility14OverallTotal2012/13</t>
  </si>
  <si>
    <t>Facility15OverallTotal2012/13</t>
  </si>
  <si>
    <t>Facility16OverallTotal2012/13</t>
  </si>
  <si>
    <t>Facility17OverallTotal2012/13</t>
  </si>
  <si>
    <t>Facility18OverallTotal2012/13</t>
  </si>
  <si>
    <t>Facility19OverallTotal2012/13</t>
  </si>
  <si>
    <t>Facility20OverallTotal2012/13</t>
  </si>
  <si>
    <t>Facility21OverallTotal2012/13</t>
  </si>
  <si>
    <t>Facility22OverallTotal2012/13</t>
  </si>
  <si>
    <t>Facility23OverallTotal2012/13</t>
  </si>
  <si>
    <t>Facility24OverallTotal2012/13</t>
  </si>
  <si>
    <t>Facility25OverallTotal2012/13</t>
  </si>
  <si>
    <t>Facility26OverallTotal2012/13</t>
  </si>
  <si>
    <t>Facility27OverallTotal2012/13</t>
  </si>
  <si>
    <t>Facility28OverallTotal2012/13</t>
  </si>
  <si>
    <t>Facility29OverallTotal2012/13</t>
  </si>
  <si>
    <t>Facility30OverallTotal2012/13</t>
  </si>
  <si>
    <t>Facility31OverallTotal2012/13</t>
  </si>
  <si>
    <t>Facility32OverallTotal2012/13</t>
  </si>
  <si>
    <t>Facility33OverallTotal2012/13</t>
  </si>
  <si>
    <t>Facility34OverallTotal2012/13</t>
  </si>
  <si>
    <t>Facility35OverallTotal2012/13</t>
  </si>
  <si>
    <t>Facility36OverallTotal2012/13</t>
  </si>
  <si>
    <t>Facility37OverallTotal2012/13</t>
  </si>
  <si>
    <t>Facility38OverallTotal2012/13</t>
  </si>
  <si>
    <t>Facility39OverallTotal2012/13</t>
  </si>
  <si>
    <t>Facility40OverallTotal2012/13</t>
  </si>
  <si>
    <t>Facility41OverallTotal2012/13</t>
  </si>
  <si>
    <t>Facility43OverallTotal2012/13</t>
  </si>
  <si>
    <t>Facility1OverallTotal2013/14</t>
  </si>
  <si>
    <t>Facility2OverallTotal2013/14</t>
  </si>
  <si>
    <t>Facility3OverallTotal2013/14</t>
  </si>
  <si>
    <t>Facility4OverallTotal2013/14</t>
  </si>
  <si>
    <t>Facility5OverallTotal2013/14</t>
  </si>
  <si>
    <t>Facility6OverallTotal2013/14</t>
  </si>
  <si>
    <t>Facility7OverallTotal2013/14</t>
  </si>
  <si>
    <t>Facility8OverallTotal2013/14</t>
  </si>
  <si>
    <t>Facility9OverallTotal2013/14</t>
  </si>
  <si>
    <t>Facility10OverallTotal2013/14</t>
  </si>
  <si>
    <t>Facility11OverallTotal2013/14</t>
  </si>
  <si>
    <t>Facility12OverallTotal2013/14</t>
  </si>
  <si>
    <t>Facility13OverallTotal2013/14</t>
  </si>
  <si>
    <t>Facility14OverallTotal2013/14</t>
  </si>
  <si>
    <t>Facility15OverallTotal2013/14</t>
  </si>
  <si>
    <t>Facility16OverallTotal2013/14</t>
  </si>
  <si>
    <t>Facility17OverallTotal2013/14</t>
  </si>
  <si>
    <t>Facility18OverallTotal2013/14</t>
  </si>
  <si>
    <t>Facility19OverallTotal2013/14</t>
  </si>
  <si>
    <t>Facility20OverallTotal2013/14</t>
  </si>
  <si>
    <t>Facility21OverallTotal2013/14</t>
  </si>
  <si>
    <t>Facility22OverallTotal2013/14</t>
  </si>
  <si>
    <t>Facility23OverallTotal2013/14</t>
  </si>
  <si>
    <t>Facility24OverallTotal2013/14</t>
  </si>
  <si>
    <t>Facility25OverallTotal2013/14</t>
  </si>
  <si>
    <t>Facility26OverallTotal2013/14</t>
  </si>
  <si>
    <t>Facility27OverallTotal2013/14</t>
  </si>
  <si>
    <t>Facility28OverallTotal2013/14</t>
  </si>
  <si>
    <t>Facility29OverallTotal2013/14</t>
  </si>
  <si>
    <t>Facility30OverallTotal2013/14</t>
  </si>
  <si>
    <t>Facility31OverallTotal2013/14</t>
  </si>
  <si>
    <t>Facility32OverallTotal2013/14</t>
  </si>
  <si>
    <t>Facility33OverallTotal2013/14</t>
  </si>
  <si>
    <t>Facility34OverallTotal2013/14</t>
  </si>
  <si>
    <t>Facility35OverallTotal2013/14</t>
  </si>
  <si>
    <t>Facility36OverallTotal2013/14</t>
  </si>
  <si>
    <t>Facility37OverallTotal2013/14</t>
  </si>
  <si>
    <t>Facility38OverallTotal2013/14</t>
  </si>
  <si>
    <t>Facility39OverallTotal2013/14</t>
  </si>
  <si>
    <t>Facility40OverallTotal2013/14</t>
  </si>
  <si>
    <t>Facility41OverallTotal2013/14</t>
  </si>
  <si>
    <t>Facility43OverallTotal2013/14</t>
  </si>
  <si>
    <t>Facility1OverallTotal2014/15</t>
  </si>
  <si>
    <t>Facility2OverallTotal2014/15</t>
  </si>
  <si>
    <t>Facility3OverallTotal2014/15</t>
  </si>
  <si>
    <t>Facility4OverallTotal2014/15</t>
  </si>
  <si>
    <t>Facility5OverallTotal2014/15</t>
  </si>
  <si>
    <t>Facility6OverallTotal2014/15</t>
  </si>
  <si>
    <t>Facility7OverallTotal2014/15</t>
  </si>
  <si>
    <t>Facility8OverallTotal2014/15</t>
  </si>
  <si>
    <t>Facility9OverallTotal2014/15</t>
  </si>
  <si>
    <t>Facility10OverallTotal2014/15</t>
  </si>
  <si>
    <t>Facility11OverallTotal2014/15</t>
  </si>
  <si>
    <t>Facility12OverallTotal2014/15</t>
  </si>
  <si>
    <t>Facility13OverallTotal2014/15</t>
  </si>
  <si>
    <t>Facility14OverallTotal2014/15</t>
  </si>
  <si>
    <t>Facility15OverallTotal2014/15</t>
  </si>
  <si>
    <t>Facility16OverallTotal2014/15</t>
  </si>
  <si>
    <t>Facility17OverallTotal2014/15</t>
  </si>
  <si>
    <t>Facility18OverallTotal2014/15</t>
  </si>
  <si>
    <t>Facility19OverallTotal2014/15</t>
  </si>
  <si>
    <t>Facility20OverallTotal2014/15</t>
  </si>
  <si>
    <t>Facility21OverallTotal2014/15</t>
  </si>
  <si>
    <t>Facility22OverallTotal2014/15</t>
  </si>
  <si>
    <t>Facility23OverallTotal2014/15</t>
  </si>
  <si>
    <t>Facility24OverallTotal2014/15</t>
  </si>
  <si>
    <t>Facility25OverallTotal2014/15</t>
  </si>
  <si>
    <t>Facility26OverallTotal2014/15</t>
  </si>
  <si>
    <t>Facility27OverallTotal2014/15</t>
  </si>
  <si>
    <t>Facility28OverallTotal2014/15</t>
  </si>
  <si>
    <t>Facility29OverallTotal2014/15</t>
  </si>
  <si>
    <t>Facility30OverallTotal2014/15</t>
  </si>
  <si>
    <t>Facility31OverallTotal2014/15</t>
  </si>
  <si>
    <t>Facility32OverallTotal2014/15</t>
  </si>
  <si>
    <t>Facility33OverallTotal2014/15</t>
  </si>
  <si>
    <t>Facility34OverallTotal2014/15</t>
  </si>
  <si>
    <t>Facility35OverallTotal2014/15</t>
  </si>
  <si>
    <t>Facility36OverallTotal2014/15</t>
  </si>
  <si>
    <t>Facility37OverallTotal2014/15</t>
  </si>
  <si>
    <t>Facility38OverallTotal2014/15</t>
  </si>
  <si>
    <t>Facility39OverallTotal2014/15</t>
  </si>
  <si>
    <t>Facility41OverallTotal2014/15</t>
  </si>
  <si>
    <t>Facility43OverallTotal2014/15</t>
  </si>
  <si>
    <t>Facility1DayFri2010/11</t>
  </si>
  <si>
    <t>Facility1DayMon2010/11</t>
  </si>
  <si>
    <t>Facility1DaySat2010/11</t>
  </si>
  <si>
    <t>Facility1DaySun2010/11</t>
  </si>
  <si>
    <t>Facility1DayThurs2010/11</t>
  </si>
  <si>
    <t>Facility1DayTues2010/11</t>
  </si>
  <si>
    <t>Facility1DayWed2010/11</t>
  </si>
  <si>
    <t>Facility2DayFri2010/11</t>
  </si>
  <si>
    <t>Facility2DayMon2010/11</t>
  </si>
  <si>
    <t>Facility2DaySat2010/11</t>
  </si>
  <si>
    <t>Facility2DaySun2010/11</t>
  </si>
  <si>
    <t>Facility2DayThurs2010/11</t>
  </si>
  <si>
    <t>Facility2DayTues2010/11</t>
  </si>
  <si>
    <t>Facility2DayWed2010/11</t>
  </si>
  <si>
    <t>Facility3DayFri2010/11</t>
  </si>
  <si>
    <t>Facility3DayMon2010/11</t>
  </si>
  <si>
    <t>Facility3DaySat2010/11</t>
  </si>
  <si>
    <t>Facility3DaySun2010/11</t>
  </si>
  <si>
    <t>Facility3DayThurs2010/11</t>
  </si>
  <si>
    <t>Facility3DayTues2010/11</t>
  </si>
  <si>
    <t>Facility3DayWed2010/11</t>
  </si>
  <si>
    <t>Facility4DayFri2010/11</t>
  </si>
  <si>
    <t>Facility4DayMon2010/11</t>
  </si>
  <si>
    <t>Facility4DaySat2010/11</t>
  </si>
  <si>
    <t>Facility4DaySun2010/11</t>
  </si>
  <si>
    <t>Facility4DayThurs2010/11</t>
  </si>
  <si>
    <t>Facility4DayTues2010/11</t>
  </si>
  <si>
    <t>Facility4DayWed2010/11</t>
  </si>
  <si>
    <t>Facility5DayFri2010/11</t>
  </si>
  <si>
    <t>Facility5DayMon2010/11</t>
  </si>
  <si>
    <t>Facility5DaySat2010/11</t>
  </si>
  <si>
    <t>Facility5DaySun2010/11</t>
  </si>
  <si>
    <t>Facility5DayThurs2010/11</t>
  </si>
  <si>
    <t>Facility5DayTues2010/11</t>
  </si>
  <si>
    <t>Facility5DayWed2010/11</t>
  </si>
  <si>
    <t>Facility6DayFri2010/11</t>
  </si>
  <si>
    <t>Facility6DayMon2010/11</t>
  </si>
  <si>
    <t>Facility6DaySat2010/11</t>
  </si>
  <si>
    <t>Facility6DaySun2010/11</t>
  </si>
  <si>
    <t>Facility6DayThurs2010/11</t>
  </si>
  <si>
    <t>Facility6DayTues2010/11</t>
  </si>
  <si>
    <t>Facility6DayWed2010/11</t>
  </si>
  <si>
    <t>Facility7DayFri2010/11</t>
  </si>
  <si>
    <t>Facility7DayMon2010/11</t>
  </si>
  <si>
    <t>Facility7DaySat2010/11</t>
  </si>
  <si>
    <t>Facility7DaySun2010/11</t>
  </si>
  <si>
    <t>Facility7DayThurs2010/11</t>
  </si>
  <si>
    <t>Facility7DayTues2010/11</t>
  </si>
  <si>
    <t>Facility7DayWed2010/11</t>
  </si>
  <si>
    <t>Facility8DayFri2010/11</t>
  </si>
  <si>
    <t>Facility8DayMon2010/11</t>
  </si>
  <si>
    <t>Facility8DaySat2010/11</t>
  </si>
  <si>
    <t>Facility8DaySun2010/11</t>
  </si>
  <si>
    <t>Facility8DayThurs2010/11</t>
  </si>
  <si>
    <t>Facility8DayTues2010/11</t>
  </si>
  <si>
    <t>Facility8DayWed2010/11</t>
  </si>
  <si>
    <t>Facility9DayFri2010/11</t>
  </si>
  <si>
    <t>Facility9DayMon2010/11</t>
  </si>
  <si>
    <t>Facility9DaySat2010/11</t>
  </si>
  <si>
    <t>Facility9DaySun2010/11</t>
  </si>
  <si>
    <t>Facility9DayThurs2010/11</t>
  </si>
  <si>
    <t>Facility9DayTues2010/11</t>
  </si>
  <si>
    <t>Facility9DayWed2010/11</t>
  </si>
  <si>
    <t>Facility10DayFri2010/11</t>
  </si>
  <si>
    <t>Facility10DayMon2010/11</t>
  </si>
  <si>
    <t>Facility10DaySat2010/11</t>
  </si>
  <si>
    <t>Facility10DaySun2010/11</t>
  </si>
  <si>
    <t>Facility10DayThurs2010/11</t>
  </si>
  <si>
    <t>Facility10DayTues2010/11</t>
  </si>
  <si>
    <t>Facility10DayWed2010/11</t>
  </si>
  <si>
    <t>Facility11DayFri2010/11</t>
  </si>
  <si>
    <t>Facility11DayMon2010/11</t>
  </si>
  <si>
    <t>Facility11DaySat2010/11</t>
  </si>
  <si>
    <t>Facility11DaySun2010/11</t>
  </si>
  <si>
    <t>Facility11DayThurs2010/11</t>
  </si>
  <si>
    <t>Facility11DayTues2010/11</t>
  </si>
  <si>
    <t>Facility11DayWed2010/11</t>
  </si>
  <si>
    <t>Facility12DayFri2010/11</t>
  </si>
  <si>
    <t>Facility12DayMon2010/11</t>
  </si>
  <si>
    <t>Facility12DaySat2010/11</t>
  </si>
  <si>
    <t>Facility12DaySun2010/11</t>
  </si>
  <si>
    <t>Facility12DayThurs2010/11</t>
  </si>
  <si>
    <t>Facility12DayTues2010/11</t>
  </si>
  <si>
    <t>Facility12DayWed2010/11</t>
  </si>
  <si>
    <t>Facility13DayFri2010/11</t>
  </si>
  <si>
    <t>Facility13DayMon2010/11</t>
  </si>
  <si>
    <t>Facility13DaySat2010/11</t>
  </si>
  <si>
    <t>Facility13DaySun2010/11</t>
  </si>
  <si>
    <t>Facility13DayThurs2010/11</t>
  </si>
  <si>
    <t>Facility13DayTues2010/11</t>
  </si>
  <si>
    <t>Facility13DayWed2010/11</t>
  </si>
  <si>
    <t>Facility14DayFri2010/11</t>
  </si>
  <si>
    <t>Facility14DayMon2010/11</t>
  </si>
  <si>
    <t>Facility14DaySat2010/11</t>
  </si>
  <si>
    <t>Facility14DaySun2010/11</t>
  </si>
  <si>
    <t>Facility14DayThurs2010/11</t>
  </si>
  <si>
    <t>Facility14DayTues2010/11</t>
  </si>
  <si>
    <t>Facility14DayWed2010/11</t>
  </si>
  <si>
    <t>Facility15DayFri2010/11</t>
  </si>
  <si>
    <t>Facility15DayMon2010/11</t>
  </si>
  <si>
    <t>Facility15DaySat2010/11</t>
  </si>
  <si>
    <t>Facility15DaySun2010/11</t>
  </si>
  <si>
    <t>Facility15DayThurs2010/11</t>
  </si>
  <si>
    <t>Facility15DayTues2010/11</t>
  </si>
  <si>
    <t>Facility15DayWed2010/11</t>
  </si>
  <si>
    <t>Facility16DayFri2010/11</t>
  </si>
  <si>
    <t>Facility16DayMon2010/11</t>
  </si>
  <si>
    <t>Facility16DaySat2010/11</t>
  </si>
  <si>
    <t>Facility16DaySun2010/11</t>
  </si>
  <si>
    <t>Facility16DayThurs2010/11</t>
  </si>
  <si>
    <t>Facility16DayTues2010/11</t>
  </si>
  <si>
    <t>Facility16DayWed2010/11</t>
  </si>
  <si>
    <t>Facility17DayFri2010/11</t>
  </si>
  <si>
    <t>Facility17DayMon2010/11</t>
  </si>
  <si>
    <t>Facility17DaySat2010/11</t>
  </si>
  <si>
    <t>Facility17DaySun2010/11</t>
  </si>
  <si>
    <t>Facility17DayThurs2010/11</t>
  </si>
  <si>
    <t>Facility17DayTues2010/11</t>
  </si>
  <si>
    <t>Facility17DayWed2010/11</t>
  </si>
  <si>
    <t>Facility18DayFri2010/11</t>
  </si>
  <si>
    <t>Facility18DayMon2010/11</t>
  </si>
  <si>
    <t>Facility18DaySat2010/11</t>
  </si>
  <si>
    <t>Facility18DaySun2010/11</t>
  </si>
  <si>
    <t>Facility18DayThurs2010/11</t>
  </si>
  <si>
    <t>Facility18DayTues2010/11</t>
  </si>
  <si>
    <t>Facility18DayWed2010/11</t>
  </si>
  <si>
    <t>Facility19DayFri2010/11</t>
  </si>
  <si>
    <t>Facility19DayMon2010/11</t>
  </si>
  <si>
    <t>Facility19DaySat2010/11</t>
  </si>
  <si>
    <t>Facility19DaySun2010/11</t>
  </si>
  <si>
    <t>Facility19DayThurs2010/11</t>
  </si>
  <si>
    <t>Facility19DayTues2010/11</t>
  </si>
  <si>
    <t>Facility19DayWed2010/11</t>
  </si>
  <si>
    <t>Facility20DayFri2010/11</t>
  </si>
  <si>
    <t>Facility20DayMon2010/11</t>
  </si>
  <si>
    <t>Facility20DaySat2010/11</t>
  </si>
  <si>
    <t>Facility20DaySun2010/11</t>
  </si>
  <si>
    <t>Facility20DayThurs2010/11</t>
  </si>
  <si>
    <t>Facility20DayTues2010/11</t>
  </si>
  <si>
    <t>Facility20DayWed2010/11</t>
  </si>
  <si>
    <t>Facility21DayFri2010/11</t>
  </si>
  <si>
    <t>Facility21DayMon2010/11</t>
  </si>
  <si>
    <t>Facility21DaySat2010/11</t>
  </si>
  <si>
    <t>Facility21DaySun2010/11</t>
  </si>
  <si>
    <t>Facility21DayThurs2010/11</t>
  </si>
  <si>
    <t>Facility21DayTues2010/11</t>
  </si>
  <si>
    <t>Facility21DayWed2010/11</t>
  </si>
  <si>
    <t>Facility22DayFri2010/11</t>
  </si>
  <si>
    <t>Facility22DayMon2010/11</t>
  </si>
  <si>
    <t>Facility22DaySat2010/11</t>
  </si>
  <si>
    <t>Facility22DaySun2010/11</t>
  </si>
  <si>
    <t>Facility22DayThurs2010/11</t>
  </si>
  <si>
    <t>Facility22DayTues2010/11</t>
  </si>
  <si>
    <t>Facility22DayWed2010/11</t>
  </si>
  <si>
    <t>Facility23DayFri2010/11</t>
  </si>
  <si>
    <t>Facility23DayMon2010/11</t>
  </si>
  <si>
    <t>Facility23DaySat2010/11</t>
  </si>
  <si>
    <t>Facility23DaySun2010/11</t>
  </si>
  <si>
    <t>Facility23DayThurs2010/11</t>
  </si>
  <si>
    <t>Facility23DayTues2010/11</t>
  </si>
  <si>
    <t>Facility23DayWed2010/11</t>
  </si>
  <si>
    <t>Facility24DayFri2010/11</t>
  </si>
  <si>
    <t>Facility24DayMon2010/11</t>
  </si>
  <si>
    <t>Facility24DaySat2010/11</t>
  </si>
  <si>
    <t>Facility24DaySun2010/11</t>
  </si>
  <si>
    <t>Facility24DayThurs2010/11</t>
  </si>
  <si>
    <t>Facility24DayTues2010/11</t>
  </si>
  <si>
    <t>Facility24DayWed2010/11</t>
  </si>
  <si>
    <t>Facility25DayFri2010/11</t>
  </si>
  <si>
    <t>Facility25DayMon2010/11</t>
  </si>
  <si>
    <t>Facility25DaySat2010/11</t>
  </si>
  <si>
    <t>Facility25DaySun2010/11</t>
  </si>
  <si>
    <t>Facility25DayThurs2010/11</t>
  </si>
  <si>
    <t>Facility25DayTues2010/11</t>
  </si>
  <si>
    <t>Facility25DayWed2010/11</t>
  </si>
  <si>
    <t>Facility26DayFri2010/11</t>
  </si>
  <si>
    <t>Facility26DayMon2010/11</t>
  </si>
  <si>
    <t>Facility26DaySat2010/11</t>
  </si>
  <si>
    <t>Facility26DaySun2010/11</t>
  </si>
  <si>
    <t>Facility26DayThurs2010/11</t>
  </si>
  <si>
    <t>Facility26DayTues2010/11</t>
  </si>
  <si>
    <t>Facility26DayWed2010/11</t>
  </si>
  <si>
    <t>Facility27DayFri2010/11</t>
  </si>
  <si>
    <t>Facility27DayMon2010/11</t>
  </si>
  <si>
    <t>Facility27DaySat2010/11</t>
  </si>
  <si>
    <t>Facility27DaySun2010/11</t>
  </si>
  <si>
    <t>Facility27DayThurs2010/11</t>
  </si>
  <si>
    <t>Facility27DayTues2010/11</t>
  </si>
  <si>
    <t>Facility27DayWed2010/11</t>
  </si>
  <si>
    <t>Facility28DayFri2010/11</t>
  </si>
  <si>
    <t>Facility28DayMon2010/11</t>
  </si>
  <si>
    <t>Facility28DaySat2010/11</t>
  </si>
  <si>
    <t>Facility28DaySun2010/11</t>
  </si>
  <si>
    <t>Facility28DayThurs2010/11</t>
  </si>
  <si>
    <t>Facility28DayTues2010/11</t>
  </si>
  <si>
    <t>Facility28DayWed2010/11</t>
  </si>
  <si>
    <t>Facility29DayFri2010/11</t>
  </si>
  <si>
    <t>Facility29DayMon2010/11</t>
  </si>
  <si>
    <t>Facility29DaySat2010/11</t>
  </si>
  <si>
    <t>Facility29DaySun2010/11</t>
  </si>
  <si>
    <t>Facility29DayThurs2010/11</t>
  </si>
  <si>
    <t>Facility29DayTues2010/11</t>
  </si>
  <si>
    <t>Facility29DayWed2010/11</t>
  </si>
  <si>
    <t>Facility30DayFri2010/11</t>
  </si>
  <si>
    <t>Facility30DayMon2010/11</t>
  </si>
  <si>
    <t>Facility30DaySat2010/11</t>
  </si>
  <si>
    <t>Facility30DaySun2010/11</t>
  </si>
  <si>
    <t>Facility30DayThurs2010/11</t>
  </si>
  <si>
    <t>Facility30DayTues2010/11</t>
  </si>
  <si>
    <t>Facility30DayWed2010/11</t>
  </si>
  <si>
    <t>Facility31DayFri2010/11</t>
  </si>
  <si>
    <t>Facility31DayMon2010/11</t>
  </si>
  <si>
    <t>Facility31DaySat2010/11</t>
  </si>
  <si>
    <t>Facility31DaySun2010/11</t>
  </si>
  <si>
    <t>Facility31DayThurs2010/11</t>
  </si>
  <si>
    <t>Facility31DayTues2010/11</t>
  </si>
  <si>
    <t>Facility31DayWed2010/11</t>
  </si>
  <si>
    <t>Facility32DayFri2010/11</t>
  </si>
  <si>
    <t>Facility32DayMon2010/11</t>
  </si>
  <si>
    <t>Facility32DaySat2010/11</t>
  </si>
  <si>
    <t>Facility32DaySun2010/11</t>
  </si>
  <si>
    <t>Facility32DayThurs2010/11</t>
  </si>
  <si>
    <t>Facility32DayTues2010/11</t>
  </si>
  <si>
    <t>Facility32DayWed2010/11</t>
  </si>
  <si>
    <t>Facility33DayFri2010/11</t>
  </si>
  <si>
    <t>Facility33DayMon2010/11</t>
  </si>
  <si>
    <t>Facility33DaySat2010/11</t>
  </si>
  <si>
    <t>Facility33DaySun2010/11</t>
  </si>
  <si>
    <t>Facility33DayThurs2010/11</t>
  </si>
  <si>
    <t>Facility33DayTues2010/11</t>
  </si>
  <si>
    <t>Facility33DayWed2010/11</t>
  </si>
  <si>
    <t>Facility34DayFri2010/11</t>
  </si>
  <si>
    <t>Facility34DayMon2010/11</t>
  </si>
  <si>
    <t>Facility34DaySat2010/11</t>
  </si>
  <si>
    <t>Facility34DaySun2010/11</t>
  </si>
  <si>
    <t>Facility34DayThurs2010/11</t>
  </si>
  <si>
    <t>Facility34DayTues2010/11</t>
  </si>
  <si>
    <t>Facility34DayWed2010/11</t>
  </si>
  <si>
    <t>Facility35DayFri2010/11</t>
  </si>
  <si>
    <t>Facility35DayMon2010/11</t>
  </si>
  <si>
    <t>Facility35DaySat2010/11</t>
  </si>
  <si>
    <t>Facility35DaySun2010/11</t>
  </si>
  <si>
    <t>Facility35DayThurs2010/11</t>
  </si>
  <si>
    <t>Facility35DayTues2010/11</t>
  </si>
  <si>
    <t>Facility35DayWed2010/11</t>
  </si>
  <si>
    <t>Facility36DayFri2010/11</t>
  </si>
  <si>
    <t>Facility36DayMon2010/11</t>
  </si>
  <si>
    <t>Facility36DaySat2010/11</t>
  </si>
  <si>
    <t>Facility36DaySun2010/11</t>
  </si>
  <si>
    <t>Facility36DayThurs2010/11</t>
  </si>
  <si>
    <t>Facility36DayTues2010/11</t>
  </si>
  <si>
    <t>Facility36DayWed2010/11</t>
  </si>
  <si>
    <t>Facility37DayFri2010/11</t>
  </si>
  <si>
    <t>Facility37DayMon2010/11</t>
  </si>
  <si>
    <t>Facility37DaySat2010/11</t>
  </si>
  <si>
    <t>Facility37DaySun2010/11</t>
  </si>
  <si>
    <t>Facility37DayThurs2010/11</t>
  </si>
  <si>
    <t>Facility37DayTues2010/11</t>
  </si>
  <si>
    <t>Facility37DayWed2010/11</t>
  </si>
  <si>
    <t>Facility38DayFri2010/11</t>
  </si>
  <si>
    <t>Facility38DayMon2010/11</t>
  </si>
  <si>
    <t>Facility38DaySat2010/11</t>
  </si>
  <si>
    <t>Facility38DaySun2010/11</t>
  </si>
  <si>
    <t>Facility38DayThurs2010/11</t>
  </si>
  <si>
    <t>Facility38DayTues2010/11</t>
  </si>
  <si>
    <t>Facility38DayWed2010/11</t>
  </si>
  <si>
    <t>Facility39DayFri2010/11</t>
  </si>
  <si>
    <t>Facility39DayMon2010/11</t>
  </si>
  <si>
    <t>Facility39DaySat2010/11</t>
  </si>
  <si>
    <t>Facility39DaySun2010/11</t>
  </si>
  <si>
    <t>Facility39DayThurs2010/11</t>
  </si>
  <si>
    <t>Facility39DayTues2010/11</t>
  </si>
  <si>
    <t>Facility39DayWed2010/11</t>
  </si>
  <si>
    <t>Facility40DayFri2010/11</t>
  </si>
  <si>
    <t>Facility40DayMon2010/11</t>
  </si>
  <si>
    <t>Facility40DaySat2010/11</t>
  </si>
  <si>
    <t>Facility40DaySun2010/11</t>
  </si>
  <si>
    <t>Facility40DayThurs2010/11</t>
  </si>
  <si>
    <t>Facility40DayTues2010/11</t>
  </si>
  <si>
    <t>Facility40DayWed2010/11</t>
  </si>
  <si>
    <t>Facility41DayFri2010/11</t>
  </si>
  <si>
    <t>Facility41DayMon2010/11</t>
  </si>
  <si>
    <t>Facility41DaySat2010/11</t>
  </si>
  <si>
    <t>Facility41DaySun2010/11</t>
  </si>
  <si>
    <t>Facility41DayThurs2010/11</t>
  </si>
  <si>
    <t>Facility41DayTues2010/11</t>
  </si>
  <si>
    <t>Facility41DayWed2010/11</t>
  </si>
  <si>
    <t>Facility42DayFri2010/11</t>
  </si>
  <si>
    <t>Facility42DayMon2010/11</t>
  </si>
  <si>
    <t>Facility42DaySat2010/11</t>
  </si>
  <si>
    <t>Facility42DaySun2010/11</t>
  </si>
  <si>
    <t>Facility42DayThurs2010/11</t>
  </si>
  <si>
    <t>Facility42DayTues2010/11</t>
  </si>
  <si>
    <t>Facility42DayWed2010/11</t>
  </si>
  <si>
    <t>Facility43DayFri2010/11</t>
  </si>
  <si>
    <t>Facility43DayMon2010/11</t>
  </si>
  <si>
    <t>Facility43DaySat2010/11</t>
  </si>
  <si>
    <t>Facility43DaySun2010/11</t>
  </si>
  <si>
    <t>Facility43DayThurs2010/11</t>
  </si>
  <si>
    <t>Facility43DayTues2010/11</t>
  </si>
  <si>
    <t>Facility43DayWed2010/11</t>
  </si>
  <si>
    <t>Facility1DayFri2011/12</t>
  </si>
  <si>
    <t>Facility1DayMon2011/12</t>
  </si>
  <si>
    <t>Facility1DaySat2011/12</t>
  </si>
  <si>
    <t>Facility1DaySun2011/12</t>
  </si>
  <si>
    <t>Facility1DayThurs2011/12</t>
  </si>
  <si>
    <t>Facility1DayTues2011/12</t>
  </si>
  <si>
    <t>Facility1DayWed2011/12</t>
  </si>
  <si>
    <t>Facility2DayFri2011/12</t>
  </si>
  <si>
    <t>Facility2DayMon2011/12</t>
  </si>
  <si>
    <t>Facility2DaySat2011/12</t>
  </si>
  <si>
    <t>Facility2DaySun2011/12</t>
  </si>
  <si>
    <t>Facility2DayThurs2011/12</t>
  </si>
  <si>
    <t>Facility2DayTues2011/12</t>
  </si>
  <si>
    <t>Facility2DayWed2011/12</t>
  </si>
  <si>
    <t>Facility3DayFri2011/12</t>
  </si>
  <si>
    <t>Facility3DayMon2011/12</t>
  </si>
  <si>
    <t>Facility3DaySat2011/12</t>
  </si>
  <si>
    <t>Facility3DaySun2011/12</t>
  </si>
  <si>
    <t>Facility3DayThurs2011/12</t>
  </si>
  <si>
    <t>Facility3DayTues2011/12</t>
  </si>
  <si>
    <t>Facility3DayWed2011/12</t>
  </si>
  <si>
    <t>Facility4DayFri2011/12</t>
  </si>
  <si>
    <t>Facility4DayMon2011/12</t>
  </si>
  <si>
    <t>Facility4DaySat2011/12</t>
  </si>
  <si>
    <t>Facility4DaySun2011/12</t>
  </si>
  <si>
    <t>Facility4DayThurs2011/12</t>
  </si>
  <si>
    <t>Facility4DayTues2011/12</t>
  </si>
  <si>
    <t>Facility4DayWed2011/12</t>
  </si>
  <si>
    <t>Facility5DayFri2011/12</t>
  </si>
  <si>
    <t>Facility5DayMon2011/12</t>
  </si>
  <si>
    <t>Facility5DaySat2011/12</t>
  </si>
  <si>
    <t>Facility5DaySun2011/12</t>
  </si>
  <si>
    <t>Facility5DayThurs2011/12</t>
  </si>
  <si>
    <t>Facility5DayTues2011/12</t>
  </si>
  <si>
    <t>Facility5DayWed2011/12</t>
  </si>
  <si>
    <t>Facility6DayFri2011/12</t>
  </si>
  <si>
    <t>Facility6DayMon2011/12</t>
  </si>
  <si>
    <t>Facility6DaySat2011/12</t>
  </si>
  <si>
    <t>Facility6DaySun2011/12</t>
  </si>
  <si>
    <t>Facility6DayThurs2011/12</t>
  </si>
  <si>
    <t>Facility6DayTues2011/12</t>
  </si>
  <si>
    <t>Facility6DayWed2011/12</t>
  </si>
  <si>
    <t>Facility7DayFri2011/12</t>
  </si>
  <si>
    <t>Facility7DayMon2011/12</t>
  </si>
  <si>
    <t>Facility7DaySat2011/12</t>
  </si>
  <si>
    <t>Facility7DaySun2011/12</t>
  </si>
  <si>
    <t>Facility7DayThurs2011/12</t>
  </si>
  <si>
    <t>Facility7DayTues2011/12</t>
  </si>
  <si>
    <t>Facility7DayWed2011/12</t>
  </si>
  <si>
    <t>Facility8DayFri2011/12</t>
  </si>
  <si>
    <t>Facility8DayMon2011/12</t>
  </si>
  <si>
    <t>Facility8DaySat2011/12</t>
  </si>
  <si>
    <t>Facility8DaySun2011/12</t>
  </si>
  <si>
    <t>Facility8DayThurs2011/12</t>
  </si>
  <si>
    <t>Facility8DayTues2011/12</t>
  </si>
  <si>
    <t>Facility8DayWed2011/12</t>
  </si>
  <si>
    <t>Facility9DayFri2011/12</t>
  </si>
  <si>
    <t>Facility9DayMon2011/12</t>
  </si>
  <si>
    <t>Facility9DaySat2011/12</t>
  </si>
  <si>
    <t>Facility9DaySun2011/12</t>
  </si>
  <si>
    <t>Facility9DayThurs2011/12</t>
  </si>
  <si>
    <t>Facility9DayTues2011/12</t>
  </si>
  <si>
    <t>Facility9DayWed2011/12</t>
  </si>
  <si>
    <t>Facility10DayFri2011/12</t>
  </si>
  <si>
    <t>Facility10DayMon2011/12</t>
  </si>
  <si>
    <t>Facility10DaySat2011/12</t>
  </si>
  <si>
    <t>Facility10DaySun2011/12</t>
  </si>
  <si>
    <t>Facility10DayThurs2011/12</t>
  </si>
  <si>
    <t>Facility10DayTues2011/12</t>
  </si>
  <si>
    <t>Facility10DayWed2011/12</t>
  </si>
  <si>
    <t>Facility11DayFri2011/12</t>
  </si>
  <si>
    <t>Facility11DayMon2011/12</t>
  </si>
  <si>
    <t>Facility11DaySat2011/12</t>
  </si>
  <si>
    <t>Facility11DaySun2011/12</t>
  </si>
  <si>
    <t>Facility11DayThurs2011/12</t>
  </si>
  <si>
    <t>Facility11DayTues2011/12</t>
  </si>
  <si>
    <t>Facility11DayWed2011/12</t>
  </si>
  <si>
    <t>Facility12DayFri2011/12</t>
  </si>
  <si>
    <t>Facility12DayMon2011/12</t>
  </si>
  <si>
    <t>Facility12DaySat2011/12</t>
  </si>
  <si>
    <t>Facility12DaySun2011/12</t>
  </si>
  <si>
    <t>Facility12DayThurs2011/12</t>
  </si>
  <si>
    <t>Facility12DayTues2011/12</t>
  </si>
  <si>
    <t>Facility12DayWed2011/12</t>
  </si>
  <si>
    <t>Facility13DayFri2011/12</t>
  </si>
  <si>
    <t>Facility13DayMon2011/12</t>
  </si>
  <si>
    <t>Facility13DaySat2011/12</t>
  </si>
  <si>
    <t>Facility13DaySun2011/12</t>
  </si>
  <si>
    <t>Facility13DayThurs2011/12</t>
  </si>
  <si>
    <t>Facility13DayTues2011/12</t>
  </si>
  <si>
    <t>Facility13DayWed2011/12</t>
  </si>
  <si>
    <t>Facility14DayFri2011/12</t>
  </si>
  <si>
    <t>Facility14DayMon2011/12</t>
  </si>
  <si>
    <t>Facility14DaySat2011/12</t>
  </si>
  <si>
    <t>Facility14DaySun2011/12</t>
  </si>
  <si>
    <t>Facility14DayThurs2011/12</t>
  </si>
  <si>
    <t>Facility14DayTues2011/12</t>
  </si>
  <si>
    <t>Facility14DayWed2011/12</t>
  </si>
  <si>
    <t>Facility15DayFri2011/12</t>
  </si>
  <si>
    <t>Facility15DayMon2011/12</t>
  </si>
  <si>
    <t>Facility15DaySat2011/12</t>
  </si>
  <si>
    <t>Facility15DaySun2011/12</t>
  </si>
  <si>
    <t>Facility15DayThurs2011/12</t>
  </si>
  <si>
    <t>Facility15DayTues2011/12</t>
  </si>
  <si>
    <t>Facility15DayWed2011/12</t>
  </si>
  <si>
    <t>Facility16DayFri2011/12</t>
  </si>
  <si>
    <t>Facility16DayMon2011/12</t>
  </si>
  <si>
    <t>Facility16DaySat2011/12</t>
  </si>
  <si>
    <t>Facility16DaySun2011/12</t>
  </si>
  <si>
    <t>Facility16DayThurs2011/12</t>
  </si>
  <si>
    <t>Facility16DayTues2011/12</t>
  </si>
  <si>
    <t>Facility16DayWed2011/12</t>
  </si>
  <si>
    <t>Facility17DayFri2011/12</t>
  </si>
  <si>
    <t>Facility17DayMon2011/12</t>
  </si>
  <si>
    <t>Facility17DaySat2011/12</t>
  </si>
  <si>
    <t>Facility17DaySun2011/12</t>
  </si>
  <si>
    <t>Facility17DayThurs2011/12</t>
  </si>
  <si>
    <t>Facility17DayTues2011/12</t>
  </si>
  <si>
    <t>Facility17DayWed2011/12</t>
  </si>
  <si>
    <t>Facility18DayFri2011/12</t>
  </si>
  <si>
    <t>Facility18DayMon2011/12</t>
  </si>
  <si>
    <t>Facility18DaySat2011/12</t>
  </si>
  <si>
    <t>Facility18DaySun2011/12</t>
  </si>
  <si>
    <t>Facility18DayThurs2011/12</t>
  </si>
  <si>
    <t>Facility18DayTues2011/12</t>
  </si>
  <si>
    <t>Facility18DayWed2011/12</t>
  </si>
  <si>
    <t>Facility19DayFri2011/12</t>
  </si>
  <si>
    <t>Facility19DayMon2011/12</t>
  </si>
  <si>
    <t>Facility19DaySat2011/12</t>
  </si>
  <si>
    <t>Facility19DaySun2011/12</t>
  </si>
  <si>
    <t>Facility19DayThurs2011/12</t>
  </si>
  <si>
    <t>Facility19DayTues2011/12</t>
  </si>
  <si>
    <t>Facility19DayWed2011/12</t>
  </si>
  <si>
    <t>Facility20DayFri2011/12</t>
  </si>
  <si>
    <t>Facility20DayMon2011/12</t>
  </si>
  <si>
    <t>Facility20DaySat2011/12</t>
  </si>
  <si>
    <t>Facility20DaySun2011/12</t>
  </si>
  <si>
    <t>Facility20DayThurs2011/12</t>
  </si>
  <si>
    <t>Facility20DayTues2011/12</t>
  </si>
  <si>
    <t>Facility20DayWed2011/12</t>
  </si>
  <si>
    <t>Facility21DayFri2011/12</t>
  </si>
  <si>
    <t>Facility21DayMon2011/12</t>
  </si>
  <si>
    <t>Facility21DaySat2011/12</t>
  </si>
  <si>
    <t>Facility21DaySun2011/12</t>
  </si>
  <si>
    <t>Facility21DayThurs2011/12</t>
  </si>
  <si>
    <t>Facility21DayTues2011/12</t>
  </si>
  <si>
    <t>Facility21DayWed2011/12</t>
  </si>
  <si>
    <t>Facility22DayFri2011/12</t>
  </si>
  <si>
    <t>Facility22DayMon2011/12</t>
  </si>
  <si>
    <t>Facility22DaySat2011/12</t>
  </si>
  <si>
    <t>Facility22DaySun2011/12</t>
  </si>
  <si>
    <t>Facility22DayThurs2011/12</t>
  </si>
  <si>
    <t>Facility22DayTues2011/12</t>
  </si>
  <si>
    <t>Facility22DayWed2011/12</t>
  </si>
  <si>
    <t>Facility23DayFri2011/12</t>
  </si>
  <si>
    <t>Facility23DayMon2011/12</t>
  </si>
  <si>
    <t>Facility23DaySat2011/12</t>
  </si>
  <si>
    <t>Facility23DaySun2011/12</t>
  </si>
  <si>
    <t>Facility23DayThurs2011/12</t>
  </si>
  <si>
    <t>Facility23DayTues2011/12</t>
  </si>
  <si>
    <t>Facility23DayWed2011/12</t>
  </si>
  <si>
    <t>Facility24DayFri2011/12</t>
  </si>
  <si>
    <t>Facility24DayMon2011/12</t>
  </si>
  <si>
    <t>Facility24DaySat2011/12</t>
  </si>
  <si>
    <t>Facility24DaySun2011/12</t>
  </si>
  <si>
    <t>Facility24DayThurs2011/12</t>
  </si>
  <si>
    <t>Facility24DayTues2011/12</t>
  </si>
  <si>
    <t>Facility24DayWed2011/12</t>
  </si>
  <si>
    <t>Facility25DayFri2011/12</t>
  </si>
  <si>
    <t>Facility25DayMon2011/12</t>
  </si>
  <si>
    <t>Facility25DaySat2011/12</t>
  </si>
  <si>
    <t>Facility25DaySun2011/12</t>
  </si>
  <si>
    <t>Facility25DayThurs2011/12</t>
  </si>
  <si>
    <t>Facility25DayTues2011/12</t>
  </si>
  <si>
    <t>Facility25DayWed2011/12</t>
  </si>
  <si>
    <t>Facility26DayFri2011/12</t>
  </si>
  <si>
    <t>Facility26DayMon2011/12</t>
  </si>
  <si>
    <t>Facility26DaySat2011/12</t>
  </si>
  <si>
    <t>Facility26DaySun2011/12</t>
  </si>
  <si>
    <t>Facility26DayThurs2011/12</t>
  </si>
  <si>
    <t>Facility26DayTues2011/12</t>
  </si>
  <si>
    <t>Facility26DayWed2011/12</t>
  </si>
  <si>
    <t>Facility27DayFri2011/12</t>
  </si>
  <si>
    <t>Facility27DayMon2011/12</t>
  </si>
  <si>
    <t>Facility27DaySat2011/12</t>
  </si>
  <si>
    <t>Facility27DaySun2011/12</t>
  </si>
  <si>
    <t>Facility27DayThurs2011/12</t>
  </si>
  <si>
    <t>Facility27DayTues2011/12</t>
  </si>
  <si>
    <t>Facility27DayWed2011/12</t>
  </si>
  <si>
    <t>Facility28DayFri2011/12</t>
  </si>
  <si>
    <t>Facility28DayMon2011/12</t>
  </si>
  <si>
    <t>Facility28DaySat2011/12</t>
  </si>
  <si>
    <t>Facility28DaySun2011/12</t>
  </si>
  <si>
    <t>Facility28DayThurs2011/12</t>
  </si>
  <si>
    <t>Facility28DayTues2011/12</t>
  </si>
  <si>
    <t>Facility28DayWed2011/12</t>
  </si>
  <si>
    <t>Facility29DayFri2011/12</t>
  </si>
  <si>
    <t>Facility29DayMon2011/12</t>
  </si>
  <si>
    <t>Facility29DaySat2011/12</t>
  </si>
  <si>
    <t>Facility29DaySun2011/12</t>
  </si>
  <si>
    <t>Facility29DayThurs2011/12</t>
  </si>
  <si>
    <t>Facility29DayTues2011/12</t>
  </si>
  <si>
    <t>Facility29DayWed2011/12</t>
  </si>
  <si>
    <t>Facility30DayFri2011/12</t>
  </si>
  <si>
    <t>Facility30DayMon2011/12</t>
  </si>
  <si>
    <t>Facility30DaySat2011/12</t>
  </si>
  <si>
    <t>Facility30DaySun2011/12</t>
  </si>
  <si>
    <t>Facility30DayThurs2011/12</t>
  </si>
  <si>
    <t>Facility30DayTues2011/12</t>
  </si>
  <si>
    <t>Facility30DayWed2011/12</t>
  </si>
  <si>
    <t>Facility31DayFri2011/12</t>
  </si>
  <si>
    <t>Facility31DayMon2011/12</t>
  </si>
  <si>
    <t>Facility31DaySat2011/12</t>
  </si>
  <si>
    <t>Facility31DaySun2011/12</t>
  </si>
  <si>
    <t>Facility31DayThurs2011/12</t>
  </si>
  <si>
    <t>Facility31DayTues2011/12</t>
  </si>
  <si>
    <t>Facility31DayWed2011/12</t>
  </si>
  <si>
    <t>Facility32DayFri2011/12</t>
  </si>
  <si>
    <t>Facility32DayMon2011/12</t>
  </si>
  <si>
    <t>Facility32DaySat2011/12</t>
  </si>
  <si>
    <t>Facility32DaySun2011/12</t>
  </si>
  <si>
    <t>Facility32DayThurs2011/12</t>
  </si>
  <si>
    <t>Facility32DayTues2011/12</t>
  </si>
  <si>
    <t>Facility32DayWed2011/12</t>
  </si>
  <si>
    <t>Facility33DayFri2011/12</t>
  </si>
  <si>
    <t>Facility33DayMon2011/12</t>
  </si>
  <si>
    <t>Facility33DaySat2011/12</t>
  </si>
  <si>
    <t>Facility33DaySun2011/12</t>
  </si>
  <si>
    <t>Facility33DayThurs2011/12</t>
  </si>
  <si>
    <t>Facility33DayTues2011/12</t>
  </si>
  <si>
    <t>Facility33DayWed2011/12</t>
  </si>
  <si>
    <t>Facility34DayFri2011/12</t>
  </si>
  <si>
    <t>Facility34DayMon2011/12</t>
  </si>
  <si>
    <t>Facility34DaySat2011/12</t>
  </si>
  <si>
    <t>Facility34DaySun2011/12</t>
  </si>
  <si>
    <t>Facility34DayThurs2011/12</t>
  </si>
  <si>
    <t>Facility34DayTues2011/12</t>
  </si>
  <si>
    <t>Facility34DayWed2011/12</t>
  </si>
  <si>
    <t>Facility35DayFri2011/12</t>
  </si>
  <si>
    <t>Facility35DayMon2011/12</t>
  </si>
  <si>
    <t>Facility35DaySat2011/12</t>
  </si>
  <si>
    <t>Facility35DaySun2011/12</t>
  </si>
  <si>
    <t>Facility35DayThurs2011/12</t>
  </si>
  <si>
    <t>Facility35DayTues2011/12</t>
  </si>
  <si>
    <t>Facility35DayWed2011/12</t>
  </si>
  <si>
    <t>Facility36DayFri2011/12</t>
  </si>
  <si>
    <t>Facility36DayMon2011/12</t>
  </si>
  <si>
    <t>Facility36DaySat2011/12</t>
  </si>
  <si>
    <t>Facility36DaySun2011/12</t>
  </si>
  <si>
    <t>Facility36DayThurs2011/12</t>
  </si>
  <si>
    <t>Facility36DayTues2011/12</t>
  </si>
  <si>
    <t>Facility36DayWed2011/12</t>
  </si>
  <si>
    <t>Facility37DayFri2011/12</t>
  </si>
  <si>
    <t>Facility37DayMon2011/12</t>
  </si>
  <si>
    <t>Facility37DaySat2011/12</t>
  </si>
  <si>
    <t>Facility37DaySun2011/12</t>
  </si>
  <si>
    <t>Facility37DayThurs2011/12</t>
  </si>
  <si>
    <t>Facility37DayTues2011/12</t>
  </si>
  <si>
    <t>Facility37DayWed2011/12</t>
  </si>
  <si>
    <t>Facility38DayFri2011/12</t>
  </si>
  <si>
    <t>Facility38DayMon2011/12</t>
  </si>
  <si>
    <t>Facility38DaySat2011/12</t>
  </si>
  <si>
    <t>Facility38DaySun2011/12</t>
  </si>
  <si>
    <t>Facility38DayThurs2011/12</t>
  </si>
  <si>
    <t>Facility38DayTues2011/12</t>
  </si>
  <si>
    <t>Facility38DayWed2011/12</t>
  </si>
  <si>
    <t>Facility39DayFri2011/12</t>
  </si>
  <si>
    <t>Facility39DayMon2011/12</t>
  </si>
  <si>
    <t>Facility39DaySat2011/12</t>
  </si>
  <si>
    <t>Facility39DaySun2011/12</t>
  </si>
  <si>
    <t>Facility39DayThurs2011/12</t>
  </si>
  <si>
    <t>Facility39DayTues2011/12</t>
  </si>
  <si>
    <t>Facility39DayWed2011/12</t>
  </si>
  <si>
    <t>Facility40DayFri2011/12</t>
  </si>
  <si>
    <t>Facility40DayMon2011/12</t>
  </si>
  <si>
    <t>Facility40DaySat2011/12</t>
  </si>
  <si>
    <t>Facility40DaySun2011/12</t>
  </si>
  <si>
    <t>Facility40DayThurs2011/12</t>
  </si>
  <si>
    <t>Facility40DayTues2011/12</t>
  </si>
  <si>
    <t>Facility40DayWed2011/12</t>
  </si>
  <si>
    <t>Facility41DayFri2011/12</t>
  </si>
  <si>
    <t>Facility41DayMon2011/12</t>
  </si>
  <si>
    <t>Facility41DaySat2011/12</t>
  </si>
  <si>
    <t>Facility41DaySun2011/12</t>
  </si>
  <si>
    <t>Facility41DayThurs2011/12</t>
  </si>
  <si>
    <t>Facility41DayTues2011/12</t>
  </si>
  <si>
    <t>Facility41DayWed2011/12</t>
  </si>
  <si>
    <t>Facility43DayFri2011/12</t>
  </si>
  <si>
    <t>Facility43DayMon2011/12</t>
  </si>
  <si>
    <t>Facility43DaySat2011/12</t>
  </si>
  <si>
    <t>Facility43DaySun2011/12</t>
  </si>
  <si>
    <t>Facility43DayThurs2011/12</t>
  </si>
  <si>
    <t>Facility43DayTues2011/12</t>
  </si>
  <si>
    <t>Facility43DayWed2011/12</t>
  </si>
  <si>
    <t>Facility1DayFri2012/13</t>
  </si>
  <si>
    <t>Facility1DayMon2012/13</t>
  </si>
  <si>
    <t>Facility1DaySat2012/13</t>
  </si>
  <si>
    <t>Facility1DaySun2012/13</t>
  </si>
  <si>
    <t>Facility1DayThurs2012/13</t>
  </si>
  <si>
    <t>Facility1DayTues2012/13</t>
  </si>
  <si>
    <t>Facility1DayWed2012/13</t>
  </si>
  <si>
    <t>Facility2DayFri2012/13</t>
  </si>
  <si>
    <t>Facility2DayMon2012/13</t>
  </si>
  <si>
    <t>Facility2DaySat2012/13</t>
  </si>
  <si>
    <t>Facility2DaySun2012/13</t>
  </si>
  <si>
    <t>Facility2DayThurs2012/13</t>
  </si>
  <si>
    <t>Facility2DayTues2012/13</t>
  </si>
  <si>
    <t>Facility2DayWed2012/13</t>
  </si>
  <si>
    <t>Facility3DayFri2012/13</t>
  </si>
  <si>
    <t>Facility3DayMon2012/13</t>
  </si>
  <si>
    <t>Facility3DaySat2012/13</t>
  </si>
  <si>
    <t>Facility3DaySun2012/13</t>
  </si>
  <si>
    <t>Facility3DayThurs2012/13</t>
  </si>
  <si>
    <t>Facility3DayTues2012/13</t>
  </si>
  <si>
    <t>Facility3DayWed2012/13</t>
  </si>
  <si>
    <t>Facility4DayFri2012/13</t>
  </si>
  <si>
    <t>Facility4DayMon2012/13</t>
  </si>
  <si>
    <t>Facility4DaySat2012/13</t>
  </si>
  <si>
    <t>Facility4DaySun2012/13</t>
  </si>
  <si>
    <t>Facility4DayThurs2012/13</t>
  </si>
  <si>
    <t>Facility4DayTues2012/13</t>
  </si>
  <si>
    <t>Facility4DayWed2012/13</t>
  </si>
  <si>
    <t>Facility5DayFri2012/13</t>
  </si>
  <si>
    <t>Facility5DayMon2012/13</t>
  </si>
  <si>
    <t>Facility5DaySat2012/13</t>
  </si>
  <si>
    <t>Facility5DaySun2012/13</t>
  </si>
  <si>
    <t>Facility5DayThurs2012/13</t>
  </si>
  <si>
    <t>Facility5DayTues2012/13</t>
  </si>
  <si>
    <t>Facility5DayWed2012/13</t>
  </si>
  <si>
    <t>Facility6DayFri2012/13</t>
  </si>
  <si>
    <t>Facility6DayMon2012/13</t>
  </si>
  <si>
    <t>Facility6DaySat2012/13</t>
  </si>
  <si>
    <t>Facility6DaySun2012/13</t>
  </si>
  <si>
    <t>Facility6DayThurs2012/13</t>
  </si>
  <si>
    <t>Facility6DayTues2012/13</t>
  </si>
  <si>
    <t>Facility6DayWed2012/13</t>
  </si>
  <si>
    <t>Facility7DayFri2012/13</t>
  </si>
  <si>
    <t>Facility7DayMon2012/13</t>
  </si>
  <si>
    <t>Facility7DaySat2012/13</t>
  </si>
  <si>
    <t>Facility7DaySun2012/13</t>
  </si>
  <si>
    <t>Facility7DayThurs2012/13</t>
  </si>
  <si>
    <t>Facility7DayTues2012/13</t>
  </si>
  <si>
    <t>Facility7DayWed2012/13</t>
  </si>
  <si>
    <t>Facility8DayFri2012/13</t>
  </si>
  <si>
    <t>Facility8DayMon2012/13</t>
  </si>
  <si>
    <t>Facility8DaySat2012/13</t>
  </si>
  <si>
    <t>Facility8DaySun2012/13</t>
  </si>
  <si>
    <t>Facility8DayThurs2012/13</t>
  </si>
  <si>
    <t>Facility8DayTues2012/13</t>
  </si>
  <si>
    <t>Facility8DayWed2012/13</t>
  </si>
  <si>
    <t>Facility9DayFri2012/13</t>
  </si>
  <si>
    <t>Facility9DayMon2012/13</t>
  </si>
  <si>
    <t>Facility9DaySat2012/13</t>
  </si>
  <si>
    <t>Facility9DaySun2012/13</t>
  </si>
  <si>
    <t>Facility9DayThurs2012/13</t>
  </si>
  <si>
    <t>Facility9DayTues2012/13</t>
  </si>
  <si>
    <t>Facility9DayWed2012/13</t>
  </si>
  <si>
    <t>Facility10DayFri2012/13</t>
  </si>
  <si>
    <t>Facility10DayMon2012/13</t>
  </si>
  <si>
    <t>Facility10DaySat2012/13</t>
  </si>
  <si>
    <t>Facility10DaySun2012/13</t>
  </si>
  <si>
    <t>Facility10DayThurs2012/13</t>
  </si>
  <si>
    <t>Facility10DayTues2012/13</t>
  </si>
  <si>
    <t>Facility10DayWed2012/13</t>
  </si>
  <si>
    <t>Facility11DayFri2012/13</t>
  </si>
  <si>
    <t>Facility11DayMon2012/13</t>
  </si>
  <si>
    <t>Facility11DaySat2012/13</t>
  </si>
  <si>
    <t>Facility11DaySun2012/13</t>
  </si>
  <si>
    <t>Facility11DayThurs2012/13</t>
  </si>
  <si>
    <t>Facility11DayTues2012/13</t>
  </si>
  <si>
    <t>Facility11DayWed2012/13</t>
  </si>
  <si>
    <t>Facility12DayFri2012/13</t>
  </si>
  <si>
    <t>Facility12DayMon2012/13</t>
  </si>
  <si>
    <t>Facility12DaySat2012/13</t>
  </si>
  <si>
    <t>Facility12DaySun2012/13</t>
  </si>
  <si>
    <t>Facility12DayThurs2012/13</t>
  </si>
  <si>
    <t>Facility12DayTues2012/13</t>
  </si>
  <si>
    <t>Facility12DayWed2012/13</t>
  </si>
  <si>
    <t>Facility13DayFri2012/13</t>
  </si>
  <si>
    <t>Facility13DayMon2012/13</t>
  </si>
  <si>
    <t>Facility13DaySat2012/13</t>
  </si>
  <si>
    <t>Facility13DaySun2012/13</t>
  </si>
  <si>
    <t>Facility13DayThurs2012/13</t>
  </si>
  <si>
    <t>Facility13DayTues2012/13</t>
  </si>
  <si>
    <t>Facility13DayWed2012/13</t>
  </si>
  <si>
    <t>Facility14DayFri2012/13</t>
  </si>
  <si>
    <t>Facility14DayMon2012/13</t>
  </si>
  <si>
    <t>Facility14DaySat2012/13</t>
  </si>
  <si>
    <t>Facility14DaySun2012/13</t>
  </si>
  <si>
    <t>Facility14DayThurs2012/13</t>
  </si>
  <si>
    <t>Facility14DayTues2012/13</t>
  </si>
  <si>
    <t>Facility14DayWed2012/13</t>
  </si>
  <si>
    <t>Facility15DayFri2012/13</t>
  </si>
  <si>
    <t>Facility15DayMon2012/13</t>
  </si>
  <si>
    <t>Facility15DaySat2012/13</t>
  </si>
  <si>
    <t>Facility15DaySun2012/13</t>
  </si>
  <si>
    <t>Facility15DayThurs2012/13</t>
  </si>
  <si>
    <t>Facility15DayTues2012/13</t>
  </si>
  <si>
    <t>Facility15DayWed2012/13</t>
  </si>
  <si>
    <t>Facility16DayFri2012/13</t>
  </si>
  <si>
    <t>Facility16DayMon2012/13</t>
  </si>
  <si>
    <t>Facility16DaySat2012/13</t>
  </si>
  <si>
    <t>Facility16DaySun2012/13</t>
  </si>
  <si>
    <t>Facility16DayThurs2012/13</t>
  </si>
  <si>
    <t>Facility16DayTues2012/13</t>
  </si>
  <si>
    <t>Facility16DayWed2012/13</t>
  </si>
  <si>
    <t>Facility17DayFri2012/13</t>
  </si>
  <si>
    <t>Facility17DayMon2012/13</t>
  </si>
  <si>
    <t>Facility17DaySat2012/13</t>
  </si>
  <si>
    <t>Facility17DaySun2012/13</t>
  </si>
  <si>
    <t>Facility17DayThurs2012/13</t>
  </si>
  <si>
    <t>Facility17DayTues2012/13</t>
  </si>
  <si>
    <t>Facility17DayWed2012/13</t>
  </si>
  <si>
    <t>Facility18DayFri2012/13</t>
  </si>
  <si>
    <t>Facility18DayMon2012/13</t>
  </si>
  <si>
    <t>Facility18DaySat2012/13</t>
  </si>
  <si>
    <t>Facility18DaySun2012/13</t>
  </si>
  <si>
    <t>Facility18DayThurs2012/13</t>
  </si>
  <si>
    <t>Facility18DayTues2012/13</t>
  </si>
  <si>
    <t>Facility18DayWed2012/13</t>
  </si>
  <si>
    <t>Facility19DayFri2012/13</t>
  </si>
  <si>
    <t>Facility19DayMon2012/13</t>
  </si>
  <si>
    <t>Facility19DaySat2012/13</t>
  </si>
  <si>
    <t>Facility19DaySun2012/13</t>
  </si>
  <si>
    <t>Facility19DayThurs2012/13</t>
  </si>
  <si>
    <t>Facility19DayTues2012/13</t>
  </si>
  <si>
    <t>Facility19DayWed2012/13</t>
  </si>
  <si>
    <t>Facility20DayFri2012/13</t>
  </si>
  <si>
    <t>Facility20DayMon2012/13</t>
  </si>
  <si>
    <t>Facility20DaySat2012/13</t>
  </si>
  <si>
    <t>Facility20DaySun2012/13</t>
  </si>
  <si>
    <t>Facility20DayThurs2012/13</t>
  </si>
  <si>
    <t>Facility20DayTues2012/13</t>
  </si>
  <si>
    <t>Facility20DayWed2012/13</t>
  </si>
  <si>
    <t>Facility21DayFri2012/13</t>
  </si>
  <si>
    <t>Facility21DayMon2012/13</t>
  </si>
  <si>
    <t>Facility21DaySat2012/13</t>
  </si>
  <si>
    <t>Facility21DaySun2012/13</t>
  </si>
  <si>
    <t>Facility21DayThurs2012/13</t>
  </si>
  <si>
    <t>Facility21DayTues2012/13</t>
  </si>
  <si>
    <t>Facility21DayWed2012/13</t>
  </si>
  <si>
    <t>Facility22DayFri2012/13</t>
  </si>
  <si>
    <t>Facility22DayMon2012/13</t>
  </si>
  <si>
    <t>Facility22DaySat2012/13</t>
  </si>
  <si>
    <t>Facility22DaySun2012/13</t>
  </si>
  <si>
    <t>Facility22DayThurs2012/13</t>
  </si>
  <si>
    <t>Facility22DayTues2012/13</t>
  </si>
  <si>
    <t>Facility22DayWed2012/13</t>
  </si>
  <si>
    <t>Facility23DayFri2012/13</t>
  </si>
  <si>
    <t>Facility23DayMon2012/13</t>
  </si>
  <si>
    <t>Facility23DaySat2012/13</t>
  </si>
  <si>
    <t>Facility23DaySun2012/13</t>
  </si>
  <si>
    <t>Facility23DayThurs2012/13</t>
  </si>
  <si>
    <t>Facility23DayTues2012/13</t>
  </si>
  <si>
    <t>Facility23DayWed2012/13</t>
  </si>
  <si>
    <t>Facility24DayFri2012/13</t>
  </si>
  <si>
    <t>Facility24DayMon2012/13</t>
  </si>
  <si>
    <t>Facility24DaySat2012/13</t>
  </si>
  <si>
    <t>Facility24DaySun2012/13</t>
  </si>
  <si>
    <t>Facility24DayThurs2012/13</t>
  </si>
  <si>
    <t>Facility24DayTues2012/13</t>
  </si>
  <si>
    <t>Facility24DayWed2012/13</t>
  </si>
  <si>
    <t>Facility25DayFri2012/13</t>
  </si>
  <si>
    <t>Facility25DayMon2012/13</t>
  </si>
  <si>
    <t>Facility25DaySat2012/13</t>
  </si>
  <si>
    <t>Facility25DaySun2012/13</t>
  </si>
  <si>
    <t>Facility25DayThurs2012/13</t>
  </si>
  <si>
    <t>Facility25DayTues2012/13</t>
  </si>
  <si>
    <t>Facility25DayWed2012/13</t>
  </si>
  <si>
    <t>Facility26DayFri2012/13</t>
  </si>
  <si>
    <t>Facility26DayMon2012/13</t>
  </si>
  <si>
    <t>Facility26DaySat2012/13</t>
  </si>
  <si>
    <t>Facility26DaySun2012/13</t>
  </si>
  <si>
    <t>Facility26DayThurs2012/13</t>
  </si>
  <si>
    <t>Facility26DayTues2012/13</t>
  </si>
  <si>
    <t>Facility26DayWed2012/13</t>
  </si>
  <si>
    <t>Facility27DayFri2012/13</t>
  </si>
  <si>
    <t>Facility27DayMon2012/13</t>
  </si>
  <si>
    <t>Facility27DaySat2012/13</t>
  </si>
  <si>
    <t>Facility27DaySun2012/13</t>
  </si>
  <si>
    <t>Facility27DayThurs2012/13</t>
  </si>
  <si>
    <t>Facility27DayTues2012/13</t>
  </si>
  <si>
    <t>Facility27DayWed2012/13</t>
  </si>
  <si>
    <t>Facility28DayFri2012/13</t>
  </si>
  <si>
    <t>Facility28DayMon2012/13</t>
  </si>
  <si>
    <t>Facility28DaySat2012/13</t>
  </si>
  <si>
    <t>Facility28DaySun2012/13</t>
  </si>
  <si>
    <t>Facility28DayThurs2012/13</t>
  </si>
  <si>
    <t>Facility28DayTues2012/13</t>
  </si>
  <si>
    <t>Facility28DayWed2012/13</t>
  </si>
  <si>
    <t>Facility29DayFri2012/13</t>
  </si>
  <si>
    <t>Facility29DayMon2012/13</t>
  </si>
  <si>
    <t>Facility29DaySat2012/13</t>
  </si>
  <si>
    <t>Facility29DaySun2012/13</t>
  </si>
  <si>
    <t>Facility29DayThurs2012/13</t>
  </si>
  <si>
    <t>Facility29DayTues2012/13</t>
  </si>
  <si>
    <t>Facility29DayWed2012/13</t>
  </si>
  <si>
    <t>Facility30DayFri2012/13</t>
  </si>
  <si>
    <t>Facility30DayMon2012/13</t>
  </si>
  <si>
    <t>Facility30DaySat2012/13</t>
  </si>
  <si>
    <t>Facility30DaySun2012/13</t>
  </si>
  <si>
    <t>Facility30DayThurs2012/13</t>
  </si>
  <si>
    <t>Facility30DayTues2012/13</t>
  </si>
  <si>
    <t>Facility30DayWed2012/13</t>
  </si>
  <si>
    <t>Facility31DayFri2012/13</t>
  </si>
  <si>
    <t>Facility31DayMon2012/13</t>
  </si>
  <si>
    <t>Facility31DaySat2012/13</t>
  </si>
  <si>
    <t>Facility31DaySun2012/13</t>
  </si>
  <si>
    <t>Facility31DayThurs2012/13</t>
  </si>
  <si>
    <t>Facility31DayTues2012/13</t>
  </si>
  <si>
    <t>Facility31DayWed2012/13</t>
  </si>
  <si>
    <t>Facility32DayFri2012/13</t>
  </si>
  <si>
    <t>Facility32DayMon2012/13</t>
  </si>
  <si>
    <t>Facility32DaySat2012/13</t>
  </si>
  <si>
    <t>Facility32DaySun2012/13</t>
  </si>
  <si>
    <t>Facility32DayThurs2012/13</t>
  </si>
  <si>
    <t>Facility32DayTues2012/13</t>
  </si>
  <si>
    <t>Facility32DayWed2012/13</t>
  </si>
  <si>
    <t>Facility33DayFri2012/13</t>
  </si>
  <si>
    <t>Facility33DayMon2012/13</t>
  </si>
  <si>
    <t>Facility33DaySat2012/13</t>
  </si>
  <si>
    <t>Facility33DaySun2012/13</t>
  </si>
  <si>
    <t>Facility33DayThurs2012/13</t>
  </si>
  <si>
    <t>Facility33DayTues2012/13</t>
  </si>
  <si>
    <t>Facility33DayWed2012/13</t>
  </si>
  <si>
    <t>Facility34DayFri2012/13</t>
  </si>
  <si>
    <t>Facility34DayMon2012/13</t>
  </si>
  <si>
    <t>Facility34DaySat2012/13</t>
  </si>
  <si>
    <t>Facility34DaySun2012/13</t>
  </si>
  <si>
    <t>Facility34DayThurs2012/13</t>
  </si>
  <si>
    <t>Facility34DayTues2012/13</t>
  </si>
  <si>
    <t>Facility34DayWed2012/13</t>
  </si>
  <si>
    <t>Facility35DayFri2012/13</t>
  </si>
  <si>
    <t>Facility35DayMon2012/13</t>
  </si>
  <si>
    <t>Facility35DaySat2012/13</t>
  </si>
  <si>
    <t>Facility35DaySun2012/13</t>
  </si>
  <si>
    <t>Facility35DayThurs2012/13</t>
  </si>
  <si>
    <t>Facility35DayTues2012/13</t>
  </si>
  <si>
    <t>Facility35DayWed2012/13</t>
  </si>
  <si>
    <t>Facility36DayFri2012/13</t>
  </si>
  <si>
    <t>Facility36DayMon2012/13</t>
  </si>
  <si>
    <t>Facility36DaySat2012/13</t>
  </si>
  <si>
    <t>Facility36DaySun2012/13</t>
  </si>
  <si>
    <t>Facility36DayThurs2012/13</t>
  </si>
  <si>
    <t>Facility36DayTues2012/13</t>
  </si>
  <si>
    <t>Facility36DayWed2012/13</t>
  </si>
  <si>
    <t>Facility37DayFri2012/13</t>
  </si>
  <si>
    <t>Facility37DayMon2012/13</t>
  </si>
  <si>
    <t>Facility37DaySat2012/13</t>
  </si>
  <si>
    <t>Facility37DaySun2012/13</t>
  </si>
  <si>
    <t>Facility37DayThurs2012/13</t>
  </si>
  <si>
    <t>Facility37DayTues2012/13</t>
  </si>
  <si>
    <t>Facility37DayWed2012/13</t>
  </si>
  <si>
    <t>Facility38DayFri2012/13</t>
  </si>
  <si>
    <t>Facility38DayMon2012/13</t>
  </si>
  <si>
    <t>Facility38DaySat2012/13</t>
  </si>
  <si>
    <t>Facility38DaySun2012/13</t>
  </si>
  <si>
    <t>Facility38DayThurs2012/13</t>
  </si>
  <si>
    <t>Facility38DayTues2012/13</t>
  </si>
  <si>
    <t>Facility38DayWed2012/13</t>
  </si>
  <si>
    <t>Facility39DayFri2012/13</t>
  </si>
  <si>
    <t>Facility39DayMon2012/13</t>
  </si>
  <si>
    <t>Facility39DaySat2012/13</t>
  </si>
  <si>
    <t>Facility39DaySun2012/13</t>
  </si>
  <si>
    <t>Facility39DayThurs2012/13</t>
  </si>
  <si>
    <t>Facility39DayTues2012/13</t>
  </si>
  <si>
    <t>Facility39DayWed2012/13</t>
  </si>
  <si>
    <t>Facility40DayFri2012/13</t>
  </si>
  <si>
    <t>Facility40DayMon2012/13</t>
  </si>
  <si>
    <t>Facility40DaySat2012/13</t>
  </si>
  <si>
    <t>Facility40DaySun2012/13</t>
  </si>
  <si>
    <t>Facility40DayThurs2012/13</t>
  </si>
  <si>
    <t>Facility40DayTues2012/13</t>
  </si>
  <si>
    <t>Facility40DayWed2012/13</t>
  </si>
  <si>
    <t>Facility41DayFri2012/13</t>
  </si>
  <si>
    <t>Facility41DayMon2012/13</t>
  </si>
  <si>
    <t>Facility41DaySat2012/13</t>
  </si>
  <si>
    <t>Facility41DaySun2012/13</t>
  </si>
  <si>
    <t>Facility41DayThurs2012/13</t>
  </si>
  <si>
    <t>Facility41DayTues2012/13</t>
  </si>
  <si>
    <t>Facility41DayWed2012/13</t>
  </si>
  <si>
    <t>Facility43DayFri2012/13</t>
  </si>
  <si>
    <t>Facility43DayMon2012/13</t>
  </si>
  <si>
    <t>Facility43DaySat2012/13</t>
  </si>
  <si>
    <t>Facility43DaySun2012/13</t>
  </si>
  <si>
    <t>Facility43DayThurs2012/13</t>
  </si>
  <si>
    <t>Facility43DayTues2012/13</t>
  </si>
  <si>
    <t>Facility43DayWed2012/13</t>
  </si>
  <si>
    <t>Facility1DayFri2013/14</t>
  </si>
  <si>
    <t>Facility1DayMon2013/14</t>
  </si>
  <si>
    <t>Facility1DaySat2013/14</t>
  </si>
  <si>
    <t>Facility1DaySun2013/14</t>
  </si>
  <si>
    <t>Facility1DayThurs2013/14</t>
  </si>
  <si>
    <t>Facility1DayTues2013/14</t>
  </si>
  <si>
    <t>Facility1DayWed2013/14</t>
  </si>
  <si>
    <t>Facility2DayFri2013/14</t>
  </si>
  <si>
    <t>Facility2DayMon2013/14</t>
  </si>
  <si>
    <t>Facility2DaySat2013/14</t>
  </si>
  <si>
    <t>Facility2DaySun2013/14</t>
  </si>
  <si>
    <t>Facility2DayThurs2013/14</t>
  </si>
  <si>
    <t>Facility2DayTues2013/14</t>
  </si>
  <si>
    <t>Facility2DayWed2013/14</t>
  </si>
  <si>
    <t>Facility3DayFri2013/14</t>
  </si>
  <si>
    <t>Facility3DayMon2013/14</t>
  </si>
  <si>
    <t>Facility3DaySat2013/14</t>
  </si>
  <si>
    <t>Facility3DaySun2013/14</t>
  </si>
  <si>
    <t>Facility3DayThurs2013/14</t>
  </si>
  <si>
    <t>Facility3DayTues2013/14</t>
  </si>
  <si>
    <t>Facility3DayWed2013/14</t>
  </si>
  <si>
    <t>Facility4DayFri2013/14</t>
  </si>
  <si>
    <t>Facility4DayMon2013/14</t>
  </si>
  <si>
    <t>Facility4DaySat2013/14</t>
  </si>
  <si>
    <t>Facility4DaySun2013/14</t>
  </si>
  <si>
    <t>Facility4DayThurs2013/14</t>
  </si>
  <si>
    <t>Facility4DayTues2013/14</t>
  </si>
  <si>
    <t>Facility4DayWed2013/14</t>
  </si>
  <si>
    <t>Facility5DayFri2013/14</t>
  </si>
  <si>
    <t>Facility5DayMon2013/14</t>
  </si>
  <si>
    <t>Facility5DaySat2013/14</t>
  </si>
  <si>
    <t>Facility5DaySun2013/14</t>
  </si>
  <si>
    <t>Facility5DayThurs2013/14</t>
  </si>
  <si>
    <t>Facility5DayTues2013/14</t>
  </si>
  <si>
    <t>Facility5DayWed2013/14</t>
  </si>
  <si>
    <t>Facility6DayFri2013/14</t>
  </si>
  <si>
    <t>Facility6DayMon2013/14</t>
  </si>
  <si>
    <t>Facility6DaySat2013/14</t>
  </si>
  <si>
    <t>Facility6DaySun2013/14</t>
  </si>
  <si>
    <t>Facility6DayThurs2013/14</t>
  </si>
  <si>
    <t>Facility6DayTues2013/14</t>
  </si>
  <si>
    <t>Facility6DayWed2013/14</t>
  </si>
  <si>
    <t>Facility7DayFri2013/14</t>
  </si>
  <si>
    <t>Facility7DayMon2013/14</t>
  </si>
  <si>
    <t>Facility7DaySat2013/14</t>
  </si>
  <si>
    <t>Facility7DaySun2013/14</t>
  </si>
  <si>
    <t>Facility7DayThurs2013/14</t>
  </si>
  <si>
    <t>Facility7DayTues2013/14</t>
  </si>
  <si>
    <t>Facility7DayWed2013/14</t>
  </si>
  <si>
    <t>Facility8DayFri2013/14</t>
  </si>
  <si>
    <t>Facility8DayMon2013/14</t>
  </si>
  <si>
    <t>Facility8DaySat2013/14</t>
  </si>
  <si>
    <t>Facility8DaySun2013/14</t>
  </si>
  <si>
    <t>Facility8DayThurs2013/14</t>
  </si>
  <si>
    <t>Facility8DayTues2013/14</t>
  </si>
  <si>
    <t>Facility8DayWed2013/14</t>
  </si>
  <si>
    <t>Facility9DayFri2013/14</t>
  </si>
  <si>
    <t>Facility9DayMon2013/14</t>
  </si>
  <si>
    <t>Facility9DaySat2013/14</t>
  </si>
  <si>
    <t>Facility9DaySun2013/14</t>
  </si>
  <si>
    <t>Facility9DayThurs2013/14</t>
  </si>
  <si>
    <t>Facility9DayTues2013/14</t>
  </si>
  <si>
    <t>Facility9DayWed2013/14</t>
  </si>
  <si>
    <t>Facility10DayFri2013/14</t>
  </si>
  <si>
    <t>Facility10DayMon2013/14</t>
  </si>
  <si>
    <t>Facility10DaySat2013/14</t>
  </si>
  <si>
    <t>Facility10DaySun2013/14</t>
  </si>
  <si>
    <t>Facility10DayThurs2013/14</t>
  </si>
  <si>
    <t>Facility10DayTues2013/14</t>
  </si>
  <si>
    <t>Facility10DayWed2013/14</t>
  </si>
  <si>
    <t>Facility11DayFri2013/14</t>
  </si>
  <si>
    <t>Facility11DayMon2013/14</t>
  </si>
  <si>
    <t>Facility11DaySat2013/14</t>
  </si>
  <si>
    <t>Facility11DaySun2013/14</t>
  </si>
  <si>
    <t>Facility11DayThurs2013/14</t>
  </si>
  <si>
    <t>Facility11DayTues2013/14</t>
  </si>
  <si>
    <t>Facility11DayWed2013/14</t>
  </si>
  <si>
    <t>Facility12DayFri2013/14</t>
  </si>
  <si>
    <t>Facility12DayMon2013/14</t>
  </si>
  <si>
    <t>Facility12DaySat2013/14</t>
  </si>
  <si>
    <t>Facility12DaySun2013/14</t>
  </si>
  <si>
    <t>Facility12DayThurs2013/14</t>
  </si>
  <si>
    <t>Facility12DayTues2013/14</t>
  </si>
  <si>
    <t>Facility12DayWed2013/14</t>
  </si>
  <si>
    <t>Facility13DayFri2013/14</t>
  </si>
  <si>
    <t>Facility13DayMon2013/14</t>
  </si>
  <si>
    <t>Facility13DaySat2013/14</t>
  </si>
  <si>
    <t>Facility13DaySun2013/14</t>
  </si>
  <si>
    <t>Facility13DayThurs2013/14</t>
  </si>
  <si>
    <t>Facility13DayTues2013/14</t>
  </si>
  <si>
    <t>Facility13DayWed2013/14</t>
  </si>
  <si>
    <t>Facility14DayFri2013/14</t>
  </si>
  <si>
    <t>Facility14DayMon2013/14</t>
  </si>
  <si>
    <t>Facility14DaySat2013/14</t>
  </si>
  <si>
    <t>Facility14DaySun2013/14</t>
  </si>
  <si>
    <t>Facility14DayThurs2013/14</t>
  </si>
  <si>
    <t>Facility14DayTues2013/14</t>
  </si>
  <si>
    <t>Facility14DayWed2013/14</t>
  </si>
  <si>
    <t>Facility15DayFri2013/14</t>
  </si>
  <si>
    <t>Facility15DayMon2013/14</t>
  </si>
  <si>
    <t>Facility15DaySat2013/14</t>
  </si>
  <si>
    <t>Facility15DaySun2013/14</t>
  </si>
  <si>
    <t>Facility15DayThurs2013/14</t>
  </si>
  <si>
    <t>Facility15DayTues2013/14</t>
  </si>
  <si>
    <t>Facility15DayWed2013/14</t>
  </si>
  <si>
    <t>Facility16DayFri2013/14</t>
  </si>
  <si>
    <t>Facility16DayMon2013/14</t>
  </si>
  <si>
    <t>Facility16DaySat2013/14</t>
  </si>
  <si>
    <t>Facility16DaySun2013/14</t>
  </si>
  <si>
    <t>Facility16DayThurs2013/14</t>
  </si>
  <si>
    <t>Facility16DayTues2013/14</t>
  </si>
  <si>
    <t>Facility16DayWed2013/14</t>
  </si>
  <si>
    <t>Facility17DayFri2013/14</t>
  </si>
  <si>
    <t>Facility17DayMon2013/14</t>
  </si>
  <si>
    <t>Facility17DaySat2013/14</t>
  </si>
  <si>
    <t>Facility17DaySun2013/14</t>
  </si>
  <si>
    <t>Facility17DayThurs2013/14</t>
  </si>
  <si>
    <t>Facility17DayTues2013/14</t>
  </si>
  <si>
    <t>Facility17DayWed2013/14</t>
  </si>
  <si>
    <t>Facility18DayFri2013/14</t>
  </si>
  <si>
    <t>Facility18DayMon2013/14</t>
  </si>
  <si>
    <t>Facility18DaySat2013/14</t>
  </si>
  <si>
    <t>Facility18DaySun2013/14</t>
  </si>
  <si>
    <t>Facility18DayThurs2013/14</t>
  </si>
  <si>
    <t>Facility18DayTues2013/14</t>
  </si>
  <si>
    <t>Facility18DayWed2013/14</t>
  </si>
  <si>
    <t>Facility19DayFri2013/14</t>
  </si>
  <si>
    <t>Facility19DayMon2013/14</t>
  </si>
  <si>
    <t>Facility19DaySat2013/14</t>
  </si>
  <si>
    <t>Facility19DaySun2013/14</t>
  </si>
  <si>
    <t>Facility19DayThurs2013/14</t>
  </si>
  <si>
    <t>Facility19DayTues2013/14</t>
  </si>
  <si>
    <t>Facility19DayWed2013/14</t>
  </si>
  <si>
    <t>Facility20DayFri2013/14</t>
  </si>
  <si>
    <t>Facility20DayMon2013/14</t>
  </si>
  <si>
    <t>Facility20DaySat2013/14</t>
  </si>
  <si>
    <t>Facility20DaySun2013/14</t>
  </si>
  <si>
    <t>Facility20DayThurs2013/14</t>
  </si>
  <si>
    <t>Facility20DayTues2013/14</t>
  </si>
  <si>
    <t>Facility20DayWed2013/14</t>
  </si>
  <si>
    <t>Facility21DayFri2013/14</t>
  </si>
  <si>
    <t>Facility21DayMon2013/14</t>
  </si>
  <si>
    <t>Facility21DaySat2013/14</t>
  </si>
  <si>
    <t>Facility21DaySun2013/14</t>
  </si>
  <si>
    <t>Facility21DayThurs2013/14</t>
  </si>
  <si>
    <t>Facility21DayTues2013/14</t>
  </si>
  <si>
    <t>Facility21DayWed2013/14</t>
  </si>
  <si>
    <t>Facility22DayFri2013/14</t>
  </si>
  <si>
    <t>Facility22DayMon2013/14</t>
  </si>
  <si>
    <t>Facility22DaySat2013/14</t>
  </si>
  <si>
    <t>Facility22DaySun2013/14</t>
  </si>
  <si>
    <t>Facility22DayThurs2013/14</t>
  </si>
  <si>
    <t>Facility22DayTues2013/14</t>
  </si>
  <si>
    <t>Facility22DayWed2013/14</t>
  </si>
  <si>
    <t>Facility23DayFri2013/14</t>
  </si>
  <si>
    <t>Facility23DayMon2013/14</t>
  </si>
  <si>
    <t>Facility23DaySat2013/14</t>
  </si>
  <si>
    <t>Facility23DaySun2013/14</t>
  </si>
  <si>
    <t>Facility23DayThurs2013/14</t>
  </si>
  <si>
    <t>Facility23DayTues2013/14</t>
  </si>
  <si>
    <t>Facility23DayWed2013/14</t>
  </si>
  <si>
    <t>Facility24DayFri2013/14</t>
  </si>
  <si>
    <t>Facility24DayMon2013/14</t>
  </si>
  <si>
    <t>Facility24DaySat2013/14</t>
  </si>
  <si>
    <t>Facility24DaySun2013/14</t>
  </si>
  <si>
    <t>Facility24DayThurs2013/14</t>
  </si>
  <si>
    <t>Facility24DayTues2013/14</t>
  </si>
  <si>
    <t>Facility24DayWed2013/14</t>
  </si>
  <si>
    <t>Facility25DayFri2013/14</t>
  </si>
  <si>
    <t>Facility25DayMon2013/14</t>
  </si>
  <si>
    <t>Facility25DaySat2013/14</t>
  </si>
  <si>
    <t>Facility25DaySun2013/14</t>
  </si>
  <si>
    <t>Facility25DayThurs2013/14</t>
  </si>
  <si>
    <t>Facility25DayTues2013/14</t>
  </si>
  <si>
    <t>Facility25DayWed2013/14</t>
  </si>
  <si>
    <t>Facility26DayFri2013/14</t>
  </si>
  <si>
    <t>Facility26DayMon2013/14</t>
  </si>
  <si>
    <t>Facility26DaySat2013/14</t>
  </si>
  <si>
    <t>Facility26DaySun2013/14</t>
  </si>
  <si>
    <t>Facility26DayThurs2013/14</t>
  </si>
  <si>
    <t>Facility26DayTues2013/14</t>
  </si>
  <si>
    <t>Facility26DayWed2013/14</t>
  </si>
  <si>
    <t>Facility27DayFri2013/14</t>
  </si>
  <si>
    <t>Facility27DayMon2013/14</t>
  </si>
  <si>
    <t>Facility27DaySat2013/14</t>
  </si>
  <si>
    <t>Facility27DaySun2013/14</t>
  </si>
  <si>
    <t>Facility27DayThurs2013/14</t>
  </si>
  <si>
    <t>Facility27DayTues2013/14</t>
  </si>
  <si>
    <t>Facility27DayWed2013/14</t>
  </si>
  <si>
    <t>Facility28DayFri2013/14</t>
  </si>
  <si>
    <t>Facility28DayMon2013/14</t>
  </si>
  <si>
    <t>Facility28DaySat2013/14</t>
  </si>
  <si>
    <t>Facility28DaySun2013/14</t>
  </si>
  <si>
    <t>Facility28DayThurs2013/14</t>
  </si>
  <si>
    <t>Facility28DayTues2013/14</t>
  </si>
  <si>
    <t>Facility28DayWed2013/14</t>
  </si>
  <si>
    <t>Facility29DayFri2013/14</t>
  </si>
  <si>
    <t>Facility29DayMon2013/14</t>
  </si>
  <si>
    <t>Facility29DaySat2013/14</t>
  </si>
  <si>
    <t>Facility29DaySun2013/14</t>
  </si>
  <si>
    <t>Facility29DayThurs2013/14</t>
  </si>
  <si>
    <t>Facility29DayTues2013/14</t>
  </si>
  <si>
    <t>Facility29DayWed2013/14</t>
  </si>
  <si>
    <t>Facility30DayFri2013/14</t>
  </si>
  <si>
    <t>Facility30DayMon2013/14</t>
  </si>
  <si>
    <t>Facility30DaySat2013/14</t>
  </si>
  <si>
    <t>Facility30DaySun2013/14</t>
  </si>
  <si>
    <t>Facility30DayThurs2013/14</t>
  </si>
  <si>
    <t>Facility30DayTues2013/14</t>
  </si>
  <si>
    <t>Facility30DayWed2013/14</t>
  </si>
  <si>
    <t>Facility31DayFri2013/14</t>
  </si>
  <si>
    <t>Facility31DayMon2013/14</t>
  </si>
  <si>
    <t>Facility31DaySat2013/14</t>
  </si>
  <si>
    <t>Facility31DaySun2013/14</t>
  </si>
  <si>
    <t>Facility31DayThurs2013/14</t>
  </si>
  <si>
    <t>Facility31DayTues2013/14</t>
  </si>
  <si>
    <t>Facility31DayWed2013/14</t>
  </si>
  <si>
    <t>Facility32DayFri2013/14</t>
  </si>
  <si>
    <t>Facility32DayMon2013/14</t>
  </si>
  <si>
    <t>Facility32DaySat2013/14</t>
  </si>
  <si>
    <t>Facility32DaySun2013/14</t>
  </si>
  <si>
    <t>Facility32DayThurs2013/14</t>
  </si>
  <si>
    <t>Facility32DayTues2013/14</t>
  </si>
  <si>
    <t>Facility32DayWed2013/14</t>
  </si>
  <si>
    <t>Facility33DayFri2013/14</t>
  </si>
  <si>
    <t>Facility33DayMon2013/14</t>
  </si>
  <si>
    <t>Facility33DaySat2013/14</t>
  </si>
  <si>
    <t>Facility33DaySun2013/14</t>
  </si>
  <si>
    <t>Facility33DayThurs2013/14</t>
  </si>
  <si>
    <t>Facility33DayTues2013/14</t>
  </si>
  <si>
    <t>Facility33DayWed2013/14</t>
  </si>
  <si>
    <t>Facility34DayFri2013/14</t>
  </si>
  <si>
    <t>Facility34DayMon2013/14</t>
  </si>
  <si>
    <t>Facility34DaySat2013/14</t>
  </si>
  <si>
    <t>Facility34DaySun2013/14</t>
  </si>
  <si>
    <t>Facility34DayThurs2013/14</t>
  </si>
  <si>
    <t>Facility34DayTues2013/14</t>
  </si>
  <si>
    <t>Facility34DayWed2013/14</t>
  </si>
  <si>
    <t>Facility35DayFri2013/14</t>
  </si>
  <si>
    <t>Facility35DayMon2013/14</t>
  </si>
  <si>
    <t>Facility35DaySat2013/14</t>
  </si>
  <si>
    <t>Facility35DaySun2013/14</t>
  </si>
  <si>
    <t>Facility35DayThurs2013/14</t>
  </si>
  <si>
    <t>Facility35DayTues2013/14</t>
  </si>
  <si>
    <t>Facility35DayWed2013/14</t>
  </si>
  <si>
    <t>Facility36DayFri2013/14</t>
  </si>
  <si>
    <t>Facility36DayMon2013/14</t>
  </si>
  <si>
    <t>Facility36DaySat2013/14</t>
  </si>
  <si>
    <t>Facility36DaySun2013/14</t>
  </si>
  <si>
    <t>Facility36DayThurs2013/14</t>
  </si>
  <si>
    <t>Facility36DayTues2013/14</t>
  </si>
  <si>
    <t>Facility36DayWed2013/14</t>
  </si>
  <si>
    <t>Facility37DayFri2013/14</t>
  </si>
  <si>
    <t>Facility37DayMon2013/14</t>
  </si>
  <si>
    <t>Facility37DaySat2013/14</t>
  </si>
  <si>
    <t>Facility37DaySun2013/14</t>
  </si>
  <si>
    <t>Facility37DayThurs2013/14</t>
  </si>
  <si>
    <t>Facility37DayTues2013/14</t>
  </si>
  <si>
    <t>Facility37DayWed2013/14</t>
  </si>
  <si>
    <t>Facility38DayFri2013/14</t>
  </si>
  <si>
    <t>Facility38DayMon2013/14</t>
  </si>
  <si>
    <t>Facility38DaySat2013/14</t>
  </si>
  <si>
    <t>Facility38DaySun2013/14</t>
  </si>
  <si>
    <t>Facility38DayThurs2013/14</t>
  </si>
  <si>
    <t>Facility38DayTues2013/14</t>
  </si>
  <si>
    <t>Facility38DayWed2013/14</t>
  </si>
  <si>
    <t>Facility39DayFri2013/14</t>
  </si>
  <si>
    <t>Facility39DayMon2013/14</t>
  </si>
  <si>
    <t>Facility39DaySat2013/14</t>
  </si>
  <si>
    <t>Facility39DaySun2013/14</t>
  </si>
  <si>
    <t>Facility39DayThurs2013/14</t>
  </si>
  <si>
    <t>Facility39DayTues2013/14</t>
  </si>
  <si>
    <t>Facility39DayWed2013/14</t>
  </si>
  <si>
    <t>Facility40DayFri2013/14</t>
  </si>
  <si>
    <t>Facility40DayMon2013/14</t>
  </si>
  <si>
    <t>Facility40DaySat2013/14</t>
  </si>
  <si>
    <t>Facility40DaySun2013/14</t>
  </si>
  <si>
    <t>Facility40DayThurs2013/14</t>
  </si>
  <si>
    <t>Facility40DayTues2013/14</t>
  </si>
  <si>
    <t>Facility40DayWed2013/14</t>
  </si>
  <si>
    <t>Facility41DayFri2013/14</t>
  </si>
  <si>
    <t>Facility41DayMon2013/14</t>
  </si>
  <si>
    <t>Facility41DaySat2013/14</t>
  </si>
  <si>
    <t>Facility41DaySun2013/14</t>
  </si>
  <si>
    <t>Facility41DayThurs2013/14</t>
  </si>
  <si>
    <t>Facility41DayTues2013/14</t>
  </si>
  <si>
    <t>Facility41DayWed2013/14</t>
  </si>
  <si>
    <t>Facility43DayFri2013/14</t>
  </si>
  <si>
    <t>Facility43DayMon2013/14</t>
  </si>
  <si>
    <t>Facility43DaySat2013/14</t>
  </si>
  <si>
    <t>Facility43DaySun2013/14</t>
  </si>
  <si>
    <t>Facility43DayThurs2013/14</t>
  </si>
  <si>
    <t>Facility43DayTues2013/14</t>
  </si>
  <si>
    <t>Facility43DayWed2013/14</t>
  </si>
  <si>
    <t>Facility1DayFri2014/15</t>
  </si>
  <si>
    <t>Facility1DayMon2014/15</t>
  </si>
  <si>
    <t>Facility1DaySat2014/15</t>
  </si>
  <si>
    <t>Facility1DaySun2014/15</t>
  </si>
  <si>
    <t>Facility1DayThurs2014/15</t>
  </si>
  <si>
    <t>Facility1DayTues2014/15</t>
  </si>
  <si>
    <t>Facility1DayWed2014/15</t>
  </si>
  <si>
    <t>Facility2DayFri2014/15</t>
  </si>
  <si>
    <t>Facility2DayMon2014/15</t>
  </si>
  <si>
    <t>Facility2DaySat2014/15</t>
  </si>
  <si>
    <t>Facility2DaySun2014/15</t>
  </si>
  <si>
    <t>Facility2DayThurs2014/15</t>
  </si>
  <si>
    <t>Facility2DayTues2014/15</t>
  </si>
  <si>
    <t>Facility2DayWed2014/15</t>
  </si>
  <si>
    <t>Facility3DayFri2014/15</t>
  </si>
  <si>
    <t>Facility3DayMon2014/15</t>
  </si>
  <si>
    <t>Facility3DaySat2014/15</t>
  </si>
  <si>
    <t>Facility3DaySun2014/15</t>
  </si>
  <si>
    <t>Facility3DayThurs2014/15</t>
  </si>
  <si>
    <t>Facility3DayTues2014/15</t>
  </si>
  <si>
    <t>Facility3DayWed2014/15</t>
  </si>
  <si>
    <t>Facility4DayFri2014/15</t>
  </si>
  <si>
    <t>Facility4DayMon2014/15</t>
  </si>
  <si>
    <t>Facility4DaySat2014/15</t>
  </si>
  <si>
    <t>Facility4DaySun2014/15</t>
  </si>
  <si>
    <t>Facility4DayThurs2014/15</t>
  </si>
  <si>
    <t>Facility4DayTues2014/15</t>
  </si>
  <si>
    <t>Facility4DayWed2014/15</t>
  </si>
  <si>
    <t>Facility5DayFri2014/15</t>
  </si>
  <si>
    <t>Facility5DayMon2014/15</t>
  </si>
  <si>
    <t>Facility5DaySat2014/15</t>
  </si>
  <si>
    <t>Facility5DaySun2014/15</t>
  </si>
  <si>
    <t>Facility5DayThurs2014/15</t>
  </si>
  <si>
    <t>Facility5DayTues2014/15</t>
  </si>
  <si>
    <t>Facility5DayWed2014/15</t>
  </si>
  <si>
    <t>Facility6DayFri2014/15</t>
  </si>
  <si>
    <t>Facility6DayMon2014/15</t>
  </si>
  <si>
    <t>Facility6DaySat2014/15</t>
  </si>
  <si>
    <t>Facility6DaySun2014/15</t>
  </si>
  <si>
    <t>Facility6DayThurs2014/15</t>
  </si>
  <si>
    <t>Facility6DayTues2014/15</t>
  </si>
  <si>
    <t>Facility6DayWed2014/15</t>
  </si>
  <si>
    <t>Facility7DayFri2014/15</t>
  </si>
  <si>
    <t>Facility7DayMon2014/15</t>
  </si>
  <si>
    <t>Facility7DaySat2014/15</t>
  </si>
  <si>
    <t>Facility7DaySun2014/15</t>
  </si>
  <si>
    <t>Facility7DayThurs2014/15</t>
  </si>
  <si>
    <t>Facility7DayTues2014/15</t>
  </si>
  <si>
    <t>Facility7DayWed2014/15</t>
  </si>
  <si>
    <t>Facility8DayFri2014/15</t>
  </si>
  <si>
    <t>Facility8DayMon2014/15</t>
  </si>
  <si>
    <t>Facility8DaySat2014/15</t>
  </si>
  <si>
    <t>Facility8DaySun2014/15</t>
  </si>
  <si>
    <t>Facility8DayThurs2014/15</t>
  </si>
  <si>
    <t>Facility8DayTues2014/15</t>
  </si>
  <si>
    <t>Facility8DayWed2014/15</t>
  </si>
  <si>
    <t>Facility9DayFri2014/15</t>
  </si>
  <si>
    <t>Facility9DayMon2014/15</t>
  </si>
  <si>
    <t>Facility9DaySat2014/15</t>
  </si>
  <si>
    <t>Facility9DaySun2014/15</t>
  </si>
  <si>
    <t>Facility9DayThurs2014/15</t>
  </si>
  <si>
    <t>Facility9DayTues2014/15</t>
  </si>
  <si>
    <t>Facility9DayWed2014/15</t>
  </si>
  <si>
    <t>Facility10DayFri2014/15</t>
  </si>
  <si>
    <t>Facility10DayMon2014/15</t>
  </si>
  <si>
    <t>Facility10DaySat2014/15</t>
  </si>
  <si>
    <t>Facility10DaySun2014/15</t>
  </si>
  <si>
    <t>Facility10DayThurs2014/15</t>
  </si>
  <si>
    <t>Facility10DayTues2014/15</t>
  </si>
  <si>
    <t>Facility10DayWed2014/15</t>
  </si>
  <si>
    <t>Facility11DayFri2014/15</t>
  </si>
  <si>
    <t>Facility11DayMon2014/15</t>
  </si>
  <si>
    <t>Facility11DaySat2014/15</t>
  </si>
  <si>
    <t>Facility11DaySun2014/15</t>
  </si>
  <si>
    <t>Facility11DayThurs2014/15</t>
  </si>
  <si>
    <t>Facility11DayTues2014/15</t>
  </si>
  <si>
    <t>Facility11DayWed2014/15</t>
  </si>
  <si>
    <t>Facility12DayFri2014/15</t>
  </si>
  <si>
    <t>Facility12DayMon2014/15</t>
  </si>
  <si>
    <t>Facility12DaySat2014/15</t>
  </si>
  <si>
    <t>Facility12DaySun2014/15</t>
  </si>
  <si>
    <t>Facility12DayThurs2014/15</t>
  </si>
  <si>
    <t>Facility12DayTues2014/15</t>
  </si>
  <si>
    <t>Facility12DayWed2014/15</t>
  </si>
  <si>
    <t>Facility13DayFri2014/15</t>
  </si>
  <si>
    <t>Facility13DayMon2014/15</t>
  </si>
  <si>
    <t>Facility13DaySat2014/15</t>
  </si>
  <si>
    <t>Facility13DaySun2014/15</t>
  </si>
  <si>
    <t>Facility13DayThurs2014/15</t>
  </si>
  <si>
    <t>Facility13DayTues2014/15</t>
  </si>
  <si>
    <t>Facility13DayWed2014/15</t>
  </si>
  <si>
    <t>Facility14DayFri2014/15</t>
  </si>
  <si>
    <t>Facility14DayMon2014/15</t>
  </si>
  <si>
    <t>Facility14DaySat2014/15</t>
  </si>
  <si>
    <t>Facility14DaySun2014/15</t>
  </si>
  <si>
    <t>Facility14DayThurs2014/15</t>
  </si>
  <si>
    <t>Facility14DayTues2014/15</t>
  </si>
  <si>
    <t>Facility14DayWed2014/15</t>
  </si>
  <si>
    <t>Facility15DayFri2014/15</t>
  </si>
  <si>
    <t>Facility15DayMon2014/15</t>
  </si>
  <si>
    <t>Facility15DaySat2014/15</t>
  </si>
  <si>
    <t>Facility15DaySun2014/15</t>
  </si>
  <si>
    <t>Facility15DayThurs2014/15</t>
  </si>
  <si>
    <t>Facility15DayTues2014/15</t>
  </si>
  <si>
    <t>Facility15DayWed2014/15</t>
  </si>
  <si>
    <t>Facility16DayFri2014/15</t>
  </si>
  <si>
    <t>Facility16DayMon2014/15</t>
  </si>
  <si>
    <t>Facility16DaySat2014/15</t>
  </si>
  <si>
    <t>Facility16DaySun2014/15</t>
  </si>
  <si>
    <t>Facility16DayThurs2014/15</t>
  </si>
  <si>
    <t>Facility16DayTues2014/15</t>
  </si>
  <si>
    <t>Facility16DayWed2014/15</t>
  </si>
  <si>
    <t>Facility17DayFri2014/15</t>
  </si>
  <si>
    <t>Facility17DayMon2014/15</t>
  </si>
  <si>
    <t>Facility17DaySat2014/15</t>
  </si>
  <si>
    <t>Facility17DaySun2014/15</t>
  </si>
  <si>
    <t>Facility17DayThurs2014/15</t>
  </si>
  <si>
    <t>Facility17DayTues2014/15</t>
  </si>
  <si>
    <t>Facility17DayWed2014/15</t>
  </si>
  <si>
    <t>Facility18DayFri2014/15</t>
  </si>
  <si>
    <t>Facility18DayMon2014/15</t>
  </si>
  <si>
    <t>Facility18DaySat2014/15</t>
  </si>
  <si>
    <t>Facility18DaySun2014/15</t>
  </si>
  <si>
    <t>Facility18DayThurs2014/15</t>
  </si>
  <si>
    <t>Facility18DayTues2014/15</t>
  </si>
  <si>
    <t>Facility18DayWed2014/15</t>
  </si>
  <si>
    <t>Facility19DayFri2014/15</t>
  </si>
  <si>
    <t>Facility19DayMon2014/15</t>
  </si>
  <si>
    <t>Facility19DaySat2014/15</t>
  </si>
  <si>
    <t>Facility19DaySun2014/15</t>
  </si>
  <si>
    <t>Facility19DayThurs2014/15</t>
  </si>
  <si>
    <t>Facility19DayTues2014/15</t>
  </si>
  <si>
    <t>Facility19DayWed2014/15</t>
  </si>
  <si>
    <t>Facility20DayFri2014/15</t>
  </si>
  <si>
    <t>Facility20DayMon2014/15</t>
  </si>
  <si>
    <t>Facility20DaySat2014/15</t>
  </si>
  <si>
    <t>Facility20DaySun2014/15</t>
  </si>
  <si>
    <t>Facility20DayThurs2014/15</t>
  </si>
  <si>
    <t>Facility20DayTues2014/15</t>
  </si>
  <si>
    <t>Facility20DayWed2014/15</t>
  </si>
  <si>
    <t>Facility21DayFri2014/15</t>
  </si>
  <si>
    <t>Facility21DayMon2014/15</t>
  </si>
  <si>
    <t>Facility21DaySat2014/15</t>
  </si>
  <si>
    <t>Facility21DaySun2014/15</t>
  </si>
  <si>
    <t>Facility21DayThurs2014/15</t>
  </si>
  <si>
    <t>Facility21DayTues2014/15</t>
  </si>
  <si>
    <t>Facility21DayWed2014/15</t>
  </si>
  <si>
    <t>Facility22DayFri2014/15</t>
  </si>
  <si>
    <t>Facility22DayMon2014/15</t>
  </si>
  <si>
    <t>Facility22DaySat2014/15</t>
  </si>
  <si>
    <t>Facility22DaySun2014/15</t>
  </si>
  <si>
    <t>Facility22DayThurs2014/15</t>
  </si>
  <si>
    <t>Facility22DayTues2014/15</t>
  </si>
  <si>
    <t>Facility22DayWed2014/15</t>
  </si>
  <si>
    <t>Facility23DayFri2014/15</t>
  </si>
  <si>
    <t>Facility23DayMon2014/15</t>
  </si>
  <si>
    <t>Facility23DaySat2014/15</t>
  </si>
  <si>
    <t>Facility23DaySun2014/15</t>
  </si>
  <si>
    <t>Facility23DayThurs2014/15</t>
  </si>
  <si>
    <t>Facility23DayTues2014/15</t>
  </si>
  <si>
    <t>Facility23DayWed2014/15</t>
  </si>
  <si>
    <t>Facility24DayFri2014/15</t>
  </si>
  <si>
    <t>Facility24DayMon2014/15</t>
  </si>
  <si>
    <t>Facility24DaySat2014/15</t>
  </si>
  <si>
    <t>Facility24DaySun2014/15</t>
  </si>
  <si>
    <t>Facility24DayThurs2014/15</t>
  </si>
  <si>
    <t>Facility24DayTues2014/15</t>
  </si>
  <si>
    <t>Facility24DayWed2014/15</t>
  </si>
  <si>
    <t>Facility25DayFri2014/15</t>
  </si>
  <si>
    <t>Facility25DayMon2014/15</t>
  </si>
  <si>
    <t>Facility25DaySat2014/15</t>
  </si>
  <si>
    <t>Facility25DaySun2014/15</t>
  </si>
  <si>
    <t>Facility25DayThurs2014/15</t>
  </si>
  <si>
    <t>Facility25DayTues2014/15</t>
  </si>
  <si>
    <t>Facility25DayWed2014/15</t>
  </si>
  <si>
    <t>Facility26DayFri2014/15</t>
  </si>
  <si>
    <t>Facility26DayMon2014/15</t>
  </si>
  <si>
    <t>Facility26DaySat2014/15</t>
  </si>
  <si>
    <t>Facility26DaySun2014/15</t>
  </si>
  <si>
    <t>Facility26DayThurs2014/15</t>
  </si>
  <si>
    <t>Facility26DayTues2014/15</t>
  </si>
  <si>
    <t>Facility26DayWed2014/15</t>
  </si>
  <si>
    <t>Facility27DayFri2014/15</t>
  </si>
  <si>
    <t>Facility27DayMon2014/15</t>
  </si>
  <si>
    <t>Facility27DaySat2014/15</t>
  </si>
  <si>
    <t>Facility27DaySun2014/15</t>
  </si>
  <si>
    <t>Facility27DayThurs2014/15</t>
  </si>
  <si>
    <t>Facility27DayTues2014/15</t>
  </si>
  <si>
    <t>Facility27DayWed2014/15</t>
  </si>
  <si>
    <t>Facility28DayFri2014/15</t>
  </si>
  <si>
    <t>Facility28DayMon2014/15</t>
  </si>
  <si>
    <t>Facility28DaySat2014/15</t>
  </si>
  <si>
    <t>Facility28DaySun2014/15</t>
  </si>
  <si>
    <t>Facility28DayThurs2014/15</t>
  </si>
  <si>
    <t>Facility28DayTues2014/15</t>
  </si>
  <si>
    <t>Facility28DayWed2014/15</t>
  </si>
  <si>
    <t>Facility29DayFri2014/15</t>
  </si>
  <si>
    <t>Facility29DayMon2014/15</t>
  </si>
  <si>
    <t>Facility29DaySat2014/15</t>
  </si>
  <si>
    <t>Facility29DaySun2014/15</t>
  </si>
  <si>
    <t>Facility29DayThurs2014/15</t>
  </si>
  <si>
    <t>Facility29DayTues2014/15</t>
  </si>
  <si>
    <t>Facility29DayWed2014/15</t>
  </si>
  <si>
    <t>Facility30DayFri2014/15</t>
  </si>
  <si>
    <t>Facility30DayMon2014/15</t>
  </si>
  <si>
    <t>Facility30DaySat2014/15</t>
  </si>
  <si>
    <t>Facility30DaySun2014/15</t>
  </si>
  <si>
    <t>Facility30DayThurs2014/15</t>
  </si>
  <si>
    <t>Facility30DayTues2014/15</t>
  </si>
  <si>
    <t>Facility30DayWed2014/15</t>
  </si>
  <si>
    <t>Facility31DayFri2014/15</t>
  </si>
  <si>
    <t>Facility31DayMon2014/15</t>
  </si>
  <si>
    <t>Facility31DaySat2014/15</t>
  </si>
  <si>
    <t>Facility31DaySun2014/15</t>
  </si>
  <si>
    <t>Facility31DayThurs2014/15</t>
  </si>
  <si>
    <t>Facility31DayTues2014/15</t>
  </si>
  <si>
    <t>Facility31DayWed2014/15</t>
  </si>
  <si>
    <t>Facility32DayFri2014/15</t>
  </si>
  <si>
    <t>Facility32DayMon2014/15</t>
  </si>
  <si>
    <t>Facility32DaySat2014/15</t>
  </si>
  <si>
    <t>Facility32DaySun2014/15</t>
  </si>
  <si>
    <t>Facility32DayThurs2014/15</t>
  </si>
  <si>
    <t>Facility32DayTues2014/15</t>
  </si>
  <si>
    <t>Facility32DayWed2014/15</t>
  </si>
  <si>
    <t>Facility33DayFri2014/15</t>
  </si>
  <si>
    <t>Facility33DayMon2014/15</t>
  </si>
  <si>
    <t>Facility33DaySat2014/15</t>
  </si>
  <si>
    <t>Facility33DaySun2014/15</t>
  </si>
  <si>
    <t>Facility33DayThurs2014/15</t>
  </si>
  <si>
    <t>Facility33DayTues2014/15</t>
  </si>
  <si>
    <t>Facility33DayWed2014/15</t>
  </si>
  <si>
    <t>Facility34DayFri2014/15</t>
  </si>
  <si>
    <t>Facility34DayMon2014/15</t>
  </si>
  <si>
    <t>Facility34DaySat2014/15</t>
  </si>
  <si>
    <t>Facility34DaySun2014/15</t>
  </si>
  <si>
    <t>Facility34DayThurs2014/15</t>
  </si>
  <si>
    <t>Facility34DayTues2014/15</t>
  </si>
  <si>
    <t>Facility34DayWed2014/15</t>
  </si>
  <si>
    <t>Facility35DayFri2014/15</t>
  </si>
  <si>
    <t>Facility35DayMon2014/15</t>
  </si>
  <si>
    <t>Facility35DaySat2014/15</t>
  </si>
  <si>
    <t>Facility35DaySun2014/15</t>
  </si>
  <si>
    <t>Facility35DayThurs2014/15</t>
  </si>
  <si>
    <t>Facility35DayTues2014/15</t>
  </si>
  <si>
    <t>Facility35DayWed2014/15</t>
  </si>
  <si>
    <t>Facility36DayFri2014/15</t>
  </si>
  <si>
    <t>Facility36DayMon2014/15</t>
  </si>
  <si>
    <t>Facility36DaySat2014/15</t>
  </si>
  <si>
    <t>Facility36DaySun2014/15</t>
  </si>
  <si>
    <t>Facility36DayThurs2014/15</t>
  </si>
  <si>
    <t>Facility36DayTues2014/15</t>
  </si>
  <si>
    <t>Facility36DayWed2014/15</t>
  </si>
  <si>
    <t>Facility37DayFri2014/15</t>
  </si>
  <si>
    <t>Facility37DayMon2014/15</t>
  </si>
  <si>
    <t>Facility37DaySat2014/15</t>
  </si>
  <si>
    <t>Facility37DaySun2014/15</t>
  </si>
  <si>
    <t>Facility37DayThurs2014/15</t>
  </si>
  <si>
    <t>Facility37DayTues2014/15</t>
  </si>
  <si>
    <t>Facility37DayWed2014/15</t>
  </si>
  <si>
    <t>Facility38DayFri2014/15</t>
  </si>
  <si>
    <t>Facility38DayMon2014/15</t>
  </si>
  <si>
    <t>Facility38DaySat2014/15</t>
  </si>
  <si>
    <t>Facility38DaySun2014/15</t>
  </si>
  <si>
    <t>Facility38DayThurs2014/15</t>
  </si>
  <si>
    <t>Facility38DayTues2014/15</t>
  </si>
  <si>
    <t>Facility38DayWed2014/15</t>
  </si>
  <si>
    <t>Facility39DayFri2014/15</t>
  </si>
  <si>
    <t>Facility39DayMon2014/15</t>
  </si>
  <si>
    <t>Facility39DaySat2014/15</t>
  </si>
  <si>
    <t>Facility39DaySun2014/15</t>
  </si>
  <si>
    <t>Facility39DayThurs2014/15</t>
  </si>
  <si>
    <t>Facility39DayTues2014/15</t>
  </si>
  <si>
    <t>Facility39DayWed2014/15</t>
  </si>
  <si>
    <t>Facility41DayFri2014/15</t>
  </si>
  <si>
    <t>Facility41DayMon2014/15</t>
  </si>
  <si>
    <t>Facility41DaySat2014/15</t>
  </si>
  <si>
    <t>Facility41DaySun2014/15</t>
  </si>
  <si>
    <t>Facility41DayThurs2014/15</t>
  </si>
  <si>
    <t>Facility41DayTues2014/15</t>
  </si>
  <si>
    <t>Facility41DayWed2014/15</t>
  </si>
  <si>
    <t>Facility43DayFri2014/15</t>
  </si>
  <si>
    <t>Facility43DayMon2014/15</t>
  </si>
  <si>
    <t>Facility43DaySat2014/15</t>
  </si>
  <si>
    <t>Facility43DaySun2014/15</t>
  </si>
  <si>
    <t>Facility43DayThurs2014/15</t>
  </si>
  <si>
    <t>Facility43DayTues2014/15</t>
  </si>
  <si>
    <t>Facility43DayWed2014/15</t>
  </si>
  <si>
    <t>Facility1MonthJan2010/11</t>
  </si>
  <si>
    <t>Facility1MonthFeb2010/11</t>
  </si>
  <si>
    <t>Facility1MonthMar2010/11</t>
  </si>
  <si>
    <t>Facility1MonthApr2010/11</t>
  </si>
  <si>
    <t>Facility1MonthMay2010/11</t>
  </si>
  <si>
    <t>Facility1MonthJun2010/11</t>
  </si>
  <si>
    <t>Facility1MonthJul2010/11</t>
  </si>
  <si>
    <t>Facility1MonthAug2010/11</t>
  </si>
  <si>
    <t>Facility1MonthSep2010/11</t>
  </si>
  <si>
    <t>Facility1MonthOct2010/11</t>
  </si>
  <si>
    <t>Facility1MonthNov2010/11</t>
  </si>
  <si>
    <t>Facility1MonthDec2010/11</t>
  </si>
  <si>
    <t>Facility2MonthJan2010/11</t>
  </si>
  <si>
    <t>Facility2MonthFeb2010/11</t>
  </si>
  <si>
    <t>Facility2MonthMar2010/11</t>
  </si>
  <si>
    <t>Facility2MonthApr2010/11</t>
  </si>
  <si>
    <t>Facility2MonthMay2010/11</t>
  </si>
  <si>
    <t>Facility2MonthJun2010/11</t>
  </si>
  <si>
    <t>Facility2MonthJul2010/11</t>
  </si>
  <si>
    <t>Facility2MonthAug2010/11</t>
  </si>
  <si>
    <t>Facility2MonthSep2010/11</t>
  </si>
  <si>
    <t>Facility2MonthOct2010/11</t>
  </si>
  <si>
    <t>Facility2MonthNov2010/11</t>
  </si>
  <si>
    <t>Facility2MonthDec2010/11</t>
  </si>
  <si>
    <t>Facility3MonthJan2010/11</t>
  </si>
  <si>
    <t>Facility3MonthFeb2010/11</t>
  </si>
  <si>
    <t>Facility3MonthMar2010/11</t>
  </si>
  <si>
    <t>Facility3MonthApr2010/11</t>
  </si>
  <si>
    <t>Facility3MonthMay2010/11</t>
  </si>
  <si>
    <t>Facility3MonthJun2010/11</t>
  </si>
  <si>
    <t>Facility3MonthJul2010/11</t>
  </si>
  <si>
    <t>Facility3MonthAug2010/11</t>
  </si>
  <si>
    <t>Facility3MonthSep2010/11</t>
  </si>
  <si>
    <t>Facility3MonthOct2010/11</t>
  </si>
  <si>
    <t>Facility3MonthNov2010/11</t>
  </si>
  <si>
    <t>Facility3MonthDec2010/11</t>
  </si>
  <si>
    <t>Facility4MonthJan2010/11</t>
  </si>
  <si>
    <t>Facility4MonthFeb2010/11</t>
  </si>
  <si>
    <t>Facility4MonthMar2010/11</t>
  </si>
  <si>
    <t>Facility4MonthApr2010/11</t>
  </si>
  <si>
    <t>Facility4MonthMay2010/11</t>
  </si>
  <si>
    <t>Facility4MonthJun2010/11</t>
  </si>
  <si>
    <t>Facility4MonthJul2010/11</t>
  </si>
  <si>
    <t>Facility4MonthAug2010/11</t>
  </si>
  <si>
    <t>Facility4MonthSep2010/11</t>
  </si>
  <si>
    <t>Facility4MonthOct2010/11</t>
  </si>
  <si>
    <t>Facility4MonthNov2010/11</t>
  </si>
  <si>
    <t>Facility4MonthDec2010/11</t>
  </si>
  <si>
    <t>Facility5MonthJan2010/11</t>
  </si>
  <si>
    <t>Facility5MonthFeb2010/11</t>
  </si>
  <si>
    <t>Facility5MonthMar2010/11</t>
  </si>
  <si>
    <t>Facility5MonthApr2010/11</t>
  </si>
  <si>
    <t>Facility5MonthMay2010/11</t>
  </si>
  <si>
    <t>Facility5MonthJun2010/11</t>
  </si>
  <si>
    <t>Facility5MonthJul2010/11</t>
  </si>
  <si>
    <t>Facility5MonthAug2010/11</t>
  </si>
  <si>
    <t>Facility5MonthSep2010/11</t>
  </si>
  <si>
    <t>Facility5MonthOct2010/11</t>
  </si>
  <si>
    <t>Facility5MonthNov2010/11</t>
  </si>
  <si>
    <t>Facility5MonthDec2010/11</t>
  </si>
  <si>
    <t>Facility6MonthJan2010/11</t>
  </si>
  <si>
    <t>Facility6MonthFeb2010/11</t>
  </si>
  <si>
    <t>Facility6MonthMar2010/11</t>
  </si>
  <si>
    <t>Facility6MonthApr2010/11</t>
  </si>
  <si>
    <t>Facility6MonthMay2010/11</t>
  </si>
  <si>
    <t>Facility6MonthJun2010/11</t>
  </si>
  <si>
    <t>Facility6MonthJul2010/11</t>
  </si>
  <si>
    <t>Facility6MonthAug2010/11</t>
  </si>
  <si>
    <t>Facility6MonthSep2010/11</t>
  </si>
  <si>
    <t>Facility6MonthOct2010/11</t>
  </si>
  <si>
    <t>Facility6MonthNov2010/11</t>
  </si>
  <si>
    <t>Facility6MonthDec2010/11</t>
  </si>
  <si>
    <t>Facility7MonthJan2010/11</t>
  </si>
  <si>
    <t>Facility7MonthFeb2010/11</t>
  </si>
  <si>
    <t>Facility7MonthMar2010/11</t>
  </si>
  <si>
    <t>Facility7MonthApr2010/11</t>
  </si>
  <si>
    <t>Facility7MonthMay2010/11</t>
  </si>
  <si>
    <t>Facility7MonthJun2010/11</t>
  </si>
  <si>
    <t>Facility7MonthJul2010/11</t>
  </si>
  <si>
    <t>Facility7MonthAug2010/11</t>
  </si>
  <si>
    <t>Facility7MonthSep2010/11</t>
  </si>
  <si>
    <t>Facility7MonthOct2010/11</t>
  </si>
  <si>
    <t>Facility7MonthNov2010/11</t>
  </si>
  <si>
    <t>Facility7MonthDec2010/11</t>
  </si>
  <si>
    <t>Facility8MonthJan2010/11</t>
  </si>
  <si>
    <t>Facility8MonthFeb2010/11</t>
  </si>
  <si>
    <t>Facility8MonthMar2010/11</t>
  </si>
  <si>
    <t>Facility8MonthApr2010/11</t>
  </si>
  <si>
    <t>Facility8MonthMay2010/11</t>
  </si>
  <si>
    <t>Facility8MonthJun2010/11</t>
  </si>
  <si>
    <t>Facility8MonthJul2010/11</t>
  </si>
  <si>
    <t>Facility8MonthAug2010/11</t>
  </si>
  <si>
    <t>Facility8MonthSep2010/11</t>
  </si>
  <si>
    <t>Facility8MonthOct2010/11</t>
  </si>
  <si>
    <t>Facility8MonthNov2010/11</t>
  </si>
  <si>
    <t>Facility8MonthDec2010/11</t>
  </si>
  <si>
    <t>Facility9MonthJan2010/11</t>
  </si>
  <si>
    <t>Facility9MonthFeb2010/11</t>
  </si>
  <si>
    <t>Facility9MonthMar2010/11</t>
  </si>
  <si>
    <t>Facility9MonthApr2010/11</t>
  </si>
  <si>
    <t>Facility9MonthMay2010/11</t>
  </si>
  <si>
    <t>Facility9MonthJun2010/11</t>
  </si>
  <si>
    <t>Facility9MonthJul2010/11</t>
  </si>
  <si>
    <t>Facility9MonthAug2010/11</t>
  </si>
  <si>
    <t>Facility9MonthSep2010/11</t>
  </si>
  <si>
    <t>Facility9MonthOct2010/11</t>
  </si>
  <si>
    <t>Facility9MonthNov2010/11</t>
  </si>
  <si>
    <t>Facility9MonthDec2010/11</t>
  </si>
  <si>
    <t>Facility10MonthJan2010/11</t>
  </si>
  <si>
    <t>Facility10MonthFeb2010/11</t>
  </si>
  <si>
    <t>Facility10MonthMar2010/11</t>
  </si>
  <si>
    <t>Facility10MonthApr2010/11</t>
  </si>
  <si>
    <t>Facility10MonthMay2010/11</t>
  </si>
  <si>
    <t>Facility10MonthJun2010/11</t>
  </si>
  <si>
    <t>Facility10MonthJul2010/11</t>
  </si>
  <si>
    <t>Facility10MonthAug2010/11</t>
  </si>
  <si>
    <t>Facility10MonthSep2010/11</t>
  </si>
  <si>
    <t>Facility10MonthOct2010/11</t>
  </si>
  <si>
    <t>Facility10MonthNov2010/11</t>
  </si>
  <si>
    <t>Facility10MonthDec2010/11</t>
  </si>
  <si>
    <t>Facility11MonthJan2010/11</t>
  </si>
  <si>
    <t>Facility11MonthFeb2010/11</t>
  </si>
  <si>
    <t>Facility11MonthMar2010/11</t>
  </si>
  <si>
    <t>Facility11MonthApr2010/11</t>
  </si>
  <si>
    <t>Facility11MonthMay2010/11</t>
  </si>
  <si>
    <t>Facility11MonthJun2010/11</t>
  </si>
  <si>
    <t>Facility11MonthJul2010/11</t>
  </si>
  <si>
    <t>Facility11MonthAug2010/11</t>
  </si>
  <si>
    <t>Facility11MonthSep2010/11</t>
  </si>
  <si>
    <t>Facility11MonthOct2010/11</t>
  </si>
  <si>
    <t>Facility11MonthNov2010/11</t>
  </si>
  <si>
    <t>Facility11MonthDec2010/11</t>
  </si>
  <si>
    <t>Facility12MonthJan2010/11</t>
  </si>
  <si>
    <t>Facility12MonthFeb2010/11</t>
  </si>
  <si>
    <t>Facility12MonthMar2010/11</t>
  </si>
  <si>
    <t>Facility12MonthApr2010/11</t>
  </si>
  <si>
    <t>Facility12MonthMay2010/11</t>
  </si>
  <si>
    <t>Facility12MonthJun2010/11</t>
  </si>
  <si>
    <t>Facility12MonthJul2010/11</t>
  </si>
  <si>
    <t>Facility12MonthAug2010/11</t>
  </si>
  <si>
    <t>Facility12MonthSep2010/11</t>
  </si>
  <si>
    <t>Facility12MonthOct2010/11</t>
  </si>
  <si>
    <t>Facility12MonthNov2010/11</t>
  </si>
  <si>
    <t>Facility12MonthDec2010/11</t>
  </si>
  <si>
    <t>Facility13MonthJan2010/11</t>
  </si>
  <si>
    <t>Facility13MonthFeb2010/11</t>
  </si>
  <si>
    <t>Facility13MonthMar2010/11</t>
  </si>
  <si>
    <t>Facility13MonthApr2010/11</t>
  </si>
  <si>
    <t>Facility13MonthMay2010/11</t>
  </si>
  <si>
    <t>Facility13MonthJun2010/11</t>
  </si>
  <si>
    <t>Facility13MonthJul2010/11</t>
  </si>
  <si>
    <t>Facility13MonthAug2010/11</t>
  </si>
  <si>
    <t>Facility13MonthSep2010/11</t>
  </si>
  <si>
    <t>Facility13MonthOct2010/11</t>
  </si>
  <si>
    <t>Facility13MonthNov2010/11</t>
  </si>
  <si>
    <t>Facility13MonthDec2010/11</t>
  </si>
  <si>
    <t>Facility14MonthJan2010/11</t>
  </si>
  <si>
    <t>Facility14MonthFeb2010/11</t>
  </si>
  <si>
    <t>Facility14MonthMar2010/11</t>
  </si>
  <si>
    <t>Facility14MonthApr2010/11</t>
  </si>
  <si>
    <t>Facility14MonthMay2010/11</t>
  </si>
  <si>
    <t>Facility14MonthJun2010/11</t>
  </si>
  <si>
    <t>Facility14MonthJul2010/11</t>
  </si>
  <si>
    <t>Facility14MonthAug2010/11</t>
  </si>
  <si>
    <t>Facility14MonthSep2010/11</t>
  </si>
  <si>
    <t>Facility14MonthOct2010/11</t>
  </si>
  <si>
    <t>Facility14MonthNov2010/11</t>
  </si>
  <si>
    <t>Facility14MonthDec2010/11</t>
  </si>
  <si>
    <t>Facility15MonthJan2010/11</t>
  </si>
  <si>
    <t>Facility15MonthFeb2010/11</t>
  </si>
  <si>
    <t>Facility15MonthMar2010/11</t>
  </si>
  <si>
    <t>Facility15MonthApr2010/11</t>
  </si>
  <si>
    <t>Facility15MonthMay2010/11</t>
  </si>
  <si>
    <t>Facility15MonthJun2010/11</t>
  </si>
  <si>
    <t>Facility15MonthJul2010/11</t>
  </si>
  <si>
    <t>Facility15MonthAug2010/11</t>
  </si>
  <si>
    <t>Facility15MonthSep2010/11</t>
  </si>
  <si>
    <t>Facility15MonthOct2010/11</t>
  </si>
  <si>
    <t>Facility15MonthNov2010/11</t>
  </si>
  <si>
    <t>Facility15MonthDec2010/11</t>
  </si>
  <si>
    <t>Facility16MonthJan2010/11</t>
  </si>
  <si>
    <t>Facility16MonthFeb2010/11</t>
  </si>
  <si>
    <t>Facility16MonthMar2010/11</t>
  </si>
  <si>
    <t>Facility16MonthApr2010/11</t>
  </si>
  <si>
    <t>Facility16MonthMay2010/11</t>
  </si>
  <si>
    <t>Facility16MonthJun2010/11</t>
  </si>
  <si>
    <t>Facility16MonthJul2010/11</t>
  </si>
  <si>
    <t>Facility16MonthAug2010/11</t>
  </si>
  <si>
    <t>Facility16MonthSep2010/11</t>
  </si>
  <si>
    <t>Facility16MonthOct2010/11</t>
  </si>
  <si>
    <t>Facility16MonthNov2010/11</t>
  </si>
  <si>
    <t>Facility16MonthDec2010/11</t>
  </si>
  <si>
    <t>Facility17MonthJan2010/11</t>
  </si>
  <si>
    <t>Facility17MonthFeb2010/11</t>
  </si>
  <si>
    <t>Facility17MonthMar2010/11</t>
  </si>
  <si>
    <t>Facility17MonthApr2010/11</t>
  </si>
  <si>
    <t>Facility17MonthMay2010/11</t>
  </si>
  <si>
    <t>Facility17MonthJun2010/11</t>
  </si>
  <si>
    <t>Facility17MonthJul2010/11</t>
  </si>
  <si>
    <t>Facility17MonthAug2010/11</t>
  </si>
  <si>
    <t>Facility17MonthSep2010/11</t>
  </si>
  <si>
    <t>Facility17MonthOct2010/11</t>
  </si>
  <si>
    <t>Facility17MonthNov2010/11</t>
  </si>
  <si>
    <t>Facility17MonthDec2010/11</t>
  </si>
  <si>
    <t>Facility18MonthJan2010/11</t>
  </si>
  <si>
    <t>Facility18MonthFeb2010/11</t>
  </si>
  <si>
    <t>Facility18MonthMar2010/11</t>
  </si>
  <si>
    <t>Facility18MonthApr2010/11</t>
  </si>
  <si>
    <t>Facility18MonthMay2010/11</t>
  </si>
  <si>
    <t>Facility18MonthJun2010/11</t>
  </si>
  <si>
    <t>Facility18MonthJul2010/11</t>
  </si>
  <si>
    <t>Facility18MonthAug2010/11</t>
  </si>
  <si>
    <t>Facility18MonthSep2010/11</t>
  </si>
  <si>
    <t>Facility18MonthOct2010/11</t>
  </si>
  <si>
    <t>Facility18MonthNov2010/11</t>
  </si>
  <si>
    <t>Facility18MonthDec2010/11</t>
  </si>
  <si>
    <t>Facility19MonthJan2010/11</t>
  </si>
  <si>
    <t>Facility19MonthFeb2010/11</t>
  </si>
  <si>
    <t>Facility19MonthMar2010/11</t>
  </si>
  <si>
    <t>Facility19MonthApr2010/11</t>
  </si>
  <si>
    <t>Facility19MonthMay2010/11</t>
  </si>
  <si>
    <t>Facility19MonthJun2010/11</t>
  </si>
  <si>
    <t>Facility19MonthJul2010/11</t>
  </si>
  <si>
    <t>Facility19MonthAug2010/11</t>
  </si>
  <si>
    <t>Facility19MonthSep2010/11</t>
  </si>
  <si>
    <t>Facility19MonthOct2010/11</t>
  </si>
  <si>
    <t>Facility19MonthNov2010/11</t>
  </si>
  <si>
    <t>Facility19MonthDec2010/11</t>
  </si>
  <si>
    <t>Facility20MonthJan2010/11</t>
  </si>
  <si>
    <t>Facility20MonthFeb2010/11</t>
  </si>
  <si>
    <t>Facility20MonthMar2010/11</t>
  </si>
  <si>
    <t>Facility20MonthApr2010/11</t>
  </si>
  <si>
    <t>Facility20MonthMay2010/11</t>
  </si>
  <si>
    <t>Facility20MonthJun2010/11</t>
  </si>
  <si>
    <t>Facility20MonthJul2010/11</t>
  </si>
  <si>
    <t>Facility20MonthAug2010/11</t>
  </si>
  <si>
    <t>Facility20MonthSep2010/11</t>
  </si>
  <si>
    <t>Facility20MonthOct2010/11</t>
  </si>
  <si>
    <t>Facility20MonthNov2010/11</t>
  </si>
  <si>
    <t>Facility20MonthDec2010/11</t>
  </si>
  <si>
    <t>Facility21MonthJan2010/11</t>
  </si>
  <si>
    <t>Facility21MonthFeb2010/11</t>
  </si>
  <si>
    <t>Facility21MonthMar2010/11</t>
  </si>
  <si>
    <t>Facility21MonthApr2010/11</t>
  </si>
  <si>
    <t>Facility21MonthMay2010/11</t>
  </si>
  <si>
    <t>Facility21MonthJun2010/11</t>
  </si>
  <si>
    <t>Facility21MonthJul2010/11</t>
  </si>
  <si>
    <t>Facility21MonthAug2010/11</t>
  </si>
  <si>
    <t>Facility21MonthSep2010/11</t>
  </si>
  <si>
    <t>Facility21MonthOct2010/11</t>
  </si>
  <si>
    <t>Facility21MonthNov2010/11</t>
  </si>
  <si>
    <t>Facility21MonthDec2010/11</t>
  </si>
  <si>
    <t>Facility22MonthJan2010/11</t>
  </si>
  <si>
    <t>Facility22MonthFeb2010/11</t>
  </si>
  <si>
    <t>Facility22MonthMar2010/11</t>
  </si>
  <si>
    <t>Facility22MonthApr2010/11</t>
  </si>
  <si>
    <t>Facility22MonthMay2010/11</t>
  </si>
  <si>
    <t>Facility22MonthJun2010/11</t>
  </si>
  <si>
    <t>Facility22MonthJul2010/11</t>
  </si>
  <si>
    <t>Facility22MonthAug2010/11</t>
  </si>
  <si>
    <t>Facility22MonthSep2010/11</t>
  </si>
  <si>
    <t>Facility22MonthOct2010/11</t>
  </si>
  <si>
    <t>Facility22MonthNov2010/11</t>
  </si>
  <si>
    <t>Facility22MonthDec2010/11</t>
  </si>
  <si>
    <t>Facility23MonthJan2010/11</t>
  </si>
  <si>
    <t>Facility23MonthFeb2010/11</t>
  </si>
  <si>
    <t>Facility23MonthMar2010/11</t>
  </si>
  <si>
    <t>Facility23MonthApr2010/11</t>
  </si>
  <si>
    <t>Facility23MonthMay2010/11</t>
  </si>
  <si>
    <t>Facility23MonthJun2010/11</t>
  </si>
  <si>
    <t>Facility23MonthJul2010/11</t>
  </si>
  <si>
    <t>Facility23MonthAug2010/11</t>
  </si>
  <si>
    <t>Facility23MonthSep2010/11</t>
  </si>
  <si>
    <t>Facility23MonthOct2010/11</t>
  </si>
  <si>
    <t>Facility23MonthNov2010/11</t>
  </si>
  <si>
    <t>Facility23MonthDec2010/11</t>
  </si>
  <si>
    <t>Facility24MonthJan2010/11</t>
  </si>
  <si>
    <t>Facility24MonthFeb2010/11</t>
  </si>
  <si>
    <t>Facility24MonthMar2010/11</t>
  </si>
  <si>
    <t>Facility24MonthApr2010/11</t>
  </si>
  <si>
    <t>Facility24MonthMay2010/11</t>
  </si>
  <si>
    <t>Facility24MonthJun2010/11</t>
  </si>
  <si>
    <t>Facility24MonthJul2010/11</t>
  </si>
  <si>
    <t>Facility24MonthAug2010/11</t>
  </si>
  <si>
    <t>Facility24MonthSep2010/11</t>
  </si>
  <si>
    <t>Facility24MonthOct2010/11</t>
  </si>
  <si>
    <t>Facility24MonthNov2010/11</t>
  </si>
  <si>
    <t>Facility24MonthDec2010/11</t>
  </si>
  <si>
    <t>Facility25MonthJan2010/11</t>
  </si>
  <si>
    <t>Facility25MonthFeb2010/11</t>
  </si>
  <si>
    <t>Facility25MonthMar2010/11</t>
  </si>
  <si>
    <t>Facility25MonthApr2010/11</t>
  </si>
  <si>
    <t>Facility25MonthMay2010/11</t>
  </si>
  <si>
    <t>Facility25MonthJun2010/11</t>
  </si>
  <si>
    <t>Facility25MonthJul2010/11</t>
  </si>
  <si>
    <t>Facility25MonthAug2010/11</t>
  </si>
  <si>
    <t>Facility25MonthSep2010/11</t>
  </si>
  <si>
    <t>Facility25MonthOct2010/11</t>
  </si>
  <si>
    <t>Facility25MonthNov2010/11</t>
  </si>
  <si>
    <t>Facility25MonthDec2010/11</t>
  </si>
  <si>
    <t>Facility26MonthJan2010/11</t>
  </si>
  <si>
    <t>Facility26MonthFeb2010/11</t>
  </si>
  <si>
    <t>Facility26MonthMar2010/11</t>
  </si>
  <si>
    <t>Facility26MonthApr2010/11</t>
  </si>
  <si>
    <t>Facility26MonthMay2010/11</t>
  </si>
  <si>
    <t>Facility26MonthJun2010/11</t>
  </si>
  <si>
    <t>Facility26MonthJul2010/11</t>
  </si>
  <si>
    <t>Facility26MonthAug2010/11</t>
  </si>
  <si>
    <t>Facility26MonthSep2010/11</t>
  </si>
  <si>
    <t>Facility26MonthOct2010/11</t>
  </si>
  <si>
    <t>Facility26MonthNov2010/11</t>
  </si>
  <si>
    <t>Facility26MonthDec2010/11</t>
  </si>
  <si>
    <t>Facility27MonthJan2010/11</t>
  </si>
  <si>
    <t>Facility27MonthFeb2010/11</t>
  </si>
  <si>
    <t>Facility27MonthMar2010/11</t>
  </si>
  <si>
    <t>Facility27MonthApr2010/11</t>
  </si>
  <si>
    <t>Facility27MonthMay2010/11</t>
  </si>
  <si>
    <t>Facility27MonthJun2010/11</t>
  </si>
  <si>
    <t>Facility27MonthJul2010/11</t>
  </si>
  <si>
    <t>Facility27MonthAug2010/11</t>
  </si>
  <si>
    <t>Facility27MonthSep2010/11</t>
  </si>
  <si>
    <t>Facility27MonthOct2010/11</t>
  </si>
  <si>
    <t>Facility27MonthNov2010/11</t>
  </si>
  <si>
    <t>Facility27MonthDec2010/11</t>
  </si>
  <si>
    <t>Facility28MonthJan2010/11</t>
  </si>
  <si>
    <t>Facility28MonthFeb2010/11</t>
  </si>
  <si>
    <t>Facility28MonthMar2010/11</t>
  </si>
  <si>
    <t>Facility28MonthApr2010/11</t>
  </si>
  <si>
    <t>Facility28MonthMay2010/11</t>
  </si>
  <si>
    <t>Facility28MonthJun2010/11</t>
  </si>
  <si>
    <t>Facility28MonthJul2010/11</t>
  </si>
  <si>
    <t>Facility28MonthAug2010/11</t>
  </si>
  <si>
    <t>Facility28MonthSep2010/11</t>
  </si>
  <si>
    <t>Facility28MonthOct2010/11</t>
  </si>
  <si>
    <t>Facility28MonthNov2010/11</t>
  </si>
  <si>
    <t>Facility28MonthDec2010/11</t>
  </si>
  <si>
    <t>Facility29MonthJan2010/11</t>
  </si>
  <si>
    <t>Facility29MonthFeb2010/11</t>
  </si>
  <si>
    <t>Facility29MonthMar2010/11</t>
  </si>
  <si>
    <t>Facility29MonthApr2010/11</t>
  </si>
  <si>
    <t>Facility29MonthMay2010/11</t>
  </si>
  <si>
    <t>Facility29MonthJun2010/11</t>
  </si>
  <si>
    <t>Facility29MonthJul2010/11</t>
  </si>
  <si>
    <t>Facility29MonthAug2010/11</t>
  </si>
  <si>
    <t>Facility29MonthSep2010/11</t>
  </si>
  <si>
    <t>Facility29MonthOct2010/11</t>
  </si>
  <si>
    <t>Facility29MonthNov2010/11</t>
  </si>
  <si>
    <t>Facility29MonthDec2010/11</t>
  </si>
  <si>
    <t>Facility30MonthJan2010/11</t>
  </si>
  <si>
    <t>Facility30MonthFeb2010/11</t>
  </si>
  <si>
    <t>Facility30MonthMar2010/11</t>
  </si>
  <si>
    <t>Facility30MonthApr2010/11</t>
  </si>
  <si>
    <t>Facility30MonthMay2010/11</t>
  </si>
  <si>
    <t>Facility30MonthJun2010/11</t>
  </si>
  <si>
    <t>Facility30MonthJul2010/11</t>
  </si>
  <si>
    <t>Facility30MonthAug2010/11</t>
  </si>
  <si>
    <t>Facility30MonthSep2010/11</t>
  </si>
  <si>
    <t>Facility30MonthOct2010/11</t>
  </si>
  <si>
    <t>Facility30MonthNov2010/11</t>
  </si>
  <si>
    <t>Facility30MonthDec2010/11</t>
  </si>
  <si>
    <t>Facility31MonthJan2010/11</t>
  </si>
  <si>
    <t>Facility31MonthFeb2010/11</t>
  </si>
  <si>
    <t>Facility31MonthMar2010/11</t>
  </si>
  <si>
    <t>Facility31MonthApr2010/11</t>
  </si>
  <si>
    <t>Facility31MonthMay2010/11</t>
  </si>
  <si>
    <t>Facility31MonthJun2010/11</t>
  </si>
  <si>
    <t>Facility31MonthJul2010/11</t>
  </si>
  <si>
    <t>Facility31MonthAug2010/11</t>
  </si>
  <si>
    <t>Facility31MonthSep2010/11</t>
  </si>
  <si>
    <t>Facility31MonthOct2010/11</t>
  </si>
  <si>
    <t>Facility31MonthNov2010/11</t>
  </si>
  <si>
    <t>Facility31MonthDec2010/11</t>
  </si>
  <si>
    <t>Facility32MonthJan2010/11</t>
  </si>
  <si>
    <t>Facility32MonthFeb2010/11</t>
  </si>
  <si>
    <t>Facility32MonthMar2010/11</t>
  </si>
  <si>
    <t>Facility32MonthApr2010/11</t>
  </si>
  <si>
    <t>Facility32MonthMay2010/11</t>
  </si>
  <si>
    <t>Facility32MonthJun2010/11</t>
  </si>
  <si>
    <t>Facility32MonthJul2010/11</t>
  </si>
  <si>
    <t>Facility32MonthAug2010/11</t>
  </si>
  <si>
    <t>Facility32MonthSep2010/11</t>
  </si>
  <si>
    <t>Facility32MonthOct2010/11</t>
  </si>
  <si>
    <t>Facility32MonthNov2010/11</t>
  </si>
  <si>
    <t>Facility32MonthDec2010/11</t>
  </si>
  <si>
    <t>Facility33MonthJan2010/11</t>
  </si>
  <si>
    <t>Facility33MonthFeb2010/11</t>
  </si>
  <si>
    <t>Facility33MonthMar2010/11</t>
  </si>
  <si>
    <t>Facility33MonthApr2010/11</t>
  </si>
  <si>
    <t>Facility33MonthMay2010/11</t>
  </si>
  <si>
    <t>Facility33MonthJun2010/11</t>
  </si>
  <si>
    <t>Facility33MonthJul2010/11</t>
  </si>
  <si>
    <t>Facility33MonthAug2010/11</t>
  </si>
  <si>
    <t>Facility33MonthSep2010/11</t>
  </si>
  <si>
    <t>Facility33MonthOct2010/11</t>
  </si>
  <si>
    <t>Facility33MonthNov2010/11</t>
  </si>
  <si>
    <t>Facility33MonthDec2010/11</t>
  </si>
  <si>
    <t>Facility34MonthJan2010/11</t>
  </si>
  <si>
    <t>Facility34MonthFeb2010/11</t>
  </si>
  <si>
    <t>Facility34MonthMar2010/11</t>
  </si>
  <si>
    <t>Facility34MonthApr2010/11</t>
  </si>
  <si>
    <t>Facility34MonthMay2010/11</t>
  </si>
  <si>
    <t>Facility34MonthJun2010/11</t>
  </si>
  <si>
    <t>Facility34MonthJul2010/11</t>
  </si>
  <si>
    <t>Facility34MonthAug2010/11</t>
  </si>
  <si>
    <t>Facility34MonthSep2010/11</t>
  </si>
  <si>
    <t>Facility34MonthOct2010/11</t>
  </si>
  <si>
    <t>Facility34MonthNov2010/11</t>
  </si>
  <si>
    <t>Facility34MonthDec2010/11</t>
  </si>
  <si>
    <t>Facility35MonthJan2010/11</t>
  </si>
  <si>
    <t>Facility35MonthFeb2010/11</t>
  </si>
  <si>
    <t>Facility35MonthMar2010/11</t>
  </si>
  <si>
    <t>Facility35MonthApr2010/11</t>
  </si>
  <si>
    <t>Facility35MonthMay2010/11</t>
  </si>
  <si>
    <t>Facility35MonthJun2010/11</t>
  </si>
  <si>
    <t>Facility35MonthJul2010/11</t>
  </si>
  <si>
    <t>Facility35MonthAug2010/11</t>
  </si>
  <si>
    <t>Facility35MonthSep2010/11</t>
  </si>
  <si>
    <t>Facility35MonthOct2010/11</t>
  </si>
  <si>
    <t>Facility35MonthNov2010/11</t>
  </si>
  <si>
    <t>Facility35MonthDec2010/11</t>
  </si>
  <si>
    <t>Facility36MonthJan2010/11</t>
  </si>
  <si>
    <t>Facility36MonthFeb2010/11</t>
  </si>
  <si>
    <t>Facility36MonthMar2010/11</t>
  </si>
  <si>
    <t>Facility36MonthApr2010/11</t>
  </si>
  <si>
    <t>Facility36MonthMay2010/11</t>
  </si>
  <si>
    <t>Facility36MonthJun2010/11</t>
  </si>
  <si>
    <t>Facility36MonthJul2010/11</t>
  </si>
  <si>
    <t>Facility36MonthAug2010/11</t>
  </si>
  <si>
    <t>Facility36MonthSep2010/11</t>
  </si>
  <si>
    <t>Facility36MonthOct2010/11</t>
  </si>
  <si>
    <t>Facility36MonthNov2010/11</t>
  </si>
  <si>
    <t>Facility36MonthDec2010/11</t>
  </si>
  <si>
    <t>Facility37MonthJan2010/11</t>
  </si>
  <si>
    <t>Facility37MonthFeb2010/11</t>
  </si>
  <si>
    <t>Facility37MonthMar2010/11</t>
  </si>
  <si>
    <t>Facility37MonthApr2010/11</t>
  </si>
  <si>
    <t>Facility37MonthMay2010/11</t>
  </si>
  <si>
    <t>Facility37MonthJun2010/11</t>
  </si>
  <si>
    <t>Facility37MonthJul2010/11</t>
  </si>
  <si>
    <t>Facility37MonthAug2010/11</t>
  </si>
  <si>
    <t>Facility37MonthSep2010/11</t>
  </si>
  <si>
    <t>Facility37MonthOct2010/11</t>
  </si>
  <si>
    <t>Facility37MonthNov2010/11</t>
  </si>
  <si>
    <t>Facility37MonthDec2010/11</t>
  </si>
  <si>
    <t>Facility38MonthJan2010/11</t>
  </si>
  <si>
    <t>Facility38MonthFeb2010/11</t>
  </si>
  <si>
    <t>Facility38MonthMar2010/11</t>
  </si>
  <si>
    <t>Facility38MonthApr2010/11</t>
  </si>
  <si>
    <t>Facility38MonthMay2010/11</t>
  </si>
  <si>
    <t>Facility38MonthJun2010/11</t>
  </si>
  <si>
    <t>Facility38MonthJul2010/11</t>
  </si>
  <si>
    <t>Facility38MonthAug2010/11</t>
  </si>
  <si>
    <t>Facility38MonthSep2010/11</t>
  </si>
  <si>
    <t>Facility38MonthOct2010/11</t>
  </si>
  <si>
    <t>Facility38MonthNov2010/11</t>
  </si>
  <si>
    <t>Facility38MonthDec2010/11</t>
  </si>
  <si>
    <t>Facility39MonthJan2010/11</t>
  </si>
  <si>
    <t>Facility39MonthFeb2010/11</t>
  </si>
  <si>
    <t>Facility39MonthMar2010/11</t>
  </si>
  <si>
    <t>Facility39MonthApr2010/11</t>
  </si>
  <si>
    <t>Facility39MonthMay2010/11</t>
  </si>
  <si>
    <t>Facility39MonthJun2010/11</t>
  </si>
  <si>
    <t>Facility39MonthJul2010/11</t>
  </si>
  <si>
    <t>Facility39MonthAug2010/11</t>
  </si>
  <si>
    <t>Facility39MonthSep2010/11</t>
  </si>
  <si>
    <t>Facility39MonthOct2010/11</t>
  </si>
  <si>
    <t>Facility39MonthNov2010/11</t>
  </si>
  <si>
    <t>Facility39MonthDec2010/11</t>
  </si>
  <si>
    <t>Facility40MonthJan2010/11</t>
  </si>
  <si>
    <t>Facility40MonthFeb2010/11</t>
  </si>
  <si>
    <t>Facility40MonthMar2010/11</t>
  </si>
  <si>
    <t>Facility40MonthApr2010/11</t>
  </si>
  <si>
    <t>Facility40MonthMay2010/11</t>
  </si>
  <si>
    <t>Facility40MonthJun2010/11</t>
  </si>
  <si>
    <t>Facility40MonthJul2010/11</t>
  </si>
  <si>
    <t>Facility40MonthAug2010/11</t>
  </si>
  <si>
    <t>Facility40MonthSep2010/11</t>
  </si>
  <si>
    <t>Facility40MonthOct2010/11</t>
  </si>
  <si>
    <t>Facility40MonthNov2010/11</t>
  </si>
  <si>
    <t>Facility40MonthDec2010/11</t>
  </si>
  <si>
    <t>Facility41MonthJan2010/11</t>
  </si>
  <si>
    <t>Facility41MonthFeb2010/11</t>
  </si>
  <si>
    <t>Facility41MonthMar2010/11</t>
  </si>
  <si>
    <t>Facility41MonthApr2010/11</t>
  </si>
  <si>
    <t>Facility41MonthMay2010/11</t>
  </si>
  <si>
    <t>Facility41MonthJun2010/11</t>
  </si>
  <si>
    <t>Facility41MonthJul2010/11</t>
  </si>
  <si>
    <t>Facility41MonthAug2010/11</t>
  </si>
  <si>
    <t>Facility41MonthSep2010/11</t>
  </si>
  <si>
    <t>Facility41MonthOct2010/11</t>
  </si>
  <si>
    <t>Facility41MonthNov2010/11</t>
  </si>
  <si>
    <t>Facility41MonthDec2010/11</t>
  </si>
  <si>
    <t>Facility42MonthMay2010/11</t>
  </si>
  <si>
    <t>Facility42MonthJun2010/11</t>
  </si>
  <si>
    <t>Facility43MonthJan2010/11</t>
  </si>
  <si>
    <t>Facility43MonthFeb2010/11</t>
  </si>
  <si>
    <t>Facility43MonthMar2010/11</t>
  </si>
  <si>
    <t>Facility43MonthApr2010/11</t>
  </si>
  <si>
    <t>Facility43MonthMay2010/11</t>
  </si>
  <si>
    <t>Facility43MonthJun2010/11</t>
  </si>
  <si>
    <t>Facility43MonthJul2010/11</t>
  </si>
  <si>
    <t>Facility43MonthAug2010/11</t>
  </si>
  <si>
    <t>Facility43MonthSep2010/11</t>
  </si>
  <si>
    <t>Facility43MonthOct2010/11</t>
  </si>
  <si>
    <t>Facility43MonthNov2010/11</t>
  </si>
  <si>
    <t>Facility43MonthDec2010/11</t>
  </si>
  <si>
    <t>Facility1MonthJan2011/12</t>
  </si>
  <si>
    <t>Facility1MonthFeb2011/12</t>
  </si>
  <si>
    <t>Facility1MonthMar2011/12</t>
  </si>
  <si>
    <t>Facility1MonthApr2011/12</t>
  </si>
  <si>
    <t>Facility1MonthMay2011/12</t>
  </si>
  <si>
    <t>Facility1MonthJun2011/12</t>
  </si>
  <si>
    <t>Facility1MonthJul2011/12</t>
  </si>
  <si>
    <t>Facility1MonthAug2011/12</t>
  </si>
  <si>
    <t>Facility1MonthSep2011/12</t>
  </si>
  <si>
    <t>Facility1MonthOct2011/12</t>
  </si>
  <si>
    <t>Facility1MonthNov2011/12</t>
  </si>
  <si>
    <t>Facility1MonthDec2011/12</t>
  </si>
  <si>
    <t>Facility2MonthJan2011/12</t>
  </si>
  <si>
    <t>Facility2MonthFeb2011/12</t>
  </si>
  <si>
    <t>Facility2MonthMar2011/12</t>
  </si>
  <si>
    <t>Facility2MonthApr2011/12</t>
  </si>
  <si>
    <t>Facility2MonthMay2011/12</t>
  </si>
  <si>
    <t>Facility2MonthJun2011/12</t>
  </si>
  <si>
    <t>Facility2MonthJul2011/12</t>
  </si>
  <si>
    <t>Facility2MonthAug2011/12</t>
  </si>
  <si>
    <t>Facility2MonthSep2011/12</t>
  </si>
  <si>
    <t>Facility2MonthOct2011/12</t>
  </si>
  <si>
    <t>Facility2MonthNov2011/12</t>
  </si>
  <si>
    <t>Facility2MonthDec2011/12</t>
  </si>
  <si>
    <t>Facility3MonthJan2011/12</t>
  </si>
  <si>
    <t>Facility3MonthFeb2011/12</t>
  </si>
  <si>
    <t>Facility3MonthMar2011/12</t>
  </si>
  <si>
    <t>Facility3MonthApr2011/12</t>
  </si>
  <si>
    <t>Facility3MonthMay2011/12</t>
  </si>
  <si>
    <t>Facility3MonthJun2011/12</t>
  </si>
  <si>
    <t>Facility3MonthJul2011/12</t>
  </si>
  <si>
    <t>Facility3MonthAug2011/12</t>
  </si>
  <si>
    <t>Facility3MonthSep2011/12</t>
  </si>
  <si>
    <t>Facility3MonthOct2011/12</t>
  </si>
  <si>
    <t>Facility3MonthNov2011/12</t>
  </si>
  <si>
    <t>Facility3MonthDec2011/12</t>
  </si>
  <si>
    <t>Facility4MonthJan2011/12</t>
  </si>
  <si>
    <t>Facility4MonthFeb2011/12</t>
  </si>
  <si>
    <t>Facility4MonthMar2011/12</t>
  </si>
  <si>
    <t>Facility4MonthApr2011/12</t>
  </si>
  <si>
    <t>Facility4MonthMay2011/12</t>
  </si>
  <si>
    <t>Facility4MonthJun2011/12</t>
  </si>
  <si>
    <t>Facility4MonthJul2011/12</t>
  </si>
  <si>
    <t>Facility4MonthAug2011/12</t>
  </si>
  <si>
    <t>Facility4MonthSep2011/12</t>
  </si>
  <si>
    <t>Facility4MonthOct2011/12</t>
  </si>
  <si>
    <t>Facility4MonthNov2011/12</t>
  </si>
  <si>
    <t>Facility4MonthDec2011/12</t>
  </si>
  <si>
    <t>Facility5MonthJan2011/12</t>
  </si>
  <si>
    <t>Facility5MonthFeb2011/12</t>
  </si>
  <si>
    <t>Facility5MonthMar2011/12</t>
  </si>
  <si>
    <t>Facility5MonthApr2011/12</t>
  </si>
  <si>
    <t>Facility5MonthMay2011/12</t>
  </si>
  <si>
    <t>Facility5MonthJun2011/12</t>
  </si>
  <si>
    <t>Facility5MonthJul2011/12</t>
  </si>
  <si>
    <t>Facility5MonthAug2011/12</t>
  </si>
  <si>
    <t>Facility5MonthSep2011/12</t>
  </si>
  <si>
    <t>Facility5MonthOct2011/12</t>
  </si>
  <si>
    <t>Facility5MonthNov2011/12</t>
  </si>
  <si>
    <t>Facility5MonthDec2011/12</t>
  </si>
  <si>
    <t>Facility6MonthJan2011/12</t>
  </si>
  <si>
    <t>Facility6MonthFeb2011/12</t>
  </si>
  <si>
    <t>Facility6MonthMar2011/12</t>
  </si>
  <si>
    <t>Facility6MonthApr2011/12</t>
  </si>
  <si>
    <t>Facility6MonthMay2011/12</t>
  </si>
  <si>
    <t>Facility6MonthJun2011/12</t>
  </si>
  <si>
    <t>Facility6MonthJul2011/12</t>
  </si>
  <si>
    <t>Facility6MonthAug2011/12</t>
  </si>
  <si>
    <t>Facility6MonthSep2011/12</t>
  </si>
  <si>
    <t>Facility6MonthOct2011/12</t>
  </si>
  <si>
    <t>Facility6MonthNov2011/12</t>
  </si>
  <si>
    <t>Facility6MonthDec2011/12</t>
  </si>
  <si>
    <t>Facility7MonthJan2011/12</t>
  </si>
  <si>
    <t>Facility7MonthFeb2011/12</t>
  </si>
  <si>
    <t>Facility7MonthMar2011/12</t>
  </si>
  <si>
    <t>Facility7MonthApr2011/12</t>
  </si>
  <si>
    <t>Facility7MonthMay2011/12</t>
  </si>
  <si>
    <t>Facility7MonthJun2011/12</t>
  </si>
  <si>
    <t>Facility7MonthJul2011/12</t>
  </si>
  <si>
    <t>Facility7MonthAug2011/12</t>
  </si>
  <si>
    <t>Facility7MonthSep2011/12</t>
  </si>
  <si>
    <t>Facility7MonthOct2011/12</t>
  </si>
  <si>
    <t>Facility7MonthNov2011/12</t>
  </si>
  <si>
    <t>Facility7MonthDec2011/12</t>
  </si>
  <si>
    <t>Facility8MonthJan2011/12</t>
  </si>
  <si>
    <t>Facility8MonthFeb2011/12</t>
  </si>
  <si>
    <t>Facility8MonthMar2011/12</t>
  </si>
  <si>
    <t>Facility8MonthApr2011/12</t>
  </si>
  <si>
    <t>Facility8MonthMay2011/12</t>
  </si>
  <si>
    <t>Facility8MonthJun2011/12</t>
  </si>
  <si>
    <t>Facility8MonthJul2011/12</t>
  </si>
  <si>
    <t>Facility8MonthAug2011/12</t>
  </si>
  <si>
    <t>Facility8MonthSep2011/12</t>
  </si>
  <si>
    <t>Facility8MonthOct2011/12</t>
  </si>
  <si>
    <t>Facility8MonthNov2011/12</t>
  </si>
  <si>
    <t>Facility8MonthDec2011/12</t>
  </si>
  <si>
    <t>Facility9MonthJan2011/12</t>
  </si>
  <si>
    <t>Facility9MonthFeb2011/12</t>
  </si>
  <si>
    <t>Facility9MonthMar2011/12</t>
  </si>
  <si>
    <t>Facility9MonthApr2011/12</t>
  </si>
  <si>
    <t>Facility9MonthMay2011/12</t>
  </si>
  <si>
    <t>Facility9MonthJun2011/12</t>
  </si>
  <si>
    <t>Facility9MonthJul2011/12</t>
  </si>
  <si>
    <t>Facility9MonthAug2011/12</t>
  </si>
  <si>
    <t>Facility9MonthSep2011/12</t>
  </si>
  <si>
    <t>Facility9MonthOct2011/12</t>
  </si>
  <si>
    <t>Facility9MonthNov2011/12</t>
  </si>
  <si>
    <t>Facility9MonthDec2011/12</t>
  </si>
  <si>
    <t>Facility10MonthJan2011/12</t>
  </si>
  <si>
    <t>Facility10MonthFeb2011/12</t>
  </si>
  <si>
    <t>Facility10MonthMar2011/12</t>
  </si>
  <si>
    <t>Facility10MonthApr2011/12</t>
  </si>
  <si>
    <t>Facility10MonthMay2011/12</t>
  </si>
  <si>
    <t>Facility10MonthJun2011/12</t>
  </si>
  <si>
    <t>Facility10MonthJul2011/12</t>
  </si>
  <si>
    <t>Facility10MonthAug2011/12</t>
  </si>
  <si>
    <t>Facility10MonthSep2011/12</t>
  </si>
  <si>
    <t>Facility10MonthOct2011/12</t>
  </si>
  <si>
    <t>Facility10MonthNov2011/12</t>
  </si>
  <si>
    <t>Facility10MonthDec2011/12</t>
  </si>
  <si>
    <t>Facility11MonthJan2011/12</t>
  </si>
  <si>
    <t>Facility11MonthFeb2011/12</t>
  </si>
  <si>
    <t>Facility11MonthMar2011/12</t>
  </si>
  <si>
    <t>Facility11MonthApr2011/12</t>
  </si>
  <si>
    <t>Facility11MonthMay2011/12</t>
  </si>
  <si>
    <t>Facility11MonthJun2011/12</t>
  </si>
  <si>
    <t>Facility11MonthJul2011/12</t>
  </si>
  <si>
    <t>Facility11MonthAug2011/12</t>
  </si>
  <si>
    <t>Facility11MonthSep2011/12</t>
  </si>
  <si>
    <t>Facility11MonthOct2011/12</t>
  </si>
  <si>
    <t>Facility11MonthNov2011/12</t>
  </si>
  <si>
    <t>Facility11MonthDec2011/12</t>
  </si>
  <si>
    <t>Facility12MonthJan2011/12</t>
  </si>
  <si>
    <t>Facility12MonthFeb2011/12</t>
  </si>
  <si>
    <t>Facility12MonthMar2011/12</t>
  </si>
  <si>
    <t>Facility12MonthApr2011/12</t>
  </si>
  <si>
    <t>Facility12MonthMay2011/12</t>
  </si>
  <si>
    <t>Facility12MonthJun2011/12</t>
  </si>
  <si>
    <t>Facility12MonthJul2011/12</t>
  </si>
  <si>
    <t>Facility12MonthAug2011/12</t>
  </si>
  <si>
    <t>Facility12MonthSep2011/12</t>
  </si>
  <si>
    <t>Facility12MonthOct2011/12</t>
  </si>
  <si>
    <t>Facility12MonthNov2011/12</t>
  </si>
  <si>
    <t>Facility12MonthDec2011/12</t>
  </si>
  <si>
    <t>Facility13MonthJan2011/12</t>
  </si>
  <si>
    <t>Facility13MonthFeb2011/12</t>
  </si>
  <si>
    <t>Facility13MonthMar2011/12</t>
  </si>
  <si>
    <t>Facility13MonthApr2011/12</t>
  </si>
  <si>
    <t>Facility13MonthMay2011/12</t>
  </si>
  <si>
    <t>Facility13MonthJun2011/12</t>
  </si>
  <si>
    <t>Facility13MonthJul2011/12</t>
  </si>
  <si>
    <t>Facility13MonthAug2011/12</t>
  </si>
  <si>
    <t>Facility13MonthSep2011/12</t>
  </si>
  <si>
    <t>Facility13MonthOct2011/12</t>
  </si>
  <si>
    <t>Facility13MonthNov2011/12</t>
  </si>
  <si>
    <t>Facility13MonthDec2011/12</t>
  </si>
  <si>
    <t>Facility14MonthJan2011/12</t>
  </si>
  <si>
    <t>Facility14MonthFeb2011/12</t>
  </si>
  <si>
    <t>Facility14MonthMar2011/12</t>
  </si>
  <si>
    <t>Facility14MonthApr2011/12</t>
  </si>
  <si>
    <t>Facility14MonthMay2011/12</t>
  </si>
  <si>
    <t>Facility14MonthJun2011/12</t>
  </si>
  <si>
    <t>Facility14MonthJul2011/12</t>
  </si>
  <si>
    <t>Facility14MonthAug2011/12</t>
  </si>
  <si>
    <t>Facility14MonthSep2011/12</t>
  </si>
  <si>
    <t>Facility14MonthOct2011/12</t>
  </si>
  <si>
    <t>Facility14MonthNov2011/12</t>
  </si>
  <si>
    <t>Facility14MonthDec2011/12</t>
  </si>
  <si>
    <t>Facility15MonthJan2011/12</t>
  </si>
  <si>
    <t>Facility15MonthFeb2011/12</t>
  </si>
  <si>
    <t>Facility15MonthMar2011/12</t>
  </si>
  <si>
    <t>Facility15MonthApr2011/12</t>
  </si>
  <si>
    <t>Facility15MonthMay2011/12</t>
  </si>
  <si>
    <t>Facility15MonthJun2011/12</t>
  </si>
  <si>
    <t>Facility15MonthJul2011/12</t>
  </si>
  <si>
    <t>Facility15MonthAug2011/12</t>
  </si>
  <si>
    <t>Facility15MonthSep2011/12</t>
  </si>
  <si>
    <t>Facility15MonthOct2011/12</t>
  </si>
  <si>
    <t>Facility15MonthNov2011/12</t>
  </si>
  <si>
    <t>Facility15MonthDec2011/12</t>
  </si>
  <si>
    <t>Facility16MonthJan2011/12</t>
  </si>
  <si>
    <t>Facility16MonthFeb2011/12</t>
  </si>
  <si>
    <t>Facility16MonthMar2011/12</t>
  </si>
  <si>
    <t>Facility16MonthApr2011/12</t>
  </si>
  <si>
    <t>Facility16MonthMay2011/12</t>
  </si>
  <si>
    <t>Facility16MonthJun2011/12</t>
  </si>
  <si>
    <t>Facility16MonthJul2011/12</t>
  </si>
  <si>
    <t>Facility16MonthAug2011/12</t>
  </si>
  <si>
    <t>Facility16MonthSep2011/12</t>
  </si>
  <si>
    <t>Facility16MonthOct2011/12</t>
  </si>
  <si>
    <t>Facility16MonthNov2011/12</t>
  </si>
  <si>
    <t>Facility16MonthDec2011/12</t>
  </si>
  <si>
    <t>Facility17MonthJan2011/12</t>
  </si>
  <si>
    <t>Facility17MonthFeb2011/12</t>
  </si>
  <si>
    <t>Facility17MonthMar2011/12</t>
  </si>
  <si>
    <t>Facility17MonthApr2011/12</t>
  </si>
  <si>
    <t>Facility17MonthMay2011/12</t>
  </si>
  <si>
    <t>Facility17MonthJun2011/12</t>
  </si>
  <si>
    <t>Facility17MonthJul2011/12</t>
  </si>
  <si>
    <t>Facility17MonthAug2011/12</t>
  </si>
  <si>
    <t>Facility17MonthSep2011/12</t>
  </si>
  <si>
    <t>Facility17MonthOct2011/12</t>
  </si>
  <si>
    <t>Facility17MonthNov2011/12</t>
  </si>
  <si>
    <t>Facility17MonthDec2011/12</t>
  </si>
  <si>
    <t>Facility18MonthJan2011/12</t>
  </si>
  <si>
    <t>Facility18MonthFeb2011/12</t>
  </si>
  <si>
    <t>Facility18MonthMar2011/12</t>
  </si>
  <si>
    <t>Facility18MonthApr2011/12</t>
  </si>
  <si>
    <t>Facility18MonthMay2011/12</t>
  </si>
  <si>
    <t>Facility18MonthJun2011/12</t>
  </si>
  <si>
    <t>Facility18MonthJul2011/12</t>
  </si>
  <si>
    <t>Facility18MonthAug2011/12</t>
  </si>
  <si>
    <t>Facility18MonthSep2011/12</t>
  </si>
  <si>
    <t>Facility18MonthOct2011/12</t>
  </si>
  <si>
    <t>Facility18MonthNov2011/12</t>
  </si>
  <si>
    <t>Facility18MonthDec2011/12</t>
  </si>
  <si>
    <t>Facility19MonthJan2011/12</t>
  </si>
  <si>
    <t>Facility19MonthFeb2011/12</t>
  </si>
  <si>
    <t>Facility19MonthMar2011/12</t>
  </si>
  <si>
    <t>Facility19MonthApr2011/12</t>
  </si>
  <si>
    <t>Facility19MonthMay2011/12</t>
  </si>
  <si>
    <t>Facility19MonthJun2011/12</t>
  </si>
  <si>
    <t>Facility19MonthJul2011/12</t>
  </si>
  <si>
    <t>Facility19MonthAug2011/12</t>
  </si>
  <si>
    <t>Facility19MonthSep2011/12</t>
  </si>
  <si>
    <t>Facility19MonthOct2011/12</t>
  </si>
  <si>
    <t>Facility19MonthNov2011/12</t>
  </si>
  <si>
    <t>Facility19MonthDec2011/12</t>
  </si>
  <si>
    <t>Facility20MonthJan2011/12</t>
  </si>
  <si>
    <t>Facility20MonthFeb2011/12</t>
  </si>
  <si>
    <t>Facility20MonthMar2011/12</t>
  </si>
  <si>
    <t>Facility20MonthApr2011/12</t>
  </si>
  <si>
    <t>Facility20MonthMay2011/12</t>
  </si>
  <si>
    <t>Facility20MonthJun2011/12</t>
  </si>
  <si>
    <t>Facility20MonthJul2011/12</t>
  </si>
  <si>
    <t>Facility20MonthAug2011/12</t>
  </si>
  <si>
    <t>Facility20MonthSep2011/12</t>
  </si>
  <si>
    <t>Facility20MonthOct2011/12</t>
  </si>
  <si>
    <t>Facility20MonthNov2011/12</t>
  </si>
  <si>
    <t>Facility20MonthDec2011/12</t>
  </si>
  <si>
    <t>Facility21MonthJan2011/12</t>
  </si>
  <si>
    <t>Facility21MonthFeb2011/12</t>
  </si>
  <si>
    <t>Facility21MonthMar2011/12</t>
  </si>
  <si>
    <t>Facility21MonthApr2011/12</t>
  </si>
  <si>
    <t>Facility21MonthMay2011/12</t>
  </si>
  <si>
    <t>Facility21MonthJun2011/12</t>
  </si>
  <si>
    <t>Facility21MonthJul2011/12</t>
  </si>
  <si>
    <t>Facility21MonthAug2011/12</t>
  </si>
  <si>
    <t>Facility21MonthSep2011/12</t>
  </si>
  <si>
    <t>Facility21MonthOct2011/12</t>
  </si>
  <si>
    <t>Facility21MonthNov2011/12</t>
  </si>
  <si>
    <t>Facility21MonthDec2011/12</t>
  </si>
  <si>
    <t>Facility22MonthJan2011/12</t>
  </si>
  <si>
    <t>Facility22MonthFeb2011/12</t>
  </si>
  <si>
    <t>Facility22MonthMar2011/12</t>
  </si>
  <si>
    <t>Facility22MonthApr2011/12</t>
  </si>
  <si>
    <t>Facility22MonthMay2011/12</t>
  </si>
  <si>
    <t>Facility22MonthJun2011/12</t>
  </si>
  <si>
    <t>Facility22MonthJul2011/12</t>
  </si>
  <si>
    <t>Facility22MonthAug2011/12</t>
  </si>
  <si>
    <t>Facility22MonthSep2011/12</t>
  </si>
  <si>
    <t>Facility22MonthOct2011/12</t>
  </si>
  <si>
    <t>Facility22MonthNov2011/12</t>
  </si>
  <si>
    <t>Facility22MonthDec2011/12</t>
  </si>
  <si>
    <t>Facility23MonthJan2011/12</t>
  </si>
  <si>
    <t>Facility23MonthFeb2011/12</t>
  </si>
  <si>
    <t>Facility23MonthMar2011/12</t>
  </si>
  <si>
    <t>Facility23MonthApr2011/12</t>
  </si>
  <si>
    <t>Facility23MonthMay2011/12</t>
  </si>
  <si>
    <t>Facility23MonthJun2011/12</t>
  </si>
  <si>
    <t>Facility23MonthJul2011/12</t>
  </si>
  <si>
    <t>Facility23MonthAug2011/12</t>
  </si>
  <si>
    <t>Facility23MonthSep2011/12</t>
  </si>
  <si>
    <t>Facility23MonthOct2011/12</t>
  </si>
  <si>
    <t>Facility23MonthNov2011/12</t>
  </si>
  <si>
    <t>Facility23MonthDec2011/12</t>
  </si>
  <si>
    <t>Facility24MonthJan2011/12</t>
  </si>
  <si>
    <t>Facility24MonthFeb2011/12</t>
  </si>
  <si>
    <t>Facility24MonthMar2011/12</t>
  </si>
  <si>
    <t>Facility24MonthApr2011/12</t>
  </si>
  <si>
    <t>Facility24MonthMay2011/12</t>
  </si>
  <si>
    <t>Facility24MonthJun2011/12</t>
  </si>
  <si>
    <t>Facility24MonthJul2011/12</t>
  </si>
  <si>
    <t>Facility24MonthAug2011/12</t>
  </si>
  <si>
    <t>Facility24MonthSep2011/12</t>
  </si>
  <si>
    <t>Facility24MonthOct2011/12</t>
  </si>
  <si>
    <t>Facility24MonthNov2011/12</t>
  </si>
  <si>
    <t>Facility24MonthDec2011/12</t>
  </si>
  <si>
    <t>Facility25MonthJan2011/12</t>
  </si>
  <si>
    <t>Facility25MonthFeb2011/12</t>
  </si>
  <si>
    <t>Facility25MonthMar2011/12</t>
  </si>
  <si>
    <t>Facility25MonthApr2011/12</t>
  </si>
  <si>
    <t>Facility25MonthMay2011/12</t>
  </si>
  <si>
    <t>Facility25MonthJun2011/12</t>
  </si>
  <si>
    <t>Facility25MonthJul2011/12</t>
  </si>
  <si>
    <t>Facility25MonthAug2011/12</t>
  </si>
  <si>
    <t>Facility25MonthSep2011/12</t>
  </si>
  <si>
    <t>Facility25MonthOct2011/12</t>
  </si>
  <si>
    <t>Facility25MonthNov2011/12</t>
  </si>
  <si>
    <t>Facility25MonthDec2011/12</t>
  </si>
  <si>
    <t>Facility26MonthJan2011/12</t>
  </si>
  <si>
    <t>Facility26MonthFeb2011/12</t>
  </si>
  <si>
    <t>Facility26MonthMar2011/12</t>
  </si>
  <si>
    <t>Facility26MonthApr2011/12</t>
  </si>
  <si>
    <t>Facility26MonthMay2011/12</t>
  </si>
  <si>
    <t>Facility26MonthJun2011/12</t>
  </si>
  <si>
    <t>Facility26MonthJul2011/12</t>
  </si>
  <si>
    <t>Facility26MonthAug2011/12</t>
  </si>
  <si>
    <t>Facility26MonthSep2011/12</t>
  </si>
  <si>
    <t>Facility26MonthOct2011/12</t>
  </si>
  <si>
    <t>Facility26MonthNov2011/12</t>
  </si>
  <si>
    <t>Facility26MonthDec2011/12</t>
  </si>
  <si>
    <t>Facility27MonthJan2011/12</t>
  </si>
  <si>
    <t>Facility27MonthFeb2011/12</t>
  </si>
  <si>
    <t>Facility27MonthMar2011/12</t>
  </si>
  <si>
    <t>Facility27MonthApr2011/12</t>
  </si>
  <si>
    <t>Facility27MonthMay2011/12</t>
  </si>
  <si>
    <t>Facility27MonthJun2011/12</t>
  </si>
  <si>
    <t>Facility27MonthJul2011/12</t>
  </si>
  <si>
    <t>Facility27MonthAug2011/12</t>
  </si>
  <si>
    <t>Facility27MonthSep2011/12</t>
  </si>
  <si>
    <t>Facility27MonthOct2011/12</t>
  </si>
  <si>
    <t>Facility27MonthNov2011/12</t>
  </si>
  <si>
    <t>Facility27MonthDec2011/12</t>
  </si>
  <si>
    <t>Facility28MonthJan2011/12</t>
  </si>
  <si>
    <t>Facility28MonthFeb2011/12</t>
  </si>
  <si>
    <t>Facility28MonthMar2011/12</t>
  </si>
  <si>
    <t>Facility28MonthApr2011/12</t>
  </si>
  <si>
    <t>Facility28MonthMay2011/12</t>
  </si>
  <si>
    <t>Facility28MonthJun2011/12</t>
  </si>
  <si>
    <t>Facility28MonthJul2011/12</t>
  </si>
  <si>
    <t>Facility28MonthAug2011/12</t>
  </si>
  <si>
    <t>Facility28MonthSep2011/12</t>
  </si>
  <si>
    <t>Facility28MonthOct2011/12</t>
  </si>
  <si>
    <t>Facility28MonthNov2011/12</t>
  </si>
  <si>
    <t>Facility28MonthDec2011/12</t>
  </si>
  <si>
    <t>Facility29MonthJan2011/12</t>
  </si>
  <si>
    <t>Facility29MonthFeb2011/12</t>
  </si>
  <si>
    <t>Facility29MonthMar2011/12</t>
  </si>
  <si>
    <t>Facility29MonthApr2011/12</t>
  </si>
  <si>
    <t>Facility29MonthMay2011/12</t>
  </si>
  <si>
    <t>Facility29MonthJun2011/12</t>
  </si>
  <si>
    <t>Facility29MonthJul2011/12</t>
  </si>
  <si>
    <t>Facility29MonthAug2011/12</t>
  </si>
  <si>
    <t>Facility29MonthSep2011/12</t>
  </si>
  <si>
    <t>Facility29MonthOct2011/12</t>
  </si>
  <si>
    <t>Facility29MonthNov2011/12</t>
  </si>
  <si>
    <t>Facility29MonthDec2011/12</t>
  </si>
  <si>
    <t>Facility30MonthJan2011/12</t>
  </si>
  <si>
    <t>Facility30MonthFeb2011/12</t>
  </si>
  <si>
    <t>Facility30MonthMar2011/12</t>
  </si>
  <si>
    <t>Facility30MonthApr2011/12</t>
  </si>
  <si>
    <t>Facility30MonthMay2011/12</t>
  </si>
  <si>
    <t>Facility30MonthJun2011/12</t>
  </si>
  <si>
    <t>Facility30MonthJul2011/12</t>
  </si>
  <si>
    <t>Facility30MonthAug2011/12</t>
  </si>
  <si>
    <t>Facility30MonthSep2011/12</t>
  </si>
  <si>
    <t>Facility30MonthOct2011/12</t>
  </si>
  <si>
    <t>Facility30MonthNov2011/12</t>
  </si>
  <si>
    <t>Facility30MonthDec2011/12</t>
  </si>
  <si>
    <t>Facility31MonthJan2011/12</t>
  </si>
  <si>
    <t>Facility31MonthFeb2011/12</t>
  </si>
  <si>
    <t>Facility31MonthMar2011/12</t>
  </si>
  <si>
    <t>Facility31MonthApr2011/12</t>
  </si>
  <si>
    <t>Facility31MonthMay2011/12</t>
  </si>
  <si>
    <t>Facility31MonthJun2011/12</t>
  </si>
  <si>
    <t>Facility31MonthJul2011/12</t>
  </si>
  <si>
    <t>Facility31MonthAug2011/12</t>
  </si>
  <si>
    <t>Facility31MonthSep2011/12</t>
  </si>
  <si>
    <t>Facility31MonthOct2011/12</t>
  </si>
  <si>
    <t>Facility31MonthNov2011/12</t>
  </si>
  <si>
    <t>Facility31MonthDec2011/12</t>
  </si>
  <si>
    <t>Facility32MonthJan2011/12</t>
  </si>
  <si>
    <t>Facility32MonthFeb2011/12</t>
  </si>
  <si>
    <t>Facility32MonthMar2011/12</t>
  </si>
  <si>
    <t>Facility32MonthApr2011/12</t>
  </si>
  <si>
    <t>Facility32MonthMay2011/12</t>
  </si>
  <si>
    <t>Facility32MonthJun2011/12</t>
  </si>
  <si>
    <t>Facility32MonthJul2011/12</t>
  </si>
  <si>
    <t>Facility32MonthAug2011/12</t>
  </si>
  <si>
    <t>Facility32MonthSep2011/12</t>
  </si>
  <si>
    <t>Facility32MonthOct2011/12</t>
  </si>
  <si>
    <t>Facility32MonthNov2011/12</t>
  </si>
  <si>
    <t>Facility32MonthDec2011/12</t>
  </si>
  <si>
    <t>Facility33MonthJan2011/12</t>
  </si>
  <si>
    <t>Facility33MonthFeb2011/12</t>
  </si>
  <si>
    <t>Facility33MonthMar2011/12</t>
  </si>
  <si>
    <t>Facility33MonthApr2011/12</t>
  </si>
  <si>
    <t>Facility33MonthMay2011/12</t>
  </si>
  <si>
    <t>Facility33MonthJun2011/12</t>
  </si>
  <si>
    <t>Facility33MonthJul2011/12</t>
  </si>
  <si>
    <t>Facility33MonthAug2011/12</t>
  </si>
  <si>
    <t>Facility33MonthSep2011/12</t>
  </si>
  <si>
    <t>Facility33MonthOct2011/12</t>
  </si>
  <si>
    <t>Facility33MonthNov2011/12</t>
  </si>
  <si>
    <t>Facility33MonthDec2011/12</t>
  </si>
  <si>
    <t>Facility34MonthJan2011/12</t>
  </si>
  <si>
    <t>Facility34MonthFeb2011/12</t>
  </si>
  <si>
    <t>Facility34MonthMar2011/12</t>
  </si>
  <si>
    <t>Facility34MonthApr2011/12</t>
  </si>
  <si>
    <t>Facility34MonthMay2011/12</t>
  </si>
  <si>
    <t>Facility34MonthJun2011/12</t>
  </si>
  <si>
    <t>Facility34MonthJul2011/12</t>
  </si>
  <si>
    <t>Facility34MonthAug2011/12</t>
  </si>
  <si>
    <t>Facility34MonthSep2011/12</t>
  </si>
  <si>
    <t>Facility34MonthOct2011/12</t>
  </si>
  <si>
    <t>Facility34MonthNov2011/12</t>
  </si>
  <si>
    <t>Facility34MonthDec2011/12</t>
  </si>
  <si>
    <t>Facility35MonthJan2011/12</t>
  </si>
  <si>
    <t>Facility35MonthFeb2011/12</t>
  </si>
  <si>
    <t>Facility35MonthMar2011/12</t>
  </si>
  <si>
    <t>Facility35MonthApr2011/12</t>
  </si>
  <si>
    <t>Facility35MonthMay2011/12</t>
  </si>
  <si>
    <t>Facility35MonthJun2011/12</t>
  </si>
  <si>
    <t>Facility35MonthJul2011/12</t>
  </si>
  <si>
    <t>Facility35MonthAug2011/12</t>
  </si>
  <si>
    <t>Facility35MonthSep2011/12</t>
  </si>
  <si>
    <t>Facility35MonthOct2011/12</t>
  </si>
  <si>
    <t>Facility35MonthNov2011/12</t>
  </si>
  <si>
    <t>Facility35MonthDec2011/12</t>
  </si>
  <si>
    <t>Facility36MonthJan2011/12</t>
  </si>
  <si>
    <t>Facility36MonthFeb2011/12</t>
  </si>
  <si>
    <t>Facility36MonthMar2011/12</t>
  </si>
  <si>
    <t>Facility36MonthApr2011/12</t>
  </si>
  <si>
    <t>Facility36MonthMay2011/12</t>
  </si>
  <si>
    <t>Facility36MonthJun2011/12</t>
  </si>
  <si>
    <t>Facility36MonthJul2011/12</t>
  </si>
  <si>
    <t>Facility36MonthAug2011/12</t>
  </si>
  <si>
    <t>Facility36MonthSep2011/12</t>
  </si>
  <si>
    <t>Facility36MonthOct2011/12</t>
  </si>
  <si>
    <t>Facility36MonthNov2011/12</t>
  </si>
  <si>
    <t>Facility36MonthDec2011/12</t>
  </si>
  <si>
    <t>Facility37MonthJan2011/12</t>
  </si>
  <si>
    <t>Facility37MonthFeb2011/12</t>
  </si>
  <si>
    <t>Facility37MonthMar2011/12</t>
  </si>
  <si>
    <t>Facility37MonthApr2011/12</t>
  </si>
  <si>
    <t>Facility37MonthMay2011/12</t>
  </si>
  <si>
    <t>Facility37MonthJun2011/12</t>
  </si>
  <si>
    <t>Facility37MonthJul2011/12</t>
  </si>
  <si>
    <t>Facility37MonthAug2011/12</t>
  </si>
  <si>
    <t>Facility37MonthSep2011/12</t>
  </si>
  <si>
    <t>Facility37MonthOct2011/12</t>
  </si>
  <si>
    <t>Facility37MonthNov2011/12</t>
  </si>
  <si>
    <t>Facility37MonthDec2011/12</t>
  </si>
  <si>
    <t>Facility38MonthJan2011/12</t>
  </si>
  <si>
    <t>Facility38MonthFeb2011/12</t>
  </si>
  <si>
    <t>Facility38MonthMar2011/12</t>
  </si>
  <si>
    <t>Facility38MonthApr2011/12</t>
  </si>
  <si>
    <t>Facility38MonthMay2011/12</t>
  </si>
  <si>
    <t>Facility38MonthJun2011/12</t>
  </si>
  <si>
    <t>Facility38MonthJul2011/12</t>
  </si>
  <si>
    <t>Facility38MonthAug2011/12</t>
  </si>
  <si>
    <t>Facility38MonthSep2011/12</t>
  </si>
  <si>
    <t>Facility38MonthOct2011/12</t>
  </si>
  <si>
    <t>Facility38MonthNov2011/12</t>
  </si>
  <si>
    <t>Facility38MonthDec2011/12</t>
  </si>
  <si>
    <t>Facility39MonthJan2011/12</t>
  </si>
  <si>
    <t>Facility39MonthFeb2011/12</t>
  </si>
  <si>
    <t>Facility39MonthMar2011/12</t>
  </si>
  <si>
    <t>Facility39MonthApr2011/12</t>
  </si>
  <si>
    <t>Facility39MonthMay2011/12</t>
  </si>
  <si>
    <t>Facility39MonthJun2011/12</t>
  </si>
  <si>
    <t>Facility39MonthJul2011/12</t>
  </si>
  <si>
    <t>Facility39MonthAug2011/12</t>
  </si>
  <si>
    <t>Facility39MonthSep2011/12</t>
  </si>
  <si>
    <t>Facility39MonthOct2011/12</t>
  </si>
  <si>
    <t>Facility39MonthNov2011/12</t>
  </si>
  <si>
    <t>Facility39MonthDec2011/12</t>
  </si>
  <si>
    <t>Facility40MonthJan2011/12</t>
  </si>
  <si>
    <t>Facility40MonthFeb2011/12</t>
  </si>
  <si>
    <t>Facility40MonthMar2011/12</t>
  </si>
  <si>
    <t>Facility40MonthApr2011/12</t>
  </si>
  <si>
    <t>Facility40MonthMay2011/12</t>
  </si>
  <si>
    <t>Facility40MonthJun2011/12</t>
  </si>
  <si>
    <t>Facility40MonthJul2011/12</t>
  </si>
  <si>
    <t>Facility40MonthAug2011/12</t>
  </si>
  <si>
    <t>Facility40MonthSep2011/12</t>
  </si>
  <si>
    <t>Facility40MonthOct2011/12</t>
  </si>
  <si>
    <t>Facility40MonthNov2011/12</t>
  </si>
  <si>
    <t>Facility40MonthDec2011/12</t>
  </si>
  <si>
    <t>Facility41MonthJan2011/12</t>
  </si>
  <si>
    <t>Facility41MonthFeb2011/12</t>
  </si>
  <si>
    <t>Facility41MonthMar2011/12</t>
  </si>
  <si>
    <t>Facility41MonthApr2011/12</t>
  </si>
  <si>
    <t>Facility41MonthMay2011/12</t>
  </si>
  <si>
    <t>Facility41MonthJun2011/12</t>
  </si>
  <si>
    <t>Facility41MonthJul2011/12</t>
  </si>
  <si>
    <t>Facility41MonthAug2011/12</t>
  </si>
  <si>
    <t>Facility41MonthSep2011/12</t>
  </si>
  <si>
    <t>Facility41MonthOct2011/12</t>
  </si>
  <si>
    <t>Facility41MonthNov2011/12</t>
  </si>
  <si>
    <t>Facility41MonthDec2011/12</t>
  </si>
  <si>
    <t>Facility43MonthJan2011/12</t>
  </si>
  <si>
    <t>Facility43MonthFeb2011/12</t>
  </si>
  <si>
    <t>Facility43MonthMar2011/12</t>
  </si>
  <si>
    <t>Facility43MonthApr2011/12</t>
  </si>
  <si>
    <t>Facility43MonthMay2011/12</t>
  </si>
  <si>
    <t>Facility43MonthJun2011/12</t>
  </si>
  <si>
    <t>Facility43MonthJul2011/12</t>
  </si>
  <si>
    <t>Facility43MonthAug2011/12</t>
  </si>
  <si>
    <t>Facility43MonthSep2011/12</t>
  </si>
  <si>
    <t>Facility43MonthOct2011/12</t>
  </si>
  <si>
    <t>Facility43MonthNov2011/12</t>
  </si>
  <si>
    <t>Facility43MonthDec2011/12</t>
  </si>
  <si>
    <t>Facility1MonthJan2012/13</t>
  </si>
  <si>
    <t>Facility1MonthFeb2012/13</t>
  </si>
  <si>
    <t>Facility1MonthMar2012/13</t>
  </si>
  <si>
    <t>Facility1MonthApr2012/13</t>
  </si>
  <si>
    <t>Facility1MonthMay2012/13</t>
  </si>
  <si>
    <t>Facility1MonthJun2012/13</t>
  </si>
  <si>
    <t>Facility1MonthJul2012/13</t>
  </si>
  <si>
    <t>Facility1MonthAug2012/13</t>
  </si>
  <si>
    <t>Facility1MonthSep2012/13</t>
  </si>
  <si>
    <t>Facility1MonthOct2012/13</t>
  </si>
  <si>
    <t>Facility1MonthNov2012/13</t>
  </si>
  <si>
    <t>Facility1MonthDec2012/13</t>
  </si>
  <si>
    <t>Facility2MonthJan2012/13</t>
  </si>
  <si>
    <t>Facility2MonthFeb2012/13</t>
  </si>
  <si>
    <t>Facility2MonthMar2012/13</t>
  </si>
  <si>
    <t>Facility2MonthApr2012/13</t>
  </si>
  <si>
    <t>Facility2MonthMay2012/13</t>
  </si>
  <si>
    <t>Facility2MonthJun2012/13</t>
  </si>
  <si>
    <t>Facility2MonthJul2012/13</t>
  </si>
  <si>
    <t>Facility2MonthAug2012/13</t>
  </si>
  <si>
    <t>Facility2MonthSep2012/13</t>
  </si>
  <si>
    <t>Facility2MonthOct2012/13</t>
  </si>
  <si>
    <t>Facility2MonthNov2012/13</t>
  </si>
  <si>
    <t>Facility2MonthDec2012/13</t>
  </si>
  <si>
    <t>Facility3MonthJan2012/13</t>
  </si>
  <si>
    <t>Facility3MonthFeb2012/13</t>
  </si>
  <si>
    <t>Facility3MonthMar2012/13</t>
  </si>
  <si>
    <t>Facility3MonthApr2012/13</t>
  </si>
  <si>
    <t>Facility3MonthMay2012/13</t>
  </si>
  <si>
    <t>Facility3MonthJun2012/13</t>
  </si>
  <si>
    <t>Facility3MonthJul2012/13</t>
  </si>
  <si>
    <t>Facility3MonthAug2012/13</t>
  </si>
  <si>
    <t>Facility3MonthSep2012/13</t>
  </si>
  <si>
    <t>Facility3MonthOct2012/13</t>
  </si>
  <si>
    <t>Facility3MonthNov2012/13</t>
  </si>
  <si>
    <t>Facility3MonthDec2012/13</t>
  </si>
  <si>
    <t>Facility4MonthJan2012/13</t>
  </si>
  <si>
    <t>Facility4MonthFeb2012/13</t>
  </si>
  <si>
    <t>Facility4MonthMar2012/13</t>
  </si>
  <si>
    <t>Facility4MonthApr2012/13</t>
  </si>
  <si>
    <t>Facility4MonthMay2012/13</t>
  </si>
  <si>
    <t>Facility4MonthJun2012/13</t>
  </si>
  <si>
    <t>Facility4MonthJul2012/13</t>
  </si>
  <si>
    <t>Facility4MonthAug2012/13</t>
  </si>
  <si>
    <t>Facility4MonthSep2012/13</t>
  </si>
  <si>
    <t>Facility4MonthOct2012/13</t>
  </si>
  <si>
    <t>Facility4MonthNov2012/13</t>
  </si>
  <si>
    <t>Facility4MonthDec2012/13</t>
  </si>
  <si>
    <t>Facility5MonthJan2012/13</t>
  </si>
  <si>
    <t>Facility5MonthFeb2012/13</t>
  </si>
  <si>
    <t>Facility5MonthMar2012/13</t>
  </si>
  <si>
    <t>Facility5MonthApr2012/13</t>
  </si>
  <si>
    <t>Facility5MonthMay2012/13</t>
  </si>
  <si>
    <t>Facility5MonthJun2012/13</t>
  </si>
  <si>
    <t>Facility5MonthJul2012/13</t>
  </si>
  <si>
    <t>Facility5MonthAug2012/13</t>
  </si>
  <si>
    <t>Facility5MonthSep2012/13</t>
  </si>
  <si>
    <t>Facility5MonthOct2012/13</t>
  </si>
  <si>
    <t>Facility5MonthNov2012/13</t>
  </si>
  <si>
    <t>Facility5MonthDec2012/13</t>
  </si>
  <si>
    <t>Facility6MonthJan2012/13</t>
  </si>
  <si>
    <t>Facility6MonthFeb2012/13</t>
  </si>
  <si>
    <t>Facility6MonthMar2012/13</t>
  </si>
  <si>
    <t>Facility6MonthApr2012/13</t>
  </si>
  <si>
    <t>Facility6MonthMay2012/13</t>
  </si>
  <si>
    <t>Facility6MonthJun2012/13</t>
  </si>
  <si>
    <t>Facility6MonthJul2012/13</t>
  </si>
  <si>
    <t>Facility6MonthAug2012/13</t>
  </si>
  <si>
    <t>Facility6MonthSep2012/13</t>
  </si>
  <si>
    <t>Facility6MonthOct2012/13</t>
  </si>
  <si>
    <t>Facility6MonthNov2012/13</t>
  </si>
  <si>
    <t>Facility6MonthDec2012/13</t>
  </si>
  <si>
    <t>Facility7MonthJan2012/13</t>
  </si>
  <si>
    <t>Facility7MonthFeb2012/13</t>
  </si>
  <si>
    <t>Facility7MonthMar2012/13</t>
  </si>
  <si>
    <t>Facility7MonthApr2012/13</t>
  </si>
  <si>
    <t>Facility7MonthMay2012/13</t>
  </si>
  <si>
    <t>Facility7MonthJun2012/13</t>
  </si>
  <si>
    <t>Facility7MonthJul2012/13</t>
  </si>
  <si>
    <t>Facility7MonthAug2012/13</t>
  </si>
  <si>
    <t>Facility7MonthSep2012/13</t>
  </si>
  <si>
    <t>Facility7MonthOct2012/13</t>
  </si>
  <si>
    <t>Facility7MonthNov2012/13</t>
  </si>
  <si>
    <t>Facility7MonthDec2012/13</t>
  </si>
  <si>
    <t>Facility8MonthJan2012/13</t>
  </si>
  <si>
    <t>Facility8MonthFeb2012/13</t>
  </si>
  <si>
    <t>Facility8MonthMar2012/13</t>
  </si>
  <si>
    <t>Facility8MonthApr2012/13</t>
  </si>
  <si>
    <t>Facility8MonthMay2012/13</t>
  </si>
  <si>
    <t>Facility8MonthJun2012/13</t>
  </si>
  <si>
    <t>Facility8MonthJul2012/13</t>
  </si>
  <si>
    <t>Facility8MonthAug2012/13</t>
  </si>
  <si>
    <t>Facility8MonthSep2012/13</t>
  </si>
  <si>
    <t>Facility8MonthOct2012/13</t>
  </si>
  <si>
    <t>Facility8MonthNov2012/13</t>
  </si>
  <si>
    <t>Facility8MonthDec2012/13</t>
  </si>
  <si>
    <t>Facility9MonthJan2012/13</t>
  </si>
  <si>
    <t>Facility9MonthFeb2012/13</t>
  </si>
  <si>
    <t>Facility9MonthMar2012/13</t>
  </si>
  <si>
    <t>Facility9MonthApr2012/13</t>
  </si>
  <si>
    <t>Facility9MonthMay2012/13</t>
  </si>
  <si>
    <t>Facility9MonthJun2012/13</t>
  </si>
  <si>
    <t>Facility9MonthJul2012/13</t>
  </si>
  <si>
    <t>Facility9MonthAug2012/13</t>
  </si>
  <si>
    <t>Facility9MonthSep2012/13</t>
  </si>
  <si>
    <t>Facility9MonthOct2012/13</t>
  </si>
  <si>
    <t>Facility9MonthNov2012/13</t>
  </si>
  <si>
    <t>Facility9MonthDec2012/13</t>
  </si>
  <si>
    <t>Facility10MonthJan2012/13</t>
  </si>
  <si>
    <t>Facility10MonthFeb2012/13</t>
  </si>
  <si>
    <t>Facility10MonthMar2012/13</t>
  </si>
  <si>
    <t>Facility10MonthApr2012/13</t>
  </si>
  <si>
    <t>Facility10MonthMay2012/13</t>
  </si>
  <si>
    <t>Facility10MonthJun2012/13</t>
  </si>
  <si>
    <t>Facility10MonthJul2012/13</t>
  </si>
  <si>
    <t>Facility10MonthAug2012/13</t>
  </si>
  <si>
    <t>Facility10MonthSep2012/13</t>
  </si>
  <si>
    <t>Facility10MonthOct2012/13</t>
  </si>
  <si>
    <t>Facility10MonthNov2012/13</t>
  </si>
  <si>
    <t>Facility10MonthDec2012/13</t>
  </si>
  <si>
    <t>Facility11MonthJan2012/13</t>
  </si>
  <si>
    <t>Facility11MonthFeb2012/13</t>
  </si>
  <si>
    <t>Facility11MonthMar2012/13</t>
  </si>
  <si>
    <t>Facility11MonthApr2012/13</t>
  </si>
  <si>
    <t>Facility11MonthMay2012/13</t>
  </si>
  <si>
    <t>Facility11MonthJun2012/13</t>
  </si>
  <si>
    <t>Facility11MonthJul2012/13</t>
  </si>
  <si>
    <t>Facility11MonthAug2012/13</t>
  </si>
  <si>
    <t>Facility11MonthSep2012/13</t>
  </si>
  <si>
    <t>Facility11MonthOct2012/13</t>
  </si>
  <si>
    <t>Facility11MonthNov2012/13</t>
  </si>
  <si>
    <t>Facility11MonthDec2012/13</t>
  </si>
  <si>
    <t>Facility12MonthJan2012/13</t>
  </si>
  <si>
    <t>Facility12MonthFeb2012/13</t>
  </si>
  <si>
    <t>Facility12MonthMar2012/13</t>
  </si>
  <si>
    <t>Facility12MonthApr2012/13</t>
  </si>
  <si>
    <t>Facility12MonthMay2012/13</t>
  </si>
  <si>
    <t>Facility12MonthJun2012/13</t>
  </si>
  <si>
    <t>Facility12MonthJul2012/13</t>
  </si>
  <si>
    <t>Facility12MonthAug2012/13</t>
  </si>
  <si>
    <t>Facility12MonthSep2012/13</t>
  </si>
  <si>
    <t>Facility12MonthOct2012/13</t>
  </si>
  <si>
    <t>Facility12MonthNov2012/13</t>
  </si>
  <si>
    <t>Facility12MonthDec2012/13</t>
  </si>
  <si>
    <t>Facility13MonthJan2012/13</t>
  </si>
  <si>
    <t>Facility13MonthFeb2012/13</t>
  </si>
  <si>
    <t>Facility13MonthMar2012/13</t>
  </si>
  <si>
    <t>Facility13MonthApr2012/13</t>
  </si>
  <si>
    <t>Facility13MonthMay2012/13</t>
  </si>
  <si>
    <t>Facility13MonthJun2012/13</t>
  </si>
  <si>
    <t>Facility13MonthJul2012/13</t>
  </si>
  <si>
    <t>Facility13MonthAug2012/13</t>
  </si>
  <si>
    <t>Facility13MonthSep2012/13</t>
  </si>
  <si>
    <t>Facility13MonthOct2012/13</t>
  </si>
  <si>
    <t>Facility13MonthNov2012/13</t>
  </si>
  <si>
    <t>Facility13MonthDec2012/13</t>
  </si>
  <si>
    <t>Facility14MonthJan2012/13</t>
  </si>
  <si>
    <t>Facility14MonthFeb2012/13</t>
  </si>
  <si>
    <t>Facility14MonthMar2012/13</t>
  </si>
  <si>
    <t>Facility14MonthApr2012/13</t>
  </si>
  <si>
    <t>Facility14MonthMay2012/13</t>
  </si>
  <si>
    <t>Facility14MonthJun2012/13</t>
  </si>
  <si>
    <t>Facility14MonthJul2012/13</t>
  </si>
  <si>
    <t>Facility14MonthAug2012/13</t>
  </si>
  <si>
    <t>Facility14MonthSep2012/13</t>
  </si>
  <si>
    <t>Facility14MonthOct2012/13</t>
  </si>
  <si>
    <t>Facility14MonthNov2012/13</t>
  </si>
  <si>
    <t>Facility14MonthDec2012/13</t>
  </si>
  <si>
    <t>Facility15MonthJan2012/13</t>
  </si>
  <si>
    <t>Facility15MonthFeb2012/13</t>
  </si>
  <si>
    <t>Facility15MonthMar2012/13</t>
  </si>
  <si>
    <t>Facility15MonthApr2012/13</t>
  </si>
  <si>
    <t>Facility15MonthMay2012/13</t>
  </si>
  <si>
    <t>Facility15MonthJun2012/13</t>
  </si>
  <si>
    <t>Facility15MonthJul2012/13</t>
  </si>
  <si>
    <t>Facility15MonthAug2012/13</t>
  </si>
  <si>
    <t>Facility15MonthSep2012/13</t>
  </si>
  <si>
    <t>Facility15MonthOct2012/13</t>
  </si>
  <si>
    <t>Facility15MonthNov2012/13</t>
  </si>
  <si>
    <t>Facility15MonthDec2012/13</t>
  </si>
  <si>
    <t>Facility16MonthJan2012/13</t>
  </si>
  <si>
    <t>Facility16MonthFeb2012/13</t>
  </si>
  <si>
    <t>Facility16MonthMar2012/13</t>
  </si>
  <si>
    <t>Facility16MonthApr2012/13</t>
  </si>
  <si>
    <t>Facility16MonthMay2012/13</t>
  </si>
  <si>
    <t>Facility16MonthJun2012/13</t>
  </si>
  <si>
    <t>Facility16MonthJul2012/13</t>
  </si>
  <si>
    <t>Facility16MonthAug2012/13</t>
  </si>
  <si>
    <t>Facility16MonthSep2012/13</t>
  </si>
  <si>
    <t>Facility16MonthOct2012/13</t>
  </si>
  <si>
    <t>Facility16MonthNov2012/13</t>
  </si>
  <si>
    <t>Facility16MonthDec2012/13</t>
  </si>
  <si>
    <t>Facility17MonthJan2012/13</t>
  </si>
  <si>
    <t>Facility17MonthFeb2012/13</t>
  </si>
  <si>
    <t>Facility17MonthMar2012/13</t>
  </si>
  <si>
    <t>Facility17MonthApr2012/13</t>
  </si>
  <si>
    <t>Facility17MonthMay2012/13</t>
  </si>
  <si>
    <t>Facility17MonthJun2012/13</t>
  </si>
  <si>
    <t>Facility17MonthJul2012/13</t>
  </si>
  <si>
    <t>Facility17MonthAug2012/13</t>
  </si>
  <si>
    <t>Facility17MonthSep2012/13</t>
  </si>
  <si>
    <t>Facility17MonthOct2012/13</t>
  </si>
  <si>
    <t>Facility17MonthNov2012/13</t>
  </si>
  <si>
    <t>Facility17MonthDec2012/13</t>
  </si>
  <si>
    <t>Facility18MonthJan2012/13</t>
  </si>
  <si>
    <t>Facility18MonthFeb2012/13</t>
  </si>
  <si>
    <t>Facility18MonthMar2012/13</t>
  </si>
  <si>
    <t>Facility18MonthApr2012/13</t>
  </si>
  <si>
    <t>Facility18MonthMay2012/13</t>
  </si>
  <si>
    <t>Facility18MonthJun2012/13</t>
  </si>
  <si>
    <t>Facility18MonthJul2012/13</t>
  </si>
  <si>
    <t>Facility18MonthAug2012/13</t>
  </si>
  <si>
    <t>Facility18MonthSep2012/13</t>
  </si>
  <si>
    <t>Facility18MonthOct2012/13</t>
  </si>
  <si>
    <t>Facility18MonthNov2012/13</t>
  </si>
  <si>
    <t>Facility18MonthDec2012/13</t>
  </si>
  <si>
    <t>Facility19MonthJan2012/13</t>
  </si>
  <si>
    <t>Facility19MonthFeb2012/13</t>
  </si>
  <si>
    <t>Facility19MonthMar2012/13</t>
  </si>
  <si>
    <t>Facility19MonthApr2012/13</t>
  </si>
  <si>
    <t>Facility19MonthMay2012/13</t>
  </si>
  <si>
    <t>Facility19MonthJun2012/13</t>
  </si>
  <si>
    <t>Facility19MonthJul2012/13</t>
  </si>
  <si>
    <t>Facility19MonthAug2012/13</t>
  </si>
  <si>
    <t>Facility19MonthSep2012/13</t>
  </si>
  <si>
    <t>Facility19MonthOct2012/13</t>
  </si>
  <si>
    <t>Facility19MonthNov2012/13</t>
  </si>
  <si>
    <t>Facility19MonthDec2012/13</t>
  </si>
  <si>
    <t>Facility20MonthJan2012/13</t>
  </si>
  <si>
    <t>Facility20MonthFeb2012/13</t>
  </si>
  <si>
    <t>Facility20MonthMar2012/13</t>
  </si>
  <si>
    <t>Facility20MonthApr2012/13</t>
  </si>
  <si>
    <t>Facility20MonthMay2012/13</t>
  </si>
  <si>
    <t>Facility20MonthJun2012/13</t>
  </si>
  <si>
    <t>Facility20MonthJul2012/13</t>
  </si>
  <si>
    <t>Facility20MonthAug2012/13</t>
  </si>
  <si>
    <t>Facility20MonthSep2012/13</t>
  </si>
  <si>
    <t>Facility20MonthOct2012/13</t>
  </si>
  <si>
    <t>Facility20MonthNov2012/13</t>
  </si>
  <si>
    <t>Facility20MonthDec2012/13</t>
  </si>
  <si>
    <t>Facility21MonthJan2012/13</t>
  </si>
  <si>
    <t>Facility21MonthFeb2012/13</t>
  </si>
  <si>
    <t>Facility21MonthMar2012/13</t>
  </si>
  <si>
    <t>Facility21MonthApr2012/13</t>
  </si>
  <si>
    <t>Facility21MonthMay2012/13</t>
  </si>
  <si>
    <t>Facility21MonthJun2012/13</t>
  </si>
  <si>
    <t>Facility21MonthJul2012/13</t>
  </si>
  <si>
    <t>Facility21MonthAug2012/13</t>
  </si>
  <si>
    <t>Facility21MonthSep2012/13</t>
  </si>
  <si>
    <t>Facility21MonthOct2012/13</t>
  </si>
  <si>
    <t>Facility21MonthNov2012/13</t>
  </si>
  <si>
    <t>Facility21MonthDec2012/13</t>
  </si>
  <si>
    <t>Facility22MonthJan2012/13</t>
  </si>
  <si>
    <t>Facility22MonthFeb2012/13</t>
  </si>
  <si>
    <t>Facility22MonthMar2012/13</t>
  </si>
  <si>
    <t>Facility22MonthApr2012/13</t>
  </si>
  <si>
    <t>Facility22MonthMay2012/13</t>
  </si>
  <si>
    <t>Facility22MonthJun2012/13</t>
  </si>
  <si>
    <t>Facility22MonthJul2012/13</t>
  </si>
  <si>
    <t>Facility22MonthAug2012/13</t>
  </si>
  <si>
    <t>Facility22MonthSep2012/13</t>
  </si>
  <si>
    <t>Facility22MonthOct2012/13</t>
  </si>
  <si>
    <t>Facility22MonthNov2012/13</t>
  </si>
  <si>
    <t>Facility22MonthDec2012/13</t>
  </si>
  <si>
    <t>Facility23MonthJan2012/13</t>
  </si>
  <si>
    <t>Facility23MonthFeb2012/13</t>
  </si>
  <si>
    <t>Facility23MonthMar2012/13</t>
  </si>
  <si>
    <t>Facility23MonthApr2012/13</t>
  </si>
  <si>
    <t>Facility23MonthMay2012/13</t>
  </si>
  <si>
    <t>Facility23MonthJun2012/13</t>
  </si>
  <si>
    <t>Facility23MonthJul2012/13</t>
  </si>
  <si>
    <t>Facility23MonthAug2012/13</t>
  </si>
  <si>
    <t>Facility23MonthSep2012/13</t>
  </si>
  <si>
    <t>Facility23MonthOct2012/13</t>
  </si>
  <si>
    <t>Facility23MonthNov2012/13</t>
  </si>
  <si>
    <t>Facility23MonthDec2012/13</t>
  </si>
  <si>
    <t>Facility24MonthJan2012/13</t>
  </si>
  <si>
    <t>Facility24MonthFeb2012/13</t>
  </si>
  <si>
    <t>Facility24MonthMar2012/13</t>
  </si>
  <si>
    <t>Facility24MonthApr2012/13</t>
  </si>
  <si>
    <t>Facility24MonthMay2012/13</t>
  </si>
  <si>
    <t>Facility24MonthJun2012/13</t>
  </si>
  <si>
    <t>Facility24MonthJul2012/13</t>
  </si>
  <si>
    <t>Facility24MonthAug2012/13</t>
  </si>
  <si>
    <t>Facility24MonthSep2012/13</t>
  </si>
  <si>
    <t>Facility24MonthOct2012/13</t>
  </si>
  <si>
    <t>Facility24MonthNov2012/13</t>
  </si>
  <si>
    <t>Facility24MonthDec2012/13</t>
  </si>
  <si>
    <t>Facility25MonthJan2012/13</t>
  </si>
  <si>
    <t>Facility25MonthFeb2012/13</t>
  </si>
  <si>
    <t>Facility25MonthMar2012/13</t>
  </si>
  <si>
    <t>Facility25MonthApr2012/13</t>
  </si>
  <si>
    <t>Facility25MonthMay2012/13</t>
  </si>
  <si>
    <t>Facility25MonthJun2012/13</t>
  </si>
  <si>
    <t>Facility25MonthJul2012/13</t>
  </si>
  <si>
    <t>Facility25MonthAug2012/13</t>
  </si>
  <si>
    <t>Facility25MonthSep2012/13</t>
  </si>
  <si>
    <t>Facility25MonthOct2012/13</t>
  </si>
  <si>
    <t>Facility25MonthNov2012/13</t>
  </si>
  <si>
    <t>Facility25MonthDec2012/13</t>
  </si>
  <si>
    <t>Facility26MonthJan2012/13</t>
  </si>
  <si>
    <t>Facility26MonthFeb2012/13</t>
  </si>
  <si>
    <t>Facility26MonthMar2012/13</t>
  </si>
  <si>
    <t>Facility26MonthApr2012/13</t>
  </si>
  <si>
    <t>Facility26MonthMay2012/13</t>
  </si>
  <si>
    <t>Facility26MonthJun2012/13</t>
  </si>
  <si>
    <t>Facility26MonthJul2012/13</t>
  </si>
  <si>
    <t>Facility26MonthAug2012/13</t>
  </si>
  <si>
    <t>Facility26MonthSep2012/13</t>
  </si>
  <si>
    <t>Facility26MonthOct2012/13</t>
  </si>
  <si>
    <t>Facility26MonthNov2012/13</t>
  </si>
  <si>
    <t>Facility26MonthDec2012/13</t>
  </si>
  <si>
    <t>Facility27MonthJan2012/13</t>
  </si>
  <si>
    <t>Facility27MonthFeb2012/13</t>
  </si>
  <si>
    <t>Facility27MonthMar2012/13</t>
  </si>
  <si>
    <t>Facility27MonthApr2012/13</t>
  </si>
  <si>
    <t>Facility27MonthMay2012/13</t>
  </si>
  <si>
    <t>Facility27MonthJun2012/13</t>
  </si>
  <si>
    <t>Facility27MonthJul2012/13</t>
  </si>
  <si>
    <t>Facility27MonthAug2012/13</t>
  </si>
  <si>
    <t>Facility27MonthSep2012/13</t>
  </si>
  <si>
    <t>Facility27MonthOct2012/13</t>
  </si>
  <si>
    <t>Facility27MonthNov2012/13</t>
  </si>
  <si>
    <t>Facility27MonthDec2012/13</t>
  </si>
  <si>
    <t>Facility28MonthJan2012/13</t>
  </si>
  <si>
    <t>Facility28MonthFeb2012/13</t>
  </si>
  <si>
    <t>Facility28MonthMar2012/13</t>
  </si>
  <si>
    <t>Facility28MonthApr2012/13</t>
  </si>
  <si>
    <t>Facility28MonthMay2012/13</t>
  </si>
  <si>
    <t>Facility28MonthJun2012/13</t>
  </si>
  <si>
    <t>Facility28MonthJul2012/13</t>
  </si>
  <si>
    <t>Facility28MonthAug2012/13</t>
  </si>
  <si>
    <t>Facility28MonthSep2012/13</t>
  </si>
  <si>
    <t>Facility28MonthOct2012/13</t>
  </si>
  <si>
    <t>Facility28MonthNov2012/13</t>
  </si>
  <si>
    <t>Facility28MonthDec2012/13</t>
  </si>
  <si>
    <t>Facility29MonthJan2012/13</t>
  </si>
  <si>
    <t>Facility29MonthFeb2012/13</t>
  </si>
  <si>
    <t>Facility29MonthMar2012/13</t>
  </si>
  <si>
    <t>Facility29MonthApr2012/13</t>
  </si>
  <si>
    <t>Facility29MonthMay2012/13</t>
  </si>
  <si>
    <t>Facility29MonthJun2012/13</t>
  </si>
  <si>
    <t>Facility29MonthJul2012/13</t>
  </si>
  <si>
    <t>Facility29MonthAug2012/13</t>
  </si>
  <si>
    <t>Facility29MonthSep2012/13</t>
  </si>
  <si>
    <t>Facility29MonthOct2012/13</t>
  </si>
  <si>
    <t>Facility29MonthNov2012/13</t>
  </si>
  <si>
    <t>Facility29MonthDec2012/13</t>
  </si>
  <si>
    <t>Facility30MonthJan2012/13</t>
  </si>
  <si>
    <t>Facility30MonthFeb2012/13</t>
  </si>
  <si>
    <t>Facility30MonthMar2012/13</t>
  </si>
  <si>
    <t>Facility30MonthApr2012/13</t>
  </si>
  <si>
    <t>Facility30MonthMay2012/13</t>
  </si>
  <si>
    <t>Facility30MonthJun2012/13</t>
  </si>
  <si>
    <t>Facility30MonthJul2012/13</t>
  </si>
  <si>
    <t>Facility30MonthAug2012/13</t>
  </si>
  <si>
    <t>Facility30MonthSep2012/13</t>
  </si>
  <si>
    <t>Facility30MonthOct2012/13</t>
  </si>
  <si>
    <t>Facility30MonthNov2012/13</t>
  </si>
  <si>
    <t>Facility30MonthDec2012/13</t>
  </si>
  <si>
    <t>Facility31MonthJan2012/13</t>
  </si>
  <si>
    <t>Facility31MonthFeb2012/13</t>
  </si>
  <si>
    <t>Facility31MonthMar2012/13</t>
  </si>
  <si>
    <t>Facility31MonthApr2012/13</t>
  </si>
  <si>
    <t>Facility31MonthMay2012/13</t>
  </si>
  <si>
    <t>Facility31MonthJun2012/13</t>
  </si>
  <si>
    <t>Facility31MonthJul2012/13</t>
  </si>
  <si>
    <t>Facility31MonthAug2012/13</t>
  </si>
  <si>
    <t>Facility31MonthSep2012/13</t>
  </si>
  <si>
    <t>Facility31MonthOct2012/13</t>
  </si>
  <si>
    <t>Facility31MonthNov2012/13</t>
  </si>
  <si>
    <t>Facility31MonthDec2012/13</t>
  </si>
  <si>
    <t>Facility32MonthJan2012/13</t>
  </si>
  <si>
    <t>Facility32MonthFeb2012/13</t>
  </si>
  <si>
    <t>Facility32MonthMar2012/13</t>
  </si>
  <si>
    <t>Facility32MonthApr2012/13</t>
  </si>
  <si>
    <t>Facility32MonthMay2012/13</t>
  </si>
  <si>
    <t>Facility32MonthJun2012/13</t>
  </si>
  <si>
    <t>Facility32MonthJul2012/13</t>
  </si>
  <si>
    <t>Facility32MonthAug2012/13</t>
  </si>
  <si>
    <t>Facility32MonthSep2012/13</t>
  </si>
  <si>
    <t>Facility32MonthOct2012/13</t>
  </si>
  <si>
    <t>Facility32MonthNov2012/13</t>
  </si>
  <si>
    <t>Facility32MonthDec2012/13</t>
  </si>
  <si>
    <t>Facility33MonthJan2012/13</t>
  </si>
  <si>
    <t>Facility33MonthFeb2012/13</t>
  </si>
  <si>
    <t>Facility33MonthMar2012/13</t>
  </si>
  <si>
    <t>Facility33MonthApr2012/13</t>
  </si>
  <si>
    <t>Facility33MonthMay2012/13</t>
  </si>
  <si>
    <t>Facility33MonthJun2012/13</t>
  </si>
  <si>
    <t>Facility33MonthJul2012/13</t>
  </si>
  <si>
    <t>Facility33MonthAug2012/13</t>
  </si>
  <si>
    <t>Facility33MonthSep2012/13</t>
  </si>
  <si>
    <t>Facility33MonthOct2012/13</t>
  </si>
  <si>
    <t>Facility33MonthNov2012/13</t>
  </si>
  <si>
    <t>Facility33MonthDec2012/13</t>
  </si>
  <si>
    <t>Facility34MonthJan2012/13</t>
  </si>
  <si>
    <t>Facility34MonthFeb2012/13</t>
  </si>
  <si>
    <t>Facility34MonthMar2012/13</t>
  </si>
  <si>
    <t>Facility34MonthApr2012/13</t>
  </si>
  <si>
    <t>Facility34MonthMay2012/13</t>
  </si>
  <si>
    <t>Facility34MonthJun2012/13</t>
  </si>
  <si>
    <t>Facility34MonthJul2012/13</t>
  </si>
  <si>
    <t>Facility34MonthAug2012/13</t>
  </si>
  <si>
    <t>Facility34MonthSep2012/13</t>
  </si>
  <si>
    <t>Facility34MonthOct2012/13</t>
  </si>
  <si>
    <t>Facility34MonthNov2012/13</t>
  </si>
  <si>
    <t>Facility34MonthDec2012/13</t>
  </si>
  <si>
    <t>Facility35MonthJan2012/13</t>
  </si>
  <si>
    <t>Facility35MonthFeb2012/13</t>
  </si>
  <si>
    <t>Facility35MonthMar2012/13</t>
  </si>
  <si>
    <t>Facility35MonthApr2012/13</t>
  </si>
  <si>
    <t>Facility35MonthMay2012/13</t>
  </si>
  <si>
    <t>Facility35MonthJun2012/13</t>
  </si>
  <si>
    <t>Facility35MonthJul2012/13</t>
  </si>
  <si>
    <t>Facility35MonthAug2012/13</t>
  </si>
  <si>
    <t>Facility35MonthSep2012/13</t>
  </si>
  <si>
    <t>Facility35MonthOct2012/13</t>
  </si>
  <si>
    <t>Facility35MonthNov2012/13</t>
  </si>
  <si>
    <t>Facility35MonthDec2012/13</t>
  </si>
  <si>
    <t>Facility36MonthJan2012/13</t>
  </si>
  <si>
    <t>Facility36MonthFeb2012/13</t>
  </si>
  <si>
    <t>Facility36MonthMar2012/13</t>
  </si>
  <si>
    <t>Facility36MonthApr2012/13</t>
  </si>
  <si>
    <t>Facility36MonthMay2012/13</t>
  </si>
  <si>
    <t>Facility36MonthJun2012/13</t>
  </si>
  <si>
    <t>Facility36MonthJul2012/13</t>
  </si>
  <si>
    <t>Facility36MonthAug2012/13</t>
  </si>
  <si>
    <t>Facility36MonthSep2012/13</t>
  </si>
  <si>
    <t>Facility36MonthOct2012/13</t>
  </si>
  <si>
    <t>Facility36MonthNov2012/13</t>
  </si>
  <si>
    <t>Facility36MonthDec2012/13</t>
  </si>
  <si>
    <t>Facility37MonthJan2012/13</t>
  </si>
  <si>
    <t>Facility37MonthFeb2012/13</t>
  </si>
  <si>
    <t>Facility37MonthMar2012/13</t>
  </si>
  <si>
    <t>Facility37MonthApr2012/13</t>
  </si>
  <si>
    <t>Facility37MonthMay2012/13</t>
  </si>
  <si>
    <t>Facility37MonthJun2012/13</t>
  </si>
  <si>
    <t>Facility37MonthJul2012/13</t>
  </si>
  <si>
    <t>Facility37MonthAug2012/13</t>
  </si>
  <si>
    <t>Facility37MonthSep2012/13</t>
  </si>
  <si>
    <t>Facility37MonthOct2012/13</t>
  </si>
  <si>
    <t>Facility37MonthNov2012/13</t>
  </si>
  <si>
    <t>Facility37MonthDec2012/13</t>
  </si>
  <si>
    <t>Facility38MonthJan2012/13</t>
  </si>
  <si>
    <t>Facility38MonthFeb2012/13</t>
  </si>
  <si>
    <t>Facility38MonthMar2012/13</t>
  </si>
  <si>
    <t>Facility38MonthApr2012/13</t>
  </si>
  <si>
    <t>Facility38MonthMay2012/13</t>
  </si>
  <si>
    <t>Facility38MonthJun2012/13</t>
  </si>
  <si>
    <t>Facility38MonthJul2012/13</t>
  </si>
  <si>
    <t>Facility38MonthAug2012/13</t>
  </si>
  <si>
    <t>Facility38MonthSep2012/13</t>
  </si>
  <si>
    <t>Facility38MonthOct2012/13</t>
  </si>
  <si>
    <t>Facility38MonthNov2012/13</t>
  </si>
  <si>
    <t>Facility38MonthDec2012/13</t>
  </si>
  <si>
    <t>Facility39MonthJan2012/13</t>
  </si>
  <si>
    <t>Facility39MonthFeb2012/13</t>
  </si>
  <si>
    <t>Facility39MonthMar2012/13</t>
  </si>
  <si>
    <t>Facility39MonthApr2012/13</t>
  </si>
  <si>
    <t>Facility39MonthMay2012/13</t>
  </si>
  <si>
    <t>Facility39MonthJun2012/13</t>
  </si>
  <si>
    <t>Facility39MonthJul2012/13</t>
  </si>
  <si>
    <t>Facility39MonthAug2012/13</t>
  </si>
  <si>
    <t>Facility39MonthSep2012/13</t>
  </si>
  <si>
    <t>Facility39MonthOct2012/13</t>
  </si>
  <si>
    <t>Facility39MonthNov2012/13</t>
  </si>
  <si>
    <t>Facility39MonthDec2012/13</t>
  </si>
  <si>
    <t>Facility40MonthJan2012/13</t>
  </si>
  <si>
    <t>Facility40MonthFeb2012/13</t>
  </si>
  <si>
    <t>Facility40MonthMar2012/13</t>
  </si>
  <si>
    <t>Facility40MonthApr2012/13</t>
  </si>
  <si>
    <t>Facility40MonthMay2012/13</t>
  </si>
  <si>
    <t>Facility40MonthJun2012/13</t>
  </si>
  <si>
    <t>Facility40MonthJul2012/13</t>
  </si>
  <si>
    <t>Facility40MonthAug2012/13</t>
  </si>
  <si>
    <t>Facility40MonthSep2012/13</t>
  </si>
  <si>
    <t>Facility40MonthOct2012/13</t>
  </si>
  <si>
    <t>Facility40MonthNov2012/13</t>
  </si>
  <si>
    <t>Facility40MonthDec2012/13</t>
  </si>
  <si>
    <t>Facility41MonthJan2012/13</t>
  </si>
  <si>
    <t>Facility41MonthFeb2012/13</t>
  </si>
  <si>
    <t>Facility41MonthMar2012/13</t>
  </si>
  <si>
    <t>Facility41MonthApr2012/13</t>
  </si>
  <si>
    <t>Facility41MonthMay2012/13</t>
  </si>
  <si>
    <t>Facility41MonthJun2012/13</t>
  </si>
  <si>
    <t>Facility41MonthJul2012/13</t>
  </si>
  <si>
    <t>Facility41MonthAug2012/13</t>
  </si>
  <si>
    <t>Facility41MonthSep2012/13</t>
  </si>
  <si>
    <t>Facility41MonthOct2012/13</t>
  </si>
  <si>
    <t>Facility41MonthNov2012/13</t>
  </si>
  <si>
    <t>Facility41MonthDec2012/13</t>
  </si>
  <si>
    <t>Facility43MonthJan2012/13</t>
  </si>
  <si>
    <t>Facility43MonthFeb2012/13</t>
  </si>
  <si>
    <t>Facility43MonthMar2012/13</t>
  </si>
  <si>
    <t>Facility43MonthApr2012/13</t>
  </si>
  <si>
    <t>Facility43MonthMay2012/13</t>
  </si>
  <si>
    <t>Facility43MonthJun2012/13</t>
  </si>
  <si>
    <t>Facility43MonthJul2012/13</t>
  </si>
  <si>
    <t>Facility43MonthAug2012/13</t>
  </si>
  <si>
    <t>Facility43MonthSep2012/13</t>
  </si>
  <si>
    <t>Facility43MonthOct2012/13</t>
  </si>
  <si>
    <t>Facility43MonthNov2012/13</t>
  </si>
  <si>
    <t>Facility43MonthDec2012/13</t>
  </si>
  <si>
    <t>Facility1MonthJan2013/14</t>
  </si>
  <si>
    <t>Facility1MonthFeb2013/14</t>
  </si>
  <si>
    <t>Facility1MonthMar2013/14</t>
  </si>
  <si>
    <t>Facility1MonthApr2013/14</t>
  </si>
  <si>
    <t>Facility1MonthMay2013/14</t>
  </si>
  <si>
    <t>Facility1MonthJun2013/14</t>
  </si>
  <si>
    <t>Facility1MonthJul2013/14</t>
  </si>
  <si>
    <t>Facility1MonthAug2013/14</t>
  </si>
  <si>
    <t>Facility1MonthSep2013/14</t>
  </si>
  <si>
    <t>Facility1MonthOct2013/14</t>
  </si>
  <si>
    <t>Facility1MonthNov2013/14</t>
  </si>
  <si>
    <t>Facility1MonthDec2013/14</t>
  </si>
  <si>
    <t>Facility2MonthJan2013/14</t>
  </si>
  <si>
    <t>Facility2MonthFeb2013/14</t>
  </si>
  <si>
    <t>Facility2MonthMar2013/14</t>
  </si>
  <si>
    <t>Facility2MonthApr2013/14</t>
  </si>
  <si>
    <t>Facility2MonthMay2013/14</t>
  </si>
  <si>
    <t>Facility2MonthJun2013/14</t>
  </si>
  <si>
    <t>Facility2MonthJul2013/14</t>
  </si>
  <si>
    <t>Facility2MonthAug2013/14</t>
  </si>
  <si>
    <t>Facility2MonthSep2013/14</t>
  </si>
  <si>
    <t>Facility2MonthOct2013/14</t>
  </si>
  <si>
    <t>Facility2MonthNov2013/14</t>
  </si>
  <si>
    <t>Facility2MonthDec2013/14</t>
  </si>
  <si>
    <t>Facility3MonthJan2013/14</t>
  </si>
  <si>
    <t>Facility3MonthFeb2013/14</t>
  </si>
  <si>
    <t>Facility3MonthMar2013/14</t>
  </si>
  <si>
    <t>Facility3MonthApr2013/14</t>
  </si>
  <si>
    <t>Facility3MonthMay2013/14</t>
  </si>
  <si>
    <t>Facility3MonthJun2013/14</t>
  </si>
  <si>
    <t>Facility3MonthJul2013/14</t>
  </si>
  <si>
    <t>Facility3MonthAug2013/14</t>
  </si>
  <si>
    <t>Facility3MonthSep2013/14</t>
  </si>
  <si>
    <t>Facility3MonthOct2013/14</t>
  </si>
  <si>
    <t>Facility3MonthNov2013/14</t>
  </si>
  <si>
    <t>Facility3MonthDec2013/14</t>
  </si>
  <si>
    <t>Facility4MonthJan2013/14</t>
  </si>
  <si>
    <t>Facility4MonthFeb2013/14</t>
  </si>
  <si>
    <t>Facility4MonthMar2013/14</t>
  </si>
  <si>
    <t>Facility4MonthApr2013/14</t>
  </si>
  <si>
    <t>Facility4MonthMay2013/14</t>
  </si>
  <si>
    <t>Facility4MonthJun2013/14</t>
  </si>
  <si>
    <t>Facility4MonthJul2013/14</t>
  </si>
  <si>
    <t>Facility4MonthAug2013/14</t>
  </si>
  <si>
    <t>Facility4MonthSep2013/14</t>
  </si>
  <si>
    <t>Facility4MonthOct2013/14</t>
  </si>
  <si>
    <t>Facility4MonthNov2013/14</t>
  </si>
  <si>
    <t>Facility4MonthDec2013/14</t>
  </si>
  <si>
    <t>Facility5MonthJan2013/14</t>
  </si>
  <si>
    <t>Facility5MonthFeb2013/14</t>
  </si>
  <si>
    <t>Facility5MonthMar2013/14</t>
  </si>
  <si>
    <t>Facility5MonthApr2013/14</t>
  </si>
  <si>
    <t>Facility5MonthMay2013/14</t>
  </si>
  <si>
    <t>Facility5MonthJun2013/14</t>
  </si>
  <si>
    <t>Facility5MonthJul2013/14</t>
  </si>
  <si>
    <t>Facility5MonthAug2013/14</t>
  </si>
  <si>
    <t>Facility5MonthSep2013/14</t>
  </si>
  <si>
    <t>Facility5MonthOct2013/14</t>
  </si>
  <si>
    <t>Facility5MonthNov2013/14</t>
  </si>
  <si>
    <t>Facility5MonthDec2013/14</t>
  </si>
  <si>
    <t>Facility6MonthJan2013/14</t>
  </si>
  <si>
    <t>Facility6MonthFeb2013/14</t>
  </si>
  <si>
    <t>Facility6MonthMar2013/14</t>
  </si>
  <si>
    <t>Facility6MonthApr2013/14</t>
  </si>
  <si>
    <t>Facility6MonthMay2013/14</t>
  </si>
  <si>
    <t>Facility6MonthJun2013/14</t>
  </si>
  <si>
    <t>Facility6MonthJul2013/14</t>
  </si>
  <si>
    <t>Facility6MonthAug2013/14</t>
  </si>
  <si>
    <t>Facility6MonthSep2013/14</t>
  </si>
  <si>
    <t>Facility6MonthOct2013/14</t>
  </si>
  <si>
    <t>Facility6MonthNov2013/14</t>
  </si>
  <si>
    <t>Facility6MonthDec2013/14</t>
  </si>
  <si>
    <t>Facility7MonthJan2013/14</t>
  </si>
  <si>
    <t>Facility7MonthFeb2013/14</t>
  </si>
  <si>
    <t>Facility7MonthMar2013/14</t>
  </si>
  <si>
    <t>Facility7MonthApr2013/14</t>
  </si>
  <si>
    <t>Facility7MonthMay2013/14</t>
  </si>
  <si>
    <t>Facility7MonthJun2013/14</t>
  </si>
  <si>
    <t>Facility7MonthJul2013/14</t>
  </si>
  <si>
    <t>Facility7MonthAug2013/14</t>
  </si>
  <si>
    <t>Facility7MonthSep2013/14</t>
  </si>
  <si>
    <t>Facility7MonthOct2013/14</t>
  </si>
  <si>
    <t>Facility7MonthNov2013/14</t>
  </si>
  <si>
    <t>Facility7MonthDec2013/14</t>
  </si>
  <si>
    <t>Facility8MonthJan2013/14</t>
  </si>
  <si>
    <t>Facility8MonthFeb2013/14</t>
  </si>
  <si>
    <t>Facility8MonthMar2013/14</t>
  </si>
  <si>
    <t>Facility8MonthApr2013/14</t>
  </si>
  <si>
    <t>Facility8MonthMay2013/14</t>
  </si>
  <si>
    <t>Facility8MonthJun2013/14</t>
  </si>
  <si>
    <t>Facility8MonthJul2013/14</t>
  </si>
  <si>
    <t>Facility8MonthAug2013/14</t>
  </si>
  <si>
    <t>Facility8MonthSep2013/14</t>
  </si>
  <si>
    <t>Facility8MonthOct2013/14</t>
  </si>
  <si>
    <t>Facility8MonthNov2013/14</t>
  </si>
  <si>
    <t>Facility8MonthDec2013/14</t>
  </si>
  <si>
    <t>Facility9MonthJan2013/14</t>
  </si>
  <si>
    <t>Facility9MonthFeb2013/14</t>
  </si>
  <si>
    <t>Facility9MonthMar2013/14</t>
  </si>
  <si>
    <t>Facility9MonthApr2013/14</t>
  </si>
  <si>
    <t>Facility9MonthMay2013/14</t>
  </si>
  <si>
    <t>Facility9MonthJun2013/14</t>
  </si>
  <si>
    <t>Facility9MonthJul2013/14</t>
  </si>
  <si>
    <t>Facility9MonthAug2013/14</t>
  </si>
  <si>
    <t>Facility9MonthSep2013/14</t>
  </si>
  <si>
    <t>Facility9MonthOct2013/14</t>
  </si>
  <si>
    <t>Facility9MonthNov2013/14</t>
  </si>
  <si>
    <t>Facility9MonthDec2013/14</t>
  </si>
  <si>
    <t>Facility10MonthJan2013/14</t>
  </si>
  <si>
    <t>Facility10MonthFeb2013/14</t>
  </si>
  <si>
    <t>Facility10MonthMar2013/14</t>
  </si>
  <si>
    <t>Facility10MonthApr2013/14</t>
  </si>
  <si>
    <t>Facility10MonthMay2013/14</t>
  </si>
  <si>
    <t>Facility10MonthJun2013/14</t>
  </si>
  <si>
    <t>Facility10MonthJul2013/14</t>
  </si>
  <si>
    <t>Facility10MonthAug2013/14</t>
  </si>
  <si>
    <t>Facility10MonthSep2013/14</t>
  </si>
  <si>
    <t>Facility10MonthOct2013/14</t>
  </si>
  <si>
    <t>Facility10MonthNov2013/14</t>
  </si>
  <si>
    <t>Facility10MonthDec2013/14</t>
  </si>
  <si>
    <t>Facility11MonthJan2013/14</t>
  </si>
  <si>
    <t>Facility11MonthFeb2013/14</t>
  </si>
  <si>
    <t>Facility11MonthMar2013/14</t>
  </si>
  <si>
    <t>Facility11MonthApr2013/14</t>
  </si>
  <si>
    <t>Facility11MonthMay2013/14</t>
  </si>
  <si>
    <t>Facility11MonthJun2013/14</t>
  </si>
  <si>
    <t>Facility11MonthJul2013/14</t>
  </si>
  <si>
    <t>Facility11MonthAug2013/14</t>
  </si>
  <si>
    <t>Facility11MonthSep2013/14</t>
  </si>
  <si>
    <t>Facility11MonthOct2013/14</t>
  </si>
  <si>
    <t>Facility11MonthNov2013/14</t>
  </si>
  <si>
    <t>Facility11MonthDec2013/14</t>
  </si>
  <si>
    <t>Facility12MonthJan2013/14</t>
  </si>
  <si>
    <t>Facility12MonthFeb2013/14</t>
  </si>
  <si>
    <t>Facility12MonthMar2013/14</t>
  </si>
  <si>
    <t>Facility12MonthApr2013/14</t>
  </si>
  <si>
    <t>Facility12MonthMay2013/14</t>
  </si>
  <si>
    <t>Facility12MonthJun2013/14</t>
  </si>
  <si>
    <t>Facility12MonthJul2013/14</t>
  </si>
  <si>
    <t>Facility12MonthAug2013/14</t>
  </si>
  <si>
    <t>Facility12MonthSep2013/14</t>
  </si>
  <si>
    <t>Facility12MonthOct2013/14</t>
  </si>
  <si>
    <t>Facility12MonthNov2013/14</t>
  </si>
  <si>
    <t>Facility12MonthDec2013/14</t>
  </si>
  <si>
    <t>Facility13MonthJan2013/14</t>
  </si>
  <si>
    <t>Facility13MonthFeb2013/14</t>
  </si>
  <si>
    <t>Facility13MonthMar2013/14</t>
  </si>
  <si>
    <t>Facility13MonthApr2013/14</t>
  </si>
  <si>
    <t>Facility13MonthMay2013/14</t>
  </si>
  <si>
    <t>Facility13MonthJun2013/14</t>
  </si>
  <si>
    <t>Facility13MonthJul2013/14</t>
  </si>
  <si>
    <t>Facility13MonthAug2013/14</t>
  </si>
  <si>
    <t>Facility13MonthSep2013/14</t>
  </si>
  <si>
    <t>Facility13MonthOct2013/14</t>
  </si>
  <si>
    <t>Facility13MonthNov2013/14</t>
  </si>
  <si>
    <t>Facility13MonthDec2013/14</t>
  </si>
  <si>
    <t>Facility14MonthJan2013/14</t>
  </si>
  <si>
    <t>Facility14MonthFeb2013/14</t>
  </si>
  <si>
    <t>Facility14MonthMar2013/14</t>
  </si>
  <si>
    <t>Facility14MonthApr2013/14</t>
  </si>
  <si>
    <t>Facility14MonthMay2013/14</t>
  </si>
  <si>
    <t>Facility14MonthJun2013/14</t>
  </si>
  <si>
    <t>Facility14MonthJul2013/14</t>
  </si>
  <si>
    <t>Facility14MonthAug2013/14</t>
  </si>
  <si>
    <t>Facility14MonthSep2013/14</t>
  </si>
  <si>
    <t>Facility14MonthOct2013/14</t>
  </si>
  <si>
    <t>Facility14MonthNov2013/14</t>
  </si>
  <si>
    <t>Facility14MonthDec2013/14</t>
  </si>
  <si>
    <t>Facility15MonthJan2013/14</t>
  </si>
  <si>
    <t>Facility15MonthFeb2013/14</t>
  </si>
  <si>
    <t>Facility15MonthMar2013/14</t>
  </si>
  <si>
    <t>Facility15MonthApr2013/14</t>
  </si>
  <si>
    <t>Facility15MonthMay2013/14</t>
  </si>
  <si>
    <t>Facility15MonthJun2013/14</t>
  </si>
  <si>
    <t>Facility15MonthJul2013/14</t>
  </si>
  <si>
    <t>Facility15MonthAug2013/14</t>
  </si>
  <si>
    <t>Facility15MonthSep2013/14</t>
  </si>
  <si>
    <t>Facility15MonthOct2013/14</t>
  </si>
  <si>
    <t>Facility15MonthNov2013/14</t>
  </si>
  <si>
    <t>Facility15MonthDec2013/14</t>
  </si>
  <si>
    <t>Facility16MonthJan2013/14</t>
  </si>
  <si>
    <t>Facility16MonthFeb2013/14</t>
  </si>
  <si>
    <t>Facility16MonthMar2013/14</t>
  </si>
  <si>
    <t>Facility16MonthApr2013/14</t>
  </si>
  <si>
    <t>Facility16MonthMay2013/14</t>
  </si>
  <si>
    <t>Facility16MonthJun2013/14</t>
  </si>
  <si>
    <t>Facility16MonthJul2013/14</t>
  </si>
  <si>
    <t>Facility16MonthAug2013/14</t>
  </si>
  <si>
    <t>Facility16MonthSep2013/14</t>
  </si>
  <si>
    <t>Facility16MonthOct2013/14</t>
  </si>
  <si>
    <t>Facility16MonthNov2013/14</t>
  </si>
  <si>
    <t>Facility16MonthDec2013/14</t>
  </si>
  <si>
    <t>Facility17MonthJan2013/14</t>
  </si>
  <si>
    <t>Facility17MonthFeb2013/14</t>
  </si>
  <si>
    <t>Facility17MonthMar2013/14</t>
  </si>
  <si>
    <t>Facility17MonthApr2013/14</t>
  </si>
  <si>
    <t>Facility17MonthMay2013/14</t>
  </si>
  <si>
    <t>Facility17MonthJun2013/14</t>
  </si>
  <si>
    <t>Facility17MonthJul2013/14</t>
  </si>
  <si>
    <t>Facility17MonthAug2013/14</t>
  </si>
  <si>
    <t>Facility17MonthSep2013/14</t>
  </si>
  <si>
    <t>Facility17MonthOct2013/14</t>
  </si>
  <si>
    <t>Facility17MonthNov2013/14</t>
  </si>
  <si>
    <t>Facility17MonthDec2013/14</t>
  </si>
  <si>
    <t>Facility18MonthJan2013/14</t>
  </si>
  <si>
    <t>Facility18MonthFeb2013/14</t>
  </si>
  <si>
    <t>Facility18MonthMar2013/14</t>
  </si>
  <si>
    <t>Facility18MonthApr2013/14</t>
  </si>
  <si>
    <t>Facility18MonthMay2013/14</t>
  </si>
  <si>
    <t>Facility18MonthJun2013/14</t>
  </si>
  <si>
    <t>Facility18MonthJul2013/14</t>
  </si>
  <si>
    <t>Facility18MonthAug2013/14</t>
  </si>
  <si>
    <t>Facility18MonthSep2013/14</t>
  </si>
  <si>
    <t>Facility18MonthOct2013/14</t>
  </si>
  <si>
    <t>Facility18MonthNov2013/14</t>
  </si>
  <si>
    <t>Facility18MonthDec2013/14</t>
  </si>
  <si>
    <t>Facility19MonthJan2013/14</t>
  </si>
  <si>
    <t>Facility19MonthFeb2013/14</t>
  </si>
  <si>
    <t>Facility19MonthMar2013/14</t>
  </si>
  <si>
    <t>Facility19MonthApr2013/14</t>
  </si>
  <si>
    <t>Facility19MonthMay2013/14</t>
  </si>
  <si>
    <t>Facility19MonthJun2013/14</t>
  </si>
  <si>
    <t>Facility19MonthJul2013/14</t>
  </si>
  <si>
    <t>Facility19MonthAug2013/14</t>
  </si>
  <si>
    <t>Facility19MonthSep2013/14</t>
  </si>
  <si>
    <t>Facility19MonthOct2013/14</t>
  </si>
  <si>
    <t>Facility19MonthNov2013/14</t>
  </si>
  <si>
    <t>Facility19MonthDec2013/14</t>
  </si>
  <si>
    <t>Facility20MonthJan2013/14</t>
  </si>
  <si>
    <t>Facility20MonthFeb2013/14</t>
  </si>
  <si>
    <t>Facility20MonthMar2013/14</t>
  </si>
  <si>
    <t>Facility20MonthApr2013/14</t>
  </si>
  <si>
    <t>Facility20MonthMay2013/14</t>
  </si>
  <si>
    <t>Facility20MonthJun2013/14</t>
  </si>
  <si>
    <t>Facility20MonthJul2013/14</t>
  </si>
  <si>
    <t>Facility20MonthAug2013/14</t>
  </si>
  <si>
    <t>Facility20MonthSep2013/14</t>
  </si>
  <si>
    <t>Facility20MonthOct2013/14</t>
  </si>
  <si>
    <t>Facility20MonthNov2013/14</t>
  </si>
  <si>
    <t>Facility20MonthDec2013/14</t>
  </si>
  <si>
    <t>Facility21MonthJan2013/14</t>
  </si>
  <si>
    <t>Facility21MonthFeb2013/14</t>
  </si>
  <si>
    <t>Facility21MonthMar2013/14</t>
  </si>
  <si>
    <t>Facility21MonthApr2013/14</t>
  </si>
  <si>
    <t>Facility21MonthMay2013/14</t>
  </si>
  <si>
    <t>Facility21MonthJun2013/14</t>
  </si>
  <si>
    <t>Facility21MonthJul2013/14</t>
  </si>
  <si>
    <t>Facility21MonthAug2013/14</t>
  </si>
  <si>
    <t>Facility21MonthSep2013/14</t>
  </si>
  <si>
    <t>Facility21MonthOct2013/14</t>
  </si>
  <si>
    <t>Facility21MonthNov2013/14</t>
  </si>
  <si>
    <t>Facility21MonthDec2013/14</t>
  </si>
  <si>
    <t>Facility22MonthJan2013/14</t>
  </si>
  <si>
    <t>Facility22MonthFeb2013/14</t>
  </si>
  <si>
    <t>Facility22MonthMar2013/14</t>
  </si>
  <si>
    <t>Facility22MonthApr2013/14</t>
  </si>
  <si>
    <t>Facility22MonthMay2013/14</t>
  </si>
  <si>
    <t>Facility22MonthJun2013/14</t>
  </si>
  <si>
    <t>Facility22MonthJul2013/14</t>
  </si>
  <si>
    <t>Facility22MonthAug2013/14</t>
  </si>
  <si>
    <t>Facility22MonthSep2013/14</t>
  </si>
  <si>
    <t>Facility22MonthOct2013/14</t>
  </si>
  <si>
    <t>Facility22MonthNov2013/14</t>
  </si>
  <si>
    <t>Facility22MonthDec2013/14</t>
  </si>
  <si>
    <t>Facility23MonthJan2013/14</t>
  </si>
  <si>
    <t>Facility23MonthFeb2013/14</t>
  </si>
  <si>
    <t>Facility23MonthMar2013/14</t>
  </si>
  <si>
    <t>Facility23MonthApr2013/14</t>
  </si>
  <si>
    <t>Facility23MonthMay2013/14</t>
  </si>
  <si>
    <t>Facility23MonthJun2013/14</t>
  </si>
  <si>
    <t>Facility23MonthJul2013/14</t>
  </si>
  <si>
    <t>Facility23MonthAug2013/14</t>
  </si>
  <si>
    <t>Facility23MonthSep2013/14</t>
  </si>
  <si>
    <t>Facility23MonthOct2013/14</t>
  </si>
  <si>
    <t>Facility23MonthNov2013/14</t>
  </si>
  <si>
    <t>Facility23MonthDec2013/14</t>
  </si>
  <si>
    <t>Facility24MonthJan2013/14</t>
  </si>
  <si>
    <t>Facility24MonthFeb2013/14</t>
  </si>
  <si>
    <t>Facility24MonthMar2013/14</t>
  </si>
  <si>
    <t>Facility24MonthApr2013/14</t>
  </si>
  <si>
    <t>Facility24MonthMay2013/14</t>
  </si>
  <si>
    <t>Facility24MonthJun2013/14</t>
  </si>
  <si>
    <t>Facility24MonthJul2013/14</t>
  </si>
  <si>
    <t>Facility24MonthAug2013/14</t>
  </si>
  <si>
    <t>Facility24MonthSep2013/14</t>
  </si>
  <si>
    <t>Facility24MonthOct2013/14</t>
  </si>
  <si>
    <t>Facility24MonthNov2013/14</t>
  </si>
  <si>
    <t>Facility24MonthDec2013/14</t>
  </si>
  <si>
    <t>Facility25MonthJan2013/14</t>
  </si>
  <si>
    <t>Facility25MonthFeb2013/14</t>
  </si>
  <si>
    <t>Facility25MonthMar2013/14</t>
  </si>
  <si>
    <t>Facility25MonthApr2013/14</t>
  </si>
  <si>
    <t>Facility25MonthMay2013/14</t>
  </si>
  <si>
    <t>Facility25MonthJun2013/14</t>
  </si>
  <si>
    <t>Facility25MonthJul2013/14</t>
  </si>
  <si>
    <t>Facility25MonthAug2013/14</t>
  </si>
  <si>
    <t>Facility25MonthSep2013/14</t>
  </si>
  <si>
    <t>Facility25MonthOct2013/14</t>
  </si>
  <si>
    <t>Facility25MonthNov2013/14</t>
  </si>
  <si>
    <t>Facility25MonthDec2013/14</t>
  </si>
  <si>
    <t>Facility26MonthJan2013/14</t>
  </si>
  <si>
    <t>Facility26MonthFeb2013/14</t>
  </si>
  <si>
    <t>Facility26MonthMar2013/14</t>
  </si>
  <si>
    <t>Facility26MonthApr2013/14</t>
  </si>
  <si>
    <t>Facility26MonthMay2013/14</t>
  </si>
  <si>
    <t>Facility26MonthJun2013/14</t>
  </si>
  <si>
    <t>Facility26MonthJul2013/14</t>
  </si>
  <si>
    <t>Facility26MonthAug2013/14</t>
  </si>
  <si>
    <t>Facility26MonthSep2013/14</t>
  </si>
  <si>
    <t>Facility26MonthOct2013/14</t>
  </si>
  <si>
    <t>Facility26MonthNov2013/14</t>
  </si>
  <si>
    <t>Facility26MonthDec2013/14</t>
  </si>
  <si>
    <t>Facility27MonthJan2013/14</t>
  </si>
  <si>
    <t>Facility27MonthFeb2013/14</t>
  </si>
  <si>
    <t>Facility27MonthMar2013/14</t>
  </si>
  <si>
    <t>Facility27MonthApr2013/14</t>
  </si>
  <si>
    <t>Facility27MonthMay2013/14</t>
  </si>
  <si>
    <t>Facility27MonthJun2013/14</t>
  </si>
  <si>
    <t>Facility27MonthJul2013/14</t>
  </si>
  <si>
    <t>Facility27MonthAug2013/14</t>
  </si>
  <si>
    <t>Facility27MonthSep2013/14</t>
  </si>
  <si>
    <t>Facility27MonthOct2013/14</t>
  </si>
  <si>
    <t>Facility27MonthNov2013/14</t>
  </si>
  <si>
    <t>Facility27MonthDec2013/14</t>
  </si>
  <si>
    <t>Facility28MonthJan2013/14</t>
  </si>
  <si>
    <t>Facility28MonthFeb2013/14</t>
  </si>
  <si>
    <t>Facility28MonthMar2013/14</t>
  </si>
  <si>
    <t>Facility28MonthApr2013/14</t>
  </si>
  <si>
    <t>Facility28MonthMay2013/14</t>
  </si>
  <si>
    <t>Facility28MonthJun2013/14</t>
  </si>
  <si>
    <t>Facility28MonthJul2013/14</t>
  </si>
  <si>
    <t>Facility28MonthAug2013/14</t>
  </si>
  <si>
    <t>Facility28MonthSep2013/14</t>
  </si>
  <si>
    <t>Facility28MonthOct2013/14</t>
  </si>
  <si>
    <t>Facility28MonthNov2013/14</t>
  </si>
  <si>
    <t>Facility28MonthDec2013/14</t>
  </si>
  <si>
    <t>Facility29MonthJan2013/14</t>
  </si>
  <si>
    <t>Facility29MonthFeb2013/14</t>
  </si>
  <si>
    <t>Facility29MonthMar2013/14</t>
  </si>
  <si>
    <t>Facility29MonthApr2013/14</t>
  </si>
  <si>
    <t>Facility29MonthMay2013/14</t>
  </si>
  <si>
    <t>Facility29MonthJun2013/14</t>
  </si>
  <si>
    <t>Facility29MonthJul2013/14</t>
  </si>
  <si>
    <t>Facility29MonthAug2013/14</t>
  </si>
  <si>
    <t>Facility29MonthSep2013/14</t>
  </si>
  <si>
    <t>Facility29MonthOct2013/14</t>
  </si>
  <si>
    <t>Facility29MonthNov2013/14</t>
  </si>
  <si>
    <t>Facility29MonthDec2013/14</t>
  </si>
  <si>
    <t>Facility30MonthJan2013/14</t>
  </si>
  <si>
    <t>Facility30MonthFeb2013/14</t>
  </si>
  <si>
    <t>Facility30MonthMar2013/14</t>
  </si>
  <si>
    <t>Facility30MonthApr2013/14</t>
  </si>
  <si>
    <t>Facility30MonthMay2013/14</t>
  </si>
  <si>
    <t>Facility30MonthJun2013/14</t>
  </si>
  <si>
    <t>Facility30MonthJul2013/14</t>
  </si>
  <si>
    <t>Facility30MonthAug2013/14</t>
  </si>
  <si>
    <t>Facility30MonthSep2013/14</t>
  </si>
  <si>
    <t>Facility30MonthOct2013/14</t>
  </si>
  <si>
    <t>Facility30MonthNov2013/14</t>
  </si>
  <si>
    <t>Facility30MonthDec2013/14</t>
  </si>
  <si>
    <t>Facility31MonthJan2013/14</t>
  </si>
  <si>
    <t>Facility31MonthFeb2013/14</t>
  </si>
  <si>
    <t>Facility31MonthMar2013/14</t>
  </si>
  <si>
    <t>Facility31MonthApr2013/14</t>
  </si>
  <si>
    <t>Facility31MonthMay2013/14</t>
  </si>
  <si>
    <t>Facility31MonthJun2013/14</t>
  </si>
  <si>
    <t>Facility31MonthJul2013/14</t>
  </si>
  <si>
    <t>Facility31MonthAug2013/14</t>
  </si>
  <si>
    <t>Facility31MonthSep2013/14</t>
  </si>
  <si>
    <t>Facility31MonthOct2013/14</t>
  </si>
  <si>
    <t>Facility31MonthNov2013/14</t>
  </si>
  <si>
    <t>Facility31MonthDec2013/14</t>
  </si>
  <si>
    <t>Facility32MonthJan2013/14</t>
  </si>
  <si>
    <t>Facility32MonthFeb2013/14</t>
  </si>
  <si>
    <t>Facility32MonthMar2013/14</t>
  </si>
  <si>
    <t>Facility32MonthApr2013/14</t>
  </si>
  <si>
    <t>Facility32MonthMay2013/14</t>
  </si>
  <si>
    <t>Facility32MonthJun2013/14</t>
  </si>
  <si>
    <t>Facility32MonthJul2013/14</t>
  </si>
  <si>
    <t>Facility32MonthAug2013/14</t>
  </si>
  <si>
    <t>Facility32MonthSep2013/14</t>
  </si>
  <si>
    <t>Facility32MonthOct2013/14</t>
  </si>
  <si>
    <t>Facility32MonthNov2013/14</t>
  </si>
  <si>
    <t>Facility32MonthDec2013/14</t>
  </si>
  <si>
    <t>Facility33MonthJan2013/14</t>
  </si>
  <si>
    <t>Facility33MonthFeb2013/14</t>
  </si>
  <si>
    <t>Facility33MonthMar2013/14</t>
  </si>
  <si>
    <t>Facility33MonthApr2013/14</t>
  </si>
  <si>
    <t>Facility33MonthMay2013/14</t>
  </si>
  <si>
    <t>Facility33MonthJun2013/14</t>
  </si>
  <si>
    <t>Facility33MonthJul2013/14</t>
  </si>
  <si>
    <t>Facility33MonthAug2013/14</t>
  </si>
  <si>
    <t>Facility33MonthSep2013/14</t>
  </si>
  <si>
    <t>Facility33MonthOct2013/14</t>
  </si>
  <si>
    <t>Facility33MonthNov2013/14</t>
  </si>
  <si>
    <t>Facility33MonthDec2013/14</t>
  </si>
  <si>
    <t>Facility34MonthJan2013/14</t>
  </si>
  <si>
    <t>Facility34MonthFeb2013/14</t>
  </si>
  <si>
    <t>Facility34MonthMar2013/14</t>
  </si>
  <si>
    <t>Facility34MonthApr2013/14</t>
  </si>
  <si>
    <t>Facility34MonthMay2013/14</t>
  </si>
  <si>
    <t>Facility34MonthJun2013/14</t>
  </si>
  <si>
    <t>Facility34MonthJul2013/14</t>
  </si>
  <si>
    <t>Facility34MonthAug2013/14</t>
  </si>
  <si>
    <t>Facility34MonthSep2013/14</t>
  </si>
  <si>
    <t>Facility34MonthOct2013/14</t>
  </si>
  <si>
    <t>Facility34MonthNov2013/14</t>
  </si>
  <si>
    <t>Facility34MonthDec2013/14</t>
  </si>
  <si>
    <t>Facility35MonthJan2013/14</t>
  </si>
  <si>
    <t>Facility35MonthFeb2013/14</t>
  </si>
  <si>
    <t>Facility35MonthMar2013/14</t>
  </si>
  <si>
    <t>Facility35MonthApr2013/14</t>
  </si>
  <si>
    <t>Facility35MonthMay2013/14</t>
  </si>
  <si>
    <t>Facility35MonthJun2013/14</t>
  </si>
  <si>
    <t>Facility35MonthJul2013/14</t>
  </si>
  <si>
    <t>Facility35MonthAug2013/14</t>
  </si>
  <si>
    <t>Facility35MonthSep2013/14</t>
  </si>
  <si>
    <t>Facility35MonthOct2013/14</t>
  </si>
  <si>
    <t>Facility35MonthNov2013/14</t>
  </si>
  <si>
    <t>Facility35MonthDec2013/14</t>
  </si>
  <si>
    <t>Facility36MonthJan2013/14</t>
  </si>
  <si>
    <t>Facility36MonthFeb2013/14</t>
  </si>
  <si>
    <t>Facility36MonthMar2013/14</t>
  </si>
  <si>
    <t>Facility36MonthApr2013/14</t>
  </si>
  <si>
    <t>Facility36MonthMay2013/14</t>
  </si>
  <si>
    <t>Facility36MonthJun2013/14</t>
  </si>
  <si>
    <t>Facility36MonthJul2013/14</t>
  </si>
  <si>
    <t>Facility36MonthAug2013/14</t>
  </si>
  <si>
    <t>Facility36MonthSep2013/14</t>
  </si>
  <si>
    <t>Facility36MonthOct2013/14</t>
  </si>
  <si>
    <t>Facility36MonthNov2013/14</t>
  </si>
  <si>
    <t>Facility36MonthDec2013/14</t>
  </si>
  <si>
    <t>Facility37MonthJan2013/14</t>
  </si>
  <si>
    <t>Facility37MonthFeb2013/14</t>
  </si>
  <si>
    <t>Facility37MonthMar2013/14</t>
  </si>
  <si>
    <t>Facility37MonthApr2013/14</t>
  </si>
  <si>
    <t>Facility37MonthMay2013/14</t>
  </si>
  <si>
    <t>Facility37MonthJun2013/14</t>
  </si>
  <si>
    <t>Facility37MonthJul2013/14</t>
  </si>
  <si>
    <t>Facility37MonthAug2013/14</t>
  </si>
  <si>
    <t>Facility37MonthSep2013/14</t>
  </si>
  <si>
    <t>Facility37MonthOct2013/14</t>
  </si>
  <si>
    <t>Facility37MonthNov2013/14</t>
  </si>
  <si>
    <t>Facility37MonthDec2013/14</t>
  </si>
  <si>
    <t>Facility38MonthJan2013/14</t>
  </si>
  <si>
    <t>Facility38MonthFeb2013/14</t>
  </si>
  <si>
    <t>Facility38MonthMar2013/14</t>
  </si>
  <si>
    <t>Facility38MonthApr2013/14</t>
  </si>
  <si>
    <t>Facility38MonthMay2013/14</t>
  </si>
  <si>
    <t>Facility38MonthJun2013/14</t>
  </si>
  <si>
    <t>Facility38MonthJul2013/14</t>
  </si>
  <si>
    <t>Facility38MonthAug2013/14</t>
  </si>
  <si>
    <t>Facility38MonthSep2013/14</t>
  </si>
  <si>
    <t>Facility38MonthOct2013/14</t>
  </si>
  <si>
    <t>Facility38MonthNov2013/14</t>
  </si>
  <si>
    <t>Facility38MonthDec2013/14</t>
  </si>
  <si>
    <t>Facility39MonthJan2013/14</t>
  </si>
  <si>
    <t>Facility39MonthFeb2013/14</t>
  </si>
  <si>
    <t>Facility39MonthMar2013/14</t>
  </si>
  <si>
    <t>Facility39MonthApr2013/14</t>
  </si>
  <si>
    <t>Facility39MonthMay2013/14</t>
  </si>
  <si>
    <t>Facility39MonthJun2013/14</t>
  </si>
  <si>
    <t>Facility39MonthJul2013/14</t>
  </si>
  <si>
    <t>Facility39MonthAug2013/14</t>
  </si>
  <si>
    <t>Facility39MonthSep2013/14</t>
  </si>
  <si>
    <t>Facility39MonthOct2013/14</t>
  </si>
  <si>
    <t>Facility39MonthNov2013/14</t>
  </si>
  <si>
    <t>Facility39MonthDec2013/14</t>
  </si>
  <si>
    <t>Facility40MonthJul2013/14</t>
  </si>
  <si>
    <t>Facility40MonthAug2013/14</t>
  </si>
  <si>
    <t>Facility40MonthSep2013/14</t>
  </si>
  <si>
    <t>Facility40MonthOct2013/14</t>
  </si>
  <si>
    <t>Facility41MonthJan2013/14</t>
  </si>
  <si>
    <t>Facility41MonthFeb2013/14</t>
  </si>
  <si>
    <t>Facility41MonthMar2013/14</t>
  </si>
  <si>
    <t>Facility41MonthApr2013/14</t>
  </si>
  <si>
    <t>Facility41MonthMay2013/14</t>
  </si>
  <si>
    <t>Facility41MonthJun2013/14</t>
  </si>
  <si>
    <t>Facility41MonthJul2013/14</t>
  </si>
  <si>
    <t>Facility41MonthAug2013/14</t>
  </si>
  <si>
    <t>Facility41MonthSep2013/14</t>
  </si>
  <si>
    <t>Facility41MonthOct2013/14</t>
  </si>
  <si>
    <t>Facility41MonthNov2013/14</t>
  </si>
  <si>
    <t>Facility41MonthDec2013/14</t>
  </si>
  <si>
    <t>Facility43MonthJan2013/14</t>
  </si>
  <si>
    <t>Facility43MonthFeb2013/14</t>
  </si>
  <si>
    <t>Facility43MonthMar2013/14</t>
  </si>
  <si>
    <t>Facility43MonthApr2013/14</t>
  </si>
  <si>
    <t>Facility43MonthMay2013/14</t>
  </si>
  <si>
    <t>Facility43MonthJun2013/14</t>
  </si>
  <si>
    <t>Facility43MonthJul2013/14</t>
  </si>
  <si>
    <t>Facility43MonthAug2013/14</t>
  </si>
  <si>
    <t>Facility43MonthSep2013/14</t>
  </si>
  <si>
    <t>Facility43MonthOct2013/14</t>
  </si>
  <si>
    <t>Facility43MonthNov2013/14</t>
  </si>
  <si>
    <t>Facility43MonthDec2013/14</t>
  </si>
  <si>
    <t>Facility1MonthJan2014/15</t>
  </si>
  <si>
    <t>Facility1MonthFeb2014/15</t>
  </si>
  <si>
    <t>Facility1MonthMar2014/15</t>
  </si>
  <si>
    <t>Facility1MonthApr2014/15</t>
  </si>
  <si>
    <t>Facility1MonthMay2014/15</t>
  </si>
  <si>
    <t>Facility1MonthJun2014/15</t>
  </si>
  <si>
    <t>Facility1MonthJul2014/15</t>
  </si>
  <si>
    <t>Facility1MonthAug2014/15</t>
  </si>
  <si>
    <t>Facility1MonthSep2014/15</t>
  </si>
  <si>
    <t>Facility1MonthOct2014/15</t>
  </si>
  <si>
    <t>Facility1MonthNov2014/15</t>
  </si>
  <si>
    <t>Facility1MonthDec2014/15</t>
  </si>
  <si>
    <t>Facility2MonthJan2014/15</t>
  </si>
  <si>
    <t>Facility2MonthFeb2014/15</t>
  </si>
  <si>
    <t>Facility2MonthMar2014/15</t>
  </si>
  <si>
    <t>Facility2MonthApr2014/15</t>
  </si>
  <si>
    <t>Facility2MonthMay2014/15</t>
  </si>
  <si>
    <t>Facility2MonthJun2014/15</t>
  </si>
  <si>
    <t>Facility2MonthJul2014/15</t>
  </si>
  <si>
    <t>Facility2MonthAug2014/15</t>
  </si>
  <si>
    <t>Facility2MonthSep2014/15</t>
  </si>
  <si>
    <t>Facility2MonthOct2014/15</t>
  </si>
  <si>
    <t>Facility2MonthNov2014/15</t>
  </si>
  <si>
    <t>Facility2MonthDec2014/15</t>
  </si>
  <si>
    <t>Facility3MonthJan2014/15</t>
  </si>
  <si>
    <t>Facility3MonthFeb2014/15</t>
  </si>
  <si>
    <t>Facility3MonthMar2014/15</t>
  </si>
  <si>
    <t>Facility3MonthApr2014/15</t>
  </si>
  <si>
    <t>Facility3MonthMay2014/15</t>
  </si>
  <si>
    <t>Facility3MonthJun2014/15</t>
  </si>
  <si>
    <t>Facility3MonthJul2014/15</t>
  </si>
  <si>
    <t>Facility3MonthAug2014/15</t>
  </si>
  <si>
    <t>Facility3MonthSep2014/15</t>
  </si>
  <si>
    <t>Facility3MonthOct2014/15</t>
  </si>
  <si>
    <t>Facility3MonthNov2014/15</t>
  </si>
  <si>
    <t>Facility3MonthDec2014/15</t>
  </si>
  <si>
    <t>Facility4MonthJan2014/15</t>
  </si>
  <si>
    <t>Facility4MonthFeb2014/15</t>
  </si>
  <si>
    <t>Facility4MonthMar2014/15</t>
  </si>
  <si>
    <t>Facility4MonthApr2014/15</t>
  </si>
  <si>
    <t>Facility4MonthMay2014/15</t>
  </si>
  <si>
    <t>Facility4MonthJun2014/15</t>
  </si>
  <si>
    <t>Facility4MonthJul2014/15</t>
  </si>
  <si>
    <t>Facility4MonthAug2014/15</t>
  </si>
  <si>
    <t>Facility4MonthSep2014/15</t>
  </si>
  <si>
    <t>Facility4MonthOct2014/15</t>
  </si>
  <si>
    <t>Facility4MonthNov2014/15</t>
  </si>
  <si>
    <t>Facility4MonthDec2014/15</t>
  </si>
  <si>
    <t>Facility5MonthJan2014/15</t>
  </si>
  <si>
    <t>Facility5MonthFeb2014/15</t>
  </si>
  <si>
    <t>Facility5MonthMar2014/15</t>
  </si>
  <si>
    <t>Facility5MonthApr2014/15</t>
  </si>
  <si>
    <t>Facility5MonthMay2014/15</t>
  </si>
  <si>
    <t>Facility5MonthJun2014/15</t>
  </si>
  <si>
    <t>Facility5MonthJul2014/15</t>
  </si>
  <si>
    <t>Facility5MonthAug2014/15</t>
  </si>
  <si>
    <t>Facility5MonthSep2014/15</t>
  </si>
  <si>
    <t>Facility5MonthOct2014/15</t>
  </si>
  <si>
    <t>Facility5MonthNov2014/15</t>
  </si>
  <si>
    <t>Facility5MonthDec2014/15</t>
  </si>
  <si>
    <t>Facility6MonthJan2014/15</t>
  </si>
  <si>
    <t>Facility6MonthFeb2014/15</t>
  </si>
  <si>
    <t>Facility6MonthMar2014/15</t>
  </si>
  <si>
    <t>Facility6MonthApr2014/15</t>
  </si>
  <si>
    <t>Facility6MonthMay2014/15</t>
  </si>
  <si>
    <t>Facility6MonthJun2014/15</t>
  </si>
  <si>
    <t>Facility6MonthJul2014/15</t>
  </si>
  <si>
    <t>Facility6MonthAug2014/15</t>
  </si>
  <si>
    <t>Facility6MonthSep2014/15</t>
  </si>
  <si>
    <t>Facility6MonthOct2014/15</t>
  </si>
  <si>
    <t>Facility6MonthNov2014/15</t>
  </si>
  <si>
    <t>Facility6MonthDec2014/15</t>
  </si>
  <si>
    <t>Facility7MonthJan2014/15</t>
  </si>
  <si>
    <t>Facility7MonthFeb2014/15</t>
  </si>
  <si>
    <t>Facility7MonthMar2014/15</t>
  </si>
  <si>
    <t>Facility7MonthApr2014/15</t>
  </si>
  <si>
    <t>Facility7MonthMay2014/15</t>
  </si>
  <si>
    <t>Facility7MonthJun2014/15</t>
  </si>
  <si>
    <t>Facility7MonthJul2014/15</t>
  </si>
  <si>
    <t>Facility7MonthAug2014/15</t>
  </si>
  <si>
    <t>Facility7MonthSep2014/15</t>
  </si>
  <si>
    <t>Facility7MonthOct2014/15</t>
  </si>
  <si>
    <t>Facility7MonthNov2014/15</t>
  </si>
  <si>
    <t>Facility7MonthDec2014/15</t>
  </si>
  <si>
    <t>Facility8MonthJan2014/15</t>
  </si>
  <si>
    <t>Facility8MonthFeb2014/15</t>
  </si>
  <si>
    <t>Facility8MonthMar2014/15</t>
  </si>
  <si>
    <t>Facility8MonthApr2014/15</t>
  </si>
  <si>
    <t>Facility8MonthMay2014/15</t>
  </si>
  <si>
    <t>Facility8MonthJun2014/15</t>
  </si>
  <si>
    <t>Facility8MonthJul2014/15</t>
  </si>
  <si>
    <t>Facility8MonthAug2014/15</t>
  </si>
  <si>
    <t>Facility8MonthSep2014/15</t>
  </si>
  <si>
    <t>Facility8MonthOct2014/15</t>
  </si>
  <si>
    <t>Facility8MonthNov2014/15</t>
  </si>
  <si>
    <t>Facility8MonthDec2014/15</t>
  </si>
  <si>
    <t>Facility9MonthJan2014/15</t>
  </si>
  <si>
    <t>Facility9MonthFeb2014/15</t>
  </si>
  <si>
    <t>Facility9MonthMar2014/15</t>
  </si>
  <si>
    <t>Facility9MonthApr2014/15</t>
  </si>
  <si>
    <t>Facility9MonthMay2014/15</t>
  </si>
  <si>
    <t>Facility9MonthJun2014/15</t>
  </si>
  <si>
    <t>Facility9MonthJul2014/15</t>
  </si>
  <si>
    <t>Facility9MonthAug2014/15</t>
  </si>
  <si>
    <t>Facility9MonthSep2014/15</t>
  </si>
  <si>
    <t>Facility9MonthOct2014/15</t>
  </si>
  <si>
    <t>Facility9MonthNov2014/15</t>
  </si>
  <si>
    <t>Facility9MonthDec2014/15</t>
  </si>
  <si>
    <t>Facility10MonthJan2014/15</t>
  </si>
  <si>
    <t>Facility10MonthFeb2014/15</t>
  </si>
  <si>
    <t>Facility10MonthMar2014/15</t>
  </si>
  <si>
    <t>Facility10MonthApr2014/15</t>
  </si>
  <si>
    <t>Facility10MonthMay2014/15</t>
  </si>
  <si>
    <t>Facility10MonthJun2014/15</t>
  </si>
  <si>
    <t>Facility10MonthJul2014/15</t>
  </si>
  <si>
    <t>Facility10MonthAug2014/15</t>
  </si>
  <si>
    <t>Facility10MonthSep2014/15</t>
  </si>
  <si>
    <t>Facility10MonthOct2014/15</t>
  </si>
  <si>
    <t>Facility10MonthNov2014/15</t>
  </si>
  <si>
    <t>Facility10MonthDec2014/15</t>
  </si>
  <si>
    <t>Facility11MonthJan2014/15</t>
  </si>
  <si>
    <t>Facility11MonthFeb2014/15</t>
  </si>
  <si>
    <t>Facility11MonthMar2014/15</t>
  </si>
  <si>
    <t>Facility11MonthApr2014/15</t>
  </si>
  <si>
    <t>Facility11MonthMay2014/15</t>
  </si>
  <si>
    <t>Facility11MonthJun2014/15</t>
  </si>
  <si>
    <t>Facility11MonthJul2014/15</t>
  </si>
  <si>
    <t>Facility11MonthAug2014/15</t>
  </si>
  <si>
    <t>Facility11MonthSep2014/15</t>
  </si>
  <si>
    <t>Facility11MonthOct2014/15</t>
  </si>
  <si>
    <t>Facility11MonthNov2014/15</t>
  </si>
  <si>
    <t>Facility11MonthDec2014/15</t>
  </si>
  <si>
    <t>Facility12MonthJan2014/15</t>
  </si>
  <si>
    <t>Facility12MonthFeb2014/15</t>
  </si>
  <si>
    <t>Facility12MonthMar2014/15</t>
  </si>
  <si>
    <t>Facility12MonthApr2014/15</t>
  </si>
  <si>
    <t>Facility12MonthMay2014/15</t>
  </si>
  <si>
    <t>Facility12MonthJun2014/15</t>
  </si>
  <si>
    <t>Facility12MonthJul2014/15</t>
  </si>
  <si>
    <t>Facility12MonthAug2014/15</t>
  </si>
  <si>
    <t>Facility12MonthSep2014/15</t>
  </si>
  <si>
    <t>Facility12MonthOct2014/15</t>
  </si>
  <si>
    <t>Facility12MonthNov2014/15</t>
  </si>
  <si>
    <t>Facility12MonthDec2014/15</t>
  </si>
  <si>
    <t>Facility13MonthJan2014/15</t>
  </si>
  <si>
    <t>Facility13MonthFeb2014/15</t>
  </si>
  <si>
    <t>Facility13MonthMar2014/15</t>
  </si>
  <si>
    <t>Facility13MonthApr2014/15</t>
  </si>
  <si>
    <t>Facility13MonthMay2014/15</t>
  </si>
  <si>
    <t>Facility13MonthJun2014/15</t>
  </si>
  <si>
    <t>Facility13MonthJul2014/15</t>
  </si>
  <si>
    <t>Facility13MonthAug2014/15</t>
  </si>
  <si>
    <t>Facility13MonthSep2014/15</t>
  </si>
  <si>
    <t>Facility13MonthOct2014/15</t>
  </si>
  <si>
    <t>Facility13MonthNov2014/15</t>
  </si>
  <si>
    <t>Facility13MonthDec2014/15</t>
  </si>
  <si>
    <t>Facility14MonthJan2014/15</t>
  </si>
  <si>
    <t>Facility14MonthFeb2014/15</t>
  </si>
  <si>
    <t>Facility14MonthMar2014/15</t>
  </si>
  <si>
    <t>Facility14MonthApr2014/15</t>
  </si>
  <si>
    <t>Facility14MonthMay2014/15</t>
  </si>
  <si>
    <t>Facility14MonthJun2014/15</t>
  </si>
  <si>
    <t>Facility14MonthJul2014/15</t>
  </si>
  <si>
    <t>Facility14MonthAug2014/15</t>
  </si>
  <si>
    <t>Facility14MonthSep2014/15</t>
  </si>
  <si>
    <t>Facility14MonthOct2014/15</t>
  </si>
  <si>
    <t>Facility14MonthNov2014/15</t>
  </si>
  <si>
    <t>Facility14MonthDec2014/15</t>
  </si>
  <si>
    <t>Facility15MonthJan2014/15</t>
  </si>
  <si>
    <t>Facility15MonthFeb2014/15</t>
  </si>
  <si>
    <t>Facility15MonthMar2014/15</t>
  </si>
  <si>
    <t>Facility15MonthApr2014/15</t>
  </si>
  <si>
    <t>Facility15MonthMay2014/15</t>
  </si>
  <si>
    <t>Facility15MonthJun2014/15</t>
  </si>
  <si>
    <t>Facility15MonthJul2014/15</t>
  </si>
  <si>
    <t>Facility15MonthAug2014/15</t>
  </si>
  <si>
    <t>Facility15MonthSep2014/15</t>
  </si>
  <si>
    <t>Facility15MonthOct2014/15</t>
  </si>
  <si>
    <t>Facility15MonthNov2014/15</t>
  </si>
  <si>
    <t>Facility15MonthDec2014/15</t>
  </si>
  <si>
    <t>Facility16MonthJan2014/15</t>
  </si>
  <si>
    <t>Facility16MonthFeb2014/15</t>
  </si>
  <si>
    <t>Facility16MonthMar2014/15</t>
  </si>
  <si>
    <t>Facility16MonthApr2014/15</t>
  </si>
  <si>
    <t>Facility16MonthMay2014/15</t>
  </si>
  <si>
    <t>Facility16MonthJun2014/15</t>
  </si>
  <si>
    <t>Facility16MonthJul2014/15</t>
  </si>
  <si>
    <t>Facility16MonthAug2014/15</t>
  </si>
  <si>
    <t>Facility16MonthSep2014/15</t>
  </si>
  <si>
    <t>Facility16MonthOct2014/15</t>
  </si>
  <si>
    <t>Facility16MonthNov2014/15</t>
  </si>
  <si>
    <t>Facility16MonthDec2014/15</t>
  </si>
  <si>
    <t>Facility17MonthJan2014/15</t>
  </si>
  <si>
    <t>Facility17MonthFeb2014/15</t>
  </si>
  <si>
    <t>Facility17MonthMar2014/15</t>
  </si>
  <si>
    <t>Facility17MonthApr2014/15</t>
  </si>
  <si>
    <t>Facility17MonthMay2014/15</t>
  </si>
  <si>
    <t>Facility17MonthJun2014/15</t>
  </si>
  <si>
    <t>Facility17MonthJul2014/15</t>
  </si>
  <si>
    <t>Facility17MonthAug2014/15</t>
  </si>
  <si>
    <t>Facility17MonthSep2014/15</t>
  </si>
  <si>
    <t>Facility17MonthOct2014/15</t>
  </si>
  <si>
    <t>Facility17MonthNov2014/15</t>
  </si>
  <si>
    <t>Facility17MonthDec2014/15</t>
  </si>
  <si>
    <t>Facility18MonthJan2014/15</t>
  </si>
  <si>
    <t>Facility18MonthFeb2014/15</t>
  </si>
  <si>
    <t>Facility18MonthMar2014/15</t>
  </si>
  <si>
    <t>Facility18MonthApr2014/15</t>
  </si>
  <si>
    <t>Facility18MonthMay2014/15</t>
  </si>
  <si>
    <t>Facility18MonthJun2014/15</t>
  </si>
  <si>
    <t>Facility18MonthJul2014/15</t>
  </si>
  <si>
    <t>Facility18MonthAug2014/15</t>
  </si>
  <si>
    <t>Facility18MonthSep2014/15</t>
  </si>
  <si>
    <t>Facility18MonthOct2014/15</t>
  </si>
  <si>
    <t>Facility18MonthNov2014/15</t>
  </si>
  <si>
    <t>Facility18MonthDec2014/15</t>
  </si>
  <si>
    <t>Facility19MonthJan2014/15</t>
  </si>
  <si>
    <t>Facility19MonthFeb2014/15</t>
  </si>
  <si>
    <t>Facility19MonthMar2014/15</t>
  </si>
  <si>
    <t>Facility19MonthApr2014/15</t>
  </si>
  <si>
    <t>Facility19MonthMay2014/15</t>
  </si>
  <si>
    <t>Facility19MonthJun2014/15</t>
  </si>
  <si>
    <t>Facility19MonthJul2014/15</t>
  </si>
  <si>
    <t>Facility19MonthAug2014/15</t>
  </si>
  <si>
    <t>Facility19MonthSep2014/15</t>
  </si>
  <si>
    <t>Facility19MonthOct2014/15</t>
  </si>
  <si>
    <t>Facility19MonthNov2014/15</t>
  </si>
  <si>
    <t>Facility19MonthDec2014/15</t>
  </si>
  <si>
    <t>Facility20MonthJan2014/15</t>
  </si>
  <si>
    <t>Facility20MonthFeb2014/15</t>
  </si>
  <si>
    <t>Facility20MonthMar2014/15</t>
  </si>
  <si>
    <t>Facility20MonthApr2014/15</t>
  </si>
  <si>
    <t>Facility20MonthMay2014/15</t>
  </si>
  <si>
    <t>Facility20MonthJun2014/15</t>
  </si>
  <si>
    <t>Facility20MonthJul2014/15</t>
  </si>
  <si>
    <t>Facility20MonthAug2014/15</t>
  </si>
  <si>
    <t>Facility20MonthSep2014/15</t>
  </si>
  <si>
    <t>Facility20MonthOct2014/15</t>
  </si>
  <si>
    <t>Facility20MonthNov2014/15</t>
  </si>
  <si>
    <t>Facility20MonthDec2014/15</t>
  </si>
  <si>
    <t>Facility21MonthJan2014/15</t>
  </si>
  <si>
    <t>Facility21MonthFeb2014/15</t>
  </si>
  <si>
    <t>Facility21MonthMar2014/15</t>
  </si>
  <si>
    <t>Facility21MonthApr2014/15</t>
  </si>
  <si>
    <t>Facility21MonthMay2014/15</t>
  </si>
  <si>
    <t>Facility21MonthJun2014/15</t>
  </si>
  <si>
    <t>Facility21MonthJul2014/15</t>
  </si>
  <si>
    <t>Facility21MonthAug2014/15</t>
  </si>
  <si>
    <t>Facility21MonthSep2014/15</t>
  </si>
  <si>
    <t>Facility21MonthOct2014/15</t>
  </si>
  <si>
    <t>Facility21MonthNov2014/15</t>
  </si>
  <si>
    <t>Facility21MonthDec2014/15</t>
  </si>
  <si>
    <t>Facility22MonthJan2014/15</t>
  </si>
  <si>
    <t>Facility22MonthFeb2014/15</t>
  </si>
  <si>
    <t>Facility22MonthMar2014/15</t>
  </si>
  <si>
    <t>Facility22MonthApr2014/15</t>
  </si>
  <si>
    <t>Facility22MonthMay2014/15</t>
  </si>
  <si>
    <t>Facility22MonthJun2014/15</t>
  </si>
  <si>
    <t>Facility22MonthJul2014/15</t>
  </si>
  <si>
    <t>Facility22MonthAug2014/15</t>
  </si>
  <si>
    <t>Facility22MonthSep2014/15</t>
  </si>
  <si>
    <t>Facility22MonthOct2014/15</t>
  </si>
  <si>
    <t>Facility22MonthNov2014/15</t>
  </si>
  <si>
    <t>Facility22MonthDec2014/15</t>
  </si>
  <si>
    <t>Facility23MonthJan2014/15</t>
  </si>
  <si>
    <t>Facility23MonthFeb2014/15</t>
  </si>
  <si>
    <t>Facility23MonthMar2014/15</t>
  </si>
  <si>
    <t>Facility23MonthApr2014/15</t>
  </si>
  <si>
    <t>Facility23MonthMay2014/15</t>
  </si>
  <si>
    <t>Facility23MonthJun2014/15</t>
  </si>
  <si>
    <t>Facility23MonthJul2014/15</t>
  </si>
  <si>
    <t>Facility23MonthAug2014/15</t>
  </si>
  <si>
    <t>Facility23MonthSep2014/15</t>
  </si>
  <si>
    <t>Facility23MonthOct2014/15</t>
  </si>
  <si>
    <t>Facility23MonthNov2014/15</t>
  </si>
  <si>
    <t>Facility23MonthDec2014/15</t>
  </si>
  <si>
    <t>Facility24MonthJan2014/15</t>
  </si>
  <si>
    <t>Facility24MonthFeb2014/15</t>
  </si>
  <si>
    <t>Facility24MonthMar2014/15</t>
  </si>
  <si>
    <t>Facility24MonthApr2014/15</t>
  </si>
  <si>
    <t>Facility24MonthMay2014/15</t>
  </si>
  <si>
    <t>Facility24MonthJun2014/15</t>
  </si>
  <si>
    <t>Facility24MonthJul2014/15</t>
  </si>
  <si>
    <t>Facility24MonthAug2014/15</t>
  </si>
  <si>
    <t>Facility24MonthSep2014/15</t>
  </si>
  <si>
    <t>Facility24MonthOct2014/15</t>
  </si>
  <si>
    <t>Facility24MonthNov2014/15</t>
  </si>
  <si>
    <t>Facility24MonthDec2014/15</t>
  </si>
  <si>
    <t>Facility25MonthJan2014/15</t>
  </si>
  <si>
    <t>Facility25MonthFeb2014/15</t>
  </si>
  <si>
    <t>Facility25MonthMar2014/15</t>
  </si>
  <si>
    <t>Facility25MonthApr2014/15</t>
  </si>
  <si>
    <t>Facility25MonthMay2014/15</t>
  </si>
  <si>
    <t>Facility25MonthJun2014/15</t>
  </si>
  <si>
    <t>Facility25MonthJul2014/15</t>
  </si>
  <si>
    <t>Facility25MonthAug2014/15</t>
  </si>
  <si>
    <t>Facility25MonthSep2014/15</t>
  </si>
  <si>
    <t>Facility25MonthOct2014/15</t>
  </si>
  <si>
    <t>Facility25MonthNov2014/15</t>
  </si>
  <si>
    <t>Facility25MonthDec2014/15</t>
  </si>
  <si>
    <t>Facility26MonthJan2014/15</t>
  </si>
  <si>
    <t>Facility26MonthFeb2014/15</t>
  </si>
  <si>
    <t>Facility26MonthMar2014/15</t>
  </si>
  <si>
    <t>Facility26MonthApr2014/15</t>
  </si>
  <si>
    <t>Facility26MonthMay2014/15</t>
  </si>
  <si>
    <t>Facility26MonthJun2014/15</t>
  </si>
  <si>
    <t>Facility26MonthJul2014/15</t>
  </si>
  <si>
    <t>Facility26MonthAug2014/15</t>
  </si>
  <si>
    <t>Facility26MonthSep2014/15</t>
  </si>
  <si>
    <t>Facility26MonthOct2014/15</t>
  </si>
  <si>
    <t>Facility26MonthNov2014/15</t>
  </si>
  <si>
    <t>Facility26MonthDec2014/15</t>
  </si>
  <si>
    <t>Facility27MonthJan2014/15</t>
  </si>
  <si>
    <t>Facility27MonthFeb2014/15</t>
  </si>
  <si>
    <t>Facility27MonthMar2014/15</t>
  </si>
  <si>
    <t>Facility27MonthApr2014/15</t>
  </si>
  <si>
    <t>Facility27MonthMay2014/15</t>
  </si>
  <si>
    <t>Facility27MonthJun2014/15</t>
  </si>
  <si>
    <t>Facility27MonthJul2014/15</t>
  </si>
  <si>
    <t>Facility27MonthAug2014/15</t>
  </si>
  <si>
    <t>Facility27MonthSep2014/15</t>
  </si>
  <si>
    <t>Facility27MonthOct2014/15</t>
  </si>
  <si>
    <t>Facility27MonthNov2014/15</t>
  </si>
  <si>
    <t>Facility27MonthDec2014/15</t>
  </si>
  <si>
    <t>Facility28MonthJan2014/15</t>
  </si>
  <si>
    <t>Facility28MonthFeb2014/15</t>
  </si>
  <si>
    <t>Facility28MonthMar2014/15</t>
  </si>
  <si>
    <t>Facility28MonthApr2014/15</t>
  </si>
  <si>
    <t>Facility28MonthMay2014/15</t>
  </si>
  <si>
    <t>Facility28MonthJun2014/15</t>
  </si>
  <si>
    <t>Facility28MonthJul2014/15</t>
  </si>
  <si>
    <t>Facility28MonthAug2014/15</t>
  </si>
  <si>
    <t>Facility28MonthSep2014/15</t>
  </si>
  <si>
    <t>Facility28MonthOct2014/15</t>
  </si>
  <si>
    <t>Facility28MonthNov2014/15</t>
  </si>
  <si>
    <t>Facility28MonthDec2014/15</t>
  </si>
  <si>
    <t>Facility29MonthJan2014/15</t>
  </si>
  <si>
    <t>Facility29MonthFeb2014/15</t>
  </si>
  <si>
    <t>Facility29MonthMar2014/15</t>
  </si>
  <si>
    <t>Facility29MonthApr2014/15</t>
  </si>
  <si>
    <t>Facility29MonthMay2014/15</t>
  </si>
  <si>
    <t>Facility29MonthJun2014/15</t>
  </si>
  <si>
    <t>Facility29MonthJul2014/15</t>
  </si>
  <si>
    <t>Facility29MonthAug2014/15</t>
  </si>
  <si>
    <t>Facility29MonthSep2014/15</t>
  </si>
  <si>
    <t>Facility29MonthOct2014/15</t>
  </si>
  <si>
    <t>Facility29MonthNov2014/15</t>
  </si>
  <si>
    <t>Facility29MonthDec2014/15</t>
  </si>
  <si>
    <t>Facility30MonthJan2014/15</t>
  </si>
  <si>
    <t>Facility30MonthFeb2014/15</t>
  </si>
  <si>
    <t>Facility30MonthMar2014/15</t>
  </si>
  <si>
    <t>Facility30MonthApr2014/15</t>
  </si>
  <si>
    <t>Facility30MonthMay2014/15</t>
  </si>
  <si>
    <t>Facility30MonthJun2014/15</t>
  </si>
  <si>
    <t>Facility30MonthJul2014/15</t>
  </si>
  <si>
    <t>Facility30MonthAug2014/15</t>
  </si>
  <si>
    <t>Facility30MonthSep2014/15</t>
  </si>
  <si>
    <t>Facility30MonthOct2014/15</t>
  </si>
  <si>
    <t>Facility30MonthNov2014/15</t>
  </si>
  <si>
    <t>Facility30MonthDec2014/15</t>
  </si>
  <si>
    <t>Facility31MonthJan2014/15</t>
  </si>
  <si>
    <t>Facility31MonthFeb2014/15</t>
  </si>
  <si>
    <t>Facility31MonthMar2014/15</t>
  </si>
  <si>
    <t>Facility31MonthApr2014/15</t>
  </si>
  <si>
    <t>Facility31MonthMay2014/15</t>
  </si>
  <si>
    <t>Facility31MonthJun2014/15</t>
  </si>
  <si>
    <t>Facility31MonthJul2014/15</t>
  </si>
  <si>
    <t>Facility31MonthAug2014/15</t>
  </si>
  <si>
    <t>Facility31MonthSep2014/15</t>
  </si>
  <si>
    <t>Facility31MonthOct2014/15</t>
  </si>
  <si>
    <t>Facility31MonthNov2014/15</t>
  </si>
  <si>
    <t>Facility31MonthDec2014/15</t>
  </si>
  <si>
    <t>Facility32MonthJan2014/15</t>
  </si>
  <si>
    <t>Facility32MonthFeb2014/15</t>
  </si>
  <si>
    <t>Facility32MonthMar2014/15</t>
  </si>
  <si>
    <t>Facility32MonthApr2014/15</t>
  </si>
  <si>
    <t>Facility32MonthMay2014/15</t>
  </si>
  <si>
    <t>Facility32MonthJun2014/15</t>
  </si>
  <si>
    <t>Facility32MonthJul2014/15</t>
  </si>
  <si>
    <t>Facility32MonthAug2014/15</t>
  </si>
  <si>
    <t>Facility32MonthSep2014/15</t>
  </si>
  <si>
    <t>Facility32MonthOct2014/15</t>
  </si>
  <si>
    <t>Facility32MonthNov2014/15</t>
  </si>
  <si>
    <t>Facility32MonthDec2014/15</t>
  </si>
  <si>
    <t>Facility33MonthJan2014/15</t>
  </si>
  <si>
    <t>Facility33MonthFeb2014/15</t>
  </si>
  <si>
    <t>Facility33MonthMar2014/15</t>
  </si>
  <si>
    <t>Facility33MonthApr2014/15</t>
  </si>
  <si>
    <t>Facility33MonthMay2014/15</t>
  </si>
  <si>
    <t>Facility33MonthJun2014/15</t>
  </si>
  <si>
    <t>Facility33MonthJul2014/15</t>
  </si>
  <si>
    <t>Facility33MonthAug2014/15</t>
  </si>
  <si>
    <t>Facility33MonthSep2014/15</t>
  </si>
  <si>
    <t>Facility33MonthOct2014/15</t>
  </si>
  <si>
    <t>Facility33MonthNov2014/15</t>
  </si>
  <si>
    <t>Facility33MonthDec2014/15</t>
  </si>
  <si>
    <t>Facility34MonthJan2014/15</t>
  </si>
  <si>
    <t>Facility34MonthFeb2014/15</t>
  </si>
  <si>
    <t>Facility34MonthMar2014/15</t>
  </si>
  <si>
    <t>Facility34MonthApr2014/15</t>
  </si>
  <si>
    <t>Facility34MonthMay2014/15</t>
  </si>
  <si>
    <t>Facility34MonthJun2014/15</t>
  </si>
  <si>
    <t>Facility34MonthJul2014/15</t>
  </si>
  <si>
    <t>Facility34MonthAug2014/15</t>
  </si>
  <si>
    <t>Facility34MonthSep2014/15</t>
  </si>
  <si>
    <t>Facility34MonthOct2014/15</t>
  </si>
  <si>
    <t>Facility34MonthNov2014/15</t>
  </si>
  <si>
    <t>Facility34MonthDec2014/15</t>
  </si>
  <si>
    <t>Facility35MonthJan2014/15</t>
  </si>
  <si>
    <t>Facility35MonthFeb2014/15</t>
  </si>
  <si>
    <t>Facility35MonthMar2014/15</t>
  </si>
  <si>
    <t>Facility35MonthApr2014/15</t>
  </si>
  <si>
    <t>Facility35MonthMay2014/15</t>
  </si>
  <si>
    <t>Facility35MonthJun2014/15</t>
  </si>
  <si>
    <t>Facility35MonthJul2014/15</t>
  </si>
  <si>
    <t>Facility35MonthAug2014/15</t>
  </si>
  <si>
    <t>Facility35MonthSep2014/15</t>
  </si>
  <si>
    <t>Facility35MonthOct2014/15</t>
  </si>
  <si>
    <t>Facility35MonthNov2014/15</t>
  </si>
  <si>
    <t>Facility35MonthDec2014/15</t>
  </si>
  <si>
    <t>Facility36MonthJan2014/15</t>
  </si>
  <si>
    <t>Facility36MonthFeb2014/15</t>
  </si>
  <si>
    <t>Facility36MonthMar2014/15</t>
  </si>
  <si>
    <t>Facility36MonthApr2014/15</t>
  </si>
  <si>
    <t>Facility36MonthMay2014/15</t>
  </si>
  <si>
    <t>Facility36MonthJun2014/15</t>
  </si>
  <si>
    <t>Facility36MonthJul2014/15</t>
  </si>
  <si>
    <t>Facility36MonthAug2014/15</t>
  </si>
  <si>
    <t>Facility36MonthSep2014/15</t>
  </si>
  <si>
    <t>Facility36MonthOct2014/15</t>
  </si>
  <si>
    <t>Facility36MonthNov2014/15</t>
  </si>
  <si>
    <t>Facility36MonthDec2014/15</t>
  </si>
  <si>
    <t>Facility37MonthJan2014/15</t>
  </si>
  <si>
    <t>Facility37MonthFeb2014/15</t>
  </si>
  <si>
    <t>Facility37MonthMar2014/15</t>
  </si>
  <si>
    <t>Facility37MonthApr2014/15</t>
  </si>
  <si>
    <t>Facility37MonthMay2014/15</t>
  </si>
  <si>
    <t>Facility37MonthJun2014/15</t>
  </si>
  <si>
    <t>Facility37MonthJul2014/15</t>
  </si>
  <si>
    <t>Facility37MonthAug2014/15</t>
  </si>
  <si>
    <t>Facility37MonthSep2014/15</t>
  </si>
  <si>
    <t>Facility37MonthOct2014/15</t>
  </si>
  <si>
    <t>Facility37MonthNov2014/15</t>
  </si>
  <si>
    <t>Facility37MonthDec2014/15</t>
  </si>
  <si>
    <t>Facility38MonthJan2014/15</t>
  </si>
  <si>
    <t>Facility38MonthFeb2014/15</t>
  </si>
  <si>
    <t>Facility38MonthMar2014/15</t>
  </si>
  <si>
    <t>Facility38MonthApr2014/15</t>
  </si>
  <si>
    <t>Facility38MonthMay2014/15</t>
  </si>
  <si>
    <t>Facility38MonthJun2014/15</t>
  </si>
  <si>
    <t>Facility38MonthJul2014/15</t>
  </si>
  <si>
    <t>Facility38MonthAug2014/15</t>
  </si>
  <si>
    <t>Facility38MonthSep2014/15</t>
  </si>
  <si>
    <t>Facility38MonthOct2014/15</t>
  </si>
  <si>
    <t>Facility38MonthNov2014/15</t>
  </si>
  <si>
    <t>Facility38MonthDec2014/15</t>
  </si>
  <si>
    <t>Facility39MonthJan2014/15</t>
  </si>
  <si>
    <t>Facility39MonthFeb2014/15</t>
  </si>
  <si>
    <t>Facility39MonthMar2014/15</t>
  </si>
  <si>
    <t>Facility39MonthApr2014/15</t>
  </si>
  <si>
    <t>Facility39MonthMay2014/15</t>
  </si>
  <si>
    <t>Facility39MonthJun2014/15</t>
  </si>
  <si>
    <t>Facility39MonthJul2014/15</t>
  </si>
  <si>
    <t>Facility39MonthAug2014/15</t>
  </si>
  <si>
    <t>Facility39MonthSep2014/15</t>
  </si>
  <si>
    <t>Facility39MonthOct2014/15</t>
  </si>
  <si>
    <t>Facility39MonthNov2014/15</t>
  </si>
  <si>
    <t>Facility39MonthDec2014/15</t>
  </si>
  <si>
    <t>Facility41MonthJan2014/15</t>
  </si>
  <si>
    <t>Facility41MonthFeb2014/15</t>
  </si>
  <si>
    <t>Facility41MonthMar2014/15</t>
  </si>
  <si>
    <t>Facility41MonthApr2014/15</t>
  </si>
  <si>
    <t>Facility41MonthMay2014/15</t>
  </si>
  <si>
    <t>Facility41MonthJun2014/15</t>
  </si>
  <si>
    <t>Facility41MonthJul2014/15</t>
  </si>
  <si>
    <t>Facility41MonthAug2014/15</t>
  </si>
  <si>
    <t>Facility41MonthSep2014/15</t>
  </si>
  <si>
    <t>Facility41MonthOct2014/15</t>
  </si>
  <si>
    <t>Facility41MonthNov2014/15</t>
  </si>
  <si>
    <t>Facility41MonthDec2014/15</t>
  </si>
  <si>
    <t>Facility43MonthJan2014/15</t>
  </si>
  <si>
    <t>Facility43MonthFeb2014/15</t>
  </si>
  <si>
    <t>Facility43MonthMar2014/15</t>
  </si>
  <si>
    <t>Facility43MonthApr2014/15</t>
  </si>
  <si>
    <t>Facility43MonthMay2014/15</t>
  </si>
  <si>
    <t>Facility43MonthJun2014/15</t>
  </si>
  <si>
    <t>Facility43MonthJul2014/15</t>
  </si>
  <si>
    <t>Facility43MonthAug2014/15</t>
  </si>
  <si>
    <t>Facility43MonthSep2014/15</t>
  </si>
  <si>
    <t>Facility43MonthOct2014/15</t>
  </si>
  <si>
    <t>Facility43MonthNov2014/15</t>
  </si>
  <si>
    <t>Facility43MonthDec2014/15</t>
  </si>
  <si>
    <t>Facility1TriageCat12010/11</t>
  </si>
  <si>
    <t>Facility1TriageCat22010/11</t>
  </si>
  <si>
    <t>Facility1TriageCat32010/11</t>
  </si>
  <si>
    <t>Facility1TriageCat42010/11</t>
  </si>
  <si>
    <t>Facility1TriageCat52010/11</t>
  </si>
  <si>
    <t>Facility2TriageCat12010/11</t>
  </si>
  <si>
    <t>Facility2TriageCat22010/11</t>
  </si>
  <si>
    <t>Facility2TriageCat32010/11</t>
  </si>
  <si>
    <t>Facility2TriageCat42010/11</t>
  </si>
  <si>
    <t>Facility2TriageCat52010/11</t>
  </si>
  <si>
    <t>Facility3TriageCat12010/11</t>
  </si>
  <si>
    <t>Facility3TriageCat22010/11</t>
  </si>
  <si>
    <t>Facility3TriageCat32010/11</t>
  </si>
  <si>
    <t>Facility3TriageCat42010/11</t>
  </si>
  <si>
    <t>Facility3TriageCat52010/11</t>
  </si>
  <si>
    <t>Facility4TriageCat12010/11</t>
  </si>
  <si>
    <t>Facility4TriageCat22010/11</t>
  </si>
  <si>
    <t>Facility4TriageCat32010/11</t>
  </si>
  <si>
    <t>Facility4TriageCat42010/11</t>
  </si>
  <si>
    <t>Facility4TriageCat52010/11</t>
  </si>
  <si>
    <t>Facility5TriageCat12010/11</t>
  </si>
  <si>
    <t>Facility5TriageCat22010/11</t>
  </si>
  <si>
    <t>Facility5TriageCat32010/11</t>
  </si>
  <si>
    <t>Facility5TriageCat42010/11</t>
  </si>
  <si>
    <t>Facility5TriageCat52010/11</t>
  </si>
  <si>
    <t>Facility6TriageCat12010/11</t>
  </si>
  <si>
    <t>Facility6TriageCat22010/11</t>
  </si>
  <si>
    <t>Facility6TriageCat32010/11</t>
  </si>
  <si>
    <t>Facility6TriageCat42010/11</t>
  </si>
  <si>
    <t>Facility6TriageCat52010/11</t>
  </si>
  <si>
    <t>Facility7TriageCat12010/11</t>
  </si>
  <si>
    <t>Facility7TriageCat22010/11</t>
  </si>
  <si>
    <t>Facility7TriageCat32010/11</t>
  </si>
  <si>
    <t>Facility7TriageCat42010/11</t>
  </si>
  <si>
    <t>Facility7TriageCat52010/11</t>
  </si>
  <si>
    <t>Facility8TriageCat12010/11</t>
  </si>
  <si>
    <t>Facility8TriageCat22010/11</t>
  </si>
  <si>
    <t>Facility8TriageCat32010/11</t>
  </si>
  <si>
    <t>Facility8TriageCat42010/11</t>
  </si>
  <si>
    <t>Facility8TriageCat52010/11</t>
  </si>
  <si>
    <t>Facility9TriageCat12010/11</t>
  </si>
  <si>
    <t>Facility9TriageCat22010/11</t>
  </si>
  <si>
    <t>Facility9TriageCat32010/11</t>
  </si>
  <si>
    <t>Facility9TriageCat42010/11</t>
  </si>
  <si>
    <t>Facility9TriageCat52010/11</t>
  </si>
  <si>
    <t>Facility10TriageCat12010/11</t>
  </si>
  <si>
    <t>Facility10TriageCat22010/11</t>
  </si>
  <si>
    <t>Facility10TriageCat32010/11</t>
  </si>
  <si>
    <t>Facility10TriageCat42010/11</t>
  </si>
  <si>
    <t>Facility10TriageCat52010/11</t>
  </si>
  <si>
    <t>Facility11TriageCat12010/11</t>
  </si>
  <si>
    <t>Facility11TriageCat22010/11</t>
  </si>
  <si>
    <t>Facility11TriageCat32010/11</t>
  </si>
  <si>
    <t>Facility11TriageCat42010/11</t>
  </si>
  <si>
    <t>Facility11TriageCat52010/11</t>
  </si>
  <si>
    <t>Facility12TriageCat12010/11</t>
  </si>
  <si>
    <t>Facility12TriageCat22010/11</t>
  </si>
  <si>
    <t>Facility12TriageCat32010/11</t>
  </si>
  <si>
    <t>Facility12TriageCat42010/11</t>
  </si>
  <si>
    <t>Facility12TriageCat52010/11</t>
  </si>
  <si>
    <t>Facility13TriageCat12010/11</t>
  </si>
  <si>
    <t>Facility13TriageCat22010/11</t>
  </si>
  <si>
    <t>Facility13TriageCat32010/11</t>
  </si>
  <si>
    <t>Facility13TriageCat42010/11</t>
  </si>
  <si>
    <t>Facility13TriageCat52010/11</t>
  </si>
  <si>
    <t>Facility14TriageCat12010/11</t>
  </si>
  <si>
    <t>Facility14TriageCat22010/11</t>
  </si>
  <si>
    <t>Facility14TriageCat32010/11</t>
  </si>
  <si>
    <t>Facility14TriageCat42010/11</t>
  </si>
  <si>
    <t>Facility14TriageCat52010/11</t>
  </si>
  <si>
    <t>Facility15TriageCat12010/11</t>
  </si>
  <si>
    <t>Facility15TriageCat22010/11</t>
  </si>
  <si>
    <t>Facility15TriageCat32010/11</t>
  </si>
  <si>
    <t>Facility15TriageCat42010/11</t>
  </si>
  <si>
    <t>Facility15TriageCat52010/11</t>
  </si>
  <si>
    <t>Facility16TriageCat12010/11</t>
  </si>
  <si>
    <t>Facility16TriageCat22010/11</t>
  </si>
  <si>
    <t>Facility16TriageCat32010/11</t>
  </si>
  <si>
    <t>Facility16TriageCat42010/11</t>
  </si>
  <si>
    <t>Facility16TriageCat52010/11</t>
  </si>
  <si>
    <t>Facility17TriageCat12010/11</t>
  </si>
  <si>
    <t>Facility17TriageCat22010/11</t>
  </si>
  <si>
    <t>Facility17TriageCat32010/11</t>
  </si>
  <si>
    <t>Facility17TriageCat42010/11</t>
  </si>
  <si>
    <t>Facility17TriageCat52010/11</t>
  </si>
  <si>
    <t>Facility18TriageCat12010/11</t>
  </si>
  <si>
    <t>Facility18TriageCat22010/11</t>
  </si>
  <si>
    <t>Facility18TriageCat32010/11</t>
  </si>
  <si>
    <t>Facility18TriageCat42010/11</t>
  </si>
  <si>
    <t>Facility18TriageCat52010/11</t>
  </si>
  <si>
    <t>Facility19TriageCat12010/11</t>
  </si>
  <si>
    <t>Facility19TriageCat22010/11</t>
  </si>
  <si>
    <t>Facility19TriageCat32010/11</t>
  </si>
  <si>
    <t>Facility19TriageCat42010/11</t>
  </si>
  <si>
    <t>Facility19TriageCat52010/11</t>
  </si>
  <si>
    <t>Facility20TriageCat12010/11</t>
  </si>
  <si>
    <t>Facility20TriageCat22010/11</t>
  </si>
  <si>
    <t>Facility20TriageCat32010/11</t>
  </si>
  <si>
    <t>Facility20TriageCat42010/11</t>
  </si>
  <si>
    <t>Facility20TriageCat52010/11</t>
  </si>
  <si>
    <t>Facility21TriageCat12010/11</t>
  </si>
  <si>
    <t>Facility21TriageCat22010/11</t>
  </si>
  <si>
    <t>Facility21TriageCat32010/11</t>
  </si>
  <si>
    <t>Facility21TriageCat42010/11</t>
  </si>
  <si>
    <t>Facility21TriageCat52010/11</t>
  </si>
  <si>
    <t>Facility22TriageCat12010/11</t>
  </si>
  <si>
    <t>Facility22TriageCat22010/11</t>
  </si>
  <si>
    <t>Facility22TriageCat32010/11</t>
  </si>
  <si>
    <t>Facility22TriageCat42010/11</t>
  </si>
  <si>
    <t>Facility22TriageCat52010/11</t>
  </si>
  <si>
    <t>Facility23TriageCat12010/11</t>
  </si>
  <si>
    <t>Facility23TriageCat22010/11</t>
  </si>
  <si>
    <t>Facility23TriageCat32010/11</t>
  </si>
  <si>
    <t>Facility23TriageCat42010/11</t>
  </si>
  <si>
    <t>Facility23TriageCat52010/11</t>
  </si>
  <si>
    <t>Facility24TriageCat12010/11</t>
  </si>
  <si>
    <t>Facility24TriageCat22010/11</t>
  </si>
  <si>
    <t>Facility24TriageCat32010/11</t>
  </si>
  <si>
    <t>Facility24TriageCat42010/11</t>
  </si>
  <si>
    <t>Facility24TriageCat52010/11</t>
  </si>
  <si>
    <t>Facility25TriageCat12010/11</t>
  </si>
  <si>
    <t>Facility25TriageCat22010/11</t>
  </si>
  <si>
    <t>Facility25TriageCat32010/11</t>
  </si>
  <si>
    <t>Facility25TriageCat42010/11</t>
  </si>
  <si>
    <t>Facility25TriageCat52010/11</t>
  </si>
  <si>
    <t>Facility26TriageCat12010/11</t>
  </si>
  <si>
    <t>Facility26TriageCat22010/11</t>
  </si>
  <si>
    <t>Facility26TriageCat32010/11</t>
  </si>
  <si>
    <t>Facility26TriageCat42010/11</t>
  </si>
  <si>
    <t>Facility26TriageCat52010/11</t>
  </si>
  <si>
    <t>Facility27TriageCat12010/11</t>
  </si>
  <si>
    <t>Facility27TriageCat22010/11</t>
  </si>
  <si>
    <t>Facility27TriageCat32010/11</t>
  </si>
  <si>
    <t>Facility27TriageCat42010/11</t>
  </si>
  <si>
    <t>Facility27TriageCat52010/11</t>
  </si>
  <si>
    <t>Facility28TriageCat12010/11</t>
  </si>
  <si>
    <t>Facility28TriageCat22010/11</t>
  </si>
  <si>
    <t>Facility28TriageCat32010/11</t>
  </si>
  <si>
    <t>Facility28TriageCat42010/11</t>
  </si>
  <si>
    <t>Facility28TriageCat52010/11</t>
  </si>
  <si>
    <t>Facility29TriageCat12010/11</t>
  </si>
  <si>
    <t>Facility29TriageCat22010/11</t>
  </si>
  <si>
    <t>Facility29TriageCat32010/11</t>
  </si>
  <si>
    <t>Facility29TriageCat42010/11</t>
  </si>
  <si>
    <t>Facility29TriageCat52010/11</t>
  </si>
  <si>
    <t>Facility30TriageCat12010/11</t>
  </si>
  <si>
    <t>Facility30TriageCat22010/11</t>
  </si>
  <si>
    <t>Facility30TriageCat32010/11</t>
  </si>
  <si>
    <t>Facility30TriageCat42010/11</t>
  </si>
  <si>
    <t>Facility30TriageCat52010/11</t>
  </si>
  <si>
    <t>Facility31TriageCat12010/11</t>
  </si>
  <si>
    <t>Facility31TriageCat22010/11</t>
  </si>
  <si>
    <t>Facility31TriageCat32010/11</t>
  </si>
  <si>
    <t>Facility31TriageCat42010/11</t>
  </si>
  <si>
    <t>Facility31TriageCat52010/11</t>
  </si>
  <si>
    <t>Facility32TriageCat12010/11</t>
  </si>
  <si>
    <t>Facility32TriageCat22010/11</t>
  </si>
  <si>
    <t>Facility32TriageCat32010/11</t>
  </si>
  <si>
    <t>Facility32TriageCat42010/11</t>
  </si>
  <si>
    <t>Facility32TriageCat52010/11</t>
  </si>
  <si>
    <t>Facility33TriageCat22010/11</t>
  </si>
  <si>
    <t>Facility33TriageCat32010/11</t>
  </si>
  <si>
    <t>Facility33TriageCat42010/11</t>
  </si>
  <si>
    <t>Facility33TriageCat52010/11</t>
  </si>
  <si>
    <t>Facility34TriageCat12010/11</t>
  </si>
  <si>
    <t>Facility34TriageCat22010/11</t>
  </si>
  <si>
    <t>Facility34TriageCat32010/11</t>
  </si>
  <si>
    <t>Facility34TriageCat42010/11</t>
  </si>
  <si>
    <t>Facility34TriageCat52010/11</t>
  </si>
  <si>
    <t>Facility35TriageCat12010/11</t>
  </si>
  <si>
    <t>Facility35TriageCat22010/11</t>
  </si>
  <si>
    <t>Facility35TriageCat32010/11</t>
  </si>
  <si>
    <t>Facility35TriageCat42010/11</t>
  </si>
  <si>
    <t>Facility35TriageCat52010/11</t>
  </si>
  <si>
    <t>Facility36TriageCat12010/11</t>
  </si>
  <si>
    <t>Facility36TriageCat22010/11</t>
  </si>
  <si>
    <t>Facility36TriageCat32010/11</t>
  </si>
  <si>
    <t>Facility36TriageCat42010/11</t>
  </si>
  <si>
    <t>Facility36TriageCat52010/11</t>
  </si>
  <si>
    <t>Facility37TriageCat02010/11</t>
  </si>
  <si>
    <t>Facility38TriageCat12010/11</t>
  </si>
  <si>
    <t>Facility38TriageCat22010/11</t>
  </si>
  <si>
    <t>Facility38TriageCat32010/11</t>
  </si>
  <si>
    <t>Facility38TriageCat42010/11</t>
  </si>
  <si>
    <t>Facility38TriageCat52010/11</t>
  </si>
  <si>
    <t>Facility39TriageCat02010/11</t>
  </si>
  <si>
    <t>Facility40TriageCat12010/11</t>
  </si>
  <si>
    <t>Facility40TriageCat22010/11</t>
  </si>
  <si>
    <t>Facility40TriageCat32010/11</t>
  </si>
  <si>
    <t>Facility40TriageCat42010/11</t>
  </si>
  <si>
    <t>Facility40TriageCat52010/11</t>
  </si>
  <si>
    <t>Facility41TriageCat12010/11</t>
  </si>
  <si>
    <t>Facility41TriageCat22010/11</t>
  </si>
  <si>
    <t>Facility41TriageCat32010/11</t>
  </si>
  <si>
    <t>Facility41TriageCat42010/11</t>
  </si>
  <si>
    <t>Facility41TriageCat52010/11</t>
  </si>
  <si>
    <t>Facility42TriageCat02010/11</t>
  </si>
  <si>
    <t>Facility43TriageCat12010/11</t>
  </si>
  <si>
    <t>Facility43TriageCat22010/11</t>
  </si>
  <si>
    <t>Facility43TriageCat32010/11</t>
  </si>
  <si>
    <t>Facility43TriageCat42010/11</t>
  </si>
  <si>
    <t>Facility43TriageCat52010/11</t>
  </si>
  <si>
    <t>Facility1TriageCat12011/12</t>
  </si>
  <si>
    <t>Facility1TriageCat22011/12</t>
  </si>
  <si>
    <t>Facility1TriageCat32011/12</t>
  </si>
  <si>
    <t>Facility1TriageCat42011/12</t>
  </si>
  <si>
    <t>Facility1TriageCat52011/12</t>
  </si>
  <si>
    <t>Facility2TriageCat12011/12</t>
  </si>
  <si>
    <t>Facility2TriageCat22011/12</t>
  </si>
  <si>
    <t>Facility2TriageCat32011/12</t>
  </si>
  <si>
    <t>Facility2TriageCat42011/12</t>
  </si>
  <si>
    <t>Facility2TriageCat52011/12</t>
  </si>
  <si>
    <t>Facility3TriageCat12011/12</t>
  </si>
  <si>
    <t>Facility3TriageCat22011/12</t>
  </si>
  <si>
    <t>Facility3TriageCat32011/12</t>
  </si>
  <si>
    <t>Facility3TriageCat42011/12</t>
  </si>
  <si>
    <t>Facility3TriageCat52011/12</t>
  </si>
  <si>
    <t>Facility4TriageCat12011/12</t>
  </si>
  <si>
    <t>Facility4TriageCat22011/12</t>
  </si>
  <si>
    <t>Facility4TriageCat32011/12</t>
  </si>
  <si>
    <t>Facility4TriageCat42011/12</t>
  </si>
  <si>
    <t>Facility4TriageCat52011/12</t>
  </si>
  <si>
    <t>Facility5TriageCat12011/12</t>
  </si>
  <si>
    <t>Facility5TriageCat22011/12</t>
  </si>
  <si>
    <t>Facility5TriageCat32011/12</t>
  </si>
  <si>
    <t>Facility5TriageCat42011/12</t>
  </si>
  <si>
    <t>Facility5TriageCat52011/12</t>
  </si>
  <si>
    <t>Facility6TriageCat12011/12</t>
  </si>
  <si>
    <t>Facility6TriageCat22011/12</t>
  </si>
  <si>
    <t>Facility6TriageCat32011/12</t>
  </si>
  <si>
    <t>Facility6TriageCat42011/12</t>
  </si>
  <si>
    <t>Facility6TriageCat52011/12</t>
  </si>
  <si>
    <t>Facility7TriageCat12011/12</t>
  </si>
  <si>
    <t>Facility7TriageCat22011/12</t>
  </si>
  <si>
    <t>Facility7TriageCat32011/12</t>
  </si>
  <si>
    <t>Facility7TriageCat42011/12</t>
  </si>
  <si>
    <t>Facility7TriageCat52011/12</t>
  </si>
  <si>
    <t>Facility8TriageCat12011/12</t>
  </si>
  <si>
    <t>Facility8TriageCat22011/12</t>
  </si>
  <si>
    <t>Facility8TriageCat32011/12</t>
  </si>
  <si>
    <t>Facility8TriageCat42011/12</t>
  </si>
  <si>
    <t>Facility8TriageCat52011/12</t>
  </si>
  <si>
    <t>Facility9TriageCat12011/12</t>
  </si>
  <si>
    <t>Facility9TriageCat22011/12</t>
  </si>
  <si>
    <t>Facility9TriageCat32011/12</t>
  </si>
  <si>
    <t>Facility9TriageCat42011/12</t>
  </si>
  <si>
    <t>Facility9TriageCat52011/12</t>
  </si>
  <si>
    <t>Facility10TriageCat12011/12</t>
  </si>
  <si>
    <t>Facility10TriageCat22011/12</t>
  </si>
  <si>
    <t>Facility10TriageCat32011/12</t>
  </si>
  <si>
    <t>Facility10TriageCat42011/12</t>
  </si>
  <si>
    <t>Facility10TriageCat52011/12</t>
  </si>
  <si>
    <t>Facility11TriageCat12011/12</t>
  </si>
  <si>
    <t>Facility11TriageCat22011/12</t>
  </si>
  <si>
    <t>Facility11TriageCat32011/12</t>
  </si>
  <si>
    <t>Facility11TriageCat42011/12</t>
  </si>
  <si>
    <t>Facility11TriageCat52011/12</t>
  </si>
  <si>
    <t>Facility12TriageCat12011/12</t>
  </si>
  <si>
    <t>Facility12TriageCat22011/12</t>
  </si>
  <si>
    <t>Facility12TriageCat32011/12</t>
  </si>
  <si>
    <t>Facility12TriageCat42011/12</t>
  </si>
  <si>
    <t>Facility12TriageCat52011/12</t>
  </si>
  <si>
    <t>Facility13TriageCat12011/12</t>
  </si>
  <si>
    <t>Facility13TriageCat22011/12</t>
  </si>
  <si>
    <t>Facility13TriageCat32011/12</t>
  </si>
  <si>
    <t>Facility13TriageCat42011/12</t>
  </si>
  <si>
    <t>Facility13TriageCat52011/12</t>
  </si>
  <si>
    <t>Facility14TriageCat12011/12</t>
  </si>
  <si>
    <t>Facility14TriageCat22011/12</t>
  </si>
  <si>
    <t>Facility14TriageCat32011/12</t>
  </si>
  <si>
    <t>Facility14TriageCat42011/12</t>
  </si>
  <si>
    <t>Facility14TriageCat52011/12</t>
  </si>
  <si>
    <t>Facility15TriageCat12011/12</t>
  </si>
  <si>
    <t>Facility15TriageCat22011/12</t>
  </si>
  <si>
    <t>Facility15TriageCat32011/12</t>
  </si>
  <si>
    <t>Facility15TriageCat42011/12</t>
  </si>
  <si>
    <t>Facility15TriageCat52011/12</t>
  </si>
  <si>
    <t>Facility16TriageCat12011/12</t>
  </si>
  <si>
    <t>Facility16TriageCat22011/12</t>
  </si>
  <si>
    <t>Facility16TriageCat32011/12</t>
  </si>
  <si>
    <t>Facility16TriageCat42011/12</t>
  </si>
  <si>
    <t>Facility16TriageCat52011/12</t>
  </si>
  <si>
    <t>Facility17TriageCat12011/12</t>
  </si>
  <si>
    <t>Facility17TriageCat22011/12</t>
  </si>
  <si>
    <t>Facility17TriageCat32011/12</t>
  </si>
  <si>
    <t>Facility17TriageCat42011/12</t>
  </si>
  <si>
    <t>Facility17TriageCat52011/12</t>
  </si>
  <si>
    <t>Facility18TriageCat12011/12</t>
  </si>
  <si>
    <t>Facility18TriageCat22011/12</t>
  </si>
  <si>
    <t>Facility18TriageCat32011/12</t>
  </si>
  <si>
    <t>Facility18TriageCat42011/12</t>
  </si>
  <si>
    <t>Facility18TriageCat52011/12</t>
  </si>
  <si>
    <t>Facility19TriageCat12011/12</t>
  </si>
  <si>
    <t>Facility19TriageCat22011/12</t>
  </si>
  <si>
    <t>Facility19TriageCat32011/12</t>
  </si>
  <si>
    <t>Facility19TriageCat42011/12</t>
  </si>
  <si>
    <t>Facility19TriageCat52011/12</t>
  </si>
  <si>
    <t>Facility20TriageCat12011/12</t>
  </si>
  <si>
    <t>Facility20TriageCat22011/12</t>
  </si>
  <si>
    <t>Facility20TriageCat32011/12</t>
  </si>
  <si>
    <t>Facility20TriageCat42011/12</t>
  </si>
  <si>
    <t>Facility20TriageCat52011/12</t>
  </si>
  <si>
    <t>Facility21TriageCat12011/12</t>
  </si>
  <si>
    <t>Facility21TriageCat22011/12</t>
  </si>
  <si>
    <t>Facility21TriageCat32011/12</t>
  </si>
  <si>
    <t>Facility21TriageCat42011/12</t>
  </si>
  <si>
    <t>Facility21TriageCat52011/12</t>
  </si>
  <si>
    <t>Facility22TriageCat12011/12</t>
  </si>
  <si>
    <t>Facility22TriageCat22011/12</t>
  </si>
  <si>
    <t>Facility22TriageCat32011/12</t>
  </si>
  <si>
    <t>Facility22TriageCat42011/12</t>
  </si>
  <si>
    <t>Facility22TriageCat52011/12</t>
  </si>
  <si>
    <t>Facility23TriageCat12011/12</t>
  </si>
  <si>
    <t>Facility23TriageCat22011/12</t>
  </si>
  <si>
    <t>Facility23TriageCat32011/12</t>
  </si>
  <si>
    <t>Facility23TriageCat42011/12</t>
  </si>
  <si>
    <t>Facility23TriageCat52011/12</t>
  </si>
  <si>
    <t>Facility24TriageCat12011/12</t>
  </si>
  <si>
    <t>Facility24TriageCat22011/12</t>
  </si>
  <si>
    <t>Facility24TriageCat32011/12</t>
  </si>
  <si>
    <t>Facility24TriageCat42011/12</t>
  </si>
  <si>
    <t>Facility24TriageCat52011/12</t>
  </si>
  <si>
    <t>Facility25TriageCat12011/12</t>
  </si>
  <si>
    <t>Facility25TriageCat22011/12</t>
  </si>
  <si>
    <t>Facility25TriageCat32011/12</t>
  </si>
  <si>
    <t>Facility25TriageCat42011/12</t>
  </si>
  <si>
    <t>Facility25TriageCat52011/12</t>
  </si>
  <si>
    <t>Facility26TriageCat12011/12</t>
  </si>
  <si>
    <t>Facility26TriageCat22011/12</t>
  </si>
  <si>
    <t>Facility26TriageCat32011/12</t>
  </si>
  <si>
    <t>Facility26TriageCat42011/12</t>
  </si>
  <si>
    <t>Facility26TriageCat52011/12</t>
  </si>
  <si>
    <t>Facility27TriageCat12011/12</t>
  </si>
  <si>
    <t>Facility27TriageCat22011/12</t>
  </si>
  <si>
    <t>Facility27TriageCat32011/12</t>
  </si>
  <si>
    <t>Facility27TriageCat42011/12</t>
  </si>
  <si>
    <t>Facility27TriageCat52011/12</t>
  </si>
  <si>
    <t>Facility28TriageCat12011/12</t>
  </si>
  <si>
    <t>Facility28TriageCat22011/12</t>
  </si>
  <si>
    <t>Facility28TriageCat32011/12</t>
  </si>
  <si>
    <t>Facility28TriageCat42011/12</t>
  </si>
  <si>
    <t>Facility28TriageCat52011/12</t>
  </si>
  <si>
    <t>Facility29TriageCat12011/12</t>
  </si>
  <si>
    <t>Facility29TriageCat22011/12</t>
  </si>
  <si>
    <t>Facility29TriageCat32011/12</t>
  </si>
  <si>
    <t>Facility29TriageCat42011/12</t>
  </si>
  <si>
    <t>Facility29TriageCat52011/12</t>
  </si>
  <si>
    <t>Facility30TriageCat12011/12</t>
  </si>
  <si>
    <t>Facility30TriageCat22011/12</t>
  </si>
  <si>
    <t>Facility30TriageCat32011/12</t>
  </si>
  <si>
    <t>Facility30TriageCat42011/12</t>
  </si>
  <si>
    <t>Facility30TriageCat52011/12</t>
  </si>
  <si>
    <t>Facility31TriageCat12011/12</t>
  </si>
  <si>
    <t>Facility31TriageCat22011/12</t>
  </si>
  <si>
    <t>Facility31TriageCat32011/12</t>
  </si>
  <si>
    <t>Facility31TriageCat42011/12</t>
  </si>
  <si>
    <t>Facility31TriageCat52011/12</t>
  </si>
  <si>
    <t>Facility32TriageCat12011/12</t>
  </si>
  <si>
    <t>Facility32TriageCat22011/12</t>
  </si>
  <si>
    <t>Facility32TriageCat32011/12</t>
  </si>
  <si>
    <t>Facility32TriageCat42011/12</t>
  </si>
  <si>
    <t>Facility32TriageCat52011/12</t>
  </si>
  <si>
    <t>Facility33TriageCat12011/12</t>
  </si>
  <si>
    <t>Facility33TriageCat22011/12</t>
  </si>
  <si>
    <t>Facility33TriageCat32011/12</t>
  </si>
  <si>
    <t>Facility33TriageCat42011/12</t>
  </si>
  <si>
    <t>Facility33TriageCat52011/12</t>
  </si>
  <si>
    <t>Facility34TriageCat12011/12</t>
  </si>
  <si>
    <t>Facility34TriageCat22011/12</t>
  </si>
  <si>
    <t>Facility34TriageCat32011/12</t>
  </si>
  <si>
    <t>Facility34TriageCat42011/12</t>
  </si>
  <si>
    <t>Facility34TriageCat52011/12</t>
  </si>
  <si>
    <t>Facility35TriageCat12011/12</t>
  </si>
  <si>
    <t>Facility35TriageCat22011/12</t>
  </si>
  <si>
    <t>Facility35TriageCat32011/12</t>
  </si>
  <si>
    <t>Facility35TriageCat42011/12</t>
  </si>
  <si>
    <t>Facility35TriageCat52011/12</t>
  </si>
  <si>
    <t>Facility36TriageCat12011/12</t>
  </si>
  <si>
    <t>Facility36TriageCat22011/12</t>
  </si>
  <si>
    <t>Facility36TriageCat32011/12</t>
  </si>
  <si>
    <t>Facility36TriageCat42011/12</t>
  </si>
  <si>
    <t>Facility36TriageCat52011/12</t>
  </si>
  <si>
    <t>Facility37TriageCat02011/12</t>
  </si>
  <si>
    <t>Facility38TriageCat12011/12</t>
  </si>
  <si>
    <t>Facility38TriageCat22011/12</t>
  </si>
  <si>
    <t>Facility38TriageCat32011/12</t>
  </si>
  <si>
    <t>Facility38TriageCat42011/12</t>
  </si>
  <si>
    <t>Facility38TriageCat52011/12</t>
  </si>
  <si>
    <t>Facility39TriageCat02011/12</t>
  </si>
  <si>
    <t>Facility40TriageCat12011/12</t>
  </si>
  <si>
    <t>Facility40TriageCat22011/12</t>
  </si>
  <si>
    <t>Facility40TriageCat32011/12</t>
  </si>
  <si>
    <t>Facility40TriageCat42011/12</t>
  </si>
  <si>
    <t>Facility40TriageCat52011/12</t>
  </si>
  <si>
    <t>Facility41TriageCat12011/12</t>
  </si>
  <si>
    <t>Facility41TriageCat22011/12</t>
  </si>
  <si>
    <t>Facility41TriageCat32011/12</t>
  </si>
  <si>
    <t>Facility41TriageCat42011/12</t>
  </si>
  <si>
    <t>Facility41TriageCat52011/12</t>
  </si>
  <si>
    <t>Facility43TriageCat12011/12</t>
  </si>
  <si>
    <t>Facility43TriageCat22011/12</t>
  </si>
  <si>
    <t>Facility43TriageCat32011/12</t>
  </si>
  <si>
    <t>Facility43TriageCat42011/12</t>
  </si>
  <si>
    <t>Facility43TriageCat52011/12</t>
  </si>
  <si>
    <t>Facility1TriageCat12012/13</t>
  </si>
  <si>
    <t>Facility1TriageCat22012/13</t>
  </si>
  <si>
    <t>Facility1TriageCat32012/13</t>
  </si>
  <si>
    <t>Facility1TriageCat42012/13</t>
  </si>
  <si>
    <t>Facility1TriageCat52012/13</t>
  </si>
  <si>
    <t>Facility2TriageCat12012/13</t>
  </si>
  <si>
    <t>Facility2TriageCat22012/13</t>
  </si>
  <si>
    <t>Facility2TriageCat32012/13</t>
  </si>
  <si>
    <t>Facility2TriageCat42012/13</t>
  </si>
  <si>
    <t>Facility2TriageCat52012/13</t>
  </si>
  <si>
    <t>Facility3TriageCat12012/13</t>
  </si>
  <si>
    <t>Facility3TriageCat22012/13</t>
  </si>
  <si>
    <t>Facility3TriageCat32012/13</t>
  </si>
  <si>
    <t>Facility3TriageCat42012/13</t>
  </si>
  <si>
    <t>Facility3TriageCat52012/13</t>
  </si>
  <si>
    <t>Facility4TriageCat12012/13</t>
  </si>
  <si>
    <t>Facility4TriageCat22012/13</t>
  </si>
  <si>
    <t>Facility4TriageCat32012/13</t>
  </si>
  <si>
    <t>Facility4TriageCat42012/13</t>
  </si>
  <si>
    <t>Facility4TriageCat52012/13</t>
  </si>
  <si>
    <t>Facility5TriageCat12012/13</t>
  </si>
  <si>
    <t>Facility5TriageCat22012/13</t>
  </si>
  <si>
    <t>Facility5TriageCat32012/13</t>
  </si>
  <si>
    <t>Facility5TriageCat42012/13</t>
  </si>
  <si>
    <t>Facility5TriageCat52012/13</t>
  </si>
  <si>
    <t>Facility6TriageCat12012/13</t>
  </si>
  <si>
    <t>Facility6TriageCat22012/13</t>
  </si>
  <si>
    <t>Facility6TriageCat32012/13</t>
  </si>
  <si>
    <t>Facility6TriageCat42012/13</t>
  </si>
  <si>
    <t>Facility6TriageCat52012/13</t>
  </si>
  <si>
    <t>Facility7TriageCat12012/13</t>
  </si>
  <si>
    <t>Facility7TriageCat22012/13</t>
  </si>
  <si>
    <t>Facility7TriageCat32012/13</t>
  </si>
  <si>
    <t>Facility7TriageCat42012/13</t>
  </si>
  <si>
    <t>Facility7TriageCat52012/13</t>
  </si>
  <si>
    <t>Facility8TriageCat12012/13</t>
  </si>
  <si>
    <t>Facility8TriageCat22012/13</t>
  </si>
  <si>
    <t>Facility8TriageCat32012/13</t>
  </si>
  <si>
    <t>Facility8TriageCat42012/13</t>
  </si>
  <si>
    <t>Facility8TriageCat52012/13</t>
  </si>
  <si>
    <t>Facility9TriageCat12012/13</t>
  </si>
  <si>
    <t>Facility9TriageCat22012/13</t>
  </si>
  <si>
    <t>Facility9TriageCat32012/13</t>
  </si>
  <si>
    <t>Facility9TriageCat42012/13</t>
  </si>
  <si>
    <t>Facility9TriageCat52012/13</t>
  </si>
  <si>
    <t>Facility10TriageCat12012/13</t>
  </si>
  <si>
    <t>Facility10TriageCat22012/13</t>
  </si>
  <si>
    <t>Facility10TriageCat32012/13</t>
  </si>
  <si>
    <t>Facility10TriageCat42012/13</t>
  </si>
  <si>
    <t>Facility10TriageCat52012/13</t>
  </si>
  <si>
    <t>Facility11TriageCat12012/13</t>
  </si>
  <si>
    <t>Facility11TriageCat22012/13</t>
  </si>
  <si>
    <t>Facility11TriageCat32012/13</t>
  </si>
  <si>
    <t>Facility11TriageCat42012/13</t>
  </si>
  <si>
    <t>Facility11TriageCat52012/13</t>
  </si>
  <si>
    <t>Facility12TriageCat12012/13</t>
  </si>
  <si>
    <t>Facility12TriageCat22012/13</t>
  </si>
  <si>
    <t>Facility12TriageCat32012/13</t>
  </si>
  <si>
    <t>Facility12TriageCat42012/13</t>
  </si>
  <si>
    <t>Facility12TriageCat52012/13</t>
  </si>
  <si>
    <t>Facility13TriageCat12012/13</t>
  </si>
  <si>
    <t>Facility13TriageCat22012/13</t>
  </si>
  <si>
    <t>Facility13TriageCat32012/13</t>
  </si>
  <si>
    <t>Facility13TriageCat42012/13</t>
  </si>
  <si>
    <t>Facility13TriageCat52012/13</t>
  </si>
  <si>
    <t>Facility14TriageCat12012/13</t>
  </si>
  <si>
    <t>Facility14TriageCat22012/13</t>
  </si>
  <si>
    <t>Facility14TriageCat32012/13</t>
  </si>
  <si>
    <t>Facility14TriageCat42012/13</t>
  </si>
  <si>
    <t>Facility14TriageCat52012/13</t>
  </si>
  <si>
    <t>Facility15TriageCat12012/13</t>
  </si>
  <si>
    <t>Facility15TriageCat22012/13</t>
  </si>
  <si>
    <t>Facility15TriageCat32012/13</t>
  </si>
  <si>
    <t>Facility15TriageCat42012/13</t>
  </si>
  <si>
    <t>Facility15TriageCat52012/13</t>
  </si>
  <si>
    <t>Facility16TriageCat12012/13</t>
  </si>
  <si>
    <t>Facility16TriageCat22012/13</t>
  </si>
  <si>
    <t>Facility16TriageCat32012/13</t>
  </si>
  <si>
    <t>Facility16TriageCat42012/13</t>
  </si>
  <si>
    <t>Facility16TriageCat52012/13</t>
  </si>
  <si>
    <t>Facility17TriageCat12012/13</t>
  </si>
  <si>
    <t>Facility17TriageCat22012/13</t>
  </si>
  <si>
    <t>Facility17TriageCat32012/13</t>
  </si>
  <si>
    <t>Facility17TriageCat42012/13</t>
  </si>
  <si>
    <t>Facility17TriageCat52012/13</t>
  </si>
  <si>
    <t>Facility18TriageCat12012/13</t>
  </si>
  <si>
    <t>Facility18TriageCat22012/13</t>
  </si>
  <si>
    <t>Facility18TriageCat32012/13</t>
  </si>
  <si>
    <t>Facility18TriageCat42012/13</t>
  </si>
  <si>
    <t>Facility18TriageCat52012/13</t>
  </si>
  <si>
    <t>Facility19TriageCat12012/13</t>
  </si>
  <si>
    <t>Facility19TriageCat22012/13</t>
  </si>
  <si>
    <t>Facility19TriageCat32012/13</t>
  </si>
  <si>
    <t>Facility19TriageCat42012/13</t>
  </si>
  <si>
    <t>Facility19TriageCat52012/13</t>
  </si>
  <si>
    <t>Facility20TriageCat12012/13</t>
  </si>
  <si>
    <t>Facility20TriageCat22012/13</t>
  </si>
  <si>
    <t>Facility20TriageCat32012/13</t>
  </si>
  <si>
    <t>Facility20TriageCat42012/13</t>
  </si>
  <si>
    <t>Facility20TriageCat52012/13</t>
  </si>
  <si>
    <t>Facility21TriageCat12012/13</t>
  </si>
  <si>
    <t>Facility21TriageCat22012/13</t>
  </si>
  <si>
    <t>Facility21TriageCat32012/13</t>
  </si>
  <si>
    <t>Facility21TriageCat42012/13</t>
  </si>
  <si>
    <t>Facility21TriageCat52012/13</t>
  </si>
  <si>
    <t>Facility22TriageCat12012/13</t>
  </si>
  <si>
    <t>Facility22TriageCat22012/13</t>
  </si>
  <si>
    <t>Facility22TriageCat32012/13</t>
  </si>
  <si>
    <t>Facility22TriageCat42012/13</t>
  </si>
  <si>
    <t>Facility22TriageCat52012/13</t>
  </si>
  <si>
    <t>Facility23TriageCat12012/13</t>
  </si>
  <si>
    <t>Facility23TriageCat22012/13</t>
  </si>
  <si>
    <t>Facility23TriageCat32012/13</t>
  </si>
  <si>
    <t>Facility23TriageCat42012/13</t>
  </si>
  <si>
    <t>Facility23TriageCat52012/13</t>
  </si>
  <si>
    <t>Facility24TriageCat12012/13</t>
  </si>
  <si>
    <t>Facility24TriageCat22012/13</t>
  </si>
  <si>
    <t>Facility24TriageCat32012/13</t>
  </si>
  <si>
    <t>Facility24TriageCat42012/13</t>
  </si>
  <si>
    <t>Facility24TriageCat52012/13</t>
  </si>
  <si>
    <t>Facility25TriageCat12012/13</t>
  </si>
  <si>
    <t>Facility25TriageCat22012/13</t>
  </si>
  <si>
    <t>Facility25TriageCat32012/13</t>
  </si>
  <si>
    <t>Facility25TriageCat42012/13</t>
  </si>
  <si>
    <t>Facility25TriageCat52012/13</t>
  </si>
  <si>
    <t>Facility26TriageCat12012/13</t>
  </si>
  <si>
    <t>Facility26TriageCat22012/13</t>
  </si>
  <si>
    <t>Facility26TriageCat32012/13</t>
  </si>
  <si>
    <t>Facility26TriageCat42012/13</t>
  </si>
  <si>
    <t>Facility26TriageCat52012/13</t>
  </si>
  <si>
    <t>Facility27TriageCat12012/13</t>
  </si>
  <si>
    <t>Facility27TriageCat22012/13</t>
  </si>
  <si>
    <t>Facility27TriageCat32012/13</t>
  </si>
  <si>
    <t>Facility27TriageCat42012/13</t>
  </si>
  <si>
    <t>Facility27TriageCat52012/13</t>
  </si>
  <si>
    <t>Facility28TriageCat12012/13</t>
  </si>
  <si>
    <t>Facility28TriageCat22012/13</t>
  </si>
  <si>
    <t>Facility28TriageCat32012/13</t>
  </si>
  <si>
    <t>Facility28TriageCat42012/13</t>
  </si>
  <si>
    <t>Facility28TriageCat52012/13</t>
  </si>
  <si>
    <t>Facility29TriageCat12012/13</t>
  </si>
  <si>
    <t>Facility29TriageCat22012/13</t>
  </si>
  <si>
    <t>Facility29TriageCat32012/13</t>
  </si>
  <si>
    <t>Facility29TriageCat42012/13</t>
  </si>
  <si>
    <t>Facility29TriageCat52012/13</t>
  </si>
  <si>
    <t>Facility30TriageCat12012/13</t>
  </si>
  <si>
    <t>Facility30TriageCat22012/13</t>
  </si>
  <si>
    <t>Facility30TriageCat32012/13</t>
  </si>
  <si>
    <t>Facility30TriageCat42012/13</t>
  </si>
  <si>
    <t>Facility30TriageCat52012/13</t>
  </si>
  <si>
    <t>Facility31TriageCat12012/13</t>
  </si>
  <si>
    <t>Facility31TriageCat22012/13</t>
  </si>
  <si>
    <t>Facility31TriageCat32012/13</t>
  </si>
  <si>
    <t>Facility31TriageCat42012/13</t>
  </si>
  <si>
    <t>Facility31TriageCat52012/13</t>
  </si>
  <si>
    <t>Facility32TriageCat12012/13</t>
  </si>
  <si>
    <t>Facility32TriageCat22012/13</t>
  </si>
  <si>
    <t>Facility32TriageCat32012/13</t>
  </si>
  <si>
    <t>Facility32TriageCat42012/13</t>
  </si>
  <si>
    <t>Facility32TriageCat52012/13</t>
  </si>
  <si>
    <t>Facility33TriageCat22012/13</t>
  </si>
  <si>
    <t>Facility33TriageCat32012/13</t>
  </si>
  <si>
    <t>Facility33TriageCat42012/13</t>
  </si>
  <si>
    <t>Facility33TriageCat52012/13</t>
  </si>
  <si>
    <t>Facility34TriageCat12012/13</t>
  </si>
  <si>
    <t>Facility34TriageCat22012/13</t>
  </si>
  <si>
    <t>Facility34TriageCat32012/13</t>
  </si>
  <si>
    <t>Facility34TriageCat42012/13</t>
  </si>
  <si>
    <t>Facility34TriageCat52012/13</t>
  </si>
  <si>
    <t>Facility35TriageCat12012/13</t>
  </si>
  <si>
    <t>Facility35TriageCat22012/13</t>
  </si>
  <si>
    <t>Facility35TriageCat32012/13</t>
  </si>
  <si>
    <t>Facility35TriageCat42012/13</t>
  </si>
  <si>
    <t>Facility35TriageCat52012/13</t>
  </si>
  <si>
    <t>Facility36TriageCat12012/13</t>
  </si>
  <si>
    <t>Facility36TriageCat22012/13</t>
  </si>
  <si>
    <t>Facility36TriageCat32012/13</t>
  </si>
  <si>
    <t>Facility36TriageCat42012/13</t>
  </si>
  <si>
    <t>Facility36TriageCat52012/13</t>
  </si>
  <si>
    <t>Facility37TriageCat02012/13</t>
  </si>
  <si>
    <t>Facility38TriageCat12012/13</t>
  </si>
  <si>
    <t>Facility38TriageCat22012/13</t>
  </si>
  <si>
    <t>Facility38TriageCat32012/13</t>
  </si>
  <si>
    <t>Facility38TriageCat42012/13</t>
  </si>
  <si>
    <t>Facility38TriageCat52012/13</t>
  </si>
  <si>
    <t>Facility39TriageCat02012/13</t>
  </si>
  <si>
    <t>Facility40TriageCat12012/13</t>
  </si>
  <si>
    <t>Facility40TriageCat22012/13</t>
  </si>
  <si>
    <t>Facility40TriageCat32012/13</t>
  </si>
  <si>
    <t>Facility40TriageCat42012/13</t>
  </si>
  <si>
    <t>Facility40TriageCat52012/13</t>
  </si>
  <si>
    <t>Facility41TriageCat12012/13</t>
  </si>
  <si>
    <t>Facility41TriageCat22012/13</t>
  </si>
  <si>
    <t>Facility41TriageCat32012/13</t>
  </si>
  <si>
    <t>Facility41TriageCat42012/13</t>
  </si>
  <si>
    <t>Facility41TriageCat52012/13</t>
  </si>
  <si>
    <t>Facility43TriageCat12012/13</t>
  </si>
  <si>
    <t>Facility43TriageCat22012/13</t>
  </si>
  <si>
    <t>Facility43TriageCat32012/13</t>
  </si>
  <si>
    <t>Facility43TriageCat42012/13</t>
  </si>
  <si>
    <t>Facility43TriageCat52012/13</t>
  </si>
  <si>
    <t>Facility1TriageCat12013/14</t>
  </si>
  <si>
    <t>Facility1TriageCat22013/14</t>
  </si>
  <si>
    <t>Facility1TriageCat32013/14</t>
  </si>
  <si>
    <t>Facility1TriageCat42013/14</t>
  </si>
  <si>
    <t>Facility1TriageCat52013/14</t>
  </si>
  <si>
    <t>Facility2TriageCat12013/14</t>
  </si>
  <si>
    <t>Facility2TriageCat22013/14</t>
  </si>
  <si>
    <t>Facility2TriageCat32013/14</t>
  </si>
  <si>
    <t>Facility2TriageCat42013/14</t>
  </si>
  <si>
    <t>Facility2TriageCat52013/14</t>
  </si>
  <si>
    <t>Facility3TriageCat12013/14</t>
  </si>
  <si>
    <t>Facility3TriageCat22013/14</t>
  </si>
  <si>
    <t>Facility3TriageCat32013/14</t>
  </si>
  <si>
    <t>Facility3TriageCat42013/14</t>
  </si>
  <si>
    <t>Facility3TriageCat52013/14</t>
  </si>
  <si>
    <t>Facility4TriageCat12013/14</t>
  </si>
  <si>
    <t>Facility4TriageCat22013/14</t>
  </si>
  <si>
    <t>Facility4TriageCat32013/14</t>
  </si>
  <si>
    <t>Facility4TriageCat42013/14</t>
  </si>
  <si>
    <t>Facility4TriageCat52013/14</t>
  </si>
  <si>
    <t>Facility5TriageCat12013/14</t>
  </si>
  <si>
    <t>Facility5TriageCat22013/14</t>
  </si>
  <si>
    <t>Facility5TriageCat32013/14</t>
  </si>
  <si>
    <t>Facility5TriageCat42013/14</t>
  </si>
  <si>
    <t>Facility5TriageCat52013/14</t>
  </si>
  <si>
    <t>Facility6TriageCat12013/14</t>
  </si>
  <si>
    <t>Facility6TriageCat22013/14</t>
  </si>
  <si>
    <t>Facility6TriageCat32013/14</t>
  </si>
  <si>
    <t>Facility6TriageCat42013/14</t>
  </si>
  <si>
    <t>Facility6TriageCat52013/14</t>
  </si>
  <si>
    <t>Facility7TriageCat12013/14</t>
  </si>
  <si>
    <t>Facility7TriageCat22013/14</t>
  </si>
  <si>
    <t>Facility7TriageCat32013/14</t>
  </si>
  <si>
    <t>Facility7TriageCat42013/14</t>
  </si>
  <si>
    <t>Facility7TriageCat52013/14</t>
  </si>
  <si>
    <t>Facility8TriageCat12013/14</t>
  </si>
  <si>
    <t>Facility8TriageCat22013/14</t>
  </si>
  <si>
    <t>Facility8TriageCat32013/14</t>
  </si>
  <si>
    <t>Facility8TriageCat42013/14</t>
  </si>
  <si>
    <t>Facility8TriageCat52013/14</t>
  </si>
  <si>
    <t>Facility9TriageCat12013/14</t>
  </si>
  <si>
    <t>Facility9TriageCat22013/14</t>
  </si>
  <si>
    <t>Facility9TriageCat32013/14</t>
  </si>
  <si>
    <t>Facility9TriageCat42013/14</t>
  </si>
  <si>
    <t>Facility9TriageCat52013/14</t>
  </si>
  <si>
    <t>Facility10TriageCat12013/14</t>
  </si>
  <si>
    <t>Facility10TriageCat22013/14</t>
  </si>
  <si>
    <t>Facility10TriageCat32013/14</t>
  </si>
  <si>
    <t>Facility10TriageCat42013/14</t>
  </si>
  <si>
    <t>Facility10TriageCat52013/14</t>
  </si>
  <si>
    <t>Facility11TriageCat12013/14</t>
  </si>
  <si>
    <t>Facility11TriageCat22013/14</t>
  </si>
  <si>
    <t>Facility11TriageCat32013/14</t>
  </si>
  <si>
    <t>Facility11TriageCat42013/14</t>
  </si>
  <si>
    <t>Facility11TriageCat52013/14</t>
  </si>
  <si>
    <t>Facility12TriageCat12013/14</t>
  </si>
  <si>
    <t>Facility12TriageCat22013/14</t>
  </si>
  <si>
    <t>Facility12TriageCat32013/14</t>
  </si>
  <si>
    <t>Facility12TriageCat42013/14</t>
  </si>
  <si>
    <t>Facility12TriageCat52013/14</t>
  </si>
  <si>
    <t>Facility13TriageCat12013/14</t>
  </si>
  <si>
    <t>Facility13TriageCat22013/14</t>
  </si>
  <si>
    <t>Facility13TriageCat32013/14</t>
  </si>
  <si>
    <t>Facility13TriageCat42013/14</t>
  </si>
  <si>
    <t>Facility13TriageCat52013/14</t>
  </si>
  <si>
    <t>Facility14TriageCat12013/14</t>
  </si>
  <si>
    <t>Facility14TriageCat22013/14</t>
  </si>
  <si>
    <t>Facility14TriageCat32013/14</t>
  </si>
  <si>
    <t>Facility14TriageCat42013/14</t>
  </si>
  <si>
    <t>Facility14TriageCat52013/14</t>
  </si>
  <si>
    <t>Facility15TriageCat12013/14</t>
  </si>
  <si>
    <t>Facility15TriageCat22013/14</t>
  </si>
  <si>
    <t>Facility15TriageCat32013/14</t>
  </si>
  <si>
    <t>Facility15TriageCat42013/14</t>
  </si>
  <si>
    <t>Facility15TriageCat52013/14</t>
  </si>
  <si>
    <t>Facility16TriageCat12013/14</t>
  </si>
  <si>
    <t>Facility16TriageCat22013/14</t>
  </si>
  <si>
    <t>Facility16TriageCat32013/14</t>
  </si>
  <si>
    <t>Facility16TriageCat42013/14</t>
  </si>
  <si>
    <t>Facility16TriageCat52013/14</t>
  </si>
  <si>
    <t>Facility17TriageCat12013/14</t>
  </si>
  <si>
    <t>Facility17TriageCat22013/14</t>
  </si>
  <si>
    <t>Facility17TriageCat32013/14</t>
  </si>
  <si>
    <t>Facility17TriageCat42013/14</t>
  </si>
  <si>
    <t>Facility17TriageCat52013/14</t>
  </si>
  <si>
    <t>Facility18TriageCat12013/14</t>
  </si>
  <si>
    <t>Facility18TriageCat22013/14</t>
  </si>
  <si>
    <t>Facility18TriageCat32013/14</t>
  </si>
  <si>
    <t>Facility18TriageCat42013/14</t>
  </si>
  <si>
    <t>Facility18TriageCat52013/14</t>
  </si>
  <si>
    <t>Facility19TriageCat12013/14</t>
  </si>
  <si>
    <t>Facility19TriageCat22013/14</t>
  </si>
  <si>
    <t>Facility19TriageCat32013/14</t>
  </si>
  <si>
    <t>Facility19TriageCat42013/14</t>
  </si>
  <si>
    <t>Facility19TriageCat52013/14</t>
  </si>
  <si>
    <t>Facility20TriageCat12013/14</t>
  </si>
  <si>
    <t>Facility20TriageCat22013/14</t>
  </si>
  <si>
    <t>Facility20TriageCat32013/14</t>
  </si>
  <si>
    <t>Facility20TriageCat42013/14</t>
  </si>
  <si>
    <t>Facility20TriageCat52013/14</t>
  </si>
  <si>
    <t>Facility21TriageCat12013/14</t>
  </si>
  <si>
    <t>Facility21TriageCat22013/14</t>
  </si>
  <si>
    <t>Facility21TriageCat32013/14</t>
  </si>
  <si>
    <t>Facility21TriageCat42013/14</t>
  </si>
  <si>
    <t>Facility21TriageCat52013/14</t>
  </si>
  <si>
    <t>Facility22TriageCat12013/14</t>
  </si>
  <si>
    <t>Facility22TriageCat22013/14</t>
  </si>
  <si>
    <t>Facility22TriageCat32013/14</t>
  </si>
  <si>
    <t>Facility22TriageCat42013/14</t>
  </si>
  <si>
    <t>Facility22TriageCat52013/14</t>
  </si>
  <si>
    <t>Facility23TriageCat12013/14</t>
  </si>
  <si>
    <t>Facility23TriageCat22013/14</t>
  </si>
  <si>
    <t>Facility23TriageCat32013/14</t>
  </si>
  <si>
    <t>Facility23TriageCat42013/14</t>
  </si>
  <si>
    <t>Facility23TriageCat52013/14</t>
  </si>
  <si>
    <t>Facility24TriageCat12013/14</t>
  </si>
  <si>
    <t>Facility24TriageCat22013/14</t>
  </si>
  <si>
    <t>Facility24TriageCat32013/14</t>
  </si>
  <si>
    <t>Facility24TriageCat42013/14</t>
  </si>
  <si>
    <t>Facility24TriageCat52013/14</t>
  </si>
  <si>
    <t>Facility25TriageCat12013/14</t>
  </si>
  <si>
    <t>Facility25TriageCat22013/14</t>
  </si>
  <si>
    <t>Facility25TriageCat32013/14</t>
  </si>
  <si>
    <t>Facility25TriageCat42013/14</t>
  </si>
  <si>
    <t>Facility25TriageCat52013/14</t>
  </si>
  <si>
    <t>Facility26TriageCat12013/14</t>
  </si>
  <si>
    <t>Facility26TriageCat22013/14</t>
  </si>
  <si>
    <t>Facility26TriageCat32013/14</t>
  </si>
  <si>
    <t>Facility26TriageCat42013/14</t>
  </si>
  <si>
    <t>Facility26TriageCat52013/14</t>
  </si>
  <si>
    <t>Facility27TriageCat12013/14</t>
  </si>
  <si>
    <t>Facility27TriageCat22013/14</t>
  </si>
  <si>
    <t>Facility27TriageCat32013/14</t>
  </si>
  <si>
    <t>Facility27TriageCat42013/14</t>
  </si>
  <si>
    <t>Facility27TriageCat52013/14</t>
  </si>
  <si>
    <t>Facility28TriageCat12013/14</t>
  </si>
  <si>
    <t>Facility28TriageCat22013/14</t>
  </si>
  <si>
    <t>Facility28TriageCat32013/14</t>
  </si>
  <si>
    <t>Facility28TriageCat42013/14</t>
  </si>
  <si>
    <t>Facility28TriageCat52013/14</t>
  </si>
  <si>
    <t>Facility29TriageCat12013/14</t>
  </si>
  <si>
    <t>Facility29TriageCat22013/14</t>
  </si>
  <si>
    <t>Facility29TriageCat32013/14</t>
  </si>
  <si>
    <t>Facility29TriageCat42013/14</t>
  </si>
  <si>
    <t>Facility29TriageCat52013/14</t>
  </si>
  <si>
    <t>Facility30TriageCat12013/14</t>
  </si>
  <si>
    <t>Facility30TriageCat22013/14</t>
  </si>
  <si>
    <t>Facility30TriageCat32013/14</t>
  </si>
  <si>
    <t>Facility30TriageCat42013/14</t>
  </si>
  <si>
    <t>Facility30TriageCat52013/14</t>
  </si>
  <si>
    <t>Facility31TriageCat12013/14</t>
  </si>
  <si>
    <t>Facility31TriageCat22013/14</t>
  </si>
  <si>
    <t>Facility31TriageCat32013/14</t>
  </si>
  <si>
    <t>Facility31TriageCat42013/14</t>
  </si>
  <si>
    <t>Facility31TriageCat52013/14</t>
  </si>
  <si>
    <t>Facility32TriageCat12013/14</t>
  </si>
  <si>
    <t>Facility32TriageCat22013/14</t>
  </si>
  <si>
    <t>Facility32TriageCat32013/14</t>
  </si>
  <si>
    <t>Facility32TriageCat42013/14</t>
  </si>
  <si>
    <t>Facility32TriageCat52013/14</t>
  </si>
  <si>
    <t>Facility33TriageCat22013/14</t>
  </si>
  <si>
    <t>Facility33TriageCat32013/14</t>
  </si>
  <si>
    <t>Facility33TriageCat42013/14</t>
  </si>
  <si>
    <t>Facility33TriageCat52013/14</t>
  </si>
  <si>
    <t>Facility34TriageCat12013/14</t>
  </si>
  <si>
    <t>Facility34TriageCat22013/14</t>
  </si>
  <si>
    <t>Facility34TriageCat32013/14</t>
  </si>
  <si>
    <t>Facility34TriageCat42013/14</t>
  </si>
  <si>
    <t>Facility34TriageCat52013/14</t>
  </si>
  <si>
    <t>Facility35TriageCat12013/14</t>
  </si>
  <si>
    <t>Facility35TriageCat22013/14</t>
  </si>
  <si>
    <t>Facility35TriageCat32013/14</t>
  </si>
  <si>
    <t>Facility35TriageCat42013/14</t>
  </si>
  <si>
    <t>Facility35TriageCat52013/14</t>
  </si>
  <si>
    <t>Facility36TriageCat12013/14</t>
  </si>
  <si>
    <t>Facility36TriageCat22013/14</t>
  </si>
  <si>
    <t>Facility36TriageCat32013/14</t>
  </si>
  <si>
    <t>Facility36TriageCat42013/14</t>
  </si>
  <si>
    <t>Facility36TriageCat52013/14</t>
  </si>
  <si>
    <t>Facility37TriageCat02013/14</t>
  </si>
  <si>
    <t>Facility38TriageCat12013/14</t>
  </si>
  <si>
    <t>Facility38TriageCat22013/14</t>
  </si>
  <si>
    <t>Facility38TriageCat32013/14</t>
  </si>
  <si>
    <t>Facility38TriageCat42013/14</t>
  </si>
  <si>
    <t>Facility38TriageCat52013/14</t>
  </si>
  <si>
    <t>Facility39TriageCat02013/14</t>
  </si>
  <si>
    <t>Facility40TriageCat22013/14</t>
  </si>
  <si>
    <t>Facility40TriageCat32013/14</t>
  </si>
  <si>
    <t>Facility40TriageCat42013/14</t>
  </si>
  <si>
    <t>Facility40TriageCat52013/14</t>
  </si>
  <si>
    <t>Facility41TriageCat12013/14</t>
  </si>
  <si>
    <t>Facility41TriageCat22013/14</t>
  </si>
  <si>
    <t>Facility41TriageCat32013/14</t>
  </si>
  <si>
    <t>Facility41TriageCat42013/14</t>
  </si>
  <si>
    <t>Facility41TriageCat52013/14</t>
  </si>
  <si>
    <t>Facility43TriageCat12013/14</t>
  </si>
  <si>
    <t>Facility43TriageCat22013/14</t>
  </si>
  <si>
    <t>Facility43TriageCat32013/14</t>
  </si>
  <si>
    <t>Facility43TriageCat42013/14</t>
  </si>
  <si>
    <t>Facility43TriageCat52013/14</t>
  </si>
  <si>
    <t>Facility1TriageCat12014/15</t>
  </si>
  <si>
    <t>Facility1TriageCat22014/15</t>
  </si>
  <si>
    <t>Facility1TriageCat32014/15</t>
  </si>
  <si>
    <t>Facility1TriageCat42014/15</t>
  </si>
  <si>
    <t>Facility1TriageCat52014/15</t>
  </si>
  <si>
    <t>Facility2TriageCat12014/15</t>
  </si>
  <si>
    <t>Facility2TriageCat22014/15</t>
  </si>
  <si>
    <t>Facility2TriageCat32014/15</t>
  </si>
  <si>
    <t>Facility2TriageCat42014/15</t>
  </si>
  <si>
    <t>Facility2TriageCat52014/15</t>
  </si>
  <si>
    <t>Facility3TriageCat12014/15</t>
  </si>
  <si>
    <t>Facility3TriageCat22014/15</t>
  </si>
  <si>
    <t>Facility3TriageCat32014/15</t>
  </si>
  <si>
    <t>Facility3TriageCat42014/15</t>
  </si>
  <si>
    <t>Facility3TriageCat52014/15</t>
  </si>
  <si>
    <t>Facility4TriageCat12014/15</t>
  </si>
  <si>
    <t>Facility4TriageCat22014/15</t>
  </si>
  <si>
    <t>Facility4TriageCat32014/15</t>
  </si>
  <si>
    <t>Facility4TriageCat42014/15</t>
  </si>
  <si>
    <t>Facility4TriageCat52014/15</t>
  </si>
  <si>
    <t>Facility5TriageCat12014/15</t>
  </si>
  <si>
    <t>Facility5TriageCat22014/15</t>
  </si>
  <si>
    <t>Facility5TriageCat32014/15</t>
  </si>
  <si>
    <t>Facility5TriageCat42014/15</t>
  </si>
  <si>
    <t>Facility5TriageCat52014/15</t>
  </si>
  <si>
    <t>Facility6TriageCat12014/15</t>
  </si>
  <si>
    <t>Facility6TriageCat22014/15</t>
  </si>
  <si>
    <t>Facility6TriageCat32014/15</t>
  </si>
  <si>
    <t>Facility6TriageCat42014/15</t>
  </si>
  <si>
    <t>Facility6TriageCat52014/15</t>
  </si>
  <si>
    <t>Facility7TriageCat12014/15</t>
  </si>
  <si>
    <t>Facility7TriageCat22014/15</t>
  </si>
  <si>
    <t>Facility7TriageCat32014/15</t>
  </si>
  <si>
    <t>Facility7TriageCat42014/15</t>
  </si>
  <si>
    <t>Facility7TriageCat52014/15</t>
  </si>
  <si>
    <t>Facility8TriageCat12014/15</t>
  </si>
  <si>
    <t>Facility8TriageCat22014/15</t>
  </si>
  <si>
    <t>Facility8TriageCat32014/15</t>
  </si>
  <si>
    <t>Facility8TriageCat42014/15</t>
  </si>
  <si>
    <t>Facility8TriageCat52014/15</t>
  </si>
  <si>
    <t>Facility9TriageCat12014/15</t>
  </si>
  <si>
    <t>Facility9TriageCat22014/15</t>
  </si>
  <si>
    <t>Facility9TriageCat32014/15</t>
  </si>
  <si>
    <t>Facility9TriageCat42014/15</t>
  </si>
  <si>
    <t>Facility9TriageCat52014/15</t>
  </si>
  <si>
    <t>Facility10TriageCat12014/15</t>
  </si>
  <si>
    <t>Facility10TriageCat22014/15</t>
  </si>
  <si>
    <t>Facility10TriageCat32014/15</t>
  </si>
  <si>
    <t>Facility10TriageCat42014/15</t>
  </si>
  <si>
    <t>Facility10TriageCat52014/15</t>
  </si>
  <si>
    <t>Facility11TriageCat12014/15</t>
  </si>
  <si>
    <t>Facility11TriageCat22014/15</t>
  </si>
  <si>
    <t>Facility11TriageCat32014/15</t>
  </si>
  <si>
    <t>Facility11TriageCat42014/15</t>
  </si>
  <si>
    <t>Facility11TriageCat52014/15</t>
  </si>
  <si>
    <t>Facility12TriageCat12014/15</t>
  </si>
  <si>
    <t>Facility12TriageCat22014/15</t>
  </si>
  <si>
    <t>Facility12TriageCat32014/15</t>
  </si>
  <si>
    <t>Facility12TriageCat42014/15</t>
  </si>
  <si>
    <t>Facility12TriageCat52014/15</t>
  </si>
  <si>
    <t>Facility13TriageCat12014/15</t>
  </si>
  <si>
    <t>Facility13TriageCat22014/15</t>
  </si>
  <si>
    <t>Facility13TriageCat32014/15</t>
  </si>
  <si>
    <t>Facility13TriageCat42014/15</t>
  </si>
  <si>
    <t>Facility13TriageCat52014/15</t>
  </si>
  <si>
    <t>Facility14TriageCat12014/15</t>
  </si>
  <si>
    <t>Facility14TriageCat22014/15</t>
  </si>
  <si>
    <t>Facility14TriageCat32014/15</t>
  </si>
  <si>
    <t>Facility14TriageCat42014/15</t>
  </si>
  <si>
    <t>Facility14TriageCat52014/15</t>
  </si>
  <si>
    <t>Facility15TriageCat12014/15</t>
  </si>
  <si>
    <t>Facility15TriageCat22014/15</t>
  </si>
  <si>
    <t>Facility15TriageCat32014/15</t>
  </si>
  <si>
    <t>Facility15TriageCat42014/15</t>
  </si>
  <si>
    <t>Facility15TriageCat52014/15</t>
  </si>
  <si>
    <t>Facility16TriageCat12014/15</t>
  </si>
  <si>
    <t>Facility16TriageCat22014/15</t>
  </si>
  <si>
    <t>Facility16TriageCat32014/15</t>
  </si>
  <si>
    <t>Facility16TriageCat42014/15</t>
  </si>
  <si>
    <t>Facility16TriageCat52014/15</t>
  </si>
  <si>
    <t>Facility17TriageCat12014/15</t>
  </si>
  <si>
    <t>Facility17TriageCat22014/15</t>
  </si>
  <si>
    <t>Facility17TriageCat32014/15</t>
  </si>
  <si>
    <t>Facility17TriageCat42014/15</t>
  </si>
  <si>
    <t>Facility17TriageCat52014/15</t>
  </si>
  <si>
    <t>Facility18TriageCat12014/15</t>
  </si>
  <si>
    <t>Facility18TriageCat22014/15</t>
  </si>
  <si>
    <t>Facility18TriageCat32014/15</t>
  </si>
  <si>
    <t>Facility18TriageCat42014/15</t>
  </si>
  <si>
    <t>Facility18TriageCat52014/15</t>
  </si>
  <si>
    <t>Facility19TriageCat12014/15</t>
  </si>
  <si>
    <t>Facility19TriageCat22014/15</t>
  </si>
  <si>
    <t>Facility19TriageCat32014/15</t>
  </si>
  <si>
    <t>Facility19TriageCat42014/15</t>
  </si>
  <si>
    <t>Facility19TriageCat52014/15</t>
  </si>
  <si>
    <t>Facility20TriageCat12014/15</t>
  </si>
  <si>
    <t>Facility20TriageCat22014/15</t>
  </si>
  <si>
    <t>Facility20TriageCat32014/15</t>
  </si>
  <si>
    <t>Facility20TriageCat42014/15</t>
  </si>
  <si>
    <t>Facility20TriageCat52014/15</t>
  </si>
  <si>
    <t>Facility21TriageCat12014/15</t>
  </si>
  <si>
    <t>Facility21TriageCat22014/15</t>
  </si>
  <si>
    <t>Facility21TriageCat32014/15</t>
  </si>
  <si>
    <t>Facility21TriageCat42014/15</t>
  </si>
  <si>
    <t>Facility21TriageCat52014/15</t>
  </si>
  <si>
    <t>Facility22TriageCat12014/15</t>
  </si>
  <si>
    <t>Facility22TriageCat22014/15</t>
  </si>
  <si>
    <t>Facility22TriageCat32014/15</t>
  </si>
  <si>
    <t>Facility22TriageCat42014/15</t>
  </si>
  <si>
    <t>Facility22TriageCat52014/15</t>
  </si>
  <si>
    <t>Facility23TriageCat12014/15</t>
  </si>
  <si>
    <t>Facility23TriageCat22014/15</t>
  </si>
  <si>
    <t>Facility23TriageCat32014/15</t>
  </si>
  <si>
    <t>Facility23TriageCat42014/15</t>
  </si>
  <si>
    <t>Facility23TriageCat52014/15</t>
  </si>
  <si>
    <t>Facility24TriageCat12014/15</t>
  </si>
  <si>
    <t>Facility24TriageCat22014/15</t>
  </si>
  <si>
    <t>Facility24TriageCat32014/15</t>
  </si>
  <si>
    <t>Facility24TriageCat42014/15</t>
  </si>
  <si>
    <t>Facility24TriageCat52014/15</t>
  </si>
  <si>
    <t>Facility25TriageCat12014/15</t>
  </si>
  <si>
    <t>Facility25TriageCat22014/15</t>
  </si>
  <si>
    <t>Facility25TriageCat32014/15</t>
  </si>
  <si>
    <t>Facility25TriageCat42014/15</t>
  </si>
  <si>
    <t>Facility25TriageCat52014/15</t>
  </si>
  <si>
    <t>Facility26TriageCat12014/15</t>
  </si>
  <si>
    <t>Facility26TriageCat22014/15</t>
  </si>
  <si>
    <t>Facility26TriageCat32014/15</t>
  </si>
  <si>
    <t>Facility26TriageCat42014/15</t>
  </si>
  <si>
    <t>Facility26TriageCat52014/15</t>
  </si>
  <si>
    <t>Facility27TriageCat12014/15</t>
  </si>
  <si>
    <t>Facility27TriageCat22014/15</t>
  </si>
  <si>
    <t>Facility27TriageCat32014/15</t>
  </si>
  <si>
    <t>Facility27TriageCat42014/15</t>
  </si>
  <si>
    <t>Facility27TriageCat52014/15</t>
  </si>
  <si>
    <t>Facility28TriageCat12014/15</t>
  </si>
  <si>
    <t>Facility28TriageCat22014/15</t>
  </si>
  <si>
    <t>Facility28TriageCat32014/15</t>
  </si>
  <si>
    <t>Facility28TriageCat42014/15</t>
  </si>
  <si>
    <t>Facility28TriageCat52014/15</t>
  </si>
  <si>
    <t>Facility29TriageCat12014/15</t>
  </si>
  <si>
    <t>Facility29TriageCat22014/15</t>
  </si>
  <si>
    <t>Facility29TriageCat32014/15</t>
  </si>
  <si>
    <t>Facility29TriageCat42014/15</t>
  </si>
  <si>
    <t>Facility29TriageCat52014/15</t>
  </si>
  <si>
    <t>Facility30TriageCat12014/15</t>
  </si>
  <si>
    <t>Facility30TriageCat22014/15</t>
  </si>
  <si>
    <t>Facility30TriageCat32014/15</t>
  </si>
  <si>
    <t>Facility30TriageCat42014/15</t>
  </si>
  <si>
    <t>Facility30TriageCat52014/15</t>
  </si>
  <si>
    <t>Facility31TriageCat12014/15</t>
  </si>
  <si>
    <t>Facility31TriageCat22014/15</t>
  </si>
  <si>
    <t>Facility31TriageCat32014/15</t>
  </si>
  <si>
    <t>Facility31TriageCat42014/15</t>
  </si>
  <si>
    <t>Facility31TriageCat52014/15</t>
  </si>
  <si>
    <t>Facility32TriageCat12014/15</t>
  </si>
  <si>
    <t>Facility32TriageCat22014/15</t>
  </si>
  <si>
    <t>Facility32TriageCat32014/15</t>
  </si>
  <si>
    <t>Facility32TriageCat42014/15</t>
  </si>
  <si>
    <t>Facility32TriageCat52014/15</t>
  </si>
  <si>
    <t>Facility33TriageCat22014/15</t>
  </si>
  <si>
    <t>Facility33TriageCat32014/15</t>
  </si>
  <si>
    <t>Facility33TriageCat42014/15</t>
  </si>
  <si>
    <t>Facility33TriageCat52014/15</t>
  </si>
  <si>
    <t>Facility34TriageCat12014/15</t>
  </si>
  <si>
    <t>Facility34TriageCat22014/15</t>
  </si>
  <si>
    <t>Facility34TriageCat32014/15</t>
  </si>
  <si>
    <t>Facility34TriageCat42014/15</t>
  </si>
  <si>
    <t>Facility34TriageCat52014/15</t>
  </si>
  <si>
    <t>Facility35TriageCat12014/15</t>
  </si>
  <si>
    <t>Facility35TriageCat22014/15</t>
  </si>
  <si>
    <t>Facility35TriageCat32014/15</t>
  </si>
  <si>
    <t>Facility35TriageCat42014/15</t>
  </si>
  <si>
    <t>Facility35TriageCat52014/15</t>
  </si>
  <si>
    <t>Facility36TriageCat12014/15</t>
  </si>
  <si>
    <t>Facility36TriageCat22014/15</t>
  </si>
  <si>
    <t>Facility36TriageCat32014/15</t>
  </si>
  <si>
    <t>Facility36TriageCat42014/15</t>
  </si>
  <si>
    <t>Facility36TriageCat52014/15</t>
  </si>
  <si>
    <t>Facility37TriageCat02014/15</t>
  </si>
  <si>
    <t>Facility38TriageCat12014/15</t>
  </si>
  <si>
    <t>Facility38TriageCat22014/15</t>
  </si>
  <si>
    <t>Facility38TriageCat32014/15</t>
  </si>
  <si>
    <t>Facility38TriageCat42014/15</t>
  </si>
  <si>
    <t>Facility38TriageCat52014/15</t>
  </si>
  <si>
    <t>Facility39TriageCat02014/15</t>
  </si>
  <si>
    <t>Facility41TriageCat12014/15</t>
  </si>
  <si>
    <t>Facility41TriageCat22014/15</t>
  </si>
  <si>
    <t>Facility41TriageCat32014/15</t>
  </si>
  <si>
    <t>Facility41TriageCat42014/15</t>
  </si>
  <si>
    <t>Facility41TriageCat52014/15</t>
  </si>
  <si>
    <t>Facility43TriageCat12014/15</t>
  </si>
  <si>
    <t>Facility43TriageCat22014/15</t>
  </si>
  <si>
    <t>Facility43TriageCat32014/15</t>
  </si>
  <si>
    <t>Facility43TriageCat42014/15</t>
  </si>
  <si>
    <t>Facility43TriageCat52014/15</t>
  </si>
  <si>
    <t>Facility1LengthCat12010/11</t>
  </si>
  <si>
    <t>Facility2LengthCat12010/11</t>
  </si>
  <si>
    <t>Facility2LengthCat22010/11</t>
  </si>
  <si>
    <t>Facility2LengthCat32010/11</t>
  </si>
  <si>
    <t>Facility2LengthCat62010/11</t>
  </si>
  <si>
    <t>Facility3LengthCat12010/11</t>
  </si>
  <si>
    <t>Facility3LengthCat22010/11</t>
  </si>
  <si>
    <t>Facility3LengthCat32010/11</t>
  </si>
  <si>
    <t>Facility3LengthCat62010/11</t>
  </si>
  <si>
    <t>Facility4LengthCat12010/11</t>
  </si>
  <si>
    <t>Facility4LengthCat22010/11</t>
  </si>
  <si>
    <t>Facility4LengthCat32010/11</t>
  </si>
  <si>
    <t>Facility4LengthCat62010/11</t>
  </si>
  <si>
    <t>Facility5LengthCat12010/11</t>
  </si>
  <si>
    <t>Facility5LengthCat22010/11</t>
  </si>
  <si>
    <t>Facility5LengthCat32010/11</t>
  </si>
  <si>
    <t>Facility5LengthCat62010/11</t>
  </si>
  <si>
    <t>Facility6LengthCat12010/11</t>
  </si>
  <si>
    <t>Facility6LengthCat22010/11</t>
  </si>
  <si>
    <t>Facility6LengthCat32010/11</t>
  </si>
  <si>
    <t>Facility6LengthCat62010/11</t>
  </si>
  <si>
    <t>Facility7LengthCat12010/11</t>
  </si>
  <si>
    <t>Facility7LengthCat22010/11</t>
  </si>
  <si>
    <t>Facility7LengthCat32010/11</t>
  </si>
  <si>
    <t>Facility7LengthCat62010/11</t>
  </si>
  <si>
    <t>Facility8LengthCat12010/11</t>
  </si>
  <si>
    <t>Facility8LengthCat22010/11</t>
  </si>
  <si>
    <t>Facility8LengthCat32010/11</t>
  </si>
  <si>
    <t>Facility8LengthCat62010/11</t>
  </si>
  <si>
    <t>Facility9LengthCat12010/11</t>
  </si>
  <si>
    <t>Facility9LengthCat22010/11</t>
  </si>
  <si>
    <t>Facility9LengthCat32010/11</t>
  </si>
  <si>
    <t>Facility9LengthCat62010/11</t>
  </si>
  <si>
    <t>Facility10LengthCat12010/11</t>
  </si>
  <si>
    <t>Facility10LengthCat22010/11</t>
  </si>
  <si>
    <t>Facility10LengthCat32010/11</t>
  </si>
  <si>
    <t>Facility10LengthCat62010/11</t>
  </si>
  <si>
    <t>Facility11LengthCat12010/11</t>
  </si>
  <si>
    <t>Facility11LengthCat22010/11</t>
  </si>
  <si>
    <t>Facility11LengthCat32010/11</t>
  </si>
  <si>
    <t>Facility11LengthCat62010/11</t>
  </si>
  <si>
    <t>Facility12LengthCat12010/11</t>
  </si>
  <si>
    <t>Facility12LengthCat22010/11</t>
  </si>
  <si>
    <t>Facility12LengthCat32010/11</t>
  </si>
  <si>
    <t>Facility12LengthCat62010/11</t>
  </si>
  <si>
    <t>Facility13LengthCat12010/11</t>
  </si>
  <si>
    <t>Facility13LengthCat22010/11</t>
  </si>
  <si>
    <t>Facility13LengthCat32010/11</t>
  </si>
  <si>
    <t>Facility13LengthCat62010/11</t>
  </si>
  <si>
    <t>Facility14LengthCat12010/11</t>
  </si>
  <si>
    <t>Facility14LengthCat22010/11</t>
  </si>
  <si>
    <t>Facility14LengthCat32010/11</t>
  </si>
  <si>
    <t>Facility14LengthCat62010/11</t>
  </si>
  <si>
    <t>Facility15LengthCat12010/11</t>
  </si>
  <si>
    <t>Facility15LengthCat22010/11</t>
  </si>
  <si>
    <t>Facility15LengthCat32010/11</t>
  </si>
  <si>
    <t>Facility15LengthCat62010/11</t>
  </si>
  <si>
    <t>Facility16LengthCat12010/11</t>
  </si>
  <si>
    <t>Facility16LengthCat22010/11</t>
  </si>
  <si>
    <t>Facility16LengthCat32010/11</t>
  </si>
  <si>
    <t>Facility17LengthCat12010/11</t>
  </si>
  <si>
    <t>Facility17LengthCat22010/11</t>
  </si>
  <si>
    <t>Facility17LengthCat32010/11</t>
  </si>
  <si>
    <t>Facility17LengthCat62010/11</t>
  </si>
  <si>
    <t>Facility18LengthCat12010/11</t>
  </si>
  <si>
    <t>Facility18LengthCat22010/11</t>
  </si>
  <si>
    <t>Facility18LengthCat32010/11</t>
  </si>
  <si>
    <t>Facility18LengthCat62010/11</t>
  </si>
  <si>
    <t>Facility19LengthCat12010/11</t>
  </si>
  <si>
    <t>Facility19LengthCat22010/11</t>
  </si>
  <si>
    <t>Facility19LengthCat32010/11</t>
  </si>
  <si>
    <t>Facility19LengthCat62010/11</t>
  </si>
  <si>
    <t>Facility20LengthCat12010/11</t>
  </si>
  <si>
    <t>Facility20LengthCat22010/11</t>
  </si>
  <si>
    <t>Facility20LengthCat32010/11</t>
  </si>
  <si>
    <t>Facility20LengthCat62010/11</t>
  </si>
  <si>
    <t>Facility21LengthCat12010/11</t>
  </si>
  <si>
    <t>Facility21LengthCat22010/11</t>
  </si>
  <si>
    <t>Facility21LengthCat32010/11</t>
  </si>
  <si>
    <t>Facility21LengthCat62010/11</t>
  </si>
  <si>
    <t>Facility22LengthCat12010/11</t>
  </si>
  <si>
    <t>Facility22LengthCat22010/11</t>
  </si>
  <si>
    <t>Facility22LengthCat32010/11</t>
  </si>
  <si>
    <t>Facility22LengthCat62010/11</t>
  </si>
  <si>
    <t>Facility23LengthCat12010/11</t>
  </si>
  <si>
    <t>Facility23LengthCat22010/11</t>
  </si>
  <si>
    <t>Facility23LengthCat32010/11</t>
  </si>
  <si>
    <t>Facility23LengthCat62010/11</t>
  </si>
  <si>
    <t>Facility24LengthCat12010/11</t>
  </si>
  <si>
    <t>Facility24LengthCat22010/11</t>
  </si>
  <si>
    <t>Facility24LengthCat32010/11</t>
  </si>
  <si>
    <t>Facility24LengthCat62010/11</t>
  </si>
  <si>
    <t>Facility25LengthCat12010/11</t>
  </si>
  <si>
    <t>Facility25LengthCat22010/11</t>
  </si>
  <si>
    <t>Facility25LengthCat32010/11</t>
  </si>
  <si>
    <t>Facility25LengthCat62010/11</t>
  </si>
  <si>
    <t>Facility26LengthCat12010/11</t>
  </si>
  <si>
    <t>Facility26LengthCat22010/11</t>
  </si>
  <si>
    <t>Facility26LengthCat32010/11</t>
  </si>
  <si>
    <t>Facility26LengthCat62010/11</t>
  </si>
  <si>
    <t>Facility27LengthCat12010/11</t>
  </si>
  <si>
    <t>Facility27LengthCat22010/11</t>
  </si>
  <si>
    <t>Facility27LengthCat32010/11</t>
  </si>
  <si>
    <t>Facility27LengthCat62010/11</t>
  </si>
  <si>
    <t>Facility28LengthCat12010/11</t>
  </si>
  <si>
    <t>Facility28LengthCat22010/11</t>
  </si>
  <si>
    <t>Facility28LengthCat32010/11</t>
  </si>
  <si>
    <t>Facility28LengthCat62010/11</t>
  </si>
  <si>
    <t>Facility29LengthCat12010/11</t>
  </si>
  <si>
    <t>Facility29LengthCat22010/11</t>
  </si>
  <si>
    <t>Facility29LengthCat32010/11</t>
  </si>
  <si>
    <t>Facility29LengthCat62010/11</t>
  </si>
  <si>
    <t>Facility30LengthCat12010/11</t>
  </si>
  <si>
    <t>Facility30LengthCat22010/11</t>
  </si>
  <si>
    <t>Facility30LengthCat32010/11</t>
  </si>
  <si>
    <t>Facility30LengthCat62010/11</t>
  </si>
  <si>
    <t>Facility31LengthCat12010/11</t>
  </si>
  <si>
    <t>Facility31LengthCat22010/11</t>
  </si>
  <si>
    <t>Facility31LengthCat32010/11</t>
  </si>
  <si>
    <t>Facility31LengthCat62010/11</t>
  </si>
  <si>
    <t>Facility32LengthCat12010/11</t>
  </si>
  <si>
    <t>Facility32LengthCat22010/11</t>
  </si>
  <si>
    <t>Facility32LengthCat32010/11</t>
  </si>
  <si>
    <t>Facility33LengthCat12010/11</t>
  </si>
  <si>
    <t>Facility33LengthCat22010/11</t>
  </si>
  <si>
    <t>Facility34LengthCat12010/11</t>
  </si>
  <si>
    <t>Facility34LengthCat22010/11</t>
  </si>
  <si>
    <t>Facility34LengthCat32010/11</t>
  </si>
  <si>
    <t>Facility34LengthCat62010/11</t>
  </si>
  <si>
    <t>Facility35LengthCat12010/11</t>
  </si>
  <si>
    <t>Facility35LengthCat22010/11</t>
  </si>
  <si>
    <t>Facility35LengthCat32010/11</t>
  </si>
  <si>
    <t>Facility35LengthCat62010/11</t>
  </si>
  <si>
    <t>Facility36LengthCat12010/11</t>
  </si>
  <si>
    <t>Facility36LengthCat22010/11</t>
  </si>
  <si>
    <t>Facility36LengthCat32010/11</t>
  </si>
  <si>
    <t>Facility36LengthCat62010/11</t>
  </si>
  <si>
    <t>Facility37LengthCat92010/11</t>
  </si>
  <si>
    <t>Facility38LengthCat12010/11</t>
  </si>
  <si>
    <t>Facility38LengthCat22010/11</t>
  </si>
  <si>
    <t>Facility38LengthCat32010/11</t>
  </si>
  <si>
    <t>Facility38LengthCat62010/11</t>
  </si>
  <si>
    <t>Facility39LengthCat92010/11</t>
  </si>
  <si>
    <t>Facility40LengthCat12010/11</t>
  </si>
  <si>
    <t>Facility40LengthCat22010/11</t>
  </si>
  <si>
    <t>Facility40LengthCat32010/11</t>
  </si>
  <si>
    <t>Facility40LengthCat62010/11</t>
  </si>
  <si>
    <t>Facility41LengthCat12010/11</t>
  </si>
  <si>
    <t>Facility41LengthCat22010/11</t>
  </si>
  <si>
    <t>Facility41LengthCat32010/11</t>
  </si>
  <si>
    <t>Facility41LengthCat62010/11</t>
  </si>
  <si>
    <t>Facility42LengthCat92010/11</t>
  </si>
  <si>
    <t>Facility43LengthCat12010/11</t>
  </si>
  <si>
    <t>Facility43LengthCat22010/11</t>
  </si>
  <si>
    <t>Facility43LengthCat32010/11</t>
  </si>
  <si>
    <t>Facility43LengthCat62010/11</t>
  </si>
  <si>
    <t>Facility1LengthCat12011/12</t>
  </si>
  <si>
    <t>Facility1LengthCat22011/12</t>
  </si>
  <si>
    <t>Facility1LengthCat32011/12</t>
  </si>
  <si>
    <t>Facility1LengthCat62011/12</t>
  </si>
  <si>
    <t>Facility2LengthCat12011/12</t>
  </si>
  <si>
    <t>Facility2LengthCat22011/12</t>
  </si>
  <si>
    <t>Facility2LengthCat32011/12</t>
  </si>
  <si>
    <t>Facility2LengthCat62011/12</t>
  </si>
  <si>
    <t>Facility3LengthCat12011/12</t>
  </si>
  <si>
    <t>Facility3LengthCat22011/12</t>
  </si>
  <si>
    <t>Facility3LengthCat32011/12</t>
  </si>
  <si>
    <t>Facility3LengthCat62011/12</t>
  </si>
  <si>
    <t>Facility4LengthCat12011/12</t>
  </si>
  <si>
    <t>Facility4LengthCat22011/12</t>
  </si>
  <si>
    <t>Facility4LengthCat32011/12</t>
  </si>
  <si>
    <t>Facility4LengthCat62011/12</t>
  </si>
  <si>
    <t>Facility5LengthCat12011/12</t>
  </si>
  <si>
    <t>Facility5LengthCat22011/12</t>
  </si>
  <si>
    <t>Facility5LengthCat32011/12</t>
  </si>
  <si>
    <t>Facility5LengthCat62011/12</t>
  </si>
  <si>
    <t>Facility6LengthCat12011/12</t>
  </si>
  <si>
    <t>Facility6LengthCat22011/12</t>
  </si>
  <si>
    <t>Facility6LengthCat32011/12</t>
  </si>
  <si>
    <t>Facility6LengthCat62011/12</t>
  </si>
  <si>
    <t>Facility7LengthCat12011/12</t>
  </si>
  <si>
    <t>Facility7LengthCat22011/12</t>
  </si>
  <si>
    <t>Facility7LengthCat32011/12</t>
  </si>
  <si>
    <t>Facility7LengthCat62011/12</t>
  </si>
  <si>
    <t>Facility8LengthCat12011/12</t>
  </si>
  <si>
    <t>Facility8LengthCat22011/12</t>
  </si>
  <si>
    <t>Facility8LengthCat32011/12</t>
  </si>
  <si>
    <t>Facility8LengthCat62011/12</t>
  </si>
  <si>
    <t>Facility9LengthCat12011/12</t>
  </si>
  <si>
    <t>Facility9LengthCat22011/12</t>
  </si>
  <si>
    <t>Facility9LengthCat32011/12</t>
  </si>
  <si>
    <t>Facility9LengthCat62011/12</t>
  </si>
  <si>
    <t>Facility10LengthCat12011/12</t>
  </si>
  <si>
    <t>Facility10LengthCat22011/12</t>
  </si>
  <si>
    <t>Facility10LengthCat32011/12</t>
  </si>
  <si>
    <t>Facility10LengthCat62011/12</t>
  </si>
  <si>
    <t>Facility11LengthCat12011/12</t>
  </si>
  <si>
    <t>Facility11LengthCat22011/12</t>
  </si>
  <si>
    <t>Facility11LengthCat32011/12</t>
  </si>
  <si>
    <t>Facility11LengthCat62011/12</t>
  </si>
  <si>
    <t>Facility12LengthCat12011/12</t>
  </si>
  <si>
    <t>Facility12LengthCat22011/12</t>
  </si>
  <si>
    <t>Facility12LengthCat32011/12</t>
  </si>
  <si>
    <t>Facility12LengthCat62011/12</t>
  </si>
  <si>
    <t>Facility13LengthCat12011/12</t>
  </si>
  <si>
    <t>Facility13LengthCat22011/12</t>
  </si>
  <si>
    <t>Facility13LengthCat32011/12</t>
  </si>
  <si>
    <t>Facility13LengthCat62011/12</t>
  </si>
  <si>
    <t>Facility14LengthCat12011/12</t>
  </si>
  <si>
    <t>Facility14LengthCat22011/12</t>
  </si>
  <si>
    <t>Facility14LengthCat32011/12</t>
  </si>
  <si>
    <t>Facility14LengthCat62011/12</t>
  </si>
  <si>
    <t>Facility15LengthCat12011/12</t>
  </si>
  <si>
    <t>Facility15LengthCat22011/12</t>
  </si>
  <si>
    <t>Facility15LengthCat32011/12</t>
  </si>
  <si>
    <t>Facility15LengthCat62011/12</t>
  </si>
  <si>
    <t>Facility16LengthCat12011/12</t>
  </si>
  <si>
    <t>Facility16LengthCat22011/12</t>
  </si>
  <si>
    <t>Facility17LengthCat12011/12</t>
  </si>
  <si>
    <t>Facility17LengthCat22011/12</t>
  </si>
  <si>
    <t>Facility17LengthCat32011/12</t>
  </si>
  <si>
    <t>Facility17LengthCat62011/12</t>
  </si>
  <si>
    <t>Facility18LengthCat12011/12</t>
  </si>
  <si>
    <t>Facility18LengthCat22011/12</t>
  </si>
  <si>
    <t>Facility18LengthCat32011/12</t>
  </si>
  <si>
    <t>Facility18LengthCat62011/12</t>
  </si>
  <si>
    <t>Facility19LengthCat12011/12</t>
  </si>
  <si>
    <t>Facility19LengthCat22011/12</t>
  </si>
  <si>
    <t>Facility19LengthCat32011/12</t>
  </si>
  <si>
    <t>Facility19LengthCat62011/12</t>
  </si>
  <si>
    <t>Facility20LengthCat12011/12</t>
  </si>
  <si>
    <t>Facility20LengthCat22011/12</t>
  </si>
  <si>
    <t>Facility20LengthCat32011/12</t>
  </si>
  <si>
    <t>Facility20LengthCat62011/12</t>
  </si>
  <si>
    <t>Facility21LengthCat12011/12</t>
  </si>
  <si>
    <t>Facility21LengthCat22011/12</t>
  </si>
  <si>
    <t>Facility21LengthCat32011/12</t>
  </si>
  <si>
    <t>Facility21LengthCat62011/12</t>
  </si>
  <si>
    <t>Facility22LengthCat12011/12</t>
  </si>
  <si>
    <t>Facility22LengthCat22011/12</t>
  </si>
  <si>
    <t>Facility22LengthCat32011/12</t>
  </si>
  <si>
    <t>Facility22LengthCat62011/12</t>
  </si>
  <si>
    <t>Facility23LengthCat12011/12</t>
  </si>
  <si>
    <t>Facility23LengthCat22011/12</t>
  </si>
  <si>
    <t>Facility23LengthCat32011/12</t>
  </si>
  <si>
    <t>Facility23LengthCat62011/12</t>
  </si>
  <si>
    <t>Facility24LengthCat12011/12</t>
  </si>
  <si>
    <t>Facility24LengthCat22011/12</t>
  </si>
  <si>
    <t>Facility24LengthCat32011/12</t>
  </si>
  <si>
    <t>Facility24LengthCat62011/12</t>
  </si>
  <si>
    <t>Facility25LengthCat12011/12</t>
  </si>
  <si>
    <t>Facility25LengthCat22011/12</t>
  </si>
  <si>
    <t>Facility25LengthCat32011/12</t>
  </si>
  <si>
    <t>Facility25LengthCat62011/12</t>
  </si>
  <si>
    <t>Facility26LengthCat12011/12</t>
  </si>
  <si>
    <t>Facility26LengthCat22011/12</t>
  </si>
  <si>
    <t>Facility26LengthCat32011/12</t>
  </si>
  <si>
    <t>Facility26LengthCat62011/12</t>
  </si>
  <si>
    <t>Facility27LengthCat12011/12</t>
  </si>
  <si>
    <t>Facility27LengthCat22011/12</t>
  </si>
  <si>
    <t>Facility27LengthCat32011/12</t>
  </si>
  <si>
    <t>Facility27LengthCat62011/12</t>
  </si>
  <si>
    <t>Facility28LengthCat12011/12</t>
  </si>
  <si>
    <t>Facility28LengthCat22011/12</t>
  </si>
  <si>
    <t>Facility28LengthCat32011/12</t>
  </si>
  <si>
    <t>Facility28LengthCat62011/12</t>
  </si>
  <si>
    <t>Facility29LengthCat12011/12</t>
  </si>
  <si>
    <t>Facility29LengthCat22011/12</t>
  </si>
  <si>
    <t>Facility29LengthCat32011/12</t>
  </si>
  <si>
    <t>Facility29LengthCat62011/12</t>
  </si>
  <si>
    <t>Facility30LengthCat12011/12</t>
  </si>
  <si>
    <t>Facility30LengthCat22011/12</t>
  </si>
  <si>
    <t>Facility30LengthCat32011/12</t>
  </si>
  <si>
    <t>Facility30LengthCat62011/12</t>
  </si>
  <si>
    <t>Facility31LengthCat12011/12</t>
  </si>
  <si>
    <t>Facility31LengthCat22011/12</t>
  </si>
  <si>
    <t>Facility31LengthCat32011/12</t>
  </si>
  <si>
    <t>Facility31LengthCat62011/12</t>
  </si>
  <si>
    <t>Facility32LengthCat12011/12</t>
  </si>
  <si>
    <t>Facility32LengthCat22011/12</t>
  </si>
  <si>
    <t>Facility32LengthCat32011/12</t>
  </si>
  <si>
    <t>Facility32LengthCat62011/12</t>
  </si>
  <si>
    <t>Facility33LengthCat12011/12</t>
  </si>
  <si>
    <t>Facility33LengthCat22011/12</t>
  </si>
  <si>
    <t>Facility34LengthCat12011/12</t>
  </si>
  <si>
    <t>Facility34LengthCat22011/12</t>
  </si>
  <si>
    <t>Facility34LengthCat32011/12</t>
  </si>
  <si>
    <t>Facility34LengthCat62011/12</t>
  </si>
  <si>
    <t>Facility35LengthCat12011/12</t>
  </si>
  <si>
    <t>Facility35LengthCat22011/12</t>
  </si>
  <si>
    <t>Facility35LengthCat32011/12</t>
  </si>
  <si>
    <t>Facility35LengthCat62011/12</t>
  </si>
  <si>
    <t>Facility36LengthCat12011/12</t>
  </si>
  <si>
    <t>Facility36LengthCat22011/12</t>
  </si>
  <si>
    <t>Facility36LengthCat32011/12</t>
  </si>
  <si>
    <t>Facility36LengthCat62011/12</t>
  </si>
  <si>
    <t>Facility37LengthCat92011/12</t>
  </si>
  <si>
    <t>Facility38LengthCat12011/12</t>
  </si>
  <si>
    <t>Facility38LengthCat22011/12</t>
  </si>
  <si>
    <t>Facility38LengthCat32011/12</t>
  </si>
  <si>
    <t>Facility38LengthCat62011/12</t>
  </si>
  <si>
    <t>Facility39LengthCat92011/12</t>
  </si>
  <si>
    <t>Facility40LengthCat12011/12</t>
  </si>
  <si>
    <t>Facility40LengthCat22011/12</t>
  </si>
  <si>
    <t>Facility40LengthCat32011/12</t>
  </si>
  <si>
    <t>Facility40LengthCat62011/12</t>
  </si>
  <si>
    <t>Facility41LengthCat12011/12</t>
  </si>
  <si>
    <t>Facility41LengthCat22011/12</t>
  </si>
  <si>
    <t>Facility41LengthCat32011/12</t>
  </si>
  <si>
    <t>Facility41LengthCat62011/12</t>
  </si>
  <si>
    <t>Facility43LengthCat12011/12</t>
  </si>
  <si>
    <t>Facility43LengthCat22011/12</t>
  </si>
  <si>
    <t>Facility43LengthCat32011/12</t>
  </si>
  <si>
    <t>Facility43LengthCat62011/12</t>
  </si>
  <si>
    <t>Facility1LengthCat12012/13</t>
  </si>
  <si>
    <t>Facility1LengthCat22012/13</t>
  </si>
  <si>
    <t>Facility1LengthCat32012/13</t>
  </si>
  <si>
    <t>Facility1LengthCat62012/13</t>
  </si>
  <si>
    <t>Facility2LengthCat12012/13</t>
  </si>
  <si>
    <t>Facility2LengthCat22012/13</t>
  </si>
  <si>
    <t>Facility2LengthCat32012/13</t>
  </si>
  <si>
    <t>Facility2LengthCat62012/13</t>
  </si>
  <si>
    <t>Facility3LengthCat12012/13</t>
  </si>
  <si>
    <t>Facility3LengthCat22012/13</t>
  </si>
  <si>
    <t>Facility3LengthCat32012/13</t>
  </si>
  <si>
    <t>Facility3LengthCat62012/13</t>
  </si>
  <si>
    <t>Facility4LengthCat12012/13</t>
  </si>
  <si>
    <t>Facility4LengthCat22012/13</t>
  </si>
  <si>
    <t>Facility4LengthCat32012/13</t>
  </si>
  <si>
    <t>Facility4LengthCat62012/13</t>
  </si>
  <si>
    <t>Facility5LengthCat12012/13</t>
  </si>
  <si>
    <t>Facility5LengthCat22012/13</t>
  </si>
  <si>
    <t>Facility5LengthCat32012/13</t>
  </si>
  <si>
    <t>Facility5LengthCat62012/13</t>
  </si>
  <si>
    <t>Facility6LengthCat12012/13</t>
  </si>
  <si>
    <t>Facility6LengthCat22012/13</t>
  </si>
  <si>
    <t>Facility6LengthCat32012/13</t>
  </si>
  <si>
    <t>Facility6LengthCat62012/13</t>
  </si>
  <si>
    <t>Facility7LengthCat12012/13</t>
  </si>
  <si>
    <t>Facility7LengthCat22012/13</t>
  </si>
  <si>
    <t>Facility7LengthCat32012/13</t>
  </si>
  <si>
    <t>Facility7LengthCat62012/13</t>
  </si>
  <si>
    <t>Facility8LengthCat12012/13</t>
  </si>
  <si>
    <t>Facility8LengthCat22012/13</t>
  </si>
  <si>
    <t>Facility8LengthCat32012/13</t>
  </si>
  <si>
    <t>Facility8LengthCat62012/13</t>
  </si>
  <si>
    <t>Facility9LengthCat12012/13</t>
  </si>
  <si>
    <t>Facility9LengthCat22012/13</t>
  </si>
  <si>
    <t>Facility9LengthCat32012/13</t>
  </si>
  <si>
    <t>Facility9LengthCat62012/13</t>
  </si>
  <si>
    <t>Facility10LengthCat12012/13</t>
  </si>
  <si>
    <t>Facility10LengthCat22012/13</t>
  </si>
  <si>
    <t>Facility10LengthCat32012/13</t>
  </si>
  <si>
    <t>Facility10LengthCat62012/13</t>
  </si>
  <si>
    <t>Facility11LengthCat12012/13</t>
  </si>
  <si>
    <t>Facility11LengthCat22012/13</t>
  </si>
  <si>
    <t>Facility11LengthCat32012/13</t>
  </si>
  <si>
    <t>Facility11LengthCat62012/13</t>
  </si>
  <si>
    <t>Facility12LengthCat12012/13</t>
  </si>
  <si>
    <t>Facility12LengthCat22012/13</t>
  </si>
  <si>
    <t>Facility12LengthCat32012/13</t>
  </si>
  <si>
    <t>Facility12LengthCat62012/13</t>
  </si>
  <si>
    <t>Facility13LengthCat12012/13</t>
  </si>
  <si>
    <t>Facility13LengthCat22012/13</t>
  </si>
  <si>
    <t>Facility13LengthCat32012/13</t>
  </si>
  <si>
    <t>Facility13LengthCat62012/13</t>
  </si>
  <si>
    <t>Facility14LengthCat12012/13</t>
  </si>
  <si>
    <t>Facility14LengthCat22012/13</t>
  </si>
  <si>
    <t>Facility14LengthCat32012/13</t>
  </si>
  <si>
    <t>Facility14LengthCat62012/13</t>
  </si>
  <si>
    <t>Facility15LengthCat12012/13</t>
  </si>
  <si>
    <t>Facility15LengthCat22012/13</t>
  </si>
  <si>
    <t>Facility15LengthCat32012/13</t>
  </si>
  <si>
    <t>Facility15LengthCat62012/13</t>
  </si>
  <si>
    <t>Facility16LengthCat12012/13</t>
  </si>
  <si>
    <t>Facility16LengthCat22012/13</t>
  </si>
  <si>
    <t>Facility16LengthCat32012/13</t>
  </si>
  <si>
    <t>Facility17LengthCat12012/13</t>
  </si>
  <si>
    <t>Facility17LengthCat22012/13</t>
  </si>
  <si>
    <t>Facility17LengthCat32012/13</t>
  </si>
  <si>
    <t>Facility17LengthCat62012/13</t>
  </si>
  <si>
    <t>Facility18LengthCat12012/13</t>
  </si>
  <si>
    <t>Facility18LengthCat22012/13</t>
  </si>
  <si>
    <t>Facility18LengthCat32012/13</t>
  </si>
  <si>
    <t>Facility18LengthCat62012/13</t>
  </si>
  <si>
    <t>Facility19LengthCat12012/13</t>
  </si>
  <si>
    <t>Facility19LengthCat22012/13</t>
  </si>
  <si>
    <t>Facility19LengthCat32012/13</t>
  </si>
  <si>
    <t>Facility19LengthCat62012/13</t>
  </si>
  <si>
    <t>Facility20LengthCat12012/13</t>
  </si>
  <si>
    <t>Facility20LengthCat22012/13</t>
  </si>
  <si>
    <t>Facility20LengthCat32012/13</t>
  </si>
  <si>
    <t>Facility20LengthCat62012/13</t>
  </si>
  <si>
    <t>Facility21LengthCat12012/13</t>
  </si>
  <si>
    <t>Facility21LengthCat22012/13</t>
  </si>
  <si>
    <t>Facility21LengthCat32012/13</t>
  </si>
  <si>
    <t>Facility21LengthCat62012/13</t>
  </si>
  <si>
    <t>Facility22LengthCat12012/13</t>
  </si>
  <si>
    <t>Facility22LengthCat22012/13</t>
  </si>
  <si>
    <t>Facility22LengthCat32012/13</t>
  </si>
  <si>
    <t>Facility22LengthCat62012/13</t>
  </si>
  <si>
    <t>Facility23LengthCat12012/13</t>
  </si>
  <si>
    <t>Facility23LengthCat22012/13</t>
  </si>
  <si>
    <t>Facility23LengthCat32012/13</t>
  </si>
  <si>
    <t>Facility23LengthCat62012/13</t>
  </si>
  <si>
    <t>Facility24LengthCat12012/13</t>
  </si>
  <si>
    <t>Facility24LengthCat22012/13</t>
  </si>
  <si>
    <t>Facility24LengthCat32012/13</t>
  </si>
  <si>
    <t>Facility24LengthCat62012/13</t>
  </si>
  <si>
    <t>Facility25LengthCat12012/13</t>
  </si>
  <si>
    <t>Facility25LengthCat22012/13</t>
  </si>
  <si>
    <t>Facility25LengthCat32012/13</t>
  </si>
  <si>
    <t>Facility25LengthCat62012/13</t>
  </si>
  <si>
    <t>Facility26LengthCat12012/13</t>
  </si>
  <si>
    <t>Facility26LengthCat22012/13</t>
  </si>
  <si>
    <t>Facility26LengthCat32012/13</t>
  </si>
  <si>
    <t>Facility26LengthCat62012/13</t>
  </si>
  <si>
    <t>Facility27LengthCat12012/13</t>
  </si>
  <si>
    <t>Facility27LengthCat22012/13</t>
  </si>
  <si>
    <t>Facility27LengthCat32012/13</t>
  </si>
  <si>
    <t>Facility27LengthCat62012/13</t>
  </si>
  <si>
    <t>Facility28LengthCat12012/13</t>
  </si>
  <si>
    <t>Facility28LengthCat22012/13</t>
  </si>
  <si>
    <t>Facility28LengthCat32012/13</t>
  </si>
  <si>
    <t>Facility28LengthCat62012/13</t>
  </si>
  <si>
    <t>Facility29LengthCat12012/13</t>
  </si>
  <si>
    <t>Facility29LengthCat22012/13</t>
  </si>
  <si>
    <t>Facility29LengthCat32012/13</t>
  </si>
  <si>
    <t>Facility29LengthCat62012/13</t>
  </si>
  <si>
    <t>Facility30LengthCat12012/13</t>
  </si>
  <si>
    <t>Facility30LengthCat22012/13</t>
  </si>
  <si>
    <t>Facility30LengthCat32012/13</t>
  </si>
  <si>
    <t>Facility30LengthCat62012/13</t>
  </si>
  <si>
    <t>Facility31LengthCat12012/13</t>
  </si>
  <si>
    <t>Facility31LengthCat22012/13</t>
  </si>
  <si>
    <t>Facility31LengthCat32012/13</t>
  </si>
  <si>
    <t>Facility31LengthCat62012/13</t>
  </si>
  <si>
    <t>Facility32LengthCat12012/13</t>
  </si>
  <si>
    <t>Facility32LengthCat22012/13</t>
  </si>
  <si>
    <t>Facility32LengthCat32012/13</t>
  </si>
  <si>
    <t>Facility33LengthCat12012/13</t>
  </si>
  <si>
    <t>Facility33LengthCat22012/13</t>
  </si>
  <si>
    <t>Facility34LengthCat12012/13</t>
  </si>
  <si>
    <t>Facility34LengthCat22012/13</t>
  </si>
  <si>
    <t>Facility34LengthCat32012/13</t>
  </si>
  <si>
    <t>Facility34LengthCat62012/13</t>
  </si>
  <si>
    <t>Facility35LengthCat12012/13</t>
  </si>
  <si>
    <t>Facility35LengthCat22012/13</t>
  </si>
  <si>
    <t>Facility35LengthCat32012/13</t>
  </si>
  <si>
    <t>Facility35LengthCat62012/13</t>
  </si>
  <si>
    <t>Facility36LengthCat12012/13</t>
  </si>
  <si>
    <t>Facility36LengthCat22012/13</t>
  </si>
  <si>
    <t>Facility36LengthCat32012/13</t>
  </si>
  <si>
    <t>Facility36LengthCat62012/13</t>
  </si>
  <si>
    <t>Facility37LengthCat92012/13</t>
  </si>
  <si>
    <t>Facility38LengthCat12012/13</t>
  </si>
  <si>
    <t>Facility38LengthCat22012/13</t>
  </si>
  <si>
    <t>Facility38LengthCat32012/13</t>
  </si>
  <si>
    <t>Facility38LengthCat62012/13</t>
  </si>
  <si>
    <t>Facility39LengthCat92012/13</t>
  </si>
  <si>
    <t>Facility40LengthCat12012/13</t>
  </si>
  <si>
    <t>Facility40LengthCat22012/13</t>
  </si>
  <si>
    <t>Facility40LengthCat32012/13</t>
  </si>
  <si>
    <t>Facility40LengthCat62012/13</t>
  </si>
  <si>
    <t>Facility41LengthCat12012/13</t>
  </si>
  <si>
    <t>Facility41LengthCat22012/13</t>
  </si>
  <si>
    <t>Facility41LengthCat32012/13</t>
  </si>
  <si>
    <t>Facility41LengthCat62012/13</t>
  </si>
  <si>
    <t>Facility43LengthCat12012/13</t>
  </si>
  <si>
    <t>Facility43LengthCat22012/13</t>
  </si>
  <si>
    <t>Facility43LengthCat32012/13</t>
  </si>
  <si>
    <t>Facility43LengthCat62012/13</t>
  </si>
  <si>
    <t>Facility1LengthCat12013/14</t>
  </si>
  <si>
    <t>Facility1LengthCat22013/14</t>
  </si>
  <si>
    <t>Facility1LengthCat32013/14</t>
  </si>
  <si>
    <t>Facility1LengthCat62013/14</t>
  </si>
  <si>
    <t>Facility2LengthCat12013/14</t>
  </si>
  <si>
    <t>Facility2LengthCat22013/14</t>
  </si>
  <si>
    <t>Facility2LengthCat32013/14</t>
  </si>
  <si>
    <t>Facility2LengthCat62013/14</t>
  </si>
  <si>
    <t>Facility3LengthCat12013/14</t>
  </si>
  <si>
    <t>Facility3LengthCat22013/14</t>
  </si>
  <si>
    <t>Facility3LengthCat32013/14</t>
  </si>
  <si>
    <t>Facility3LengthCat62013/14</t>
  </si>
  <si>
    <t>Facility4LengthCat12013/14</t>
  </si>
  <si>
    <t>Facility4LengthCat22013/14</t>
  </si>
  <si>
    <t>Facility4LengthCat32013/14</t>
  </si>
  <si>
    <t>Facility4LengthCat62013/14</t>
  </si>
  <si>
    <t>Facility5LengthCat12013/14</t>
  </si>
  <si>
    <t>Facility5LengthCat22013/14</t>
  </si>
  <si>
    <t>Facility5LengthCat32013/14</t>
  </si>
  <si>
    <t>Facility5LengthCat62013/14</t>
  </si>
  <si>
    <t>Facility6LengthCat12013/14</t>
  </si>
  <si>
    <t>Facility6LengthCat22013/14</t>
  </si>
  <si>
    <t>Facility6LengthCat32013/14</t>
  </si>
  <si>
    <t>Facility6LengthCat62013/14</t>
  </si>
  <si>
    <t>Facility7LengthCat12013/14</t>
  </si>
  <si>
    <t>Facility7LengthCat22013/14</t>
  </si>
  <si>
    <t>Facility7LengthCat32013/14</t>
  </si>
  <si>
    <t>Facility7LengthCat62013/14</t>
  </si>
  <si>
    <t>Facility8LengthCat12013/14</t>
  </si>
  <si>
    <t>Facility8LengthCat22013/14</t>
  </si>
  <si>
    <t>Facility8LengthCat32013/14</t>
  </si>
  <si>
    <t>Facility8LengthCat62013/14</t>
  </si>
  <si>
    <t>Facility9LengthCat12013/14</t>
  </si>
  <si>
    <t>Facility9LengthCat22013/14</t>
  </si>
  <si>
    <t>Facility9LengthCat32013/14</t>
  </si>
  <si>
    <t>Facility9LengthCat62013/14</t>
  </si>
  <si>
    <t>Facility10LengthCat12013/14</t>
  </si>
  <si>
    <t>Facility10LengthCat22013/14</t>
  </si>
  <si>
    <t>Facility10LengthCat32013/14</t>
  </si>
  <si>
    <t>Facility10LengthCat62013/14</t>
  </si>
  <si>
    <t>Facility11LengthCat12013/14</t>
  </si>
  <si>
    <t>Facility11LengthCat22013/14</t>
  </si>
  <si>
    <t>Facility11LengthCat32013/14</t>
  </si>
  <si>
    <t>Facility11LengthCat62013/14</t>
  </si>
  <si>
    <t>Facility12LengthCat12013/14</t>
  </si>
  <si>
    <t>Facility12LengthCat22013/14</t>
  </si>
  <si>
    <t>Facility12LengthCat32013/14</t>
  </si>
  <si>
    <t>Facility12LengthCat62013/14</t>
  </si>
  <si>
    <t>Facility13LengthCat12013/14</t>
  </si>
  <si>
    <t>Facility13LengthCat22013/14</t>
  </si>
  <si>
    <t>Facility13LengthCat32013/14</t>
  </si>
  <si>
    <t>Facility13LengthCat62013/14</t>
  </si>
  <si>
    <t>Facility14LengthCat12013/14</t>
  </si>
  <si>
    <t>Facility14LengthCat22013/14</t>
  </si>
  <si>
    <t>Facility14LengthCat32013/14</t>
  </si>
  <si>
    <t>Facility14LengthCat62013/14</t>
  </si>
  <si>
    <t>Facility15LengthCat12013/14</t>
  </si>
  <si>
    <t>Facility15LengthCat22013/14</t>
  </si>
  <si>
    <t>Facility15LengthCat32013/14</t>
  </si>
  <si>
    <t>Facility15LengthCat62013/14</t>
  </si>
  <si>
    <t>Facility16LengthCat12013/14</t>
  </si>
  <si>
    <t>Facility16LengthCat22013/14</t>
  </si>
  <si>
    <t>Facility17LengthCat12013/14</t>
  </si>
  <si>
    <t>Facility17LengthCat22013/14</t>
  </si>
  <si>
    <t>Facility17LengthCat32013/14</t>
  </si>
  <si>
    <t>Facility17LengthCat62013/14</t>
  </si>
  <si>
    <t>Facility18LengthCat12013/14</t>
  </si>
  <si>
    <t>Facility18LengthCat22013/14</t>
  </si>
  <si>
    <t>Facility18LengthCat32013/14</t>
  </si>
  <si>
    <t>Facility18LengthCat62013/14</t>
  </si>
  <si>
    <t>Facility19LengthCat12013/14</t>
  </si>
  <si>
    <t>Facility19LengthCat22013/14</t>
  </si>
  <si>
    <t>Facility19LengthCat32013/14</t>
  </si>
  <si>
    <t>Facility19LengthCat62013/14</t>
  </si>
  <si>
    <t>Facility20LengthCat12013/14</t>
  </si>
  <si>
    <t>Facility20LengthCat22013/14</t>
  </si>
  <si>
    <t>Facility20LengthCat32013/14</t>
  </si>
  <si>
    <t>Facility20LengthCat62013/14</t>
  </si>
  <si>
    <t>Facility21LengthCat12013/14</t>
  </si>
  <si>
    <t>Facility21LengthCat22013/14</t>
  </si>
  <si>
    <t>Facility21LengthCat32013/14</t>
  </si>
  <si>
    <t>Facility21LengthCat62013/14</t>
  </si>
  <si>
    <t>Facility22LengthCat12013/14</t>
  </si>
  <si>
    <t>Facility22LengthCat22013/14</t>
  </si>
  <si>
    <t>Facility22LengthCat32013/14</t>
  </si>
  <si>
    <t>Facility22LengthCat62013/14</t>
  </si>
  <si>
    <t>Facility23LengthCat12013/14</t>
  </si>
  <si>
    <t>Facility23LengthCat22013/14</t>
  </si>
  <si>
    <t>Facility23LengthCat32013/14</t>
  </si>
  <si>
    <t>Facility23LengthCat62013/14</t>
  </si>
  <si>
    <t>Facility24LengthCat12013/14</t>
  </si>
  <si>
    <t>Facility24LengthCat22013/14</t>
  </si>
  <si>
    <t>Facility24LengthCat32013/14</t>
  </si>
  <si>
    <t>Facility24LengthCat62013/14</t>
  </si>
  <si>
    <t>Facility25LengthCat12013/14</t>
  </si>
  <si>
    <t>Facility25LengthCat22013/14</t>
  </si>
  <si>
    <t>Facility25LengthCat32013/14</t>
  </si>
  <si>
    <t>Facility25LengthCat62013/14</t>
  </si>
  <si>
    <t>Facility26LengthCat12013/14</t>
  </si>
  <si>
    <t>Facility26LengthCat22013/14</t>
  </si>
  <si>
    <t>Facility26LengthCat32013/14</t>
  </si>
  <si>
    <t>Facility26LengthCat62013/14</t>
  </si>
  <si>
    <t>Facility27LengthCat12013/14</t>
  </si>
  <si>
    <t>Facility27LengthCat22013/14</t>
  </si>
  <si>
    <t>Facility27LengthCat32013/14</t>
  </si>
  <si>
    <t>Facility27LengthCat62013/14</t>
  </si>
  <si>
    <t>Facility28LengthCat12013/14</t>
  </si>
  <si>
    <t>Facility28LengthCat22013/14</t>
  </si>
  <si>
    <t>Facility28LengthCat32013/14</t>
  </si>
  <si>
    <t>Facility28LengthCat62013/14</t>
  </si>
  <si>
    <t>Facility29LengthCat12013/14</t>
  </si>
  <si>
    <t>Facility29LengthCat22013/14</t>
  </si>
  <si>
    <t>Facility29LengthCat32013/14</t>
  </si>
  <si>
    <t>Facility29LengthCat62013/14</t>
  </si>
  <si>
    <t>Facility30LengthCat12013/14</t>
  </si>
  <si>
    <t>Facility30LengthCat22013/14</t>
  </si>
  <si>
    <t>Facility30LengthCat32013/14</t>
  </si>
  <si>
    <t>Facility30LengthCat62013/14</t>
  </si>
  <si>
    <t>Facility31LengthCat12013/14</t>
  </si>
  <si>
    <t>Facility31LengthCat22013/14</t>
  </si>
  <si>
    <t>Facility31LengthCat32013/14</t>
  </si>
  <si>
    <t>Facility31LengthCat62013/14</t>
  </si>
  <si>
    <t>Facility32LengthCat12013/14</t>
  </si>
  <si>
    <t>Facility32LengthCat22013/14</t>
  </si>
  <si>
    <t>Facility32LengthCat32013/14</t>
  </si>
  <si>
    <t>Facility32LengthCat62013/14</t>
  </si>
  <si>
    <t>Facility33LengthCat12013/14</t>
  </si>
  <si>
    <t>Facility33LengthCat22013/14</t>
  </si>
  <si>
    <t>Facility33LengthCat32013/14</t>
  </si>
  <si>
    <t>Facility34LengthCat12013/14</t>
  </si>
  <si>
    <t>Facility34LengthCat22013/14</t>
  </si>
  <si>
    <t>Facility34LengthCat32013/14</t>
  </si>
  <si>
    <t>Facility34LengthCat62013/14</t>
  </si>
  <si>
    <t>Facility35LengthCat12013/14</t>
  </si>
  <si>
    <t>Facility35LengthCat22013/14</t>
  </si>
  <si>
    <t>Facility35LengthCat32013/14</t>
  </si>
  <si>
    <t>Facility35LengthCat62013/14</t>
  </si>
  <si>
    <t>Facility36LengthCat12013/14</t>
  </si>
  <si>
    <t>Facility36LengthCat22013/14</t>
  </si>
  <si>
    <t>Facility36LengthCat32013/14</t>
  </si>
  <si>
    <t>Facility36LengthCat62013/14</t>
  </si>
  <si>
    <t>Facility37LengthCat92013/14</t>
  </si>
  <si>
    <t>Facility38LengthCat12013/14</t>
  </si>
  <si>
    <t>Facility38LengthCat22013/14</t>
  </si>
  <si>
    <t>Facility38LengthCat32013/14</t>
  </si>
  <si>
    <t>Facility38LengthCat62013/14</t>
  </si>
  <si>
    <t>Facility39LengthCat92013/14</t>
  </si>
  <si>
    <t>Facility40LengthCat12013/14</t>
  </si>
  <si>
    <t>Facility40LengthCat22013/14</t>
  </si>
  <si>
    <t>Facility40LengthCat32013/14</t>
  </si>
  <si>
    <t>Facility40LengthCat62013/14</t>
  </si>
  <si>
    <t>Facility41LengthCat12013/14</t>
  </si>
  <si>
    <t>Facility41LengthCat22013/14</t>
  </si>
  <si>
    <t>Facility41LengthCat32013/14</t>
  </si>
  <si>
    <t>Facility41LengthCat62013/14</t>
  </si>
  <si>
    <t>Facility43LengthCat12013/14</t>
  </si>
  <si>
    <t>Facility43LengthCat22013/14</t>
  </si>
  <si>
    <t>Facility43LengthCat32013/14</t>
  </si>
  <si>
    <t>Facility43LengthCat62013/14</t>
  </si>
  <si>
    <t>Facility1LengthCat12014/15</t>
  </si>
  <si>
    <t>Facility1LengthCat22014/15</t>
  </si>
  <si>
    <t>Facility1LengthCat32014/15</t>
  </si>
  <si>
    <t>Facility1LengthCat62014/15</t>
  </si>
  <si>
    <t>Facility2LengthCat12014/15</t>
  </si>
  <si>
    <t>Facility2LengthCat22014/15</t>
  </si>
  <si>
    <t>Facility2LengthCat32014/15</t>
  </si>
  <si>
    <t>Facility2LengthCat62014/15</t>
  </si>
  <si>
    <t>Facility3LengthCat12014/15</t>
  </si>
  <si>
    <t>Facility3LengthCat22014/15</t>
  </si>
  <si>
    <t>Facility3LengthCat32014/15</t>
  </si>
  <si>
    <t>Facility3LengthCat62014/15</t>
  </si>
  <si>
    <t>Facility4LengthCat12014/15</t>
  </si>
  <si>
    <t>Facility4LengthCat22014/15</t>
  </si>
  <si>
    <t>Facility4LengthCat32014/15</t>
  </si>
  <si>
    <t>Facility4LengthCat62014/15</t>
  </si>
  <si>
    <t>Facility5LengthCat12014/15</t>
  </si>
  <si>
    <t>Facility5LengthCat22014/15</t>
  </si>
  <si>
    <t>Facility5LengthCat32014/15</t>
  </si>
  <si>
    <t>Facility5LengthCat62014/15</t>
  </si>
  <si>
    <t>Facility6LengthCat12014/15</t>
  </si>
  <si>
    <t>Facility6LengthCat22014/15</t>
  </si>
  <si>
    <t>Facility6LengthCat32014/15</t>
  </si>
  <si>
    <t>Facility6LengthCat62014/15</t>
  </si>
  <si>
    <t>Facility7LengthCat12014/15</t>
  </si>
  <si>
    <t>Facility7LengthCat22014/15</t>
  </si>
  <si>
    <t>Facility7LengthCat32014/15</t>
  </si>
  <si>
    <t>Facility7LengthCat62014/15</t>
  </si>
  <si>
    <t>Facility8LengthCat12014/15</t>
  </si>
  <si>
    <t>Facility8LengthCat22014/15</t>
  </si>
  <si>
    <t>Facility8LengthCat32014/15</t>
  </si>
  <si>
    <t>Facility8LengthCat62014/15</t>
  </si>
  <si>
    <t>Facility9LengthCat12014/15</t>
  </si>
  <si>
    <t>Facility9LengthCat22014/15</t>
  </si>
  <si>
    <t>Facility9LengthCat32014/15</t>
  </si>
  <si>
    <t>Facility9LengthCat62014/15</t>
  </si>
  <si>
    <t>Facility10LengthCat12014/15</t>
  </si>
  <si>
    <t>Facility10LengthCat22014/15</t>
  </si>
  <si>
    <t>Facility10LengthCat32014/15</t>
  </si>
  <si>
    <t>Facility10LengthCat62014/15</t>
  </si>
  <si>
    <t>Facility11LengthCat12014/15</t>
  </si>
  <si>
    <t>Facility11LengthCat22014/15</t>
  </si>
  <si>
    <t>Facility11LengthCat32014/15</t>
  </si>
  <si>
    <t>Facility11LengthCat62014/15</t>
  </si>
  <si>
    <t>Facility12LengthCat12014/15</t>
  </si>
  <si>
    <t>Facility12LengthCat22014/15</t>
  </si>
  <si>
    <t>Facility12LengthCat32014/15</t>
  </si>
  <si>
    <t>Facility12LengthCat62014/15</t>
  </si>
  <si>
    <t>Facility13LengthCat12014/15</t>
  </si>
  <si>
    <t>Facility13LengthCat22014/15</t>
  </si>
  <si>
    <t>Facility13LengthCat32014/15</t>
  </si>
  <si>
    <t>Facility13LengthCat62014/15</t>
  </si>
  <si>
    <t>Facility14LengthCat12014/15</t>
  </si>
  <si>
    <t>Facility14LengthCat22014/15</t>
  </si>
  <si>
    <t>Facility14LengthCat32014/15</t>
  </si>
  <si>
    <t>Facility14LengthCat62014/15</t>
  </si>
  <si>
    <t>Facility15LengthCat12014/15</t>
  </si>
  <si>
    <t>Facility15LengthCat22014/15</t>
  </si>
  <si>
    <t>Facility15LengthCat32014/15</t>
  </si>
  <si>
    <t>Facility15LengthCat62014/15</t>
  </si>
  <si>
    <t>Facility16LengthCat12014/15</t>
  </si>
  <si>
    <t>Facility16LengthCat22014/15</t>
  </si>
  <si>
    <t>Facility17LengthCat12014/15</t>
  </si>
  <si>
    <t>Facility17LengthCat22014/15</t>
  </si>
  <si>
    <t>Facility17LengthCat32014/15</t>
  </si>
  <si>
    <t>Facility17LengthCat62014/15</t>
  </si>
  <si>
    <t>Facility18LengthCat12014/15</t>
  </si>
  <si>
    <t>Facility18LengthCat22014/15</t>
  </si>
  <si>
    <t>Facility18LengthCat32014/15</t>
  </si>
  <si>
    <t>Facility18LengthCat62014/15</t>
  </si>
  <si>
    <t>Facility19LengthCat12014/15</t>
  </si>
  <si>
    <t>Facility19LengthCat22014/15</t>
  </si>
  <si>
    <t>Facility19LengthCat32014/15</t>
  </si>
  <si>
    <t>Facility19LengthCat62014/15</t>
  </si>
  <si>
    <t>Facility20LengthCat12014/15</t>
  </si>
  <si>
    <t>Facility20LengthCat22014/15</t>
  </si>
  <si>
    <t>Facility20LengthCat32014/15</t>
  </si>
  <si>
    <t>Facility20LengthCat62014/15</t>
  </si>
  <si>
    <t>Facility21LengthCat12014/15</t>
  </si>
  <si>
    <t>Facility21LengthCat22014/15</t>
  </si>
  <si>
    <t>Facility21LengthCat32014/15</t>
  </si>
  <si>
    <t>Facility21LengthCat62014/15</t>
  </si>
  <si>
    <t>Facility22LengthCat12014/15</t>
  </si>
  <si>
    <t>Facility22LengthCat22014/15</t>
  </si>
  <si>
    <t>Facility22LengthCat32014/15</t>
  </si>
  <si>
    <t>Facility22LengthCat62014/15</t>
  </si>
  <si>
    <t>Facility23LengthCat12014/15</t>
  </si>
  <si>
    <t>Facility23LengthCat22014/15</t>
  </si>
  <si>
    <t>Facility23LengthCat32014/15</t>
  </si>
  <si>
    <t>Facility23LengthCat62014/15</t>
  </si>
  <si>
    <t>Facility24LengthCat12014/15</t>
  </si>
  <si>
    <t>Facility24LengthCat22014/15</t>
  </si>
  <si>
    <t>Facility24LengthCat32014/15</t>
  </si>
  <si>
    <t>Facility24LengthCat62014/15</t>
  </si>
  <si>
    <t>Facility25LengthCat12014/15</t>
  </si>
  <si>
    <t>Facility25LengthCat22014/15</t>
  </si>
  <si>
    <t>Facility25LengthCat32014/15</t>
  </si>
  <si>
    <t>Facility25LengthCat62014/15</t>
  </si>
  <si>
    <t>Facility26LengthCat12014/15</t>
  </si>
  <si>
    <t>Facility26LengthCat22014/15</t>
  </si>
  <si>
    <t>Facility26LengthCat32014/15</t>
  </si>
  <si>
    <t>Facility26LengthCat62014/15</t>
  </si>
  <si>
    <t>Facility27LengthCat12014/15</t>
  </si>
  <si>
    <t>Facility27LengthCat22014/15</t>
  </si>
  <si>
    <t>Facility27LengthCat32014/15</t>
  </si>
  <si>
    <t>Facility27LengthCat62014/15</t>
  </si>
  <si>
    <t>Facility28LengthCat12014/15</t>
  </si>
  <si>
    <t>Facility28LengthCat22014/15</t>
  </si>
  <si>
    <t>Facility28LengthCat32014/15</t>
  </si>
  <si>
    <t>Facility28LengthCat62014/15</t>
  </si>
  <si>
    <t>Facility29LengthCat12014/15</t>
  </si>
  <si>
    <t>Facility29LengthCat22014/15</t>
  </si>
  <si>
    <t>Facility29LengthCat32014/15</t>
  </si>
  <si>
    <t>Facility29LengthCat62014/15</t>
  </si>
  <si>
    <t>Facility30LengthCat12014/15</t>
  </si>
  <si>
    <t>Facility30LengthCat22014/15</t>
  </si>
  <si>
    <t>Facility30LengthCat32014/15</t>
  </si>
  <si>
    <t>Facility30LengthCat62014/15</t>
  </si>
  <si>
    <t>Facility31LengthCat12014/15</t>
  </si>
  <si>
    <t>Facility31LengthCat22014/15</t>
  </si>
  <si>
    <t>Facility32LengthCat12014/15</t>
  </si>
  <si>
    <t>Facility32LengthCat22014/15</t>
  </si>
  <si>
    <t>Facility32LengthCat32014/15</t>
  </si>
  <si>
    <t>Facility32LengthCat62014/15</t>
  </si>
  <si>
    <t>Facility33LengthCat12014/15</t>
  </si>
  <si>
    <t>Facility33LengthCat22014/15</t>
  </si>
  <si>
    <t>Facility33LengthCat62014/15</t>
  </si>
  <si>
    <t>Facility34LengthCat12014/15</t>
  </si>
  <si>
    <t>Facility34LengthCat22014/15</t>
  </si>
  <si>
    <t>Facility34LengthCat32014/15</t>
  </si>
  <si>
    <t>Facility34LengthCat62014/15</t>
  </si>
  <si>
    <t>Facility35LengthCat12014/15</t>
  </si>
  <si>
    <t>Facility35LengthCat22014/15</t>
  </si>
  <si>
    <t>Facility35LengthCat32014/15</t>
  </si>
  <si>
    <t>Facility35LengthCat62014/15</t>
  </si>
  <si>
    <t>Facility36LengthCat12014/15</t>
  </si>
  <si>
    <t>Facility36LengthCat22014/15</t>
  </si>
  <si>
    <t>Facility36LengthCat32014/15</t>
  </si>
  <si>
    <t>Facility36LengthCat62014/15</t>
  </si>
  <si>
    <t>Facility37LengthCat92014/15</t>
  </si>
  <si>
    <t>Facility38LengthCat12014/15</t>
  </si>
  <si>
    <t>Facility38LengthCat22014/15</t>
  </si>
  <si>
    <t>Facility38LengthCat32014/15</t>
  </si>
  <si>
    <t>Facility38LengthCat62014/15</t>
  </si>
  <si>
    <t>Facility39LengthCat92014/15</t>
  </si>
  <si>
    <t>Facility41LengthCat12014/15</t>
  </si>
  <si>
    <t>Facility41LengthCat22014/15</t>
  </si>
  <si>
    <t>Facility41LengthCat32014/15</t>
  </si>
  <si>
    <t>Facility41LengthCat62014/15</t>
  </si>
  <si>
    <t>Facility43LengthCat12014/15</t>
  </si>
  <si>
    <t>Facility43LengthCat22014/15</t>
  </si>
  <si>
    <t>Facility43LengthCat32014/15</t>
  </si>
  <si>
    <t>Facility43LengthCat62014/15</t>
  </si>
  <si>
    <t>Facility1OutcomeCat12010/11</t>
  </si>
  <si>
    <t>Facility1OutcomeCat22010/11</t>
  </si>
  <si>
    <t>Facility2OutcomeCat12010/11</t>
  </si>
  <si>
    <t>Facility2OutcomeCat22010/11</t>
  </si>
  <si>
    <t>Facility2OutcomeCat32010/11</t>
  </si>
  <si>
    <t>Facility3OutcomeCat12010/11</t>
  </si>
  <si>
    <t>Facility3OutcomeCat22010/11</t>
  </si>
  <si>
    <t>Facility3OutcomeCat32010/11</t>
  </si>
  <si>
    <t>Facility4OutcomeCat12010/11</t>
  </si>
  <si>
    <t>Facility4OutcomeCat22010/11</t>
  </si>
  <si>
    <t>Facility4OutcomeCat32010/11</t>
  </si>
  <si>
    <t>Facility4OutcomeCat42010/11</t>
  </si>
  <si>
    <t>Facility5OutcomeCat12010/11</t>
  </si>
  <si>
    <t>Facility5OutcomeCat22010/11</t>
  </si>
  <si>
    <t>Facility5OutcomeCat32010/11</t>
  </si>
  <si>
    <t>Facility5OutcomeCat42010/11</t>
  </si>
  <si>
    <t>Facility6OutcomeCat12010/11</t>
  </si>
  <si>
    <t>Facility6OutcomeCat22010/11</t>
  </si>
  <si>
    <t>Facility6OutcomeCat32010/11</t>
  </si>
  <si>
    <t>Facility7OutcomeCat12010/11</t>
  </si>
  <si>
    <t>Facility7OutcomeCat22010/11</t>
  </si>
  <si>
    <t>Facility7OutcomeCat32010/11</t>
  </si>
  <si>
    <t>Facility8OutcomeCat12010/11</t>
  </si>
  <si>
    <t>Facility8OutcomeCat22010/11</t>
  </si>
  <si>
    <t>Facility8OutcomeCat32010/11</t>
  </si>
  <si>
    <t>Facility8OutcomeCat42010/11</t>
  </si>
  <si>
    <t>Facility9OutcomeCat12010/11</t>
  </si>
  <si>
    <t>Facility9OutcomeCat22010/11</t>
  </si>
  <si>
    <t>Facility9OutcomeCat32010/11</t>
  </si>
  <si>
    <t>Facility9OutcomeCat42010/11</t>
  </si>
  <si>
    <t>Facility10OutcomeCat12010/11</t>
  </si>
  <si>
    <t>Facility10OutcomeCat22010/11</t>
  </si>
  <si>
    <t>Facility10OutcomeCat32010/11</t>
  </si>
  <si>
    <t>Facility10OutcomeCat42010/11</t>
  </si>
  <si>
    <t>Facility11OutcomeCat12010/11</t>
  </si>
  <si>
    <t>Facility11OutcomeCat22010/11</t>
  </si>
  <si>
    <t>Facility11OutcomeCat32010/11</t>
  </si>
  <si>
    <t>Facility11OutcomeCat42010/11</t>
  </si>
  <si>
    <t>Facility12OutcomeCat12010/11</t>
  </si>
  <si>
    <t>Facility12OutcomeCat22010/11</t>
  </si>
  <si>
    <t>Facility12OutcomeCat32010/11</t>
  </si>
  <si>
    <t>Facility12OutcomeCat42010/11</t>
  </si>
  <si>
    <t>Facility13OutcomeCat12010/11</t>
  </si>
  <si>
    <t>Facility13OutcomeCat22010/11</t>
  </si>
  <si>
    <t>Facility13OutcomeCat32010/11</t>
  </si>
  <si>
    <t>Facility13OutcomeCat42010/11</t>
  </si>
  <si>
    <t>Facility14OutcomeCat12010/11</t>
  </si>
  <si>
    <t>Facility14OutcomeCat22010/11</t>
  </si>
  <si>
    <t>Facility14OutcomeCat32010/11</t>
  </si>
  <si>
    <t>Facility14OutcomeCat42010/11</t>
  </si>
  <si>
    <t>Facility15OutcomeCat12010/11</t>
  </si>
  <si>
    <t>Facility15OutcomeCat22010/11</t>
  </si>
  <si>
    <t>Facility15OutcomeCat32010/11</t>
  </si>
  <si>
    <t>Facility15OutcomeCat42010/11</t>
  </si>
  <si>
    <t>Facility16OutcomeCat12010/11</t>
  </si>
  <si>
    <t>Facility16OutcomeCat22010/11</t>
  </si>
  <si>
    <t>Facility16OutcomeCat32010/11</t>
  </si>
  <si>
    <t>Facility17OutcomeCat12010/11</t>
  </si>
  <si>
    <t>Facility17OutcomeCat22010/11</t>
  </si>
  <si>
    <t>Facility17OutcomeCat32010/11</t>
  </si>
  <si>
    <t>Facility17OutcomeCat42010/11</t>
  </si>
  <si>
    <t>Facility18OutcomeCat12010/11</t>
  </si>
  <si>
    <t>Facility18OutcomeCat22010/11</t>
  </si>
  <si>
    <t>Facility18OutcomeCat32010/11</t>
  </si>
  <si>
    <t>Facility18OutcomeCat42010/11</t>
  </si>
  <si>
    <t>Facility19OutcomeCat12010/11</t>
  </si>
  <si>
    <t>Facility19OutcomeCat22010/11</t>
  </si>
  <si>
    <t>Facility19OutcomeCat32010/11</t>
  </si>
  <si>
    <t>Facility19OutcomeCat42010/11</t>
  </si>
  <si>
    <t>Facility20OutcomeCat12010/11</t>
  </si>
  <si>
    <t>Facility20OutcomeCat22010/11</t>
  </si>
  <si>
    <t>Facility20OutcomeCat32010/11</t>
  </si>
  <si>
    <t>Facility20OutcomeCat42010/11</t>
  </si>
  <si>
    <t>Facility21OutcomeCat12010/11</t>
  </si>
  <si>
    <t>Facility21OutcomeCat22010/11</t>
  </si>
  <si>
    <t>Facility21OutcomeCat32010/11</t>
  </si>
  <si>
    <t>Facility21OutcomeCat42010/11</t>
  </si>
  <si>
    <t>Facility22OutcomeCat12010/11</t>
  </si>
  <si>
    <t>Facility22OutcomeCat22010/11</t>
  </si>
  <si>
    <t>Facility22OutcomeCat42010/11</t>
  </si>
  <si>
    <t>Facility23OutcomeCat12010/11</t>
  </si>
  <si>
    <t>Facility23OutcomeCat22010/11</t>
  </si>
  <si>
    <t>Facility23OutcomeCat42010/11</t>
  </si>
  <si>
    <t>Facility24OutcomeCat12010/11</t>
  </si>
  <si>
    <t>Facility24OutcomeCat22010/11</t>
  </si>
  <si>
    <t>Facility24OutcomeCat32010/11</t>
  </si>
  <si>
    <t>Facility24OutcomeCat42010/11</t>
  </si>
  <si>
    <t>Facility25OutcomeCat12010/11</t>
  </si>
  <si>
    <t>Facility25OutcomeCat22010/11</t>
  </si>
  <si>
    <t>Facility25OutcomeCat32010/11</t>
  </si>
  <si>
    <t>Facility25OutcomeCat42010/11</t>
  </si>
  <si>
    <t>Facility26OutcomeCat12010/11</t>
  </si>
  <si>
    <t>Facility26OutcomeCat22010/11</t>
  </si>
  <si>
    <t>Facility26OutcomeCat32010/11</t>
  </si>
  <si>
    <t>Facility26OutcomeCat42010/11</t>
  </si>
  <si>
    <t>Facility27OutcomeCat12010/11</t>
  </si>
  <si>
    <t>Facility27OutcomeCat22010/11</t>
  </si>
  <si>
    <t>Facility27OutcomeCat32010/11</t>
  </si>
  <si>
    <t>Facility27OutcomeCat42010/11</t>
  </si>
  <si>
    <t>Facility28OutcomeCat12010/11</t>
  </si>
  <si>
    <t>Facility28OutcomeCat22010/11</t>
  </si>
  <si>
    <t>Facility28OutcomeCat32010/11</t>
  </si>
  <si>
    <t>Facility28OutcomeCat42010/11</t>
  </si>
  <si>
    <t>Facility29OutcomeCat12010/11</t>
  </si>
  <si>
    <t>Facility29OutcomeCat22010/11</t>
  </si>
  <si>
    <t>Facility29OutcomeCat32010/11</t>
  </si>
  <si>
    <t>Facility29OutcomeCat42010/11</t>
  </si>
  <si>
    <t>Facility30OutcomeCat12010/11</t>
  </si>
  <si>
    <t>Facility30OutcomeCat22010/11</t>
  </si>
  <si>
    <t>Facility30OutcomeCat32010/11</t>
  </si>
  <si>
    <t>Facility30OutcomeCat42010/11</t>
  </si>
  <si>
    <t>Facility31OutcomeCat12010/11</t>
  </si>
  <si>
    <t>Facility31OutcomeCat22010/11</t>
  </si>
  <si>
    <t>Facility32OutcomeCat12010/11</t>
  </si>
  <si>
    <t>Facility32OutcomeCat22010/11</t>
  </si>
  <si>
    <t>Facility32OutcomeCat42010/11</t>
  </si>
  <si>
    <t>Facility33OutcomeCat12010/11</t>
  </si>
  <si>
    <t>Facility33OutcomeCat22010/11</t>
  </si>
  <si>
    <t>Facility34OutcomeCat12010/11</t>
  </si>
  <si>
    <t>Facility34OutcomeCat22010/11</t>
  </si>
  <si>
    <t>Facility34OutcomeCat32010/11</t>
  </si>
  <si>
    <t>Facility34OutcomeCat42010/11</t>
  </si>
  <si>
    <t>Facility35OutcomeCat12010/11</t>
  </si>
  <si>
    <t>Facility35OutcomeCat22010/11</t>
  </si>
  <si>
    <t>Facility35OutcomeCat32010/11</t>
  </si>
  <si>
    <t>Facility35OutcomeCat42010/11</t>
  </si>
  <si>
    <t>Facility36OutcomeCat12010/11</t>
  </si>
  <si>
    <t>Facility36OutcomeCat22010/11</t>
  </si>
  <si>
    <t>Facility36OutcomeCat32010/11</t>
  </si>
  <si>
    <t>Facility36OutcomeCat42010/11</t>
  </si>
  <si>
    <t>Facility37OutcomeCat92010/11</t>
  </si>
  <si>
    <t>Facility38OutcomeCat12010/11</t>
  </si>
  <si>
    <t>Facility38OutcomeCat22010/11</t>
  </si>
  <si>
    <t>Facility38OutcomeCat32010/11</t>
  </si>
  <si>
    <t>Facility38OutcomeCat42010/11</t>
  </si>
  <si>
    <t>Facility39OutcomeCat92010/11</t>
  </si>
  <si>
    <t>Facility40OutcomeCat12010/11</t>
  </si>
  <si>
    <t>Facility40OutcomeCat22010/11</t>
  </si>
  <si>
    <t>Facility40OutcomeCat32010/11</t>
  </si>
  <si>
    <t>Facility41OutcomeCat12010/11</t>
  </si>
  <si>
    <t>Facility41OutcomeCat22010/11</t>
  </si>
  <si>
    <t>Facility41OutcomeCat32010/11</t>
  </si>
  <si>
    <t>Facility41OutcomeCat42010/11</t>
  </si>
  <si>
    <t>Facility42OutcomeCat92010/11</t>
  </si>
  <si>
    <t>Facility43OutcomeCat12010/11</t>
  </si>
  <si>
    <t>Facility43OutcomeCat22010/11</t>
  </si>
  <si>
    <t>Facility43OutcomeCat32010/11</t>
  </si>
  <si>
    <t>Facility43OutcomeCat42010/11</t>
  </si>
  <si>
    <t>Facility1OutcomeCat12011/12</t>
  </si>
  <si>
    <t>Facility1OutcomeCat22011/12</t>
  </si>
  <si>
    <t>Facility1OutcomeCat32011/12</t>
  </si>
  <si>
    <t>Facility1OutcomeCat42011/12</t>
  </si>
  <si>
    <t>Facility2OutcomeCat12011/12</t>
  </si>
  <si>
    <t>Facility2OutcomeCat22011/12</t>
  </si>
  <si>
    <t>Facility2OutcomeCat32011/12</t>
  </si>
  <si>
    <t>Facility2OutcomeCat42011/12</t>
  </si>
  <si>
    <t>Facility3OutcomeCat12011/12</t>
  </si>
  <si>
    <t>Facility3OutcomeCat22011/12</t>
  </si>
  <si>
    <t>Facility3OutcomeCat32011/12</t>
  </si>
  <si>
    <t>Facility3OutcomeCat42011/12</t>
  </si>
  <si>
    <t>Facility4OutcomeCat12011/12</t>
  </si>
  <si>
    <t>Facility4OutcomeCat22011/12</t>
  </si>
  <si>
    <t>Facility4OutcomeCat32011/12</t>
  </si>
  <si>
    <t>Facility4OutcomeCat42011/12</t>
  </si>
  <si>
    <t>Facility5OutcomeCat12011/12</t>
  </si>
  <si>
    <t>Facility5OutcomeCat22011/12</t>
  </si>
  <si>
    <t>Facility5OutcomeCat32011/12</t>
  </si>
  <si>
    <t>Facility5OutcomeCat42011/12</t>
  </si>
  <si>
    <t>Facility6OutcomeCat12011/12</t>
  </si>
  <si>
    <t>Facility6OutcomeCat22011/12</t>
  </si>
  <si>
    <t>Facility6OutcomeCat32011/12</t>
  </si>
  <si>
    <t>Facility7OutcomeCat12011/12</t>
  </si>
  <si>
    <t>Facility7OutcomeCat22011/12</t>
  </si>
  <si>
    <t>Facility7OutcomeCat32011/12</t>
  </si>
  <si>
    <t>Facility8OutcomeCat12011/12</t>
  </si>
  <si>
    <t>Facility8OutcomeCat22011/12</t>
  </si>
  <si>
    <t>Facility8OutcomeCat32011/12</t>
  </si>
  <si>
    <t>Facility8OutcomeCat42011/12</t>
  </si>
  <si>
    <t>Facility9OutcomeCat12011/12</t>
  </si>
  <si>
    <t>Facility9OutcomeCat22011/12</t>
  </si>
  <si>
    <t>Facility9OutcomeCat32011/12</t>
  </si>
  <si>
    <t>Facility9OutcomeCat42011/12</t>
  </si>
  <si>
    <t>Facility10OutcomeCat12011/12</t>
  </si>
  <si>
    <t>Facility10OutcomeCat22011/12</t>
  </si>
  <si>
    <t>Facility10OutcomeCat32011/12</t>
  </si>
  <si>
    <t>Facility11OutcomeCat12011/12</t>
  </si>
  <si>
    <t>Facility11OutcomeCat22011/12</t>
  </si>
  <si>
    <t>Facility11OutcomeCat32011/12</t>
  </si>
  <si>
    <t>Facility11OutcomeCat42011/12</t>
  </si>
  <si>
    <t>Facility12OutcomeCat12011/12</t>
  </si>
  <si>
    <t>Facility12OutcomeCat22011/12</t>
  </si>
  <si>
    <t>Facility12OutcomeCat32011/12</t>
  </si>
  <si>
    <t>Facility12OutcomeCat42011/12</t>
  </si>
  <si>
    <t>Facility13OutcomeCat12011/12</t>
  </si>
  <si>
    <t>Facility13OutcomeCat22011/12</t>
  </si>
  <si>
    <t>Facility13OutcomeCat32011/12</t>
  </si>
  <si>
    <t>Facility13OutcomeCat42011/12</t>
  </si>
  <si>
    <t>Facility14OutcomeCat12011/12</t>
  </si>
  <si>
    <t>Facility14OutcomeCat22011/12</t>
  </si>
  <si>
    <t>Facility14OutcomeCat32011/12</t>
  </si>
  <si>
    <t>Facility14OutcomeCat42011/12</t>
  </si>
  <si>
    <t>Facility15OutcomeCat12011/12</t>
  </si>
  <si>
    <t>Facility15OutcomeCat22011/12</t>
  </si>
  <si>
    <t>Facility15OutcomeCat32011/12</t>
  </si>
  <si>
    <t>Facility15OutcomeCat42011/12</t>
  </si>
  <si>
    <t>Facility16OutcomeCat12011/12</t>
  </si>
  <si>
    <t>Facility16OutcomeCat22011/12</t>
  </si>
  <si>
    <t>Facility17OutcomeCat12011/12</t>
  </si>
  <si>
    <t>Facility17OutcomeCat22011/12</t>
  </si>
  <si>
    <t>Facility17OutcomeCat32011/12</t>
  </si>
  <si>
    <t>Facility17OutcomeCat42011/12</t>
  </si>
  <si>
    <t>Facility18OutcomeCat12011/12</t>
  </si>
  <si>
    <t>Facility18OutcomeCat22011/12</t>
  </si>
  <si>
    <t>Facility18OutcomeCat32011/12</t>
  </si>
  <si>
    <t>Facility18OutcomeCat42011/12</t>
  </si>
  <si>
    <t>Facility19OutcomeCat12011/12</t>
  </si>
  <si>
    <t>Facility19OutcomeCat22011/12</t>
  </si>
  <si>
    <t>Facility19OutcomeCat32011/12</t>
  </si>
  <si>
    <t>Facility20OutcomeCat12011/12</t>
  </si>
  <si>
    <t>Facility20OutcomeCat22011/12</t>
  </si>
  <si>
    <t>Facility20OutcomeCat32011/12</t>
  </si>
  <si>
    <t>Facility20OutcomeCat42011/12</t>
  </si>
  <si>
    <t>Facility21OutcomeCat12011/12</t>
  </si>
  <si>
    <t>Facility21OutcomeCat22011/12</t>
  </si>
  <si>
    <t>Facility21OutcomeCat32011/12</t>
  </si>
  <si>
    <t>Facility21OutcomeCat42011/12</t>
  </si>
  <si>
    <t>Facility22OutcomeCat12011/12</t>
  </si>
  <si>
    <t>Facility22OutcomeCat22011/12</t>
  </si>
  <si>
    <t>Facility22OutcomeCat42011/12</t>
  </si>
  <si>
    <t>Facility23OutcomeCat12011/12</t>
  </si>
  <si>
    <t>Facility23OutcomeCat22011/12</t>
  </si>
  <si>
    <t>Facility23OutcomeCat42011/12</t>
  </si>
  <si>
    <t>Facility24OutcomeCat12011/12</t>
  </si>
  <si>
    <t>Facility24OutcomeCat22011/12</t>
  </si>
  <si>
    <t>Facility24OutcomeCat32011/12</t>
  </si>
  <si>
    <t>Facility24OutcomeCat42011/12</t>
  </si>
  <si>
    <t>Facility25OutcomeCat12011/12</t>
  </si>
  <si>
    <t>Facility25OutcomeCat22011/12</t>
  </si>
  <si>
    <t>Facility25OutcomeCat32011/12</t>
  </si>
  <si>
    <t>Facility25OutcomeCat42011/12</t>
  </si>
  <si>
    <t>Facility26OutcomeCat12011/12</t>
  </si>
  <si>
    <t>Facility26OutcomeCat22011/12</t>
  </si>
  <si>
    <t>Facility26OutcomeCat32011/12</t>
  </si>
  <si>
    <t>Facility26OutcomeCat42011/12</t>
  </si>
  <si>
    <t>Facility27OutcomeCat12011/12</t>
  </si>
  <si>
    <t>Facility27OutcomeCat22011/12</t>
  </si>
  <si>
    <t>Facility27OutcomeCat32011/12</t>
  </si>
  <si>
    <t>Facility27OutcomeCat42011/12</t>
  </si>
  <si>
    <t>Facility28OutcomeCat12011/12</t>
  </si>
  <si>
    <t>Facility28OutcomeCat22011/12</t>
  </si>
  <si>
    <t>Facility28OutcomeCat32011/12</t>
  </si>
  <si>
    <t>Facility28OutcomeCat42011/12</t>
  </si>
  <si>
    <t>Facility29OutcomeCat12011/12</t>
  </si>
  <si>
    <t>Facility29OutcomeCat22011/12</t>
  </si>
  <si>
    <t>Facility29OutcomeCat32011/12</t>
  </si>
  <si>
    <t>Facility29OutcomeCat42011/12</t>
  </si>
  <si>
    <t>Facility30OutcomeCat12011/12</t>
  </si>
  <si>
    <t>Facility30OutcomeCat22011/12</t>
  </si>
  <si>
    <t>Facility30OutcomeCat32011/12</t>
  </si>
  <si>
    <t>Facility30OutcomeCat42011/12</t>
  </si>
  <si>
    <t>Facility31OutcomeCat12011/12</t>
  </si>
  <si>
    <t>Facility31OutcomeCat22011/12</t>
  </si>
  <si>
    <t>Facility32OutcomeCat12011/12</t>
  </si>
  <si>
    <t>Facility32OutcomeCat22011/12</t>
  </si>
  <si>
    <t>Facility33OutcomeCat12011/12</t>
  </si>
  <si>
    <t>Facility33OutcomeCat22011/12</t>
  </si>
  <si>
    <t>Facility34OutcomeCat12011/12</t>
  </si>
  <si>
    <t>Facility34OutcomeCat22011/12</t>
  </si>
  <si>
    <t>Facility34OutcomeCat32011/12</t>
  </si>
  <si>
    <t>Facility34OutcomeCat42011/12</t>
  </si>
  <si>
    <t>Facility35OutcomeCat12011/12</t>
  </si>
  <si>
    <t>Facility35OutcomeCat22011/12</t>
  </si>
  <si>
    <t>Facility35OutcomeCat32011/12</t>
  </si>
  <si>
    <t>Facility35OutcomeCat42011/12</t>
  </si>
  <si>
    <t>Facility36OutcomeCat12011/12</t>
  </si>
  <si>
    <t>Facility36OutcomeCat22011/12</t>
  </si>
  <si>
    <t>Facility36OutcomeCat32011/12</t>
  </si>
  <si>
    <t>Facility36OutcomeCat42011/12</t>
  </si>
  <si>
    <t>Facility37OutcomeCat92011/12</t>
  </si>
  <si>
    <t>Facility38OutcomeCat12011/12</t>
  </si>
  <si>
    <t>Facility38OutcomeCat22011/12</t>
  </si>
  <si>
    <t>Facility38OutcomeCat32011/12</t>
  </si>
  <si>
    <t>Facility38OutcomeCat42011/12</t>
  </si>
  <si>
    <t>Facility39OutcomeCat92011/12</t>
  </si>
  <si>
    <t>Facility40OutcomeCat12011/12</t>
  </si>
  <si>
    <t>Facility40OutcomeCat22011/12</t>
  </si>
  <si>
    <t>Facility40OutcomeCat32011/12</t>
  </si>
  <si>
    <t>Facility41OutcomeCat12011/12</t>
  </si>
  <si>
    <t>Facility41OutcomeCat22011/12</t>
  </si>
  <si>
    <t>Facility41OutcomeCat42011/12</t>
  </si>
  <si>
    <t>Facility43OutcomeCat12011/12</t>
  </si>
  <si>
    <t>Facility43OutcomeCat22011/12</t>
  </si>
  <si>
    <t>Facility43OutcomeCat32011/12</t>
  </si>
  <si>
    <t>Facility43OutcomeCat42011/12</t>
  </si>
  <si>
    <t>Facility1OutcomeCat12012/13</t>
  </si>
  <si>
    <t>Facility1OutcomeCat22012/13</t>
  </si>
  <si>
    <t>Facility1OutcomeCat32012/13</t>
  </si>
  <si>
    <t>Facility1OutcomeCat42012/13</t>
  </si>
  <si>
    <t>Facility2OutcomeCat12012/13</t>
  </si>
  <si>
    <t>Facility2OutcomeCat22012/13</t>
  </si>
  <si>
    <t>Facility2OutcomeCat32012/13</t>
  </si>
  <si>
    <t>Facility2OutcomeCat42012/13</t>
  </si>
  <si>
    <t>Facility3OutcomeCat12012/13</t>
  </si>
  <si>
    <t>Facility3OutcomeCat22012/13</t>
  </si>
  <si>
    <t>Facility3OutcomeCat32012/13</t>
  </si>
  <si>
    <t>Facility3OutcomeCat42012/13</t>
  </si>
  <si>
    <t>Facility4OutcomeCat12012/13</t>
  </si>
  <si>
    <t>Facility4OutcomeCat22012/13</t>
  </si>
  <si>
    <t>Facility4OutcomeCat32012/13</t>
  </si>
  <si>
    <t>Facility4OutcomeCat42012/13</t>
  </si>
  <si>
    <t>Facility5OutcomeCat12012/13</t>
  </si>
  <si>
    <t>Facility5OutcomeCat22012/13</t>
  </si>
  <si>
    <t>Facility5OutcomeCat32012/13</t>
  </si>
  <si>
    <t>Facility5OutcomeCat42012/13</t>
  </si>
  <si>
    <t>Facility6OutcomeCat12012/13</t>
  </si>
  <si>
    <t>Facility6OutcomeCat22012/13</t>
  </si>
  <si>
    <t>Facility6OutcomeCat32012/13</t>
  </si>
  <si>
    <t>Facility7OutcomeCat12012/13</t>
  </si>
  <si>
    <t>Facility7OutcomeCat22012/13</t>
  </si>
  <si>
    <t>Facility7OutcomeCat32012/13</t>
  </si>
  <si>
    <t>Facility8OutcomeCat12012/13</t>
  </si>
  <si>
    <t>Facility8OutcomeCat22012/13</t>
  </si>
  <si>
    <t>Facility8OutcomeCat32012/13</t>
  </si>
  <si>
    <t>Facility8OutcomeCat42012/13</t>
  </si>
  <si>
    <t>Facility9OutcomeCat12012/13</t>
  </si>
  <si>
    <t>Facility9OutcomeCat22012/13</t>
  </si>
  <si>
    <t>Facility9OutcomeCat32012/13</t>
  </si>
  <si>
    <t>Facility9OutcomeCat42012/13</t>
  </si>
  <si>
    <t>Facility10OutcomeCat12012/13</t>
  </si>
  <si>
    <t>Facility10OutcomeCat22012/13</t>
  </si>
  <si>
    <t>Facility10OutcomeCat32012/13</t>
  </si>
  <si>
    <t>Facility10OutcomeCat42012/13</t>
  </si>
  <si>
    <t>Facility11OutcomeCat12012/13</t>
  </si>
  <si>
    <t>Facility11OutcomeCat22012/13</t>
  </si>
  <si>
    <t>Facility11OutcomeCat32012/13</t>
  </si>
  <si>
    <t>Facility11OutcomeCat42012/13</t>
  </si>
  <si>
    <t>Facility12OutcomeCat12012/13</t>
  </si>
  <si>
    <t>Facility12OutcomeCat22012/13</t>
  </si>
  <si>
    <t>Facility12OutcomeCat32012/13</t>
  </si>
  <si>
    <t>Facility12OutcomeCat42012/13</t>
  </si>
  <si>
    <t>Facility13OutcomeCat12012/13</t>
  </si>
  <si>
    <t>Facility13OutcomeCat22012/13</t>
  </si>
  <si>
    <t>Facility13OutcomeCat32012/13</t>
  </si>
  <si>
    <t>Facility13OutcomeCat42012/13</t>
  </si>
  <si>
    <t>Facility14OutcomeCat12012/13</t>
  </si>
  <si>
    <t>Facility14OutcomeCat22012/13</t>
  </si>
  <si>
    <t>Facility14OutcomeCat32012/13</t>
  </si>
  <si>
    <t>Facility14OutcomeCat42012/13</t>
  </si>
  <si>
    <t>Facility15OutcomeCat12012/13</t>
  </si>
  <si>
    <t>Facility15OutcomeCat22012/13</t>
  </si>
  <si>
    <t>Facility15OutcomeCat32012/13</t>
  </si>
  <si>
    <t>Facility15OutcomeCat42012/13</t>
  </si>
  <si>
    <t>Facility16OutcomeCat22012/13</t>
  </si>
  <si>
    <t>Facility17OutcomeCat12012/13</t>
  </si>
  <si>
    <t>Facility17OutcomeCat22012/13</t>
  </si>
  <si>
    <t>Facility17OutcomeCat32012/13</t>
  </si>
  <si>
    <t>Facility17OutcomeCat42012/13</t>
  </si>
  <si>
    <t>Facility18OutcomeCat12012/13</t>
  </si>
  <si>
    <t>Facility18OutcomeCat22012/13</t>
  </si>
  <si>
    <t>Facility18OutcomeCat32012/13</t>
  </si>
  <si>
    <t>Facility18OutcomeCat42012/13</t>
  </si>
  <si>
    <t>Facility19OutcomeCat12012/13</t>
  </si>
  <si>
    <t>Facility19OutcomeCat22012/13</t>
  </si>
  <si>
    <t>Facility19OutcomeCat32012/13</t>
  </si>
  <si>
    <t>Facility19OutcomeCat42012/13</t>
  </si>
  <si>
    <t>Facility20OutcomeCat12012/13</t>
  </si>
  <si>
    <t>Facility20OutcomeCat22012/13</t>
  </si>
  <si>
    <t>Facility20OutcomeCat32012/13</t>
  </si>
  <si>
    <t>Facility20OutcomeCat42012/13</t>
  </si>
  <si>
    <t>Facility21OutcomeCat12012/13</t>
  </si>
  <si>
    <t>Facility21OutcomeCat22012/13</t>
  </si>
  <si>
    <t>Facility21OutcomeCat32012/13</t>
  </si>
  <si>
    <t>Facility21OutcomeCat42012/13</t>
  </si>
  <si>
    <t>Facility22OutcomeCat12012/13</t>
  </si>
  <si>
    <t>Facility22OutcomeCat22012/13</t>
  </si>
  <si>
    <t>Facility22OutcomeCat32012/13</t>
  </si>
  <si>
    <t>Facility22OutcomeCat42012/13</t>
  </si>
  <si>
    <t>Facility23OutcomeCat12012/13</t>
  </si>
  <si>
    <t>Facility23OutcomeCat22012/13</t>
  </si>
  <si>
    <t>Facility23OutcomeCat42012/13</t>
  </si>
  <si>
    <t>Facility24OutcomeCat12012/13</t>
  </si>
  <si>
    <t>Facility24OutcomeCat22012/13</t>
  </si>
  <si>
    <t>Facility24OutcomeCat32012/13</t>
  </si>
  <si>
    <t>Facility24OutcomeCat42012/13</t>
  </si>
  <si>
    <t>Facility25OutcomeCat12012/13</t>
  </si>
  <si>
    <t>Facility25OutcomeCat22012/13</t>
  </si>
  <si>
    <t>Facility25OutcomeCat32012/13</t>
  </si>
  <si>
    <t>Facility25OutcomeCat42012/13</t>
  </si>
  <si>
    <t>Facility26OutcomeCat12012/13</t>
  </si>
  <si>
    <t>Facility26OutcomeCat22012/13</t>
  </si>
  <si>
    <t>Facility26OutcomeCat32012/13</t>
  </si>
  <si>
    <t>Facility26OutcomeCat42012/13</t>
  </si>
  <si>
    <t>Facility27OutcomeCat12012/13</t>
  </si>
  <si>
    <t>Facility27OutcomeCat22012/13</t>
  </si>
  <si>
    <t>Facility27OutcomeCat32012/13</t>
  </si>
  <si>
    <t>Facility27OutcomeCat42012/13</t>
  </si>
  <si>
    <t>Facility28OutcomeCat12012/13</t>
  </si>
  <si>
    <t>Facility28OutcomeCat22012/13</t>
  </si>
  <si>
    <t>Facility28OutcomeCat32012/13</t>
  </si>
  <si>
    <t>Facility28OutcomeCat42012/13</t>
  </si>
  <si>
    <t>Facility29OutcomeCat12012/13</t>
  </si>
  <si>
    <t>Facility29OutcomeCat22012/13</t>
  </si>
  <si>
    <t>Facility29OutcomeCat32012/13</t>
  </si>
  <si>
    <t>Facility29OutcomeCat42012/13</t>
  </si>
  <si>
    <t>Facility30OutcomeCat12012/13</t>
  </si>
  <si>
    <t>Facility30OutcomeCat22012/13</t>
  </si>
  <si>
    <t>Facility30OutcomeCat32012/13</t>
  </si>
  <si>
    <t>Facility30OutcomeCat42012/13</t>
  </si>
  <si>
    <t>Facility31OutcomeCat12012/13</t>
  </si>
  <si>
    <t>Facility31OutcomeCat22012/13</t>
  </si>
  <si>
    <t>Facility31OutcomeCat42012/13</t>
  </si>
  <si>
    <t>Facility32OutcomeCat12012/13</t>
  </si>
  <si>
    <t>Facility32OutcomeCat22012/13</t>
  </si>
  <si>
    <t>Facility32OutcomeCat42012/13</t>
  </si>
  <si>
    <t>Facility33OutcomeCat12012/13</t>
  </si>
  <si>
    <t>Facility33OutcomeCat22012/13</t>
  </si>
  <si>
    <t>Facility34OutcomeCat12012/13</t>
  </si>
  <si>
    <t>Facility34OutcomeCat22012/13</t>
  </si>
  <si>
    <t>Facility34OutcomeCat32012/13</t>
  </si>
  <si>
    <t>Facility34OutcomeCat42012/13</t>
  </si>
  <si>
    <t>Facility35OutcomeCat12012/13</t>
  </si>
  <si>
    <t>Facility35OutcomeCat22012/13</t>
  </si>
  <si>
    <t>Facility35OutcomeCat32012/13</t>
  </si>
  <si>
    <t>Facility35OutcomeCat42012/13</t>
  </si>
  <si>
    <t>Facility36OutcomeCat12012/13</t>
  </si>
  <si>
    <t>Facility36OutcomeCat22012/13</t>
  </si>
  <si>
    <t>Facility36OutcomeCat32012/13</t>
  </si>
  <si>
    <t>Facility36OutcomeCat42012/13</t>
  </si>
  <si>
    <t>Facility37OutcomeCat92012/13</t>
  </si>
  <si>
    <t>Facility38OutcomeCat12012/13</t>
  </si>
  <si>
    <t>Facility38OutcomeCat22012/13</t>
  </si>
  <si>
    <t>Facility38OutcomeCat32012/13</t>
  </si>
  <si>
    <t>Facility38OutcomeCat42012/13</t>
  </si>
  <si>
    <t>Facility39OutcomeCat92012/13</t>
  </si>
  <si>
    <t>Facility40OutcomeCat12012/13</t>
  </si>
  <si>
    <t>Facility40OutcomeCat22012/13</t>
  </si>
  <si>
    <t>Facility41OutcomeCat12012/13</t>
  </si>
  <si>
    <t>Facility41OutcomeCat22012/13</t>
  </si>
  <si>
    <t>Facility41OutcomeCat32012/13</t>
  </si>
  <si>
    <t>Facility41OutcomeCat42012/13</t>
  </si>
  <si>
    <t>Facility43OutcomeCat12012/13</t>
  </si>
  <si>
    <t>Facility43OutcomeCat22012/13</t>
  </si>
  <si>
    <t>Facility43OutcomeCat32012/13</t>
  </si>
  <si>
    <t>Facility43OutcomeCat42012/13</t>
  </si>
  <si>
    <t>Facility1OutcomeCat12013/14</t>
  </si>
  <si>
    <t>Facility1OutcomeCat22013/14</t>
  </si>
  <si>
    <t>Facility1OutcomeCat32013/14</t>
  </si>
  <si>
    <t>Facility1OutcomeCat42013/14</t>
  </si>
  <si>
    <t>Facility2OutcomeCat12013/14</t>
  </si>
  <si>
    <t>Facility2OutcomeCat22013/14</t>
  </si>
  <si>
    <t>Facility2OutcomeCat32013/14</t>
  </si>
  <si>
    <t>Facility2OutcomeCat42013/14</t>
  </si>
  <si>
    <t>Facility3OutcomeCat12013/14</t>
  </si>
  <si>
    <t>Facility3OutcomeCat22013/14</t>
  </si>
  <si>
    <t>Facility3OutcomeCat32013/14</t>
  </si>
  <si>
    <t>Facility4OutcomeCat12013/14</t>
  </si>
  <si>
    <t>Facility4OutcomeCat22013/14</t>
  </si>
  <si>
    <t>Facility4OutcomeCat32013/14</t>
  </si>
  <si>
    <t>Facility4OutcomeCat42013/14</t>
  </si>
  <si>
    <t>Facility5OutcomeCat12013/14</t>
  </si>
  <si>
    <t>Facility5OutcomeCat22013/14</t>
  </si>
  <si>
    <t>Facility5OutcomeCat32013/14</t>
  </si>
  <si>
    <t>Facility5OutcomeCat42013/14</t>
  </si>
  <si>
    <t>Facility6OutcomeCat12013/14</t>
  </si>
  <si>
    <t>Facility6OutcomeCat22013/14</t>
  </si>
  <si>
    <t>Facility6OutcomeCat32013/14</t>
  </si>
  <si>
    <t>Facility7OutcomeCat12013/14</t>
  </si>
  <si>
    <t>Facility7OutcomeCat22013/14</t>
  </si>
  <si>
    <t>Facility7OutcomeCat32013/14</t>
  </si>
  <si>
    <t>Facility8OutcomeCat12013/14</t>
  </si>
  <si>
    <t>Facility8OutcomeCat22013/14</t>
  </si>
  <si>
    <t>Facility8OutcomeCat32013/14</t>
  </si>
  <si>
    <t>Facility8OutcomeCat42013/14</t>
  </si>
  <si>
    <t>Facility9OutcomeCat12013/14</t>
  </si>
  <si>
    <t>Facility9OutcomeCat22013/14</t>
  </si>
  <si>
    <t>Facility9OutcomeCat32013/14</t>
  </si>
  <si>
    <t>Facility9OutcomeCat42013/14</t>
  </si>
  <si>
    <t>Facility10OutcomeCat12013/14</t>
  </si>
  <si>
    <t>Facility10OutcomeCat22013/14</t>
  </si>
  <si>
    <t>Facility10OutcomeCat32013/14</t>
  </si>
  <si>
    <t>Facility11OutcomeCat12013/14</t>
  </si>
  <si>
    <t>Facility11OutcomeCat22013/14</t>
  </si>
  <si>
    <t>Facility11OutcomeCat32013/14</t>
  </si>
  <si>
    <t>Facility11OutcomeCat42013/14</t>
  </si>
  <si>
    <t>Facility12OutcomeCat12013/14</t>
  </si>
  <si>
    <t>Facility12OutcomeCat22013/14</t>
  </si>
  <si>
    <t>Facility12OutcomeCat32013/14</t>
  </si>
  <si>
    <t>Facility12OutcomeCat42013/14</t>
  </si>
  <si>
    <t>Facility13OutcomeCat12013/14</t>
  </si>
  <si>
    <t>Facility13OutcomeCat22013/14</t>
  </si>
  <si>
    <t>Facility13OutcomeCat32013/14</t>
  </si>
  <si>
    <t>Facility13OutcomeCat42013/14</t>
  </si>
  <si>
    <t>Facility14OutcomeCat12013/14</t>
  </si>
  <si>
    <t>Facility14OutcomeCat22013/14</t>
  </si>
  <si>
    <t>Facility14OutcomeCat32013/14</t>
  </si>
  <si>
    <t>Facility14OutcomeCat42013/14</t>
  </si>
  <si>
    <t>Facility15OutcomeCat12013/14</t>
  </si>
  <si>
    <t>Facility15OutcomeCat22013/14</t>
  </si>
  <si>
    <t>Facility15OutcomeCat32013/14</t>
  </si>
  <si>
    <t>Facility15OutcomeCat42013/14</t>
  </si>
  <si>
    <t>Facility16OutcomeCat22013/14</t>
  </si>
  <si>
    <t>Facility16OutcomeCat32013/14</t>
  </si>
  <si>
    <t>Facility17OutcomeCat12013/14</t>
  </si>
  <si>
    <t>Facility17OutcomeCat22013/14</t>
  </si>
  <si>
    <t>Facility17OutcomeCat32013/14</t>
  </si>
  <si>
    <t>Facility17OutcomeCat42013/14</t>
  </si>
  <si>
    <t>Facility18OutcomeCat12013/14</t>
  </si>
  <si>
    <t>Facility18OutcomeCat22013/14</t>
  </si>
  <si>
    <t>Facility18OutcomeCat32013/14</t>
  </si>
  <si>
    <t>Facility18OutcomeCat42013/14</t>
  </si>
  <si>
    <t>Facility19OutcomeCat12013/14</t>
  </si>
  <si>
    <t>Facility19OutcomeCat22013/14</t>
  </si>
  <si>
    <t>Facility19OutcomeCat32013/14</t>
  </si>
  <si>
    <t>Facility20OutcomeCat12013/14</t>
  </si>
  <si>
    <t>Facility20OutcomeCat22013/14</t>
  </si>
  <si>
    <t>Facility20OutcomeCat32013/14</t>
  </si>
  <si>
    <t>Facility20OutcomeCat42013/14</t>
  </si>
  <si>
    <t>Facility21OutcomeCat12013/14</t>
  </si>
  <si>
    <t>Facility21OutcomeCat22013/14</t>
  </si>
  <si>
    <t>Facility21OutcomeCat32013/14</t>
  </si>
  <si>
    <t>Facility21OutcomeCat42013/14</t>
  </si>
  <si>
    <t>Facility22OutcomeCat12013/14</t>
  </si>
  <si>
    <t>Facility22OutcomeCat22013/14</t>
  </si>
  <si>
    <t>Facility22OutcomeCat42013/14</t>
  </si>
  <si>
    <t>Facility23OutcomeCat12013/14</t>
  </si>
  <si>
    <t>Facility23OutcomeCat22013/14</t>
  </si>
  <si>
    <t>Facility23OutcomeCat42013/14</t>
  </si>
  <si>
    <t>Facility24OutcomeCat12013/14</t>
  </si>
  <si>
    <t>Facility24OutcomeCat22013/14</t>
  </si>
  <si>
    <t>Facility24OutcomeCat32013/14</t>
  </si>
  <si>
    <t>Facility24OutcomeCat42013/14</t>
  </si>
  <si>
    <t>Facility25OutcomeCat12013/14</t>
  </si>
  <si>
    <t>Facility25OutcomeCat22013/14</t>
  </si>
  <si>
    <t>Facility25OutcomeCat32013/14</t>
  </si>
  <si>
    <t>Facility25OutcomeCat42013/14</t>
  </si>
  <si>
    <t>Facility26OutcomeCat12013/14</t>
  </si>
  <si>
    <t>Facility26OutcomeCat22013/14</t>
  </si>
  <si>
    <t>Facility26OutcomeCat32013/14</t>
  </si>
  <si>
    <t>Facility26OutcomeCat42013/14</t>
  </si>
  <si>
    <t>Facility27OutcomeCat12013/14</t>
  </si>
  <si>
    <t>Facility27OutcomeCat22013/14</t>
  </si>
  <si>
    <t>Facility27OutcomeCat32013/14</t>
  </si>
  <si>
    <t>Facility27OutcomeCat42013/14</t>
  </si>
  <si>
    <t>Facility28OutcomeCat12013/14</t>
  </si>
  <si>
    <t>Facility28OutcomeCat22013/14</t>
  </si>
  <si>
    <t>Facility28OutcomeCat32013/14</t>
  </si>
  <si>
    <t>Facility28OutcomeCat42013/14</t>
  </si>
  <si>
    <t>Facility29OutcomeCat12013/14</t>
  </si>
  <si>
    <t>Facility29OutcomeCat22013/14</t>
  </si>
  <si>
    <t>Facility29OutcomeCat32013/14</t>
  </si>
  <si>
    <t>Facility29OutcomeCat42013/14</t>
  </si>
  <si>
    <t>Facility30OutcomeCat12013/14</t>
  </si>
  <si>
    <t>Facility30OutcomeCat22013/14</t>
  </si>
  <si>
    <t>Facility30OutcomeCat32013/14</t>
  </si>
  <si>
    <t>Facility30OutcomeCat42013/14</t>
  </si>
  <si>
    <t>Facility31OutcomeCat12013/14</t>
  </si>
  <si>
    <t>Facility31OutcomeCat22013/14</t>
  </si>
  <si>
    <t>Facility31OutcomeCat42013/14</t>
  </si>
  <si>
    <t>Facility32OutcomeCat12013/14</t>
  </si>
  <si>
    <t>Facility32OutcomeCat22013/14</t>
  </si>
  <si>
    <t>Facility32OutcomeCat42013/14</t>
  </si>
  <si>
    <t>Facility33OutcomeCat12013/14</t>
  </si>
  <si>
    <t>Facility33OutcomeCat22013/14</t>
  </si>
  <si>
    <t>Facility34OutcomeCat12013/14</t>
  </si>
  <si>
    <t>Facility34OutcomeCat22013/14</t>
  </si>
  <si>
    <t>Facility34OutcomeCat32013/14</t>
  </si>
  <si>
    <t>Facility35OutcomeCat12013/14</t>
  </si>
  <si>
    <t>Facility35OutcomeCat22013/14</t>
  </si>
  <si>
    <t>Facility35OutcomeCat32013/14</t>
  </si>
  <si>
    <t>Facility35OutcomeCat42013/14</t>
  </si>
  <si>
    <t>Facility36OutcomeCat12013/14</t>
  </si>
  <si>
    <t>Facility36OutcomeCat22013/14</t>
  </si>
  <si>
    <t>Facility36OutcomeCat32013/14</t>
  </si>
  <si>
    <t>Facility36OutcomeCat42013/14</t>
  </si>
  <si>
    <t>Facility37OutcomeCat92013/14</t>
  </si>
  <si>
    <t>Facility38OutcomeCat12013/14</t>
  </si>
  <si>
    <t>Facility38OutcomeCat22013/14</t>
  </si>
  <si>
    <t>Facility38OutcomeCat32013/14</t>
  </si>
  <si>
    <t>Facility38OutcomeCat42013/14</t>
  </si>
  <si>
    <t>Facility39OutcomeCat92013/14</t>
  </si>
  <si>
    <t>Facility40OutcomeCat12013/14</t>
  </si>
  <si>
    <t>Facility40OutcomeCat22013/14</t>
  </si>
  <si>
    <t>Facility40OutcomeCat32013/14</t>
  </si>
  <si>
    <t>Facility41OutcomeCat12013/14</t>
  </si>
  <si>
    <t>Facility41OutcomeCat22013/14</t>
  </si>
  <si>
    <t>Facility41OutcomeCat32013/14</t>
  </si>
  <si>
    <t>Facility41OutcomeCat42013/14</t>
  </si>
  <si>
    <t>Facility43OutcomeCat12013/14</t>
  </si>
  <si>
    <t>Facility43OutcomeCat22013/14</t>
  </si>
  <si>
    <t>Facility43OutcomeCat32013/14</t>
  </si>
  <si>
    <t>Facility43OutcomeCat42013/14</t>
  </si>
  <si>
    <t>Facility1OutcomeCat12014/15</t>
  </si>
  <si>
    <t>Facility1OutcomeCat22014/15</t>
  </si>
  <si>
    <t>Facility1OutcomeCat32014/15</t>
  </si>
  <si>
    <t>Facility1OutcomeCat42014/15</t>
  </si>
  <si>
    <t>Facility2OutcomeCat12014/15</t>
  </si>
  <si>
    <t>Facility2OutcomeCat22014/15</t>
  </si>
  <si>
    <t>Facility2OutcomeCat32014/15</t>
  </si>
  <si>
    <t>Facility2OutcomeCat42014/15</t>
  </si>
  <si>
    <t>Facility3OutcomeCat12014/15</t>
  </si>
  <si>
    <t>Facility3OutcomeCat22014/15</t>
  </si>
  <si>
    <t>Facility3OutcomeCat32014/15</t>
  </si>
  <si>
    <t>Facility3OutcomeCat42014/15</t>
  </si>
  <si>
    <t>Facility4OutcomeCat12014/15</t>
  </si>
  <si>
    <t>Facility4OutcomeCat22014/15</t>
  </si>
  <si>
    <t>Facility4OutcomeCat32014/15</t>
  </si>
  <si>
    <t>Facility4OutcomeCat42014/15</t>
  </si>
  <si>
    <t>Facility5OutcomeCat12014/15</t>
  </si>
  <si>
    <t>Facility5OutcomeCat22014/15</t>
  </si>
  <si>
    <t>Facility5OutcomeCat32014/15</t>
  </si>
  <si>
    <t>Facility5OutcomeCat42014/15</t>
  </si>
  <si>
    <t>Facility6OutcomeCat12014/15</t>
  </si>
  <si>
    <t>Facility6OutcomeCat22014/15</t>
  </si>
  <si>
    <t>Facility6OutcomeCat32014/15</t>
  </si>
  <si>
    <t>Facility7OutcomeCat12014/15</t>
  </si>
  <si>
    <t>Facility7OutcomeCat22014/15</t>
  </si>
  <si>
    <t>Facility7OutcomeCat32014/15</t>
  </si>
  <si>
    <t>Facility8OutcomeCat12014/15</t>
  </si>
  <si>
    <t>Facility8OutcomeCat22014/15</t>
  </si>
  <si>
    <t>Facility8OutcomeCat32014/15</t>
  </si>
  <si>
    <t>Facility8OutcomeCat42014/15</t>
  </si>
  <si>
    <t>Facility9OutcomeCat12014/15</t>
  </si>
  <si>
    <t>Facility9OutcomeCat22014/15</t>
  </si>
  <si>
    <t>Facility9OutcomeCat32014/15</t>
  </si>
  <si>
    <t>Facility9OutcomeCat42014/15</t>
  </si>
  <si>
    <t>Facility10OutcomeCat12014/15</t>
  </si>
  <si>
    <t>Facility10OutcomeCat22014/15</t>
  </si>
  <si>
    <t>Facility10OutcomeCat32014/15</t>
  </si>
  <si>
    <t>Facility10OutcomeCat42014/15</t>
  </si>
  <si>
    <t>Facility11OutcomeCat12014/15</t>
  </si>
  <si>
    <t>Facility11OutcomeCat22014/15</t>
  </si>
  <si>
    <t>Facility11OutcomeCat32014/15</t>
  </si>
  <si>
    <t>Facility11OutcomeCat42014/15</t>
  </si>
  <si>
    <t>Facility12OutcomeCat12014/15</t>
  </si>
  <si>
    <t>Facility12OutcomeCat22014/15</t>
  </si>
  <si>
    <t>Facility12OutcomeCat32014/15</t>
  </si>
  <si>
    <t>Facility12OutcomeCat42014/15</t>
  </si>
  <si>
    <t>Facility13OutcomeCat12014/15</t>
  </si>
  <si>
    <t>Facility13OutcomeCat22014/15</t>
  </si>
  <si>
    <t>Facility13OutcomeCat32014/15</t>
  </si>
  <si>
    <t>Facility13OutcomeCat42014/15</t>
  </si>
  <si>
    <t>Facility14OutcomeCat12014/15</t>
  </si>
  <si>
    <t>Facility14OutcomeCat22014/15</t>
  </si>
  <si>
    <t>Facility14OutcomeCat32014/15</t>
  </si>
  <si>
    <t>Facility14OutcomeCat42014/15</t>
  </si>
  <si>
    <t>Facility15OutcomeCat12014/15</t>
  </si>
  <si>
    <t>Facility15OutcomeCat22014/15</t>
  </si>
  <si>
    <t>Facility15OutcomeCat32014/15</t>
  </si>
  <si>
    <t>Facility15OutcomeCat42014/15</t>
  </si>
  <si>
    <t>Facility16OutcomeCat12014/15</t>
  </si>
  <si>
    <t>Facility16OutcomeCat22014/15</t>
  </si>
  <si>
    <t>Facility16OutcomeCat32014/15</t>
  </si>
  <si>
    <t>Facility17OutcomeCat12014/15</t>
  </si>
  <si>
    <t>Facility17OutcomeCat22014/15</t>
  </si>
  <si>
    <t>Facility17OutcomeCat32014/15</t>
  </si>
  <si>
    <t>Facility17OutcomeCat42014/15</t>
  </si>
  <si>
    <t>Facility18OutcomeCat12014/15</t>
  </si>
  <si>
    <t>Facility18OutcomeCat22014/15</t>
  </si>
  <si>
    <t>Facility18OutcomeCat32014/15</t>
  </si>
  <si>
    <t>Facility18OutcomeCat42014/15</t>
  </si>
  <si>
    <t>Facility19OutcomeCat12014/15</t>
  </si>
  <si>
    <t>Facility19OutcomeCat22014/15</t>
  </si>
  <si>
    <t>Facility19OutcomeCat32014/15</t>
  </si>
  <si>
    <t>Facility19OutcomeCat42014/15</t>
  </si>
  <si>
    <t>Facility20OutcomeCat22014/15</t>
  </si>
  <si>
    <t>Facility21OutcomeCat22014/15</t>
  </si>
  <si>
    <t>Facility22OutcomeCat12014/15</t>
  </si>
  <si>
    <t>Facility22OutcomeCat22014/15</t>
  </si>
  <si>
    <t>Facility22OutcomeCat42014/15</t>
  </si>
  <si>
    <t>Facility23OutcomeCat12014/15</t>
  </si>
  <si>
    <t>Facility23OutcomeCat22014/15</t>
  </si>
  <si>
    <t>Facility23OutcomeCat42014/15</t>
  </si>
  <si>
    <t>Facility24OutcomeCat12014/15</t>
  </si>
  <si>
    <t>Facility24OutcomeCat22014/15</t>
  </si>
  <si>
    <t>Facility24OutcomeCat32014/15</t>
  </si>
  <si>
    <t>Facility24OutcomeCat42014/15</t>
  </si>
  <si>
    <t>Facility25OutcomeCat12014/15</t>
  </si>
  <si>
    <t>Facility25OutcomeCat22014/15</t>
  </si>
  <si>
    <t>Facility25OutcomeCat32014/15</t>
  </si>
  <si>
    <t>Facility25OutcomeCat42014/15</t>
  </si>
  <si>
    <t>Facility26OutcomeCat12014/15</t>
  </si>
  <si>
    <t>Facility26OutcomeCat22014/15</t>
  </si>
  <si>
    <t>Facility26OutcomeCat32014/15</t>
  </si>
  <si>
    <t>Facility26OutcomeCat42014/15</t>
  </si>
  <si>
    <t>Facility27OutcomeCat12014/15</t>
  </si>
  <si>
    <t>Facility27OutcomeCat22014/15</t>
  </si>
  <si>
    <t>Facility27OutcomeCat32014/15</t>
  </si>
  <si>
    <t>Facility27OutcomeCat42014/15</t>
  </si>
  <si>
    <t>Facility28OutcomeCat12014/15</t>
  </si>
  <si>
    <t>Facility28OutcomeCat22014/15</t>
  </si>
  <si>
    <t>Facility28OutcomeCat32014/15</t>
  </si>
  <si>
    <t>Facility28OutcomeCat42014/15</t>
  </si>
  <si>
    <t>Facility29OutcomeCat12014/15</t>
  </si>
  <si>
    <t>Facility29OutcomeCat22014/15</t>
  </si>
  <si>
    <t>Facility29OutcomeCat32014/15</t>
  </si>
  <si>
    <t>Facility29OutcomeCat42014/15</t>
  </si>
  <si>
    <t>Facility30OutcomeCat12014/15</t>
  </si>
  <si>
    <t>Facility30OutcomeCat22014/15</t>
  </si>
  <si>
    <t>Facility30OutcomeCat32014/15</t>
  </si>
  <si>
    <t>Facility30OutcomeCat42014/15</t>
  </si>
  <si>
    <t>Facility31OutcomeCat12014/15</t>
  </si>
  <si>
    <t>Facility31OutcomeCat22014/15</t>
  </si>
  <si>
    <t>Facility31OutcomeCat42014/15</t>
  </si>
  <si>
    <t>Facility32OutcomeCat12014/15</t>
  </si>
  <si>
    <t>Facility32OutcomeCat22014/15</t>
  </si>
  <si>
    <t>Facility32OutcomeCat42014/15</t>
  </si>
  <si>
    <t>Facility33OutcomeCat12014/15</t>
  </si>
  <si>
    <t>Facility33OutcomeCat22014/15</t>
  </si>
  <si>
    <t>Facility34OutcomeCat12014/15</t>
  </si>
  <si>
    <t>Facility34OutcomeCat22014/15</t>
  </si>
  <si>
    <t>Facility34OutcomeCat32014/15</t>
  </si>
  <si>
    <t>Facility34OutcomeCat42014/15</t>
  </si>
  <si>
    <t>Facility35OutcomeCat12014/15</t>
  </si>
  <si>
    <t>Facility35OutcomeCat22014/15</t>
  </si>
  <si>
    <t>Facility35OutcomeCat32014/15</t>
  </si>
  <si>
    <t>Facility35OutcomeCat42014/15</t>
  </si>
  <si>
    <t>Facility36OutcomeCat12014/15</t>
  </si>
  <si>
    <t>Facility36OutcomeCat22014/15</t>
  </si>
  <si>
    <t>Facility36OutcomeCat32014/15</t>
  </si>
  <si>
    <t>Facility37OutcomeCat92014/15</t>
  </si>
  <si>
    <t>Facility38OutcomeCat12014/15</t>
  </si>
  <si>
    <t>Facility38OutcomeCat22014/15</t>
  </si>
  <si>
    <t>Facility38OutcomeCat32014/15</t>
  </si>
  <si>
    <t>Facility38OutcomeCat42014/15</t>
  </si>
  <si>
    <t>Facility39OutcomeCat92014/15</t>
  </si>
  <si>
    <t>Facility41OutcomeCat12014/15</t>
  </si>
  <si>
    <t>Facility41OutcomeCat22014/15</t>
  </si>
  <si>
    <t>Facility41OutcomeCat32014/15</t>
  </si>
  <si>
    <t>Facility41OutcomeCat42014/15</t>
  </si>
  <si>
    <t>Facility43OutcomeCat12014/15</t>
  </si>
  <si>
    <t>Facility43OutcomeCat22014/15</t>
  </si>
  <si>
    <t>Facility43OutcomeCat32014/15</t>
  </si>
  <si>
    <t>Facility43OutcomeCat42014/15</t>
  </si>
  <si>
    <t>LengthDesc</t>
  </si>
  <si>
    <t>LengthCat</t>
  </si>
  <si>
    <t>OutcomeCat</t>
  </si>
  <si>
    <t>Monday</t>
  </si>
  <si>
    <t>Tuesday</t>
  </si>
  <si>
    <t>Thursday</t>
  </si>
  <si>
    <t>Friday</t>
  </si>
  <si>
    <t>Sunday</t>
  </si>
  <si>
    <t>Wednesday</t>
  </si>
  <si>
    <t>Saturday</t>
  </si>
  <si>
    <t>DayShort</t>
  </si>
  <si>
    <t>MonthShort</t>
  </si>
  <si>
    <t>TriageCat</t>
  </si>
  <si>
    <t>Select an option:</t>
  </si>
  <si>
    <t xml:space="preserve">Month </t>
  </si>
  <si>
    <t>Day of the week</t>
  </si>
  <si>
    <t>July</t>
  </si>
  <si>
    <t>August</t>
  </si>
  <si>
    <t>September</t>
  </si>
  <si>
    <t>October</t>
  </si>
  <si>
    <t>November</t>
  </si>
  <si>
    <t>December</t>
  </si>
  <si>
    <t>January</t>
  </si>
  <si>
    <t>February</t>
  </si>
  <si>
    <t>March</t>
  </si>
  <si>
    <t>April</t>
  </si>
  <si>
    <t>June</t>
  </si>
  <si>
    <t>Length of stay</t>
  </si>
  <si>
    <t>Outcomes</t>
  </si>
  <si>
    <t>-</t>
  </si>
  <si>
    <t>Level 1: Immediately life-threatening</t>
  </si>
  <si>
    <t>Level 3: Potentially life-threatening</t>
  </si>
  <si>
    <t>Level 4: Potentially serious</t>
  </si>
  <si>
    <t>Level 5: Less urgent</t>
  </si>
  <si>
    <t>Level 2: Imminently life-threatening</t>
  </si>
  <si>
    <t>Triage level</t>
  </si>
  <si>
    <t>Title:</t>
  </si>
  <si>
    <t>Summary:</t>
  </si>
  <si>
    <t>Series:</t>
  </si>
  <si>
    <t>Source:</t>
  </si>
  <si>
    <t>Additional information:</t>
  </si>
  <si>
    <t>If you require information not included in this file, the Ministry of Health is able to provide customised data extracts tailored to your needs. These may incur a charge (at Official Information Act rates).</t>
  </si>
  <si>
    <t xml:space="preserve">See below for contact details. </t>
  </si>
  <si>
    <t>Postal address:</t>
  </si>
  <si>
    <t>Analytical Services</t>
  </si>
  <si>
    <t>Ministry of Health</t>
  </si>
  <si>
    <t>PO Box 5013</t>
  </si>
  <si>
    <t>Wellington</t>
  </si>
  <si>
    <t>Email:</t>
  </si>
  <si>
    <t>data-enquiries@moh.govt.nz</t>
  </si>
  <si>
    <t>Phone:</t>
  </si>
  <si>
    <t>(04) 496 2000</t>
  </si>
  <si>
    <t>Fax:</t>
  </si>
  <si>
    <t>(04) 816 2998</t>
  </si>
  <si>
    <t>Emergency department use 2014/15 - additional data</t>
  </si>
  <si>
    <t>This workbook provides additional trend data, as well as the underlying data for graphs presented in the 2014/15 Emergency department use report.</t>
  </si>
  <si>
    <t>Emergency department use</t>
  </si>
  <si>
    <t>Data presented is sourced from the National Non-admitted Patient Collection.
It provides statistical, demographic and clinical information about selected publicly-funded maternity services up to nine months before and three months after a birth.</t>
  </si>
  <si>
    <t>Emergency department use 2014/15</t>
  </si>
  <si>
    <t>Hospital event data and stats</t>
  </si>
  <si>
    <t>National Non-Admitted Patient Collection</t>
  </si>
  <si>
    <t>Worksheet</t>
  </si>
  <si>
    <t>Description</t>
  </si>
  <si>
    <t>Patients</t>
  </si>
  <si>
    <t>Events</t>
  </si>
  <si>
    <t>Tables showing the number and distribution of ED events, by day of the event, month of the event, length of stay, triage level and outcome of event.</t>
  </si>
  <si>
    <t>Additional data</t>
  </si>
  <si>
    <t xml:space="preserve">2. Use the drop-down box on the right to select the service provider or facility you are interested in. </t>
  </si>
  <si>
    <t xml:space="preserve">3. The data in the tables will update to match your selection. </t>
  </si>
  <si>
    <t>1. Use the drop-down box on the left to select whether you want to view data for a service provider (eg, Auckland DHB) or for a facility (eg, Auckland City Hospital).</t>
  </si>
  <si>
    <t>1. Use the drop-down box on the left to select the DHB you are interested in (based on DHB of residence).</t>
  </si>
  <si>
    <t>2. Use the drop-down box on the right to select the age group you are interested in.</t>
  </si>
  <si>
    <t>Contents</t>
  </si>
  <si>
    <t>Number of ED events</t>
  </si>
  <si>
    <t>Distribution of ED events (%)</t>
  </si>
  <si>
    <t>Distribution of ED events as at first ED attendance (%)</t>
  </si>
  <si>
    <t>Select an age group:</t>
  </si>
  <si>
    <t>MidCentral DHB</t>
  </si>
  <si>
    <t>Tairāwhiti DHB</t>
  </si>
  <si>
    <t>Number of people who were ED patients at least once during the year</t>
  </si>
  <si>
    <t>Select a DHB region:</t>
  </si>
  <si>
    <t>Note: Rates presented are specific to the age group (not standardised).</t>
  </si>
  <si>
    <t>Note: Rates presented are standardised to the WHO World Standard Population.</t>
  </si>
  <si>
    <t>About the publication</t>
  </si>
  <si>
    <t>Tables showing the number of people who were patients at an ED at least once during the year and the rate of ED use, by gender, ethnic group, neighbourhood deprivation quintile and frequency of ED use.</t>
  </si>
  <si>
    <t>Note: The denominator used is the total number of ED events, excluding the unknown category.</t>
  </si>
  <si>
    <t>Accessing the publication</t>
  </si>
  <si>
    <t>http://www.health.govt.nz/publication/emergency-department-use-2014-15</t>
  </si>
  <si>
    <t>Purpose of the publication series</t>
  </si>
  <si>
    <t>To present descriptive statistics about ED events and the demographic profile of ED patients in New Zealand.</t>
  </si>
  <si>
    <t>Data sources used in the publication</t>
  </si>
  <si>
    <t xml:space="preserve">Population data for calculating rates of ED use was provided by Statistics New Zealand. </t>
  </si>
  <si>
    <t>Emergency department data was extracted from the National Non-Admitted Patient Collection on 20 April 2016.</t>
  </si>
  <si>
    <t>Underlying data for figures presented in publication</t>
  </si>
  <si>
    <t>A list of figures presented in the publication and links to appropriate tables is provided here:</t>
  </si>
  <si>
    <t>List of figures in publication and links to relevant accompanying tables</t>
  </si>
  <si>
    <t>Tables showing the number and distribution of ED events, by gender, ethnic group and neighbourhood deprivation quintile, as at the patient's first ED event of the year, and frequency of ED use.</t>
  </si>
  <si>
    <t>Figure 1: Rate of people who were patients at an emergency department at least once during the year, 2010/11–2014/15</t>
  </si>
  <si>
    <t>Figure 2: Distribution of people who were patients at an emergency department at least once during the year by DHB of residence, 2014/15</t>
  </si>
  <si>
    <t>Figure 3: Rate of people who were patients at an emergency department at least once during the year by DHB of residence, 2010/11 and 2014/15</t>
  </si>
  <si>
    <t>Figure 4: Rate of people who were patients at an emergency department at least once during the year by gender, 2010/11–2014/15</t>
  </si>
  <si>
    <t>Figure 5: Distribution of people who were patients at an emergency department at least once during the year by age group (years), 2014/15</t>
  </si>
  <si>
    <t>Figure 6: Rate of children and adults who were patients at an emergency department at least once during the year, 2010/11–2014/15</t>
  </si>
  <si>
    <t>Figure 7: Rate of people who were patients at an emergency department at least once during the year by age group (years), 2010/11 and 2014/15</t>
  </si>
  <si>
    <t>Figure 8: Rate of children who were patients at an emergency department at least once during the year by DHB of residence, 2010/11 and 2014/15</t>
  </si>
  <si>
    <t>Figure 9: Rate of adults who were patients at an emergency department at least once during the year by DHB of residence, 2010/11 and 2014/15</t>
  </si>
  <si>
    <t>Figure 10: Rate of children and adults who were patients at an emergency department at least once during the year by gender, 2010/11 and 2014/15</t>
  </si>
  <si>
    <t>Figure 11: Distribution of people who were patients at an emergency department at least once during the year, 2014/15</t>
  </si>
  <si>
    <t>Figure 12: Rate of people who were patients at an emergency department at least once during the year by ethnic group, 2010/11–2014/15</t>
  </si>
  <si>
    <t>Figure 13: Rate of Māori who were patients at an emergency department at least once during the year by DHB of residence, 2010/11 and 2014/15</t>
  </si>
  <si>
    <t>Figure 14: Rate of non-Māori who were patients at an emergency department at least once during the year by DHB of residence, 2010/11 and 2014/15</t>
  </si>
  <si>
    <t>Figure 15: Rate of children and adults who were patients at an emergency department at least once during the year by ethnic group, 2010/11 and 2014/15</t>
  </si>
  <si>
    <t>Figure 16: Distribution of people who were patients at an emergency department at least once during the year by neighbourhood deprivation quintile, 2014/15</t>
  </si>
  <si>
    <t>Figure 17: Rate of people who were patients at an emergency department at least once during the year by neighbourhood deprivation quintile, 2010/11–2014/15</t>
  </si>
  <si>
    <t>Figure 18: Rate of people residing in the most deprived neighbourhoods (quintile 5) who were patients at an emergency department at least once during the year by DHB of residence, 2010/11 and 2014/15</t>
  </si>
  <si>
    <t>Figure 19: Rate of children and adults who were patients at an emergency department at least once during the year by neighbourhood deprivation quintile, 2010/11 and 2014/15</t>
  </si>
  <si>
    <t>Figure 20: Rate of people in each ethnic group who were patients at an emergency department at least once during the year by neighbourhood deprivation quintile, 2010/11 and 2014/15</t>
  </si>
  <si>
    <t>Figure 21: Distribution of people who were patients at an emergency department at least once during the year, by the number of visits, 2014/15</t>
  </si>
  <si>
    <t>Figure 22: Rate of single use and repeat use patients at an emergency department, 2010/11–2014/15</t>
  </si>
  <si>
    <t>Figure 23: Rate of single use patients at an emergency department by DHB of residence, 2010/11 and 2014/15</t>
  </si>
  <si>
    <t>Figure 24: Rate of repeat use patients at an emergency department by DHB of residence, 2010/11 and 2014/15</t>
  </si>
  <si>
    <t>Figure 25: Rate of single use and repeat use patients at an emergency department for children and adults, 2010/11 and 2014/15</t>
  </si>
  <si>
    <t>Figure 26: Rate of single use and repeat use patients at an emergency department, by ethnic group, 2010/11 and 2014/15</t>
  </si>
  <si>
    <t>Figure 27: Rate of single use and repeat use patients at an emergency department, by neighbourhood deprivation quintile, 2010/11 and 2014/15</t>
  </si>
  <si>
    <t>Figure 28: Number of emergency department events, 2010/11–2014/15</t>
  </si>
  <si>
    <t>Figure 29: Distribution of emergency department events by DHB region of facility, 2014/15</t>
  </si>
  <si>
    <t>Figure 30: Distribution of emergency department events by day of the week, 2014/15</t>
  </si>
  <si>
    <t>Figure 31: Proportion of emergency department events that occur during weekends by DHB region of facility, 2010/11 and 2014/15</t>
  </si>
  <si>
    <t>Figure 32: Distribution of emergency department events by month, 2014/15</t>
  </si>
  <si>
    <t>Figure 33: Number of emergency department events per day, by month, 2010/11 and 2014/15</t>
  </si>
  <si>
    <t>Figure 34: Distribution of emergency department events by triage level, 2014/15</t>
  </si>
  <si>
    <t>Figure 35: Distribution of emergency department events by triage level, 2010/11–2014/15</t>
  </si>
  <si>
    <t>Figure 36: Proportion of immediately or potentially life-threatening emergency department events by DHB region of facility, 2010/11 and 2014/15</t>
  </si>
  <si>
    <t>Figure 37: Distribution of emergency department events by service provider, 2010/11 and 2014/15</t>
  </si>
  <si>
    <t>Figure 38: Distribution of emergency department events by length of stay (hours), 2014/15</t>
  </si>
  <si>
    <t>Figure 39: Distribution of emergency department events by length of stay, 2010/11–2014/15</t>
  </si>
  <si>
    <t>Figure 40: Proportion of emergency department events requiring less than six hours to complete by service provider, 2010/11 and 2014/15</t>
  </si>
  <si>
    <t>Figure 41: Distribution of emergency department events by outcome, 2014/15</t>
  </si>
  <si>
    <t>Figure</t>
  </si>
  <si>
    <t>Relevant data table</t>
  </si>
  <si>
    <t>Chapter and section</t>
  </si>
  <si>
    <t>Overview</t>
  </si>
  <si>
    <t>District health board region</t>
  </si>
  <si>
    <t>Age</t>
  </si>
  <si>
    <t>Ethnicity</t>
  </si>
  <si>
    <t>Deprivation</t>
  </si>
  <si>
    <t>Frequency of emergency department use</t>
  </si>
  <si>
    <t>Location</t>
  </si>
  <si>
    <t>Day of week</t>
  </si>
  <si>
    <t>Seasonality</t>
  </si>
  <si>
    <t>Urgency at presentation</t>
  </si>
  <si>
    <t>PatientDemographics</t>
  </si>
  <si>
    <t>Patients: additional tables</t>
  </si>
  <si>
    <t>Number of ED patients</t>
  </si>
  <si>
    <t>Rate of ED use (per 100 population)</t>
  </si>
  <si>
    <t>DHB of residence</t>
  </si>
  <si>
    <r>
      <t>Number and rate of people who were patients at an emergency department at least once during the year, by DHB of residence, 2010/11</t>
    </r>
    <r>
      <rPr>
        <sz val="9"/>
        <color theme="1"/>
        <rFont val="Calibri"/>
        <family val="2"/>
      </rPr>
      <t>–</t>
    </r>
    <r>
      <rPr>
        <sz val="9"/>
        <color theme="1"/>
        <rFont val="Arial"/>
        <family val="2"/>
      </rPr>
      <t>2014/15</t>
    </r>
  </si>
  <si>
    <t>Table 1</t>
  </si>
  <si>
    <r>
      <t>Number and rate of adults (15+ years) who were patients at an emergency department at least once during the year, by DHB of residence, 2010/11</t>
    </r>
    <r>
      <rPr>
        <sz val="9"/>
        <color theme="1"/>
        <rFont val="Calibri"/>
        <family val="2"/>
      </rPr>
      <t>–</t>
    </r>
    <r>
      <rPr>
        <sz val="9"/>
        <color theme="1"/>
        <rFont val="Arial"/>
        <family val="2"/>
      </rPr>
      <t>2014/15</t>
    </r>
  </si>
  <si>
    <r>
      <t>Number and rate of children (&lt;15 years) who were patients at an emergency department at least once during the year, by DHB of residence, 2010/11</t>
    </r>
    <r>
      <rPr>
        <sz val="9"/>
        <color theme="1"/>
        <rFont val="Calibri"/>
        <family val="2"/>
      </rPr>
      <t>–</t>
    </r>
    <r>
      <rPr>
        <sz val="9"/>
        <color theme="1"/>
        <rFont val="Arial"/>
        <family val="2"/>
      </rPr>
      <t>2014/15</t>
    </r>
  </si>
  <si>
    <t>Table 2</t>
  </si>
  <si>
    <t>Table 3</t>
  </si>
  <si>
    <t>Table 4</t>
  </si>
  <si>
    <t>Table 5</t>
  </si>
  <si>
    <r>
      <t>Number and rate of M</t>
    </r>
    <r>
      <rPr>
        <sz val="9"/>
        <color theme="1"/>
        <rFont val="Calibri"/>
        <family val="2"/>
      </rPr>
      <t>ā</t>
    </r>
    <r>
      <rPr>
        <sz val="9"/>
        <color theme="1"/>
        <rFont val="Arial"/>
        <family val="2"/>
      </rPr>
      <t>ori</t>
    </r>
    <r>
      <rPr>
        <sz val="9"/>
        <color theme="1"/>
        <rFont val="Arial"/>
        <family val="2"/>
      </rPr>
      <t xml:space="preserve"> who were patients at an emergency department at least once during the year, by DHB of residence, 2010/11</t>
    </r>
    <r>
      <rPr>
        <sz val="9"/>
        <color theme="1"/>
        <rFont val="Calibri"/>
        <family val="2"/>
      </rPr>
      <t>–</t>
    </r>
    <r>
      <rPr>
        <sz val="9"/>
        <color theme="1"/>
        <rFont val="Arial"/>
        <family val="2"/>
      </rPr>
      <t>2014/15</t>
    </r>
  </si>
  <si>
    <r>
      <t>Number and rate of non-M</t>
    </r>
    <r>
      <rPr>
        <sz val="9"/>
        <color theme="1"/>
        <rFont val="Calibri"/>
        <family val="2"/>
      </rPr>
      <t>ā</t>
    </r>
    <r>
      <rPr>
        <sz val="9"/>
        <color theme="1"/>
        <rFont val="Arial"/>
        <family val="2"/>
      </rPr>
      <t>ori</t>
    </r>
    <r>
      <rPr>
        <sz val="9"/>
        <color theme="1"/>
        <rFont val="Arial"/>
        <family val="2"/>
      </rPr>
      <t xml:space="preserve"> who were patients at an emergency department at least once during the year, by DHB of residence, 2010/11</t>
    </r>
    <r>
      <rPr>
        <sz val="9"/>
        <color theme="1"/>
        <rFont val="Calibri"/>
        <family val="2"/>
      </rPr>
      <t>–</t>
    </r>
    <r>
      <rPr>
        <sz val="9"/>
        <color theme="1"/>
        <rFont val="Arial"/>
        <family val="2"/>
      </rPr>
      <t>2014/15</t>
    </r>
  </si>
  <si>
    <t>Table 6</t>
  </si>
  <si>
    <t>Table 7</t>
  </si>
  <si>
    <r>
      <t>Number and rate of people residing in the most deprived neighbourhoods (quintile 5) who were patients at an emergency department at least once during the year, by DHB of residence, 2010/11</t>
    </r>
    <r>
      <rPr>
        <sz val="9"/>
        <color theme="1"/>
        <rFont val="Calibri"/>
        <family val="2"/>
      </rPr>
      <t>–</t>
    </r>
    <r>
      <rPr>
        <sz val="9"/>
        <color theme="1"/>
        <rFont val="Arial"/>
        <family val="2"/>
      </rPr>
      <t>2014/15</t>
    </r>
  </si>
  <si>
    <r>
      <t>Number and rate of people in each ethnic group who were patients at an emergency department at least once during the year, by neighbourhood deprivation quintile, 2010/11</t>
    </r>
    <r>
      <rPr>
        <sz val="9"/>
        <color theme="1"/>
        <rFont val="Calibri"/>
        <family val="2"/>
      </rPr>
      <t>–</t>
    </r>
    <r>
      <rPr>
        <sz val="9"/>
        <color theme="1"/>
        <rFont val="Arial"/>
        <family val="2"/>
      </rPr>
      <t>2014/15</t>
    </r>
  </si>
  <si>
    <t>eth3id</t>
  </si>
  <si>
    <t>eth</t>
  </si>
  <si>
    <t>All ethnicities</t>
  </si>
  <si>
    <t>depquinid</t>
  </si>
  <si>
    <t>dep1</t>
  </si>
  <si>
    <t>dep2</t>
  </si>
  <si>
    <t>Deprivation quintile</t>
  </si>
  <si>
    <t>Table 8</t>
  </si>
  <si>
    <t>11+</t>
  </si>
  <si>
    <t>Distribution (%)</t>
  </si>
  <si>
    <r>
      <t>Number and distribution of people who were patients at an emergency department at least once during the year, by number of visits, 2010/11</t>
    </r>
    <r>
      <rPr>
        <sz val="9"/>
        <color theme="1"/>
        <rFont val="Calibri"/>
        <family val="2"/>
      </rPr>
      <t>–</t>
    </r>
    <r>
      <rPr>
        <sz val="9"/>
        <color theme="1"/>
        <rFont val="Arial"/>
        <family val="2"/>
      </rPr>
      <t>2014/15</t>
    </r>
  </si>
  <si>
    <t>Number of visits</t>
  </si>
  <si>
    <t>Table 9</t>
  </si>
  <si>
    <t>Table 10</t>
  </si>
  <si>
    <t>Table 11</t>
  </si>
  <si>
    <t>Table 12</t>
  </si>
  <si>
    <r>
      <t>Number and rate of single use patients at an emergency department, by DHB of residence, 2010/11</t>
    </r>
    <r>
      <rPr>
        <sz val="9"/>
        <color theme="1"/>
        <rFont val="Calibri"/>
        <family val="2"/>
      </rPr>
      <t>–</t>
    </r>
    <r>
      <rPr>
        <sz val="9"/>
        <color theme="1"/>
        <rFont val="Arial"/>
        <family val="2"/>
      </rPr>
      <t>2014/15</t>
    </r>
  </si>
  <si>
    <r>
      <t>Number and rate of repeat use patients at an emergency department, by DHB of residence, 2010/11</t>
    </r>
    <r>
      <rPr>
        <sz val="9"/>
        <color theme="1"/>
        <rFont val="Calibri"/>
        <family val="2"/>
      </rPr>
      <t>–</t>
    </r>
    <r>
      <rPr>
        <sz val="9"/>
        <color theme="1"/>
        <rFont val="Arial"/>
        <family val="2"/>
      </rPr>
      <t>2014/15</t>
    </r>
  </si>
  <si>
    <r>
      <t>Number and rate of single use and repeat use patients at an emergency department, by ethnic group, 2010/11</t>
    </r>
    <r>
      <rPr>
        <sz val="9"/>
        <color theme="1"/>
        <rFont val="Calibri"/>
        <family val="2"/>
      </rPr>
      <t>–</t>
    </r>
    <r>
      <rPr>
        <sz val="9"/>
        <color theme="1"/>
        <rFont val="Arial"/>
        <family val="2"/>
      </rPr>
      <t>2014/15</t>
    </r>
  </si>
  <si>
    <r>
      <t>Number and rate of single use and repeat use patients at an emergency department, by neighbourhood deprivation quintile, 2010/11</t>
    </r>
    <r>
      <rPr>
        <sz val="9"/>
        <color theme="1"/>
        <rFont val="Calibri"/>
        <family val="2"/>
      </rPr>
      <t>–</t>
    </r>
    <r>
      <rPr>
        <sz val="9"/>
        <color theme="1"/>
        <rFont val="Arial"/>
        <family val="2"/>
      </rPr>
      <t>2014/15</t>
    </r>
  </si>
  <si>
    <t>Repeat use of ED</t>
  </si>
  <si>
    <t>Single use of ED</t>
  </si>
  <si>
    <t xml:space="preserve">Note: DHB region presented here is derived from the location of the facility. Numbers presented may include patients who ordinarily reside in a different DHB region. </t>
  </si>
  <si>
    <t>Table 13</t>
  </si>
  <si>
    <t>Table 14</t>
  </si>
  <si>
    <r>
      <t>Number and proportion of emergency department events that occur during a weekend, by DHB region of facility, 2010/11</t>
    </r>
    <r>
      <rPr>
        <sz val="9"/>
        <color theme="1"/>
        <rFont val="Calibri"/>
        <family val="2"/>
      </rPr>
      <t>–</t>
    </r>
    <r>
      <rPr>
        <sz val="9"/>
        <color theme="1"/>
        <rFont val="Arial"/>
        <family val="2"/>
      </rPr>
      <t>2014/15</t>
    </r>
  </si>
  <si>
    <r>
      <t>Number and distribution of emergency department events, by DHB region of facility, 2010/11</t>
    </r>
    <r>
      <rPr>
        <sz val="9"/>
        <color theme="1"/>
        <rFont val="Calibri"/>
        <family val="2"/>
      </rPr>
      <t>–</t>
    </r>
    <r>
      <rPr>
        <sz val="9"/>
        <color theme="1"/>
        <rFont val="Arial"/>
        <family val="2"/>
      </rPr>
      <t>2014/15</t>
    </r>
  </si>
  <si>
    <t>DHB region of facility</t>
  </si>
  <si>
    <t>Proportion of weekend events (%)</t>
  </si>
  <si>
    <t>Number of weekend ED events</t>
  </si>
  <si>
    <t>Table 15</t>
  </si>
  <si>
    <r>
      <t>Number of triage levels 1</t>
    </r>
    <r>
      <rPr>
        <b/>
        <sz val="9"/>
        <color theme="1"/>
        <rFont val="Calibri"/>
        <family val="2"/>
      </rPr>
      <t>–</t>
    </r>
    <r>
      <rPr>
        <b/>
        <sz val="9"/>
        <color theme="1"/>
        <rFont val="Arial"/>
        <family val="2"/>
      </rPr>
      <t>3 ED events</t>
    </r>
  </si>
  <si>
    <r>
      <t>Proportion of triage levels 1</t>
    </r>
    <r>
      <rPr>
        <b/>
        <sz val="9"/>
        <color theme="1"/>
        <rFont val="Calibri"/>
        <family val="2"/>
      </rPr>
      <t>–</t>
    </r>
    <r>
      <rPr>
        <b/>
        <sz val="9"/>
        <color theme="1"/>
        <rFont val="Arial"/>
        <family val="2"/>
      </rPr>
      <t>3 ED events (%)</t>
    </r>
  </si>
  <si>
    <t>Table 16</t>
  </si>
  <si>
    <t>Table 17</t>
  </si>
  <si>
    <t>Table 18</t>
  </si>
  <si>
    <t>Table 19</t>
  </si>
  <si>
    <r>
      <t>Number and proportion of immediately or potentially life-threatening emergency department events (triage levels 1</t>
    </r>
    <r>
      <rPr>
        <sz val="9"/>
        <color theme="1"/>
        <rFont val="Calibri"/>
        <family val="2"/>
      </rPr>
      <t>–</t>
    </r>
    <r>
      <rPr>
        <sz val="9"/>
        <color theme="1"/>
        <rFont val="Arial"/>
        <family val="2"/>
      </rPr>
      <t>3)</t>
    </r>
    <r>
      <rPr>
        <sz val="9"/>
        <color theme="1"/>
        <rFont val="Arial"/>
        <family val="2"/>
      </rPr>
      <t>, by DHB region of facility, 2010/11</t>
    </r>
    <r>
      <rPr>
        <sz val="9"/>
        <color theme="1"/>
        <rFont val="Calibri"/>
        <family val="2"/>
      </rPr>
      <t>–</t>
    </r>
    <r>
      <rPr>
        <sz val="9"/>
        <color theme="1"/>
        <rFont val="Arial"/>
        <family val="2"/>
      </rPr>
      <t>2014/15</t>
    </r>
  </si>
  <si>
    <r>
      <t>Number and distribution of emergency department events, by service provider, 2010/11</t>
    </r>
    <r>
      <rPr>
        <sz val="9"/>
        <color theme="1"/>
        <rFont val="Calibri"/>
        <family val="2"/>
      </rPr>
      <t>–</t>
    </r>
    <r>
      <rPr>
        <sz val="9"/>
        <color theme="1"/>
        <rFont val="Arial"/>
        <family val="2"/>
      </rPr>
      <t>2014/15</t>
    </r>
  </si>
  <si>
    <r>
      <t>Number and proportion of emergency department events requiring less than six hours to complete, by service provider, 2010/11</t>
    </r>
    <r>
      <rPr>
        <sz val="9"/>
        <color theme="1"/>
        <rFont val="Calibri"/>
        <family val="2"/>
      </rPr>
      <t>–</t>
    </r>
    <r>
      <rPr>
        <sz val="9"/>
        <color theme="1"/>
        <rFont val="Arial"/>
        <family val="2"/>
      </rPr>
      <t>2014/15</t>
    </r>
  </si>
  <si>
    <t>Number of ED events completed in under 6 hours</t>
  </si>
  <si>
    <t>Proportion of ED events completed in under 6 hours (%)</t>
  </si>
  <si>
    <t>Cat</t>
  </si>
  <si>
    <t>Weekday event</t>
  </si>
  <si>
    <t>Weekend event</t>
  </si>
  <si>
    <t>Outcome of event</t>
  </si>
  <si>
    <r>
      <t>Number and distribution of weekday and weekend emergency department events by outcome, 2010/11</t>
    </r>
    <r>
      <rPr>
        <sz val="9"/>
        <color theme="1"/>
        <rFont val="Calibri"/>
        <family val="2"/>
      </rPr>
      <t>–</t>
    </r>
    <r>
      <rPr>
        <sz val="9"/>
        <color theme="1"/>
        <rFont val="Arial"/>
        <family val="2"/>
      </rPr>
      <t>2014/15</t>
    </r>
  </si>
  <si>
    <r>
      <t>Triage levels 1</t>
    </r>
    <r>
      <rPr>
        <b/>
        <sz val="9"/>
        <rFont val="Calibri"/>
        <family val="2"/>
      </rPr>
      <t>–</t>
    </r>
    <r>
      <rPr>
        <b/>
        <sz val="9"/>
        <rFont val="Arial"/>
        <family val="2"/>
      </rPr>
      <t>3</t>
    </r>
  </si>
  <si>
    <r>
      <t>Triage levels 4</t>
    </r>
    <r>
      <rPr>
        <b/>
        <sz val="9"/>
        <rFont val="Calibri"/>
        <family val="2"/>
      </rPr>
      <t>–5</t>
    </r>
  </si>
  <si>
    <r>
      <t>Number and distribution of immediately or potentially life-threatening events (triage levels 1–3) and of potentially serious or less urgent events (triage levels 4–5), by outcome, 2010/11</t>
    </r>
    <r>
      <rPr>
        <sz val="9"/>
        <color theme="1"/>
        <rFont val="Calibri"/>
        <family val="2"/>
      </rPr>
      <t>–</t>
    </r>
    <r>
      <rPr>
        <sz val="9"/>
        <color theme="1"/>
        <rFont val="Arial"/>
        <family val="2"/>
      </rPr>
      <t>2014/16</t>
    </r>
    <r>
      <rPr>
        <sz val="11"/>
        <color theme="1"/>
        <rFont val="Calibri"/>
        <family val="2"/>
        <scheme val="minor"/>
      </rPr>
      <t/>
    </r>
  </si>
  <si>
    <t>Figure 44: Distribution of immediately or potentially life-threatening events (triage levels 1–3) and of potentially serious or less urgent events (triage levels 4–5), by outcome, 2010/11 and 2014/15</t>
  </si>
  <si>
    <t>Figure 42: Distribution of emergency department events, by outcome, 2010/11–2014/15</t>
  </si>
  <si>
    <t>Figure 43: Distribution of weekday and weekend events, by outcome, 2010/11 and 2014/15</t>
  </si>
  <si>
    <t>Information about the series and technical notes</t>
  </si>
  <si>
    <t>Figure index</t>
  </si>
  <si>
    <t>Notes</t>
  </si>
  <si>
    <t>Interactive tables: about the patients</t>
  </si>
  <si>
    <t>Interactive tables: about the events</t>
  </si>
  <si>
    <t>Selections available: 
1. Service provider {All service providers | Auckland DHB | … | Non-DHB agencies}
2. Facility {All facilities | Ashburton Hospital | Auckland City Hospital | … | Whangarei Hospital}</t>
  </si>
  <si>
    <t>Selections available: 
1. DHB of residence { New Zealand | Northland | … | Southern}
2. Age group {All ages | Children | Adults}</t>
  </si>
  <si>
    <t>Events: additional tables</t>
  </si>
  <si>
    <t>Table 20</t>
  </si>
  <si>
    <r>
      <t>Number and rate people who were patients at an emergency department at least once during the year, by age group, 2010/11</t>
    </r>
    <r>
      <rPr>
        <sz val="9"/>
        <color theme="1"/>
        <rFont val="Calibri"/>
        <family val="2"/>
      </rPr>
      <t>–</t>
    </r>
    <r>
      <rPr>
        <sz val="9"/>
        <color theme="1"/>
        <rFont val="Arial"/>
        <family val="2"/>
      </rPr>
      <t>2014/15</t>
    </r>
  </si>
  <si>
    <t>Age group (years)</t>
  </si>
  <si>
    <t xml:space="preserve"> &lt;5</t>
  </si>
  <si>
    <t xml:space="preserve"> 5–9</t>
  </si>
  <si>
    <t>10–14</t>
  </si>
  <si>
    <t>15–19</t>
  </si>
  <si>
    <t>20–24</t>
  </si>
  <si>
    <t>25–29</t>
  </si>
  <si>
    <t>30–34</t>
  </si>
  <si>
    <t>35–39</t>
  </si>
  <si>
    <t>40–44</t>
  </si>
  <si>
    <t>45–49</t>
  </si>
  <si>
    <t>50–54</t>
  </si>
  <si>
    <t>55–59</t>
  </si>
  <si>
    <t>60–64</t>
  </si>
  <si>
    <t>65–69</t>
  </si>
  <si>
    <t>70–74</t>
  </si>
  <si>
    <t>75–79</t>
  </si>
  <si>
    <t>80–84</t>
  </si>
  <si>
    <t>85+</t>
  </si>
  <si>
    <t>Note: Rates presented are specific to the age group (not standardised), except the rate for 'All ages', which is standardised to the WHO World Standard Population.</t>
  </si>
  <si>
    <t>ED patients: demographic profile</t>
  </si>
  <si>
    <t>ED events</t>
  </si>
  <si>
    <t xml:space="preserve">Events: </t>
  </si>
  <si>
    <t>Number of events (a person may have more than one event during the year)</t>
  </si>
  <si>
    <t xml:space="preserve">Number of people who were patients at an ED at least once during the year. All demographic information about that patient is based on that first admission (eg, age, DHB of residence, ethnicity, and neighbourhood deprivation). This is to ensure that the rates by demographic groups are not swamped by the same people use emergency services repeatedly during the year. </t>
  </si>
  <si>
    <t xml:space="preserve">Patients: </t>
  </si>
  <si>
    <t>Rate of ED use:</t>
  </si>
  <si>
    <t>Number of people in a demographic group who were patients at least once during the year, as a proportion of the population for that demographic group. For example, a rate of ED use of 15.4 per 100 population for males means that for every 100 males in the population, 15 males were patients at an ED at least once during the year.</t>
  </si>
  <si>
    <t>Numbers and rates</t>
  </si>
  <si>
    <t>Inclusion criteria</t>
  </si>
  <si>
    <t>A core data set of ED events was extracted from NNPAC. These events</t>
  </si>
  <si>
    <t>·         had a service date between 1 July 2010 and 30 June 2015</t>
  </si>
  <si>
    <t>·         were completed (ie, excludes events where the patient did not wait to complete)</t>
  </si>
  <si>
    <t>·         do not include follow-up appointments.</t>
  </si>
  <si>
    <r>
      <t>·         had one of the ED codes specified as the purchase unit code (ED02001</t>
    </r>
    <r>
      <rPr>
        <sz val="9"/>
        <color theme="1"/>
        <rFont val="Calibri"/>
        <family val="2"/>
      </rPr>
      <t>–</t>
    </r>
    <r>
      <rPr>
        <sz val="9"/>
        <color theme="1"/>
        <rFont val="Arial"/>
        <family val="2"/>
      </rPr>
      <t>ED06001A)</t>
    </r>
  </si>
  <si>
    <t>3–&lt;6 hours</t>
  </si>
  <si>
    <t>6–&lt;9 hours</t>
  </si>
  <si>
    <t xml:space="preserve">Note: Demographic details presented are derived from the patient's first attendance during the year. </t>
  </si>
  <si>
    <t>25 August 2016</t>
  </si>
  <si>
    <t>Nelson Hospital</t>
  </si>
  <si>
    <t>First published:</t>
  </si>
  <si>
    <t>Revised:</t>
  </si>
  <si>
    <t>22 February 2017: Corrected the totals presented for Table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</si>
</sst>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9"/>
      <color theme="1"/>
      <name val="Arial"/>
      <family val="2"/>
    </font>
    <font>
      <sz val="11"/>
      <color theme="1"/>
      <name val="Calibri"/>
      <family val="2"/>
      <scheme val="minor"/>
    </font>
    <font>
      <b/>
      <sz val="9"/>
      <color theme="1"/>
      <name val="Arial"/>
      <family val="2"/>
    </font>
    <font>
      <sz val="8"/>
      <color theme="1"/>
      <name val="Arial"/>
      <family val="2"/>
    </font>
    <font>
      <sz val="9"/>
      <color theme="1"/>
      <name val="Arial"/>
      <family val="2"/>
    </font>
    <font>
      <sz val="11"/>
      <color theme="1"/>
      <name val="Arial"/>
      <family val="2"/>
    </font>
    <font>
      <b/>
      <sz val="14"/>
      <color theme="5"/>
      <name val="Arial"/>
      <family val="2"/>
    </font>
    <font>
      <u/>
      <sz val="9"/>
      <color rgb="FF2B8CBE"/>
      <name val="Arial"/>
      <family val="2"/>
    </font>
    <font>
      <b/>
      <sz val="9"/>
      <color theme="1" tint="0.14999847407452621"/>
      <name val="Arial"/>
      <family val="2"/>
    </font>
    <font>
      <sz val="9"/>
      <color theme="1" tint="0.14999847407452621"/>
      <name val="Arial"/>
      <family val="2"/>
    </font>
    <font>
      <sz val="9"/>
      <name val="Arial"/>
      <family val="2"/>
    </font>
    <font>
      <u/>
      <sz val="9"/>
      <color rgb="FF0070C0"/>
      <name val="Arial"/>
      <family val="2"/>
    </font>
    <font>
      <b/>
      <sz val="11"/>
      <color theme="0" tint="-0.499984740745262"/>
      <name val="Arial"/>
      <family val="2"/>
    </font>
    <font>
      <sz val="11"/>
      <name val="Arial"/>
      <family val="2"/>
    </font>
    <font>
      <b/>
      <sz val="9"/>
      <name val="Arial"/>
      <family val="2"/>
    </font>
    <font>
      <b/>
      <sz val="11"/>
      <color theme="1" tint="0.14996795556505021"/>
      <name val="Arial"/>
      <family val="2"/>
    </font>
    <font>
      <sz val="14"/>
      <color theme="1" tint="0.34998626667073579"/>
      <name val="Arial"/>
      <family val="2"/>
    </font>
    <font>
      <sz val="9"/>
      <color theme="1"/>
      <name val="Calibri"/>
      <family val="2"/>
    </font>
    <font>
      <b/>
      <sz val="9"/>
      <color theme="1"/>
      <name val="Calibri"/>
      <family val="2"/>
    </font>
    <font>
      <b/>
      <sz val="9"/>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DE9EF"/>
        <bgColor indexed="64"/>
      </patternFill>
    </fill>
  </fills>
  <borders count="5">
    <border>
      <left/>
      <right/>
      <top/>
      <bottom/>
      <diagonal/>
    </border>
    <border>
      <left/>
      <right/>
      <top/>
      <bottom style="thin">
        <color indexed="64"/>
      </bottom>
      <diagonal/>
    </border>
    <border>
      <left/>
      <right/>
      <top/>
      <bottom style="thin">
        <color theme="1" tint="0.499984740745262"/>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0" fontId="7" fillId="0" borderId="0" applyNumberFormat="0" applyFill="0" applyBorder="0" applyAlignment="0">
      <protection locked="0"/>
    </xf>
    <xf numFmtId="0" fontId="7"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4" fillId="2" borderId="0" applyNumberFormat="0" applyAlignment="0" applyProtection="0"/>
    <xf numFmtId="0" fontId="14" fillId="0" borderId="1" applyNumberFormat="0" applyFill="0" applyProtection="0">
      <alignment horizontal="center" vertical="center"/>
    </xf>
    <xf numFmtId="0" fontId="14" fillId="2" borderId="3" applyNumberFormat="0" applyProtection="0">
      <alignment vertical="center"/>
    </xf>
    <xf numFmtId="0" fontId="4" fillId="0" borderId="0" applyProtection="0"/>
  </cellStyleXfs>
  <cellXfs count="153">
    <xf numFmtId="0" fontId="0" fillId="0" borderId="0" xfId="0"/>
    <xf numFmtId="0" fontId="0" fillId="0" borderId="0" xfId="0" applyFill="1"/>
    <xf numFmtId="0" fontId="0" fillId="2" borderId="0" xfId="0" applyFill="1"/>
    <xf numFmtId="0" fontId="2" fillId="0" borderId="0" xfId="0" applyFont="1"/>
    <xf numFmtId="0" fontId="0" fillId="2" borderId="0" xfId="0" applyFill="1" applyAlignment="1">
      <alignment horizontal="left"/>
    </xf>
    <xf numFmtId="49" fontId="2" fillId="0" borderId="0" xfId="0" applyNumberFormat="1" applyFont="1"/>
    <xf numFmtId="49" fontId="0" fillId="0" borderId="0" xfId="0" applyNumberFormat="1"/>
    <xf numFmtId="1" fontId="0" fillId="0" borderId="0" xfId="0" applyNumberFormat="1"/>
    <xf numFmtId="3" fontId="0" fillId="2" borderId="0" xfId="0" applyNumberFormat="1" applyFill="1"/>
    <xf numFmtId="0" fontId="0" fillId="2" borderId="0" xfId="0" applyFill="1" applyAlignment="1">
      <alignment vertical="center"/>
    </xf>
    <xf numFmtId="0" fontId="0" fillId="0" borderId="0" xfId="0" applyFill="1" applyAlignment="1">
      <alignment vertical="center"/>
    </xf>
    <xf numFmtId="0" fontId="0" fillId="0" borderId="1" xfId="0" applyFill="1" applyBorder="1" applyAlignment="1">
      <alignment vertical="center"/>
    </xf>
    <xf numFmtId="3" fontId="0" fillId="0" borderId="0" xfId="0" applyNumberFormat="1" applyFill="1" applyAlignment="1">
      <alignment vertical="center"/>
    </xf>
    <xf numFmtId="164" fontId="0" fillId="0" borderId="0" xfId="0" applyNumberFormat="1" applyFill="1" applyAlignment="1">
      <alignment horizontal="right" vertical="center"/>
    </xf>
    <xf numFmtId="0" fontId="0" fillId="0" borderId="0" xfId="0" applyAlignment="1">
      <alignment vertical="center"/>
    </xf>
    <xf numFmtId="0" fontId="0" fillId="2" borderId="0" xfId="0" applyFill="1" applyAlignment="1">
      <alignment horizontal="left" vertical="center"/>
    </xf>
    <xf numFmtId="164" fontId="0" fillId="0" borderId="0" xfId="0" quotePrefix="1" applyNumberFormat="1" applyFill="1" applyAlignment="1">
      <alignment horizontal="right" vertical="center"/>
    </xf>
    <xf numFmtId="0" fontId="0" fillId="0" borderId="1" xfId="0" applyBorder="1" applyAlignment="1">
      <alignment vertical="center"/>
    </xf>
    <xf numFmtId="3" fontId="0" fillId="0" borderId="1" xfId="0" applyNumberFormat="1" applyFill="1" applyBorder="1" applyAlignment="1">
      <alignment vertical="center"/>
    </xf>
    <xf numFmtId="164" fontId="0" fillId="0" borderId="1" xfId="0" quotePrefix="1" applyNumberFormat="1" applyFill="1" applyBorder="1" applyAlignment="1">
      <alignment horizontal="righ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Border="1" applyAlignment="1">
      <alignment vertical="center"/>
    </xf>
    <xf numFmtId="164" fontId="0" fillId="0" borderId="1" xfId="0" applyNumberFormat="1" applyFill="1" applyBorder="1" applyAlignment="1">
      <alignment horizontal="right" vertical="center"/>
    </xf>
    <xf numFmtId="0" fontId="3" fillId="0" borderId="0" xfId="0" applyFont="1" applyFill="1" applyAlignment="1">
      <alignment vertical="center"/>
    </xf>
    <xf numFmtId="0" fontId="0" fillId="2" borderId="0" xfId="0" applyFill="1" applyAlignment="1">
      <alignment vertical="top"/>
    </xf>
    <xf numFmtId="0" fontId="0" fillId="0" borderId="0" xfId="0" applyFill="1" applyAlignment="1">
      <alignment vertical="top"/>
    </xf>
    <xf numFmtId="0" fontId="5" fillId="2" borderId="0" xfId="0" applyFont="1" applyFill="1"/>
    <xf numFmtId="0" fontId="5" fillId="0" borderId="0" xfId="0" applyFont="1" applyFill="1"/>
    <xf numFmtId="0" fontId="5" fillId="3" borderId="0" xfId="0" applyFont="1" applyFill="1"/>
    <xf numFmtId="0" fontId="5" fillId="3" borderId="0" xfId="0" applyFont="1" applyFill="1" applyAlignment="1"/>
    <xf numFmtId="0" fontId="2" fillId="4" borderId="0" xfId="0" applyFont="1" applyFill="1" applyAlignment="1">
      <alignment vertical="center"/>
    </xf>
    <xf numFmtId="0" fontId="2" fillId="4" borderId="0" xfId="0" applyFont="1" applyFill="1" applyAlignment="1">
      <alignment horizontal="right" vertical="center"/>
    </xf>
    <xf numFmtId="0" fontId="0" fillId="4" borderId="0" xfId="0" applyFont="1" applyFill="1" applyAlignment="1">
      <alignment vertical="center"/>
    </xf>
    <xf numFmtId="0" fontId="0" fillId="4" borderId="0" xfId="0" applyFont="1" applyFill="1" applyAlignment="1">
      <alignment horizontal="right" vertical="center"/>
    </xf>
    <xf numFmtId="0" fontId="8" fillId="0" borderId="0" xfId="0" applyFont="1" applyFill="1" applyAlignment="1">
      <alignment vertical="top"/>
    </xf>
    <xf numFmtId="0" fontId="0" fillId="0" borderId="0" xfId="0" applyFont="1" applyFill="1" applyAlignment="1">
      <alignment vertical="top"/>
    </xf>
    <xf numFmtId="0" fontId="0" fillId="0" borderId="0" xfId="0" applyFont="1" applyFill="1"/>
    <xf numFmtId="0" fontId="9" fillId="0" borderId="0" xfId="0" applyFont="1" applyFill="1" applyAlignment="1">
      <alignment vertical="top"/>
    </xf>
    <xf numFmtId="0" fontId="11" fillId="0" borderId="0" xfId="1" applyFont="1" applyFill="1" applyAlignment="1">
      <alignment vertical="top"/>
      <protection locked="0"/>
    </xf>
    <xf numFmtId="0" fontId="12" fillId="0" borderId="0" xfId="0" applyFont="1" applyFill="1" applyAlignment="1">
      <alignment vertical="center"/>
    </xf>
    <xf numFmtId="0" fontId="5" fillId="3" borderId="0" xfId="0" applyFont="1" applyFill="1" applyAlignment="1">
      <alignment horizontal="right"/>
    </xf>
    <xf numFmtId="0" fontId="5" fillId="0" borderId="0" xfId="0" applyFont="1" applyFill="1" applyAlignment="1">
      <alignment horizontal="right"/>
    </xf>
    <xf numFmtId="0" fontId="5" fillId="2" borderId="0" xfId="0" applyFont="1" applyFill="1" applyAlignment="1">
      <alignment vertical="center"/>
    </xf>
    <xf numFmtId="0" fontId="5" fillId="3" borderId="0" xfId="0" applyFont="1" applyFill="1" applyAlignment="1">
      <alignment vertical="center"/>
    </xf>
    <xf numFmtId="0" fontId="5" fillId="0" borderId="0" xfId="0" applyFont="1" applyFill="1" applyAlignment="1">
      <alignment horizontal="right" vertical="center"/>
    </xf>
    <xf numFmtId="0" fontId="2" fillId="0" borderId="1" xfId="0" applyFont="1" applyFill="1" applyBorder="1" applyAlignment="1">
      <alignment horizontal="right" vertical="center"/>
    </xf>
    <xf numFmtId="0" fontId="10" fillId="2" borderId="0" xfId="0" applyFont="1" applyFill="1"/>
    <xf numFmtId="0" fontId="10" fillId="0" borderId="0" xfId="0" applyFont="1" applyFill="1"/>
    <xf numFmtId="0" fontId="5"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horizontal="right"/>
    </xf>
    <xf numFmtId="0" fontId="3" fillId="0" borderId="0" xfId="0" applyFont="1" applyFill="1" applyAlignment="1">
      <alignment horizontal="left"/>
    </xf>
    <xf numFmtId="0" fontId="7" fillId="0" borderId="0" xfId="1" applyFill="1">
      <protection locked="0"/>
    </xf>
    <xf numFmtId="0" fontId="6" fillId="0" borderId="0" xfId="3" applyFill="1" applyBorder="1" applyAlignment="1">
      <alignment horizontal="right"/>
    </xf>
    <xf numFmtId="0" fontId="6" fillId="0" borderId="0" xfId="3" applyFill="1" applyBorder="1"/>
    <xf numFmtId="0" fontId="15" fillId="0" borderId="0" xfId="4" applyFill="1" applyAlignment="1">
      <alignment vertical="top"/>
    </xf>
    <xf numFmtId="0" fontId="15" fillId="0" borderId="0" xfId="4" applyFill="1"/>
    <xf numFmtId="0" fontId="14" fillId="0" borderId="1" xfId="0" applyFont="1" applyFill="1" applyBorder="1" applyAlignment="1">
      <alignment horizontal="right" vertical="center"/>
    </xf>
    <xf numFmtId="0" fontId="16" fillId="0" borderId="0" xfId="0" applyFont="1" applyAlignment="1">
      <alignment horizontal="right" vertical="top"/>
    </xf>
    <xf numFmtId="0" fontId="0" fillId="0" borderId="0" xfId="0" applyFont="1" applyFill="1" applyAlignment="1">
      <alignment horizontal="left" vertical="top" wrapText="1"/>
    </xf>
    <xf numFmtId="0" fontId="14" fillId="2" borderId="3" xfId="7">
      <alignment vertical="center"/>
    </xf>
    <xf numFmtId="0" fontId="6" fillId="0" borderId="0" xfId="3" applyFill="1"/>
    <xf numFmtId="0" fontId="7" fillId="2" borderId="0" xfId="1" applyFill="1">
      <protection locked="0"/>
    </xf>
    <xf numFmtId="3" fontId="0" fillId="0" borderId="0" xfId="0" applyNumberFormat="1" applyFill="1"/>
    <xf numFmtId="164" fontId="0" fillId="0" borderId="0" xfId="0" applyNumberFormat="1" applyFill="1"/>
    <xf numFmtId="0" fontId="0" fillId="0" borderId="0" xfId="0" quotePrefix="1" applyFill="1" applyAlignment="1">
      <alignment horizontal="right"/>
    </xf>
    <xf numFmtId="0" fontId="2" fillId="0" borderId="0" xfId="0" applyFont="1" applyFill="1"/>
    <xf numFmtId="3" fontId="2" fillId="0" borderId="0" xfId="0" applyNumberFormat="1" applyFont="1" applyFill="1"/>
    <xf numFmtId="164" fontId="2" fillId="0" borderId="0" xfId="0" applyNumberFormat="1" applyFont="1" applyFill="1"/>
    <xf numFmtId="0" fontId="0" fillId="0" borderId="1" xfId="0" applyFill="1" applyBorder="1"/>
    <xf numFmtId="0" fontId="2" fillId="0" borderId="1" xfId="0" applyFont="1" applyFill="1" applyBorder="1"/>
    <xf numFmtId="164" fontId="2" fillId="0" borderId="1" xfId="0" applyNumberFormat="1" applyFont="1" applyFill="1" applyBorder="1"/>
    <xf numFmtId="3" fontId="2" fillId="0" borderId="1" xfId="0" applyNumberFormat="1" applyFont="1" applyFill="1" applyBorder="1"/>
    <xf numFmtId="0" fontId="3" fillId="0" borderId="0" xfId="0" applyFont="1" applyFill="1"/>
    <xf numFmtId="0" fontId="2" fillId="0" borderId="0" xfId="0" applyFont="1" applyFill="1" applyBorder="1"/>
    <xf numFmtId="3" fontId="2" fillId="0" borderId="0" xfId="0" applyNumberFormat="1" applyFont="1" applyFill="1" applyBorder="1"/>
    <xf numFmtId="164" fontId="2" fillId="0" borderId="0" xfId="0" applyNumberFormat="1" applyFont="1" applyFill="1" applyBorder="1"/>
    <xf numFmtId="0" fontId="0" fillId="0" borderId="0" xfId="0" applyAlignment="1">
      <alignment horizontal="left"/>
    </xf>
    <xf numFmtId="3" fontId="0" fillId="0" borderId="1" xfId="0" applyNumberFormat="1" applyFill="1" applyBorder="1"/>
    <xf numFmtId="164" fontId="0" fillId="0" borderId="1" xfId="0" applyNumberFormat="1" applyFill="1" applyBorder="1"/>
    <xf numFmtId="0" fontId="0" fillId="0" borderId="0" xfId="0" applyFill="1" applyAlignment="1">
      <alignment horizontal="left"/>
    </xf>
    <xf numFmtId="0" fontId="14" fillId="2" borderId="3" xfId="7" applyAlignment="1">
      <alignment horizontal="left" vertical="center"/>
    </xf>
    <xf numFmtId="0" fontId="0" fillId="0" borderId="1" xfId="0" applyFill="1" applyBorder="1" applyAlignment="1">
      <alignment horizontal="left"/>
    </xf>
    <xf numFmtId="0" fontId="2" fillId="0" borderId="0" xfId="0" applyFont="1" applyFill="1" applyBorder="1" applyAlignment="1"/>
    <xf numFmtId="0" fontId="0" fillId="0" borderId="0" xfId="0" applyFill="1" applyBorder="1"/>
    <xf numFmtId="0" fontId="4" fillId="0" borderId="0" xfId="0" applyFont="1" applyFill="1"/>
    <xf numFmtId="0" fontId="7" fillId="0" borderId="0" xfId="1" applyFill="1" applyAlignment="1">
      <alignment vertical="top" wrapText="1"/>
      <protection locked="0"/>
    </xf>
    <xf numFmtId="0" fontId="4" fillId="0" borderId="0" xfId="0" applyFont="1" applyFill="1" applyBorder="1"/>
    <xf numFmtId="0" fontId="2" fillId="0" borderId="2" xfId="0" applyFont="1" applyFill="1" applyBorder="1"/>
    <xf numFmtId="0" fontId="2" fillId="0" borderId="2" xfId="0" applyFont="1" applyFill="1" applyBorder="1" applyAlignment="1">
      <alignment horizontal="left"/>
    </xf>
    <xf numFmtId="0" fontId="4" fillId="0" borderId="0" xfId="0" applyFont="1" applyFill="1" applyAlignment="1">
      <alignment vertical="top" wrapText="1"/>
    </xf>
    <xf numFmtId="0" fontId="7" fillId="0" borderId="0" xfId="1" applyFill="1" applyAlignment="1">
      <alignment horizontal="left" vertical="top" wrapText="1"/>
      <protection locked="0"/>
    </xf>
    <xf numFmtId="0" fontId="2" fillId="0" borderId="0" xfId="0" applyFont="1" applyFill="1" applyAlignment="1">
      <alignment vertical="top" wrapText="1"/>
    </xf>
    <xf numFmtId="0" fontId="7" fillId="0" borderId="2" xfId="1" applyFill="1" applyBorder="1" applyAlignment="1">
      <alignment vertical="top" wrapText="1"/>
      <protection locked="0"/>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0" fontId="0" fillId="0" borderId="0" xfId="0" applyFill="1" applyBorder="1" applyAlignment="1">
      <alignment horizontal="left"/>
    </xf>
    <xf numFmtId="3" fontId="0" fillId="0" borderId="0" xfId="0" applyNumberFormat="1" applyFill="1" applyBorder="1"/>
    <xf numFmtId="164" fontId="0" fillId="0" borderId="0" xfId="0" applyNumberFormat="1" applyFill="1" applyBorder="1"/>
    <xf numFmtId="164" fontId="0" fillId="0" borderId="0" xfId="0" quotePrefix="1" applyNumberFormat="1" applyFill="1" applyAlignment="1">
      <alignment horizontal="right"/>
    </xf>
    <xf numFmtId="0" fontId="2" fillId="0" borderId="0" xfId="0" applyFont="1" applyFill="1" applyAlignment="1">
      <alignment horizontal="left"/>
    </xf>
    <xf numFmtId="0" fontId="2" fillId="0" borderId="1" xfId="0" applyFont="1" applyFill="1" applyBorder="1" applyAlignment="1">
      <alignment horizontal="left"/>
    </xf>
    <xf numFmtId="0" fontId="4" fillId="0" borderId="0" xfId="0" applyFont="1" applyFill="1" applyBorder="1" applyAlignment="1">
      <alignment vertical="top" wrapText="1"/>
    </xf>
    <xf numFmtId="0" fontId="0" fillId="2" borderId="0" xfId="0" applyFill="1" applyBorder="1"/>
    <xf numFmtId="0" fontId="2"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4" fillId="2" borderId="3" xfId="7" applyFont="1">
      <alignment vertical="center"/>
    </xf>
    <xf numFmtId="0" fontId="0" fillId="0" borderId="0" xfId="8" applyFont="1" applyFill="1" applyBorder="1" applyAlignment="1">
      <alignment vertical="top"/>
    </xf>
    <xf numFmtId="0" fontId="7" fillId="0" borderId="1" xfId="1" applyFill="1" applyBorder="1" applyAlignment="1">
      <alignment vertical="top" wrapText="1"/>
      <protection locked="0"/>
    </xf>
    <xf numFmtId="0" fontId="7" fillId="0" borderId="0" xfId="1" applyFill="1" applyAlignment="1">
      <alignment vertical="top"/>
      <protection locked="0"/>
    </xf>
    <xf numFmtId="0" fontId="14" fillId="0" borderId="1" xfId="6" applyFill="1" applyAlignment="1">
      <alignment horizontal="left" vertical="center"/>
    </xf>
    <xf numFmtId="0" fontId="0" fillId="0" borderId="0" xfId="0" applyFill="1" applyAlignment="1">
      <alignment vertical="top" wrapText="1"/>
    </xf>
    <xf numFmtId="0" fontId="7" fillId="0" borderId="0" xfId="1" applyFill="1" applyBorder="1" applyAlignment="1">
      <alignment vertical="center"/>
      <protection locked="0"/>
    </xf>
    <xf numFmtId="0" fontId="2" fillId="2" borderId="0" xfId="0" applyFont="1" applyFill="1"/>
    <xf numFmtId="0" fontId="0" fillId="0" borderId="1" xfId="0" applyFill="1" applyBorder="1" applyAlignment="1">
      <alignment vertical="top"/>
    </xf>
    <xf numFmtId="0" fontId="0" fillId="0" borderId="1" xfId="0" applyFill="1" applyBorder="1" applyAlignment="1">
      <alignment vertical="top" wrapText="1"/>
    </xf>
    <xf numFmtId="0" fontId="7" fillId="0" borderId="1" xfId="1" applyFill="1" applyBorder="1" applyAlignment="1">
      <alignment vertical="top"/>
      <protection locked="0"/>
    </xf>
    <xf numFmtId="0" fontId="0" fillId="0" borderId="3" xfId="0" applyFill="1" applyBorder="1" applyAlignment="1">
      <alignment vertical="top" wrapText="1"/>
    </xf>
    <xf numFmtId="0" fontId="7" fillId="0" borderId="3" xfId="1" applyFill="1" applyBorder="1" applyAlignment="1">
      <alignment vertical="top"/>
      <protection locked="0"/>
    </xf>
    <xf numFmtId="0" fontId="0" fillId="0" borderId="4" xfId="0" applyFill="1" applyBorder="1" applyAlignment="1">
      <alignment vertical="top"/>
    </xf>
    <xf numFmtId="0" fontId="0" fillId="0" borderId="4" xfId="0" applyFill="1" applyBorder="1" applyAlignment="1">
      <alignment vertical="top" wrapText="1"/>
    </xf>
    <xf numFmtId="0" fontId="7" fillId="0" borderId="4" xfId="1" applyFill="1" applyBorder="1" applyAlignment="1">
      <alignment vertical="top"/>
      <protection locked="0"/>
    </xf>
    <xf numFmtId="0" fontId="0" fillId="0" borderId="0" xfId="0" applyFill="1" applyBorder="1" applyAlignment="1">
      <alignment vertical="top" wrapText="1"/>
    </xf>
    <xf numFmtId="0" fontId="7" fillId="0" borderId="0" xfId="1" applyFill="1" applyBorder="1" applyAlignment="1">
      <alignment vertical="top"/>
      <protection locked="0"/>
    </xf>
    <xf numFmtId="0" fontId="6" fillId="0" borderId="0" xfId="3" applyFill="1" applyAlignment="1">
      <alignment vertical="center"/>
    </xf>
    <xf numFmtId="0" fontId="6" fillId="0" borderId="0" xfId="3" applyFill="1" applyAlignment="1">
      <alignment vertical="top"/>
    </xf>
    <xf numFmtId="0" fontId="12" fillId="0" borderId="0" xfId="0" applyFont="1" applyFill="1" applyAlignment="1">
      <alignment vertical="top"/>
    </xf>
    <xf numFmtId="0" fontId="10" fillId="0" borderId="0" xfId="0" applyFont="1" applyFill="1" applyAlignment="1">
      <alignment vertical="top"/>
    </xf>
    <xf numFmtId="0" fontId="0" fillId="0" borderId="0" xfId="0" applyFill="1" applyAlignment="1">
      <alignment wrapText="1"/>
    </xf>
    <xf numFmtId="0" fontId="0" fillId="0" borderId="0" xfId="0" applyFill="1" applyAlignment="1">
      <alignment horizontal="left" vertical="top"/>
    </xf>
    <xf numFmtId="49" fontId="10" fillId="0" borderId="0" xfId="0" quotePrefix="1" applyNumberFormat="1" applyFont="1" applyFill="1" applyAlignment="1">
      <alignment vertical="top"/>
    </xf>
    <xf numFmtId="0" fontId="0" fillId="0" borderId="0" xfId="0" applyFont="1" applyFill="1" applyAlignment="1">
      <alignment horizontal="left" vertical="top" wrapText="1"/>
    </xf>
    <xf numFmtId="0" fontId="7" fillId="0" borderId="0" xfId="1" applyFont="1" applyFill="1" applyAlignment="1">
      <alignment horizontal="left" vertical="top"/>
      <protection locked="0"/>
    </xf>
    <xf numFmtId="0" fontId="7" fillId="0" borderId="0" xfId="1" applyAlignment="1">
      <alignment horizontal="left"/>
      <protection locked="0"/>
    </xf>
    <xf numFmtId="0" fontId="7" fillId="0" borderId="0" xfId="1">
      <protection locked="0"/>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7" fillId="0" borderId="0" xfId="1" applyFill="1" applyAlignment="1">
      <alignment horizontal="left" vertical="top" wrapText="1"/>
      <protection locked="0"/>
    </xf>
    <xf numFmtId="0" fontId="0" fillId="0" borderId="3" xfId="0" applyFill="1" applyBorder="1"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Border="1" applyAlignment="1">
      <alignment horizontal="left" vertical="top"/>
    </xf>
    <xf numFmtId="0" fontId="0" fillId="0" borderId="1" xfId="0" applyFill="1" applyBorder="1" applyAlignment="1">
      <alignment horizontal="left" vertical="top"/>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5" fillId="4" borderId="0" xfId="0" applyFont="1" applyFill="1" applyAlignment="1">
      <alignment horizontal="left" vertical="center"/>
    </xf>
    <xf numFmtId="0" fontId="3" fillId="0" borderId="3"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center"/>
    </xf>
    <xf numFmtId="0" fontId="14" fillId="0" borderId="0" xfId="0" applyFont="1" applyFill="1" applyAlignment="1">
      <alignment horizontal="left" vertical="top" wrapText="1"/>
    </xf>
    <xf numFmtId="0" fontId="5" fillId="4" borderId="0" xfId="0" applyFont="1" applyFill="1" applyAlignment="1">
      <alignment horizontal="left"/>
    </xf>
  </cellXfs>
  <cellStyles count="9">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10" xfId="8"/>
    <cellStyle name="TableHeading" xfId="6"/>
    <cellStyle name="TableSubHeading" xfId="7"/>
  </cellStyles>
  <dxfs count="0"/>
  <tableStyles count="0" defaultTableStyle="TableStyleMedium2" defaultPivotStyle="PivotStyleLight16"/>
  <colors>
    <mruColors>
      <color rgb="FF2B8CBE"/>
      <color rgb="FFCDE9EF"/>
      <color rgb="FF91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www.health.govt.nz/publication/emergency-department-use-2014-15"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xdr:col>
      <xdr:colOff>417626</xdr:colOff>
      <xdr:row>3</xdr:row>
      <xdr:rowOff>28575</xdr:rowOff>
    </xdr:to>
    <xdr:pic>
      <xdr:nvPicPr>
        <xdr:cNvPr id="2" name="Picture 1"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97960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685801</xdr:colOff>
      <xdr:row>62</xdr:row>
      <xdr:rowOff>123825</xdr:rowOff>
    </xdr:from>
    <xdr:to>
      <xdr:col>24</xdr:col>
      <xdr:colOff>309536</xdr:colOff>
      <xdr:row>65</xdr:row>
      <xdr:rowOff>19050</xdr:rowOff>
    </xdr:to>
    <xdr:grpSp>
      <xdr:nvGrpSpPr>
        <xdr:cNvPr id="5" name="Group 4"/>
        <xdr:cNvGrpSpPr/>
      </xdr:nvGrpSpPr>
      <xdr:grpSpPr>
        <a:xfrm>
          <a:off x="9763126" y="11896725"/>
          <a:ext cx="3386110" cy="352425"/>
          <a:chOff x="9677401" y="12030075"/>
          <a:chExt cx="3386110" cy="352425"/>
        </a:xfrm>
      </xdr:grpSpPr>
      <xdr:pic>
        <xdr:nvPicPr>
          <xdr:cNvPr id="2" name="Picture 1"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7275" y="12077700"/>
            <a:ext cx="576236" cy="285750"/>
          </a:xfrm>
          <a:prstGeom prst="rect">
            <a:avLst/>
          </a:prstGeom>
        </xdr:spPr>
      </xdr:pic>
      <xdr:sp macro="" textlink="">
        <xdr:nvSpPr>
          <xdr:cNvPr id="4" name="TextBox 3">
            <a:hlinkClick xmlns:r="http://schemas.openxmlformats.org/officeDocument/2006/relationships" r:id="rId2"/>
          </xdr:cNvPr>
          <xdr:cNvSpPr txBox="1"/>
        </xdr:nvSpPr>
        <xdr:spPr>
          <a:xfrm>
            <a:off x="9677401" y="12030075"/>
            <a:ext cx="2733674"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NZ" sz="800">
                <a:latin typeface="Arial" panose="020B0604020202020204" pitchFamily="34" charset="0"/>
                <a:cs typeface="Arial" panose="020B0604020202020204" pitchFamily="34" charset="0"/>
              </a:rPr>
              <a:t>Publication: </a:t>
            </a:r>
            <a:r>
              <a:rPr lang="en-NZ" sz="800" u="sng">
                <a:solidFill>
                  <a:srgbClr val="2B8CBE"/>
                </a:solidFill>
                <a:latin typeface="Arial" panose="020B0604020202020204" pitchFamily="34" charset="0"/>
                <a:cs typeface="Arial" panose="020B0604020202020204" pitchFamily="34" charset="0"/>
              </a:rPr>
              <a:t>Emergency department use 2014/15</a:t>
            </a:r>
          </a:p>
          <a:p>
            <a:pPr algn="r"/>
            <a:r>
              <a:rPr lang="en-NZ" sz="800">
                <a:latin typeface="Arial" panose="020B0604020202020204" pitchFamily="34" charset="0"/>
                <a:cs typeface="Arial" panose="020B0604020202020204" pitchFamily="34" charset="0"/>
              </a:rPr>
              <a:t>Data</a:t>
            </a:r>
            <a:r>
              <a:rPr lang="en-NZ" sz="800" baseline="0">
                <a:latin typeface="Arial" panose="020B0604020202020204" pitchFamily="34" charset="0"/>
                <a:cs typeface="Arial" panose="020B0604020202020204" pitchFamily="34" charset="0"/>
              </a:rPr>
              <a:t> source: National Non-Admitted Patient Collection</a:t>
            </a:r>
            <a:endParaRPr lang="en-NZ" sz="800">
              <a:latin typeface="Arial" panose="020B0604020202020204" pitchFamily="34" charset="0"/>
              <a:cs typeface="Arial" panose="020B0604020202020204" pitchFamily="34" charset="0"/>
            </a:endParaRPr>
          </a:p>
        </xdr:txBody>
      </xdr:sp>
    </xdr:grpSp>
    <xdr:clientData/>
  </xdr:twoCellAnchor>
  <xdr:twoCellAnchor>
    <xdr:from>
      <xdr:col>9</xdr:col>
      <xdr:colOff>666750</xdr:colOff>
      <xdr:row>62</xdr:row>
      <xdr:rowOff>104775</xdr:rowOff>
    </xdr:from>
    <xdr:to>
      <xdr:col>14</xdr:col>
      <xdr:colOff>290485</xdr:colOff>
      <xdr:row>65</xdr:row>
      <xdr:rowOff>0</xdr:rowOff>
    </xdr:to>
    <xdr:grpSp>
      <xdr:nvGrpSpPr>
        <xdr:cNvPr id="9" name="Group 8"/>
        <xdr:cNvGrpSpPr/>
      </xdr:nvGrpSpPr>
      <xdr:grpSpPr>
        <a:xfrm>
          <a:off x="2933700" y="11877675"/>
          <a:ext cx="3386110" cy="352425"/>
          <a:chOff x="9677401" y="12030075"/>
          <a:chExt cx="3386110" cy="352425"/>
        </a:xfrm>
      </xdr:grpSpPr>
      <xdr:pic>
        <xdr:nvPicPr>
          <xdr:cNvPr id="10" name="Picture 9"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7275" y="12077700"/>
            <a:ext cx="576236" cy="285750"/>
          </a:xfrm>
          <a:prstGeom prst="rect">
            <a:avLst/>
          </a:prstGeom>
        </xdr:spPr>
      </xdr:pic>
      <xdr:sp macro="" textlink="">
        <xdr:nvSpPr>
          <xdr:cNvPr id="11" name="TextBox 10">
            <a:hlinkClick xmlns:r="http://schemas.openxmlformats.org/officeDocument/2006/relationships" r:id="rId2"/>
          </xdr:cNvPr>
          <xdr:cNvSpPr txBox="1"/>
        </xdr:nvSpPr>
        <xdr:spPr>
          <a:xfrm>
            <a:off x="9677401" y="12030075"/>
            <a:ext cx="2733674"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NZ" sz="800">
                <a:latin typeface="Arial" panose="020B0604020202020204" pitchFamily="34" charset="0"/>
                <a:cs typeface="Arial" panose="020B0604020202020204" pitchFamily="34" charset="0"/>
              </a:rPr>
              <a:t>Publication: </a:t>
            </a:r>
            <a:r>
              <a:rPr lang="en-NZ" sz="800" u="sng">
                <a:solidFill>
                  <a:srgbClr val="2B8CBE"/>
                </a:solidFill>
                <a:latin typeface="Arial" panose="020B0604020202020204" pitchFamily="34" charset="0"/>
                <a:cs typeface="Arial" panose="020B0604020202020204" pitchFamily="34" charset="0"/>
              </a:rPr>
              <a:t>Emergency department use 2014/15</a:t>
            </a:r>
          </a:p>
          <a:p>
            <a:pPr algn="r"/>
            <a:r>
              <a:rPr lang="en-NZ" sz="800">
                <a:latin typeface="Arial" panose="020B0604020202020204" pitchFamily="34" charset="0"/>
                <a:cs typeface="Arial" panose="020B0604020202020204" pitchFamily="34" charset="0"/>
              </a:rPr>
              <a:t>Data</a:t>
            </a:r>
            <a:r>
              <a:rPr lang="en-NZ" sz="800" baseline="0">
                <a:latin typeface="Arial" panose="020B0604020202020204" pitchFamily="34" charset="0"/>
                <a:cs typeface="Arial" panose="020B0604020202020204" pitchFamily="34" charset="0"/>
              </a:rPr>
              <a:t> source: National Non-Admitted Patient Collection</a:t>
            </a:r>
            <a:endParaRPr lang="en-NZ" sz="800">
              <a:latin typeface="Arial" panose="020B0604020202020204" pitchFamily="34" charset="0"/>
              <a:cs typeface="Arial" panose="020B0604020202020204" pitchFamily="34" charset="0"/>
            </a:endParaRPr>
          </a:p>
        </xdr:txBody>
      </xdr:sp>
    </xdr:grpSp>
    <xdr:clientData/>
  </xdr:twoCellAnchor>
</xdr:wsDr>
</file>

<file path=xl/queryTables/queryTable1.xml><?xml version="1.0" encoding="utf-8"?>
<queryTable xmlns="http://schemas.openxmlformats.org/spreadsheetml/2006/main" name="OnlineTable_People"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OnlineTable_Events"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publication/emergency-department-use-2014-15" TargetMode="External"/><Relationship Id="rId7" Type="http://schemas.openxmlformats.org/officeDocument/2006/relationships/drawing" Target="../drawings/drawing1.xml"/><Relationship Id="rId2" Type="http://schemas.openxmlformats.org/officeDocument/2006/relationships/hyperlink" Target="mailto:data-enquiries@moh.govt.nz?subject=NZ%20Maternity%20Clinical%20Indicators%202014" TargetMode="External"/><Relationship Id="rId1" Type="http://schemas.openxmlformats.org/officeDocument/2006/relationships/hyperlink" Target="mailto:data-enquiries@moh.govt.nz" TargetMode="External"/><Relationship Id="rId6" Type="http://schemas.openxmlformats.org/officeDocument/2006/relationships/printerSettings" Target="../printerSettings/printerSettings1.bin"/><Relationship Id="rId5" Type="http://schemas.openxmlformats.org/officeDocument/2006/relationships/hyperlink" Target="http://www.health.govt.nz/nz-health-statistics/national-collections-and-surveys/collections/national-non-admitted-patient-collection" TargetMode="External"/><Relationship Id="rId4" Type="http://schemas.openxmlformats.org/officeDocument/2006/relationships/hyperlink" Target="http://www.health.govt.nz/nz-health-statistics/health-statistics-and-data-sets/hospital-event-data-and-sta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ealth.govt.nz/publication/emergency-department-use-2014-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33"/>
  <sheetViews>
    <sheetView showGridLines="0" tabSelected="1" workbookViewId="0">
      <selection activeCell="B1" sqref="B1"/>
    </sheetView>
  </sheetViews>
  <sheetFormatPr defaultRowHeight="12" x14ac:dyDescent="0.2"/>
  <cols>
    <col min="1" max="1" width="9.140625" style="37"/>
    <col min="2" max="2" width="13" style="37" customWidth="1"/>
    <col min="3" max="3" width="9.5703125" style="37" bestFit="1" customWidth="1"/>
    <col min="4" max="4" width="9.140625" style="37"/>
    <col min="5" max="5" width="5.7109375" style="37" customWidth="1"/>
    <col min="6" max="12" width="9.140625" style="37"/>
    <col min="13" max="13" width="2.7109375" style="37" customWidth="1"/>
    <col min="14" max="16384" width="9.140625" style="37"/>
  </cols>
  <sheetData>
    <row r="6" spans="1:12" x14ac:dyDescent="0.2">
      <c r="A6" s="35" t="s">
        <v>14952</v>
      </c>
      <c r="B6" s="36"/>
      <c r="C6" s="36" t="s">
        <v>14970</v>
      </c>
      <c r="D6" s="36"/>
      <c r="E6" s="36"/>
      <c r="F6" s="36"/>
      <c r="G6" s="36"/>
      <c r="H6" s="36"/>
      <c r="I6" s="36"/>
      <c r="J6" s="36"/>
      <c r="K6" s="36"/>
      <c r="L6" s="36"/>
    </row>
    <row r="7" spans="1:12" x14ac:dyDescent="0.2">
      <c r="A7" s="38"/>
      <c r="B7" s="36"/>
      <c r="C7" s="36"/>
      <c r="D7" s="36"/>
      <c r="E7" s="36"/>
      <c r="F7" s="36"/>
      <c r="G7" s="36"/>
      <c r="H7" s="36"/>
      <c r="I7" s="36"/>
      <c r="J7" s="36"/>
      <c r="K7" s="36"/>
      <c r="L7" s="36"/>
    </row>
    <row r="8" spans="1:12" ht="28.5" customHeight="1" x14ac:dyDescent="0.2">
      <c r="A8" s="35" t="s">
        <v>14953</v>
      </c>
      <c r="B8" s="36"/>
      <c r="C8" s="133" t="s">
        <v>14971</v>
      </c>
      <c r="D8" s="133"/>
      <c r="E8" s="133"/>
      <c r="F8" s="133"/>
      <c r="G8" s="133"/>
      <c r="H8" s="133"/>
      <c r="I8" s="133"/>
      <c r="J8" s="133"/>
      <c r="K8" s="133"/>
      <c r="L8" s="133"/>
    </row>
    <row r="9" spans="1:12" x14ac:dyDescent="0.2">
      <c r="A9" s="38"/>
      <c r="B9" s="36"/>
      <c r="C9" s="36"/>
      <c r="D9" s="36"/>
      <c r="E9" s="36"/>
      <c r="F9" s="36"/>
      <c r="G9" s="36"/>
      <c r="H9" s="36"/>
      <c r="I9" s="36"/>
      <c r="J9" s="36"/>
      <c r="K9" s="36"/>
      <c r="L9" s="36"/>
    </row>
    <row r="10" spans="1:12" x14ac:dyDescent="0.2">
      <c r="A10" s="35" t="s">
        <v>14954</v>
      </c>
      <c r="B10" s="36"/>
      <c r="C10" s="36" t="s">
        <v>14972</v>
      </c>
      <c r="D10" s="36"/>
      <c r="E10" s="36"/>
      <c r="F10" s="36"/>
      <c r="G10" s="36"/>
      <c r="H10" s="36"/>
      <c r="I10" s="36"/>
      <c r="J10" s="36"/>
      <c r="K10" s="36"/>
      <c r="L10" s="36"/>
    </row>
    <row r="11" spans="1:12" x14ac:dyDescent="0.2">
      <c r="A11" s="38"/>
      <c r="B11" s="36"/>
      <c r="C11" s="36"/>
      <c r="D11" s="36"/>
      <c r="E11" s="36"/>
      <c r="F11" s="36"/>
      <c r="G11" s="36"/>
      <c r="H11" s="36"/>
      <c r="I11" s="36"/>
      <c r="J11" s="36"/>
      <c r="K11" s="36"/>
      <c r="L11" s="36"/>
    </row>
    <row r="12" spans="1:12" x14ac:dyDescent="0.2">
      <c r="A12" s="35" t="s">
        <v>14955</v>
      </c>
      <c r="B12" s="36"/>
      <c r="C12" s="133" t="s">
        <v>14973</v>
      </c>
      <c r="D12" s="133"/>
      <c r="E12" s="133"/>
      <c r="F12" s="133"/>
      <c r="G12" s="133"/>
      <c r="H12" s="133"/>
      <c r="I12" s="133"/>
      <c r="J12" s="133"/>
      <c r="K12" s="133"/>
      <c r="L12" s="133"/>
    </row>
    <row r="13" spans="1:12" x14ac:dyDescent="0.2">
      <c r="A13" s="35"/>
      <c r="B13" s="36"/>
      <c r="C13" s="36"/>
      <c r="D13" s="36"/>
      <c r="E13" s="36"/>
      <c r="F13" s="36"/>
      <c r="G13" s="36"/>
      <c r="H13" s="36"/>
      <c r="I13" s="36"/>
      <c r="J13" s="36"/>
      <c r="K13" s="36"/>
      <c r="L13" s="36"/>
    </row>
    <row r="14" spans="1:12" x14ac:dyDescent="0.2">
      <c r="A14" s="35" t="s">
        <v>15189</v>
      </c>
      <c r="B14" s="36"/>
      <c r="C14" s="132" t="s">
        <v>15187</v>
      </c>
      <c r="D14" s="36"/>
      <c r="E14" s="36"/>
      <c r="F14" s="36"/>
      <c r="G14" s="36"/>
      <c r="H14" s="36"/>
      <c r="I14" s="36"/>
      <c r="J14" s="36"/>
      <c r="K14" s="36"/>
      <c r="L14" s="36"/>
    </row>
    <row r="15" spans="1:12" x14ac:dyDescent="0.2">
      <c r="A15" s="35"/>
      <c r="B15" s="36"/>
      <c r="C15" s="132"/>
      <c r="D15" s="36"/>
      <c r="E15" s="36"/>
      <c r="F15" s="36"/>
      <c r="G15" s="36"/>
      <c r="H15" s="36"/>
      <c r="I15" s="36"/>
      <c r="J15" s="36"/>
      <c r="K15" s="36"/>
      <c r="L15" s="36"/>
    </row>
    <row r="16" spans="1:12" x14ac:dyDescent="0.2">
      <c r="A16" s="35" t="s">
        <v>15190</v>
      </c>
      <c r="B16" s="36"/>
      <c r="C16" s="132" t="s">
        <v>15191</v>
      </c>
      <c r="D16" s="36"/>
      <c r="E16" s="36"/>
      <c r="F16" s="36"/>
      <c r="G16" s="36"/>
      <c r="H16" s="36"/>
      <c r="I16" s="36"/>
      <c r="J16" s="36"/>
      <c r="K16" s="36"/>
      <c r="L16" s="36"/>
    </row>
    <row r="17" spans="1:12" x14ac:dyDescent="0.2">
      <c r="A17" s="38"/>
      <c r="B17" s="36"/>
      <c r="C17" s="36"/>
      <c r="D17" s="36"/>
      <c r="E17" s="36"/>
      <c r="F17" s="36"/>
      <c r="G17" s="36"/>
      <c r="H17" s="36"/>
      <c r="I17" s="36"/>
      <c r="J17" s="36"/>
      <c r="K17" s="36"/>
      <c r="L17" s="36"/>
    </row>
    <row r="18" spans="1:12" x14ac:dyDescent="0.2">
      <c r="A18" s="35" t="s">
        <v>14956</v>
      </c>
      <c r="B18" s="36"/>
      <c r="C18" s="136" t="s">
        <v>14974</v>
      </c>
      <c r="D18" s="136"/>
      <c r="E18" s="136"/>
      <c r="F18" s="136"/>
      <c r="G18" s="136"/>
      <c r="H18" s="136"/>
      <c r="I18" s="39"/>
      <c r="J18" s="36"/>
      <c r="K18" s="36"/>
      <c r="L18" s="36"/>
    </row>
    <row r="19" spans="1:12" x14ac:dyDescent="0.2">
      <c r="A19" s="36"/>
      <c r="B19" s="36"/>
      <c r="C19" s="136" t="s">
        <v>14975</v>
      </c>
      <c r="D19" s="136"/>
      <c r="E19" s="136"/>
      <c r="F19"/>
      <c r="G19"/>
      <c r="H19"/>
      <c r="I19" s="36"/>
      <c r="J19" s="36"/>
      <c r="K19" s="36"/>
      <c r="L19" s="36"/>
    </row>
    <row r="20" spans="1:12" x14ac:dyDescent="0.2">
      <c r="A20" s="36"/>
      <c r="B20" s="36"/>
      <c r="C20" s="135" t="s">
        <v>14976</v>
      </c>
      <c r="D20" s="135"/>
      <c r="E20" s="135"/>
      <c r="F20" s="135"/>
      <c r="G20" s="135"/>
      <c r="H20"/>
      <c r="I20" s="36"/>
      <c r="J20" s="36"/>
      <c r="K20" s="36"/>
      <c r="L20" s="36"/>
    </row>
    <row r="21" spans="1:12" x14ac:dyDescent="0.2">
      <c r="A21" s="36"/>
      <c r="B21" s="36"/>
      <c r="C21" s="36"/>
      <c r="D21" s="36"/>
      <c r="E21" s="36"/>
      <c r="F21" s="36"/>
      <c r="G21" s="36"/>
      <c r="H21" s="36"/>
      <c r="I21" s="36"/>
      <c r="J21" s="36"/>
      <c r="K21" s="36"/>
      <c r="L21" s="36"/>
    </row>
    <row r="22" spans="1:12" x14ac:dyDescent="0.2">
      <c r="A22" s="36"/>
      <c r="B22" s="36"/>
      <c r="C22" s="133" t="s">
        <v>14957</v>
      </c>
      <c r="D22" s="133"/>
      <c r="E22" s="133"/>
      <c r="F22" s="133"/>
      <c r="G22" s="133"/>
      <c r="H22" s="133"/>
      <c r="I22" s="133"/>
      <c r="J22" s="133"/>
      <c r="K22" s="133"/>
      <c r="L22" s="133"/>
    </row>
    <row r="23" spans="1:12" x14ac:dyDescent="0.2">
      <c r="A23" s="36"/>
      <c r="B23" s="36"/>
      <c r="C23" s="36" t="s">
        <v>14958</v>
      </c>
      <c r="D23" s="36"/>
      <c r="E23" s="36"/>
      <c r="F23" s="36"/>
      <c r="G23" s="36"/>
      <c r="H23" s="36"/>
      <c r="I23" s="36"/>
      <c r="J23" s="36"/>
      <c r="K23" s="36"/>
      <c r="L23" s="36"/>
    </row>
    <row r="24" spans="1:12" x14ac:dyDescent="0.2">
      <c r="A24" s="36"/>
      <c r="B24" s="36"/>
      <c r="C24" s="36"/>
      <c r="D24" s="36"/>
      <c r="E24" s="36"/>
      <c r="F24" s="36"/>
      <c r="G24" s="36"/>
      <c r="H24" s="36"/>
      <c r="I24" s="36"/>
      <c r="J24" s="36"/>
      <c r="K24" s="36"/>
      <c r="L24" s="36"/>
    </row>
    <row r="25" spans="1:12" x14ac:dyDescent="0.2">
      <c r="A25" s="36"/>
      <c r="B25" s="36"/>
      <c r="C25" s="36"/>
      <c r="D25" s="36" t="s">
        <v>14959</v>
      </c>
      <c r="E25" s="36"/>
      <c r="F25" s="36" t="s">
        <v>14960</v>
      </c>
      <c r="G25" s="36"/>
      <c r="H25" s="36"/>
      <c r="I25" s="36"/>
      <c r="J25" s="36"/>
      <c r="K25" s="36"/>
      <c r="L25" s="36"/>
    </row>
    <row r="26" spans="1:12" x14ac:dyDescent="0.2">
      <c r="A26" s="36"/>
      <c r="B26" s="36"/>
      <c r="C26" s="36"/>
      <c r="D26" s="36"/>
      <c r="E26" s="36"/>
      <c r="F26" s="36" t="s">
        <v>14961</v>
      </c>
      <c r="G26" s="36"/>
      <c r="H26" s="36"/>
      <c r="I26" s="36"/>
      <c r="J26" s="36"/>
      <c r="K26" s="36"/>
      <c r="L26" s="36"/>
    </row>
    <row r="27" spans="1:12" x14ac:dyDescent="0.2">
      <c r="A27" s="36"/>
      <c r="B27" s="36"/>
      <c r="C27" s="36"/>
      <c r="D27" s="36"/>
      <c r="E27" s="36"/>
      <c r="F27" s="36" t="s">
        <v>14962</v>
      </c>
      <c r="G27" s="36"/>
      <c r="H27" s="36"/>
      <c r="I27" s="36"/>
      <c r="J27" s="36"/>
      <c r="K27" s="36"/>
      <c r="L27" s="36"/>
    </row>
    <row r="28" spans="1:12" x14ac:dyDescent="0.2">
      <c r="A28" s="36"/>
      <c r="B28" s="36"/>
      <c r="C28" s="36"/>
      <c r="D28" s="36"/>
      <c r="E28" s="36"/>
      <c r="F28" s="36" t="s">
        <v>14963</v>
      </c>
      <c r="G28" s="36"/>
      <c r="H28" s="36"/>
      <c r="I28" s="36"/>
      <c r="J28" s="36"/>
      <c r="K28" s="36"/>
      <c r="L28" s="36"/>
    </row>
    <row r="29" spans="1:12" x14ac:dyDescent="0.2">
      <c r="A29" s="36"/>
      <c r="B29" s="36"/>
      <c r="C29" s="36"/>
      <c r="D29" s="36"/>
      <c r="E29" s="36"/>
      <c r="F29" s="36" t="s">
        <v>53</v>
      </c>
      <c r="G29" s="36"/>
      <c r="H29" s="36"/>
      <c r="I29" s="36"/>
      <c r="J29" s="36"/>
      <c r="K29" s="36"/>
      <c r="L29" s="36"/>
    </row>
    <row r="30" spans="1:12" x14ac:dyDescent="0.2">
      <c r="A30" s="36"/>
      <c r="B30" s="36"/>
      <c r="C30" s="36"/>
      <c r="D30" s="36" t="s">
        <v>14964</v>
      </c>
      <c r="E30" s="36"/>
      <c r="F30" s="134" t="s">
        <v>14965</v>
      </c>
      <c r="G30" s="134"/>
      <c r="H30" s="134"/>
      <c r="I30" s="36"/>
      <c r="J30" s="36"/>
      <c r="K30" s="36"/>
      <c r="L30" s="36"/>
    </row>
    <row r="31" spans="1:12" x14ac:dyDescent="0.2">
      <c r="A31" s="36"/>
      <c r="B31" s="36"/>
      <c r="C31" s="36"/>
      <c r="D31" s="36" t="s">
        <v>14966</v>
      </c>
      <c r="E31" s="36"/>
      <c r="F31" s="36" t="s">
        <v>14967</v>
      </c>
      <c r="G31" s="36"/>
      <c r="H31" s="36"/>
      <c r="I31" s="36"/>
      <c r="J31" s="36"/>
      <c r="K31" s="36"/>
      <c r="L31" s="36"/>
    </row>
    <row r="32" spans="1:12" x14ac:dyDescent="0.2">
      <c r="A32" s="36"/>
      <c r="B32" s="36"/>
      <c r="C32" s="36"/>
      <c r="D32" s="36" t="s">
        <v>14968</v>
      </c>
      <c r="E32" s="36"/>
      <c r="F32" s="36" t="s">
        <v>14969</v>
      </c>
      <c r="G32" s="36"/>
      <c r="H32" s="36"/>
      <c r="I32" s="36"/>
      <c r="J32" s="36"/>
      <c r="K32" s="36"/>
      <c r="L32" s="36"/>
    </row>
    <row r="33" spans="1:12" x14ac:dyDescent="0.2">
      <c r="A33" s="36"/>
      <c r="B33" s="36"/>
      <c r="C33" s="36"/>
      <c r="D33" s="36"/>
      <c r="E33" s="36"/>
      <c r="F33" s="36"/>
      <c r="G33" s="36"/>
      <c r="H33" s="36"/>
      <c r="I33" s="36"/>
      <c r="J33" s="36"/>
      <c r="K33" s="36"/>
      <c r="L33" s="36"/>
    </row>
  </sheetData>
  <mergeCells count="7">
    <mergeCell ref="C22:L22"/>
    <mergeCell ref="F30:H30"/>
    <mergeCell ref="C20:G20"/>
    <mergeCell ref="C8:L8"/>
    <mergeCell ref="C12:L12"/>
    <mergeCell ref="C18:H18"/>
    <mergeCell ref="C19:E19"/>
  </mergeCells>
  <hyperlinks>
    <hyperlink ref="F30" r:id="rId1"/>
    <hyperlink ref="F30:H30" r:id="rId2" display="data-enquiries@moh.govt.nz"/>
    <hyperlink ref="C18:H18" r:id="rId3" display="Emergency department use 2014/15"/>
    <hyperlink ref="C19:E19" r:id="rId4" display="Hospital event data and stats"/>
    <hyperlink ref="C20:E20" r:id="rId5" display="National Non-Admitted Patient Collection"/>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82"/>
  <sheetViews>
    <sheetView showGridLines="0" workbookViewId="0">
      <pane xSplit="3" ySplit="5" topLeftCell="D6" activePane="bottomRight" state="frozen"/>
      <selection pane="topRight" activeCell="D1" sqref="D1"/>
      <selection pane="bottomLeft" activeCell="A6" sqref="A6"/>
      <selection pane="bottomRight" activeCell="E3" sqref="E3"/>
    </sheetView>
  </sheetViews>
  <sheetFormatPr defaultRowHeight="12" x14ac:dyDescent="0.2"/>
  <cols>
    <col min="1" max="1" width="4.140625" style="2" customWidth="1"/>
    <col min="2" max="2" width="19" style="2" hidden="1" customWidth="1"/>
    <col min="3" max="3" width="0" style="2" hidden="1" customWidth="1"/>
    <col min="4" max="4" width="5.42578125" style="2" customWidth="1"/>
    <col min="5" max="5" width="21.28515625" style="2" customWidth="1"/>
    <col min="6" max="9" width="9.140625" style="2"/>
    <col min="10" max="10" width="9.28515625" style="2" customWidth="1"/>
    <col min="11" max="11" width="3.28515625" style="2" customWidth="1"/>
    <col min="12" max="16" width="9.140625" style="2"/>
    <col min="17" max="17" width="5.42578125" style="2" customWidth="1"/>
    <col min="18" max="16384" width="9.140625" style="2"/>
  </cols>
  <sheetData>
    <row r="2" spans="3:28" x14ac:dyDescent="0.2">
      <c r="D2" s="1"/>
      <c r="E2" s="1"/>
      <c r="F2" s="1"/>
      <c r="G2" s="1"/>
      <c r="H2" s="1"/>
      <c r="I2" s="1"/>
      <c r="J2" s="1"/>
      <c r="K2" s="1"/>
      <c r="L2" s="1"/>
      <c r="M2" s="1"/>
      <c r="N2" s="1"/>
      <c r="O2" s="1"/>
      <c r="P2" s="1"/>
      <c r="Q2" s="1"/>
      <c r="S2" s="63" t="s">
        <v>14988</v>
      </c>
      <c r="U2" s="47"/>
      <c r="V2" s="47"/>
      <c r="W2" s="47"/>
      <c r="X2" s="47"/>
      <c r="Y2" s="47"/>
      <c r="Z2" s="47"/>
      <c r="AA2" s="47"/>
      <c r="AB2" s="47"/>
    </row>
    <row r="3" spans="3:28" ht="18" x14ac:dyDescent="0.25">
      <c r="D3" s="1"/>
      <c r="E3" s="62" t="s">
        <v>15146</v>
      </c>
      <c r="F3" s="1"/>
      <c r="G3" s="1"/>
      <c r="H3" s="1"/>
      <c r="I3" s="1"/>
      <c r="J3" s="1"/>
      <c r="K3" s="1"/>
      <c r="L3" s="1"/>
      <c r="M3" s="1"/>
      <c r="N3" s="1"/>
      <c r="O3" s="1"/>
      <c r="P3" s="1"/>
      <c r="Q3" s="1"/>
      <c r="S3" s="63" t="s">
        <v>14999</v>
      </c>
    </row>
    <row r="4" spans="3:28" x14ac:dyDescent="0.2">
      <c r="D4" s="1"/>
      <c r="E4" s="1"/>
      <c r="F4" s="1"/>
      <c r="G4" s="1"/>
      <c r="H4" s="1"/>
      <c r="I4" s="1"/>
      <c r="J4" s="1"/>
      <c r="K4" s="1"/>
      <c r="L4" s="1"/>
      <c r="M4" s="1"/>
      <c r="N4" s="1"/>
      <c r="O4" s="1"/>
      <c r="P4" s="1"/>
      <c r="Q4" s="1"/>
    </row>
    <row r="6" spans="3:28" x14ac:dyDescent="0.2">
      <c r="D6" s="1"/>
      <c r="E6" s="1"/>
      <c r="F6" s="1"/>
      <c r="G6" s="1"/>
      <c r="H6" s="1"/>
      <c r="I6" s="1"/>
      <c r="J6" s="1"/>
      <c r="K6" s="1"/>
      <c r="L6" s="1"/>
      <c r="M6" s="1"/>
      <c r="N6" s="1"/>
      <c r="O6" s="1"/>
      <c r="P6" s="1"/>
      <c r="Q6" s="1"/>
    </row>
    <row r="7" spans="3:28" ht="20.100000000000001" customHeight="1" x14ac:dyDescent="0.2">
      <c r="D7" s="1"/>
      <c r="E7" s="149" t="str">
        <f>Contents!D32</f>
        <v>Table 14: Number and distribution of emergency department events, by DHB region of facility, 2010/11–2014/15</v>
      </c>
      <c r="F7" s="149"/>
      <c r="G7" s="149"/>
      <c r="H7" s="149"/>
      <c r="I7" s="149"/>
      <c r="J7" s="149"/>
      <c r="K7" s="149"/>
      <c r="L7" s="149"/>
      <c r="M7" s="149"/>
      <c r="N7" s="149"/>
      <c r="O7" s="149"/>
      <c r="P7" s="149"/>
      <c r="Q7" s="1"/>
    </row>
    <row r="8" spans="3:28" x14ac:dyDescent="0.2">
      <c r="D8" s="1"/>
      <c r="E8" s="1"/>
      <c r="F8" s="150" t="s">
        <v>14989</v>
      </c>
      <c r="G8" s="150"/>
      <c r="H8" s="150"/>
      <c r="I8" s="150"/>
      <c r="J8" s="150"/>
      <c r="K8" s="67"/>
      <c r="L8" s="150" t="s">
        <v>15095</v>
      </c>
      <c r="M8" s="150"/>
      <c r="N8" s="150"/>
      <c r="O8" s="150"/>
      <c r="P8" s="150"/>
      <c r="Q8" s="1"/>
    </row>
    <row r="9" spans="3:28" x14ac:dyDescent="0.2">
      <c r="D9" s="1"/>
      <c r="E9" s="71" t="s">
        <v>15113</v>
      </c>
      <c r="F9" s="46" t="s">
        <v>11</v>
      </c>
      <c r="G9" s="46" t="s">
        <v>12</v>
      </c>
      <c r="H9" s="46" t="s">
        <v>13</v>
      </c>
      <c r="I9" s="46" t="s">
        <v>14</v>
      </c>
      <c r="J9" s="46" t="s">
        <v>15</v>
      </c>
      <c r="K9" s="1"/>
      <c r="L9" s="46" t="s">
        <v>11</v>
      </c>
      <c r="M9" s="46" t="s">
        <v>12</v>
      </c>
      <c r="N9" s="46" t="s">
        <v>13</v>
      </c>
      <c r="O9" s="46" t="s">
        <v>14</v>
      </c>
      <c r="P9" s="46" t="s">
        <v>15</v>
      </c>
      <c r="Q9" s="1"/>
    </row>
    <row r="10" spans="3:28" x14ac:dyDescent="0.2">
      <c r="C10" s="2">
        <v>1</v>
      </c>
      <c r="D10" s="1"/>
      <c r="E10" s="1" t="str">
        <f t="shared" ref="E10:E30" si="0">VLOOKUP(C10, ListDHB, 2, FALSE)</f>
        <v>Northland</v>
      </c>
      <c r="F10" s="64">
        <v>39839</v>
      </c>
      <c r="G10" s="64">
        <v>40780</v>
      </c>
      <c r="H10" s="64">
        <v>42140</v>
      </c>
      <c r="I10" s="64">
        <v>42513</v>
      </c>
      <c r="J10" s="64">
        <v>44038</v>
      </c>
      <c r="K10" s="1"/>
      <c r="L10" s="65">
        <v>4.1077528563724872</v>
      </c>
      <c r="M10" s="65">
        <v>4.1350722674351399</v>
      </c>
      <c r="N10" s="65">
        <v>4.234035455776735</v>
      </c>
      <c r="O10" s="65">
        <v>4.1452439339498923</v>
      </c>
      <c r="P10" s="65">
        <v>4.1465208225248036</v>
      </c>
      <c r="Q10" s="1"/>
    </row>
    <row r="11" spans="3:28" x14ac:dyDescent="0.2">
      <c r="C11" s="2">
        <v>2</v>
      </c>
      <c r="D11" s="1"/>
      <c r="E11" s="1" t="str">
        <f t="shared" si="0"/>
        <v>Waitemata</v>
      </c>
      <c r="F11" s="64">
        <v>88896</v>
      </c>
      <c r="G11" s="64">
        <v>84996</v>
      </c>
      <c r="H11" s="64">
        <v>88211</v>
      </c>
      <c r="I11" s="64">
        <v>91082</v>
      </c>
      <c r="J11" s="64">
        <v>92059</v>
      </c>
      <c r="K11" s="1"/>
      <c r="L11" s="65">
        <v>9.1659629488714209</v>
      </c>
      <c r="M11" s="65">
        <v>8.6185532722637852</v>
      </c>
      <c r="N11" s="65">
        <v>8.8630399048296535</v>
      </c>
      <c r="O11" s="65">
        <v>8.8809801235392491</v>
      </c>
      <c r="P11" s="65">
        <v>8.6680721286346092</v>
      </c>
      <c r="Q11" s="1"/>
    </row>
    <row r="12" spans="3:28" x14ac:dyDescent="0.2">
      <c r="C12" s="2">
        <v>3</v>
      </c>
      <c r="D12" s="1"/>
      <c r="E12" s="1" t="str">
        <f t="shared" si="0"/>
        <v>Auckland</v>
      </c>
      <c r="F12" s="64">
        <v>84625</v>
      </c>
      <c r="G12" s="64">
        <v>84398</v>
      </c>
      <c r="H12" s="64">
        <v>85614</v>
      </c>
      <c r="I12" s="64">
        <v>89695</v>
      </c>
      <c r="J12" s="64">
        <v>92840</v>
      </c>
      <c r="K12" s="1"/>
      <c r="L12" s="65">
        <v>8.7255851168583973</v>
      </c>
      <c r="M12" s="65">
        <v>8.5579163616231213</v>
      </c>
      <c r="N12" s="65">
        <v>8.6021051616248094</v>
      </c>
      <c r="O12" s="65">
        <v>8.7457402360603957</v>
      </c>
      <c r="P12" s="65">
        <v>8.7416093638040504</v>
      </c>
      <c r="Q12" s="1"/>
    </row>
    <row r="13" spans="3:28" x14ac:dyDescent="0.2">
      <c r="C13" s="2">
        <v>4</v>
      </c>
      <c r="D13" s="1"/>
      <c r="E13" s="1" t="str">
        <f t="shared" si="0"/>
        <v>Counties Manukau</v>
      </c>
      <c r="F13" s="64">
        <v>87224</v>
      </c>
      <c r="G13" s="64">
        <v>90554</v>
      </c>
      <c r="H13" s="64">
        <v>92173</v>
      </c>
      <c r="I13" s="64">
        <v>97150</v>
      </c>
      <c r="J13" s="64">
        <v>103399</v>
      </c>
      <c r="K13" s="1"/>
      <c r="L13" s="65">
        <v>8.9935649776408493</v>
      </c>
      <c r="M13" s="65">
        <v>9.1821317828671329</v>
      </c>
      <c r="N13" s="65">
        <v>9.2611236370505239</v>
      </c>
      <c r="O13" s="65">
        <v>9.4726424430934539</v>
      </c>
      <c r="P13" s="65">
        <v>9.7358214843599207</v>
      </c>
      <c r="Q13" s="1"/>
    </row>
    <row r="14" spans="3:28" x14ac:dyDescent="0.2">
      <c r="C14" s="2">
        <v>5</v>
      </c>
      <c r="D14" s="1"/>
      <c r="E14" s="1" t="str">
        <f t="shared" si="0"/>
        <v>Waikato</v>
      </c>
      <c r="F14" s="64">
        <v>91274</v>
      </c>
      <c r="G14" s="64">
        <v>98687</v>
      </c>
      <c r="H14" s="64">
        <v>101202</v>
      </c>
      <c r="I14" s="64">
        <v>102129</v>
      </c>
      <c r="J14" s="64">
        <v>105347</v>
      </c>
      <c r="K14" s="1"/>
      <c r="L14" s="65">
        <v>9.4111557572364362</v>
      </c>
      <c r="M14" s="65">
        <v>10.006814047483365</v>
      </c>
      <c r="N14" s="65">
        <v>10.168316473552853</v>
      </c>
      <c r="O14" s="65">
        <v>9.9581214623848826</v>
      </c>
      <c r="P14" s="65">
        <v>9.919240862221729</v>
      </c>
      <c r="Q14" s="1"/>
    </row>
    <row r="15" spans="3:28" x14ac:dyDescent="0.2">
      <c r="C15" s="2">
        <v>6</v>
      </c>
      <c r="D15" s="1"/>
      <c r="E15" s="1" t="str">
        <f t="shared" si="0"/>
        <v>Lakes</v>
      </c>
      <c r="F15" s="64">
        <v>39692</v>
      </c>
      <c r="G15" s="64">
        <v>40273</v>
      </c>
      <c r="H15" s="64">
        <v>41125</v>
      </c>
      <c r="I15" s="64">
        <v>43318</v>
      </c>
      <c r="J15" s="64">
        <v>45917</v>
      </c>
      <c r="K15" s="1"/>
      <c r="L15" s="65">
        <v>4.0925958577056845</v>
      </c>
      <c r="M15" s="65">
        <v>4.0836627127615355</v>
      </c>
      <c r="N15" s="65">
        <v>4.1320528742007179</v>
      </c>
      <c r="O15" s="65">
        <v>4.2237357215637905</v>
      </c>
      <c r="P15" s="65">
        <v>4.3234433127724108</v>
      </c>
      <c r="Q15" s="1"/>
    </row>
    <row r="16" spans="3:28" x14ac:dyDescent="0.2">
      <c r="C16" s="2">
        <v>7</v>
      </c>
      <c r="D16" s="1"/>
      <c r="E16" s="1" t="str">
        <f t="shared" si="0"/>
        <v>Bay of Plenty</v>
      </c>
      <c r="F16" s="64">
        <v>51188</v>
      </c>
      <c r="G16" s="64">
        <v>51458</v>
      </c>
      <c r="H16" s="64">
        <v>53529</v>
      </c>
      <c r="I16" s="64">
        <v>57224</v>
      </c>
      <c r="J16" s="64">
        <v>65228</v>
      </c>
      <c r="K16" s="1"/>
      <c r="L16" s="65">
        <v>5.2779350187503411</v>
      </c>
      <c r="M16" s="65">
        <v>5.2178163005806137</v>
      </c>
      <c r="N16" s="65">
        <v>5.3783503538745343</v>
      </c>
      <c r="O16" s="65">
        <v>5.5796447880965498</v>
      </c>
      <c r="P16" s="65">
        <v>6.1417244246252753</v>
      </c>
      <c r="Q16" s="1"/>
    </row>
    <row r="17" spans="3:17" x14ac:dyDescent="0.2">
      <c r="C17" s="2">
        <v>8</v>
      </c>
      <c r="D17" s="1"/>
      <c r="E17" s="1" t="str">
        <f t="shared" si="0"/>
        <v>Tairawhiti</v>
      </c>
      <c r="F17" s="64">
        <v>17809</v>
      </c>
      <c r="G17" s="64">
        <v>17185</v>
      </c>
      <c r="H17" s="64">
        <v>16401</v>
      </c>
      <c r="I17" s="64">
        <v>16267</v>
      </c>
      <c r="J17" s="64">
        <v>16258</v>
      </c>
      <c r="K17" s="1"/>
      <c r="L17" s="65">
        <v>1.8362652330414322</v>
      </c>
      <c r="M17" s="65">
        <v>1.7425506845481336</v>
      </c>
      <c r="N17" s="65">
        <v>1.6478978526386863</v>
      </c>
      <c r="O17" s="65">
        <v>1.5861191417581184</v>
      </c>
      <c r="P17" s="65">
        <v>1.5308173743723206</v>
      </c>
      <c r="Q17" s="1"/>
    </row>
    <row r="18" spans="3:17" x14ac:dyDescent="0.2">
      <c r="C18" s="2">
        <v>9</v>
      </c>
      <c r="D18" s="1"/>
      <c r="E18" s="1" t="str">
        <f t="shared" si="0"/>
        <v>Hawke's Bay</v>
      </c>
      <c r="F18" s="64">
        <v>37770</v>
      </c>
      <c r="G18" s="64">
        <v>38942</v>
      </c>
      <c r="H18" s="64">
        <v>41409</v>
      </c>
      <c r="I18" s="64">
        <v>43715</v>
      </c>
      <c r="J18" s="64">
        <v>44647</v>
      </c>
      <c r="K18" s="1"/>
      <c r="L18" s="65">
        <v>3.8944206778580992</v>
      </c>
      <c r="M18" s="65">
        <v>3.9486999568038064</v>
      </c>
      <c r="N18" s="65">
        <v>4.1605879019520371</v>
      </c>
      <c r="O18" s="65">
        <v>4.2624453360764827</v>
      </c>
      <c r="P18" s="65">
        <v>4.2038629175544964</v>
      </c>
      <c r="Q18" s="1"/>
    </row>
    <row r="19" spans="3:17" x14ac:dyDescent="0.2">
      <c r="C19" s="2">
        <v>10</v>
      </c>
      <c r="D19" s="1"/>
      <c r="E19" s="1" t="str">
        <f t="shared" si="0"/>
        <v>Taranaki</v>
      </c>
      <c r="F19" s="64">
        <v>45913</v>
      </c>
      <c r="G19" s="64">
        <v>44551</v>
      </c>
      <c r="H19" s="64">
        <v>47933</v>
      </c>
      <c r="I19" s="64">
        <v>47969</v>
      </c>
      <c r="J19" s="64">
        <v>45423</v>
      </c>
      <c r="K19" s="1"/>
      <c r="L19" s="65">
        <v>4.7340359169313988</v>
      </c>
      <c r="M19" s="65">
        <v>4.5174498427293504</v>
      </c>
      <c r="N19" s="65">
        <v>4.8160897366337512</v>
      </c>
      <c r="O19" s="65">
        <v>4.6772329938522894</v>
      </c>
      <c r="P19" s="65">
        <v>4.2769293637663868</v>
      </c>
      <c r="Q19" s="1"/>
    </row>
    <row r="20" spans="3:17" x14ac:dyDescent="0.2">
      <c r="C20" s="2">
        <v>11</v>
      </c>
      <c r="D20" s="1"/>
      <c r="E20" s="1" t="str">
        <f t="shared" si="0"/>
        <v>MidCentral</v>
      </c>
      <c r="F20" s="64">
        <v>38858</v>
      </c>
      <c r="G20" s="64">
        <v>39150</v>
      </c>
      <c r="H20" s="64">
        <v>40048</v>
      </c>
      <c r="I20" s="64">
        <v>39968</v>
      </c>
      <c r="J20" s="64">
        <v>40014</v>
      </c>
      <c r="K20" s="1"/>
      <c r="L20" s="65">
        <v>4.0066030897593334</v>
      </c>
      <c r="M20" s="65">
        <v>3.9697910561570802</v>
      </c>
      <c r="N20" s="65">
        <v>4.023840814735328</v>
      </c>
      <c r="O20" s="65">
        <v>3.8970928786984986</v>
      </c>
      <c r="P20" s="65">
        <v>3.7676298694878851</v>
      </c>
      <c r="Q20" s="1"/>
    </row>
    <row r="21" spans="3:17" x14ac:dyDescent="0.2">
      <c r="C21" s="2">
        <v>12</v>
      </c>
      <c r="D21" s="1"/>
      <c r="E21" s="1" t="str">
        <f t="shared" si="0"/>
        <v>Whanganui</v>
      </c>
      <c r="F21" s="64">
        <v>19228</v>
      </c>
      <c r="G21" s="64">
        <v>18482</v>
      </c>
      <c r="H21" s="64">
        <v>18470</v>
      </c>
      <c r="I21" s="64">
        <v>18708</v>
      </c>
      <c r="J21" s="64">
        <v>18673</v>
      </c>
      <c r="K21" s="1"/>
      <c r="L21" s="65">
        <v>1.9825766691515896</v>
      </c>
      <c r="M21" s="65">
        <v>1.8740658569577306</v>
      </c>
      <c r="N21" s="65">
        <v>1.8557815583340367</v>
      </c>
      <c r="O21" s="65">
        <v>1.8241296430817535</v>
      </c>
      <c r="P21" s="65">
        <v>1.7582084408693779</v>
      </c>
      <c r="Q21" s="1"/>
    </row>
    <row r="22" spans="3:17" x14ac:dyDescent="0.2">
      <c r="C22" s="2">
        <v>13</v>
      </c>
      <c r="D22" s="1"/>
      <c r="E22" s="1" t="str">
        <f t="shared" si="0"/>
        <v>Capital &amp; Coast</v>
      </c>
      <c r="F22" s="64">
        <v>43365</v>
      </c>
      <c r="G22" s="64">
        <v>45597</v>
      </c>
      <c r="H22" s="64">
        <v>48902</v>
      </c>
      <c r="I22" s="64">
        <v>52146</v>
      </c>
      <c r="J22" s="64">
        <v>52850</v>
      </c>
      <c r="K22" s="1"/>
      <c r="L22" s="65">
        <v>4.4713146067068177</v>
      </c>
      <c r="M22" s="65">
        <v>4.6235137365924484</v>
      </c>
      <c r="N22" s="65">
        <v>4.9134504475176533</v>
      </c>
      <c r="O22" s="65">
        <v>5.0845127415085045</v>
      </c>
      <c r="P22" s="65">
        <v>4.9762392813124094</v>
      </c>
      <c r="Q22" s="1"/>
    </row>
    <row r="23" spans="3:17" x14ac:dyDescent="0.2">
      <c r="C23" s="2">
        <v>14</v>
      </c>
      <c r="D23" s="1"/>
      <c r="E23" s="1" t="str">
        <f t="shared" si="0"/>
        <v>Hutt Valley</v>
      </c>
      <c r="F23" s="64">
        <v>38182</v>
      </c>
      <c r="G23" s="64">
        <v>41038</v>
      </c>
      <c r="H23" s="64">
        <v>43344</v>
      </c>
      <c r="I23" s="64">
        <v>44470</v>
      </c>
      <c r="J23" s="64">
        <v>44170</v>
      </c>
      <c r="K23" s="1"/>
      <c r="L23" s="65">
        <v>3.9369015176589346</v>
      </c>
      <c r="M23" s="65">
        <v>4.161233342594489</v>
      </c>
      <c r="N23" s="65">
        <v>4.3550078973703572</v>
      </c>
      <c r="O23" s="65">
        <v>4.3360618573789598</v>
      </c>
      <c r="P23" s="65">
        <v>4.1589496510041455</v>
      </c>
      <c r="Q23" s="1"/>
    </row>
    <row r="24" spans="3:17" x14ac:dyDescent="0.2">
      <c r="C24" s="2">
        <v>15</v>
      </c>
      <c r="D24" s="1"/>
      <c r="E24" s="1" t="str">
        <f t="shared" si="0"/>
        <v>Wairarapa</v>
      </c>
      <c r="F24" s="64">
        <v>19455</v>
      </c>
      <c r="G24" s="64">
        <v>18031</v>
      </c>
      <c r="H24" s="64">
        <v>16025</v>
      </c>
      <c r="I24" s="64">
        <v>15835</v>
      </c>
      <c r="J24" s="64">
        <v>15613</v>
      </c>
      <c r="K24" s="1"/>
      <c r="L24" s="65">
        <v>2.0059823745758361</v>
      </c>
      <c r="M24" s="65">
        <v>1.8283346751869298</v>
      </c>
      <c r="N24" s="65">
        <v>1.6101190835031369</v>
      </c>
      <c r="O24" s="65">
        <v>1.5439968408274303</v>
      </c>
      <c r="P24" s="65">
        <v>1.470085598848262</v>
      </c>
      <c r="Q24" s="1"/>
    </row>
    <row r="25" spans="3:17" x14ac:dyDescent="0.2">
      <c r="C25" s="2">
        <v>16</v>
      </c>
      <c r="D25" s="1"/>
      <c r="E25" s="1" t="str">
        <f t="shared" si="0"/>
        <v>Nelson Marlborough</v>
      </c>
      <c r="F25" s="64">
        <v>40340</v>
      </c>
      <c r="G25" s="64">
        <v>42728</v>
      </c>
      <c r="H25" s="64">
        <v>33918</v>
      </c>
      <c r="I25" s="64">
        <v>35120</v>
      </c>
      <c r="J25" s="64">
        <v>36292</v>
      </c>
      <c r="K25" s="1"/>
      <c r="L25" s="65">
        <v>4.1594103824409778</v>
      </c>
      <c r="M25" s="65">
        <v>4.33259852483984</v>
      </c>
      <c r="N25" s="65">
        <v>3.4079263072860777</v>
      </c>
      <c r="O25" s="65">
        <v>3.4243870571429964</v>
      </c>
      <c r="P25" s="65">
        <v>3.4171745694870377</v>
      </c>
      <c r="Q25" s="1"/>
    </row>
    <row r="26" spans="3:17" x14ac:dyDescent="0.2">
      <c r="C26" s="2">
        <v>17</v>
      </c>
      <c r="D26" s="1"/>
      <c r="E26" s="1" t="str">
        <f t="shared" si="0"/>
        <v>West Coast</v>
      </c>
      <c r="F26" s="64">
        <v>12384</v>
      </c>
      <c r="G26" s="64">
        <v>12710</v>
      </c>
      <c r="H26" s="64">
        <v>11892</v>
      </c>
      <c r="I26" s="64">
        <v>11098</v>
      </c>
      <c r="J26" s="64">
        <v>11930</v>
      </c>
      <c r="K26" s="1"/>
      <c r="L26" s="65">
        <v>1.2768998060522823</v>
      </c>
      <c r="M26" s="65">
        <v>1.2887878499043801</v>
      </c>
      <c r="N26" s="65">
        <v>1.1948540493615791</v>
      </c>
      <c r="O26" s="65">
        <v>1.0821141104832852</v>
      </c>
      <c r="P26" s="65">
        <v>1.1233024527163114</v>
      </c>
      <c r="Q26" s="1"/>
    </row>
    <row r="27" spans="3:17" x14ac:dyDescent="0.2">
      <c r="C27" s="2">
        <v>18</v>
      </c>
      <c r="D27" s="1"/>
      <c r="E27" s="1" t="str">
        <f t="shared" si="0"/>
        <v>Canterbury</v>
      </c>
      <c r="F27" s="64">
        <v>87163</v>
      </c>
      <c r="G27" s="64">
        <v>86274</v>
      </c>
      <c r="H27" s="64">
        <v>89267</v>
      </c>
      <c r="I27" s="64">
        <v>96171</v>
      </c>
      <c r="J27" s="64">
        <v>93683</v>
      </c>
      <c r="K27" s="1"/>
      <c r="L27" s="65">
        <v>8.9872753387382982</v>
      </c>
      <c r="M27" s="65">
        <v>8.7481418538670734</v>
      </c>
      <c r="N27" s="65">
        <v>8.9691419798486454</v>
      </c>
      <c r="O27" s="65">
        <v>9.3771847287158057</v>
      </c>
      <c r="P27" s="65">
        <v>8.8209843820471221</v>
      </c>
      <c r="Q27" s="1"/>
    </row>
    <row r="28" spans="3:17" x14ac:dyDescent="0.2">
      <c r="C28" s="2">
        <v>19</v>
      </c>
      <c r="D28" s="1"/>
      <c r="E28" s="1" t="str">
        <f t="shared" si="0"/>
        <v>South Canterbury</v>
      </c>
      <c r="F28" s="64">
        <v>15291</v>
      </c>
      <c r="G28" s="64">
        <v>15692</v>
      </c>
      <c r="H28" s="64">
        <v>15841</v>
      </c>
      <c r="I28" s="64">
        <v>16946</v>
      </c>
      <c r="J28" s="64">
        <v>17488</v>
      </c>
      <c r="K28" s="1"/>
      <c r="L28" s="65">
        <v>1.5766371878508922</v>
      </c>
      <c r="M28" s="65">
        <v>1.5911612069787202</v>
      </c>
      <c r="N28" s="65">
        <v>1.5916316007346765</v>
      </c>
      <c r="O28" s="65">
        <v>1.652325258267233</v>
      </c>
      <c r="P28" s="65">
        <v>1.6466314579298278</v>
      </c>
      <c r="Q28" s="1"/>
    </row>
    <row r="29" spans="3:17" x14ac:dyDescent="0.2">
      <c r="C29" s="2">
        <v>20</v>
      </c>
      <c r="D29" s="1"/>
      <c r="E29" s="1" t="str">
        <f t="shared" si="0"/>
        <v>Southern</v>
      </c>
      <c r="F29" s="64">
        <v>71353</v>
      </c>
      <c r="G29" s="64">
        <v>74672</v>
      </c>
      <c r="H29" s="64">
        <v>67824</v>
      </c>
      <c r="I29" s="64">
        <v>64061</v>
      </c>
      <c r="J29" s="64">
        <v>76178</v>
      </c>
      <c r="K29" s="1"/>
      <c r="L29" s="65">
        <v>7.3571246657984908</v>
      </c>
      <c r="M29" s="65">
        <v>7.5717046678253244</v>
      </c>
      <c r="N29" s="65">
        <v>6.8146469091742121</v>
      </c>
      <c r="O29" s="65">
        <v>6.2462887035204302</v>
      </c>
      <c r="P29" s="65">
        <v>7.1727522416616214</v>
      </c>
      <c r="Q29" s="1"/>
    </row>
    <row r="30" spans="3:17" x14ac:dyDescent="0.2">
      <c r="C30" s="2">
        <v>99</v>
      </c>
      <c r="D30" s="1"/>
      <c r="E30" s="71" t="str">
        <f t="shared" si="0"/>
        <v>New Zealand</v>
      </c>
      <c r="F30" s="73">
        <v>969849</v>
      </c>
      <c r="G30" s="73">
        <v>986198</v>
      </c>
      <c r="H30" s="73">
        <v>995268</v>
      </c>
      <c r="I30" s="73">
        <v>1025585</v>
      </c>
      <c r="J30" s="73">
        <v>1062047</v>
      </c>
      <c r="K30" s="67"/>
      <c r="L30" s="72">
        <v>99.999999999999986</v>
      </c>
      <c r="M30" s="72">
        <v>99.999999999999972</v>
      </c>
      <c r="N30" s="72">
        <v>99.999999999999986</v>
      </c>
      <c r="O30" s="72">
        <v>100.00000000000001</v>
      </c>
      <c r="P30" s="72">
        <v>100.00000000000001</v>
      </c>
      <c r="Q30" s="1"/>
    </row>
    <row r="31" spans="3:17" x14ac:dyDescent="0.2">
      <c r="D31" s="1"/>
      <c r="E31" s="74" t="s">
        <v>15108</v>
      </c>
      <c r="F31" s="1"/>
      <c r="G31" s="1"/>
      <c r="H31" s="1"/>
      <c r="I31" s="1"/>
      <c r="J31" s="1"/>
      <c r="K31" s="1"/>
      <c r="L31" s="1"/>
      <c r="M31" s="1"/>
      <c r="N31" s="1"/>
      <c r="O31" s="1"/>
      <c r="P31" s="1"/>
      <c r="Q31" s="1"/>
    </row>
    <row r="32" spans="3:17" x14ac:dyDescent="0.2">
      <c r="D32" s="1"/>
      <c r="E32" s="1"/>
      <c r="F32" s="1"/>
      <c r="G32" s="1"/>
      <c r="H32" s="1"/>
      <c r="I32" s="1"/>
      <c r="J32" s="1"/>
      <c r="K32" s="1"/>
      <c r="L32" s="1"/>
      <c r="M32" s="1"/>
      <c r="N32" s="1"/>
      <c r="O32" s="1"/>
      <c r="P32" s="1"/>
      <c r="Q32" s="1"/>
    </row>
    <row r="34" spans="3:17" x14ac:dyDescent="0.2">
      <c r="D34" s="1"/>
      <c r="E34" s="1"/>
      <c r="F34" s="1"/>
      <c r="G34" s="1"/>
      <c r="H34" s="1"/>
      <c r="I34" s="1"/>
      <c r="J34" s="1"/>
      <c r="K34" s="1"/>
      <c r="L34" s="1"/>
      <c r="M34" s="1"/>
      <c r="N34" s="1"/>
      <c r="O34" s="1"/>
      <c r="P34" s="1"/>
      <c r="Q34" s="1"/>
    </row>
    <row r="35" spans="3:17" ht="20.100000000000001" customHeight="1" x14ac:dyDescent="0.2">
      <c r="D35" s="1"/>
      <c r="E35" s="149" t="str">
        <f>Contents!D33</f>
        <v>Table 15: Number and proportion of emergency department events that occur during a weekend, by DHB region of facility, 2010/11–2014/15</v>
      </c>
      <c r="F35" s="149"/>
      <c r="G35" s="149"/>
      <c r="H35" s="149"/>
      <c r="I35" s="149"/>
      <c r="J35" s="149"/>
      <c r="K35" s="149"/>
      <c r="L35" s="149"/>
      <c r="M35" s="149"/>
      <c r="N35" s="149"/>
      <c r="O35" s="149"/>
      <c r="P35" s="149"/>
      <c r="Q35" s="1"/>
    </row>
    <row r="36" spans="3:17" x14ac:dyDescent="0.2">
      <c r="D36" s="1"/>
      <c r="E36" s="1"/>
      <c r="F36" s="150" t="s">
        <v>15115</v>
      </c>
      <c r="G36" s="150"/>
      <c r="H36" s="150"/>
      <c r="I36" s="150"/>
      <c r="J36" s="150"/>
      <c r="K36" s="67"/>
      <c r="L36" s="150" t="s">
        <v>15114</v>
      </c>
      <c r="M36" s="150"/>
      <c r="N36" s="150"/>
      <c r="O36" s="150"/>
      <c r="P36" s="150"/>
      <c r="Q36" s="1"/>
    </row>
    <row r="37" spans="3:17" x14ac:dyDescent="0.2">
      <c r="D37" s="1"/>
      <c r="E37" s="71" t="s">
        <v>15113</v>
      </c>
      <c r="F37" s="46" t="s">
        <v>11</v>
      </c>
      <c r="G37" s="46" t="s">
        <v>12</v>
      </c>
      <c r="H37" s="46" t="s">
        <v>13</v>
      </c>
      <c r="I37" s="46" t="s">
        <v>14</v>
      </c>
      <c r="J37" s="46" t="s">
        <v>15</v>
      </c>
      <c r="K37" s="1"/>
      <c r="L37" s="46" t="s">
        <v>11</v>
      </c>
      <c r="M37" s="46" t="s">
        <v>12</v>
      </c>
      <c r="N37" s="46" t="s">
        <v>13</v>
      </c>
      <c r="O37" s="46" t="s">
        <v>14</v>
      </c>
      <c r="P37" s="46" t="s">
        <v>15</v>
      </c>
      <c r="Q37" s="1"/>
    </row>
    <row r="38" spans="3:17" x14ac:dyDescent="0.2">
      <c r="C38" s="2">
        <v>1</v>
      </c>
      <c r="D38" s="1"/>
      <c r="E38" s="1" t="str">
        <f t="shared" ref="E38:E58" si="1">VLOOKUP(C38, ListDHB, 2, FALSE)</f>
        <v>Northland</v>
      </c>
      <c r="F38" s="64">
        <v>14249</v>
      </c>
      <c r="G38" s="64">
        <v>14366</v>
      </c>
      <c r="H38" s="64">
        <v>14714</v>
      </c>
      <c r="I38" s="64">
        <v>14785</v>
      </c>
      <c r="J38" s="64">
        <v>15002</v>
      </c>
      <c r="K38" s="1"/>
      <c r="L38" s="65">
        <v>35.766460001506061</v>
      </c>
      <c r="M38" s="65">
        <v>35.228052967140755</v>
      </c>
      <c r="N38" s="65">
        <v>34.916943521594682</v>
      </c>
      <c r="O38" s="65">
        <v>34.77759744078282</v>
      </c>
      <c r="P38" s="65">
        <v>34.066033879831053</v>
      </c>
      <c r="Q38" s="1"/>
    </row>
    <row r="39" spans="3:17" x14ac:dyDescent="0.2">
      <c r="C39" s="2">
        <v>2</v>
      </c>
      <c r="D39" s="1"/>
      <c r="E39" s="1" t="str">
        <f t="shared" si="1"/>
        <v>Waitemata</v>
      </c>
      <c r="F39" s="64">
        <v>31373</v>
      </c>
      <c r="G39" s="64">
        <v>32284</v>
      </c>
      <c r="H39" s="64">
        <v>33190</v>
      </c>
      <c r="I39" s="64">
        <v>34037</v>
      </c>
      <c r="J39" s="64">
        <v>34561</v>
      </c>
      <c r="K39" s="1"/>
      <c r="L39" s="65">
        <v>35.29180165586753</v>
      </c>
      <c r="M39" s="65">
        <v>37.982963904183727</v>
      </c>
      <c r="N39" s="65">
        <v>37.625692940789698</v>
      </c>
      <c r="O39" s="65">
        <v>37.369622977097563</v>
      </c>
      <c r="P39" s="65">
        <v>37.542228353555871</v>
      </c>
      <c r="Q39" s="1"/>
    </row>
    <row r="40" spans="3:17" x14ac:dyDescent="0.2">
      <c r="C40" s="2">
        <v>3</v>
      </c>
      <c r="D40" s="1"/>
      <c r="E40" s="1" t="str">
        <f t="shared" si="1"/>
        <v>Auckland</v>
      </c>
      <c r="F40" s="64">
        <v>29737</v>
      </c>
      <c r="G40" s="64">
        <v>31831</v>
      </c>
      <c r="H40" s="64">
        <v>32139</v>
      </c>
      <c r="I40" s="64">
        <v>34025</v>
      </c>
      <c r="J40" s="64">
        <v>35083</v>
      </c>
      <c r="K40" s="1"/>
      <c r="L40" s="65">
        <v>35.139734121122601</v>
      </c>
      <c r="M40" s="65">
        <v>37.715348704945619</v>
      </c>
      <c r="N40" s="65">
        <v>37.53942112271357</v>
      </c>
      <c r="O40" s="65">
        <v>37.93411003957857</v>
      </c>
      <c r="P40" s="65">
        <v>37.788668677294268</v>
      </c>
      <c r="Q40" s="1"/>
    </row>
    <row r="41" spans="3:17" x14ac:dyDescent="0.2">
      <c r="C41" s="2">
        <v>4</v>
      </c>
      <c r="D41" s="1"/>
      <c r="E41" s="1" t="str">
        <f t="shared" si="1"/>
        <v>Counties Manukau</v>
      </c>
      <c r="F41" s="64">
        <v>31591</v>
      </c>
      <c r="G41" s="64">
        <v>32899</v>
      </c>
      <c r="H41" s="64">
        <v>33653</v>
      </c>
      <c r="I41" s="64">
        <v>35411</v>
      </c>
      <c r="J41" s="64">
        <v>37666</v>
      </c>
      <c r="K41" s="1"/>
      <c r="L41" s="65">
        <v>36.218242685499405</v>
      </c>
      <c r="M41" s="65">
        <v>36.330808136581489</v>
      </c>
      <c r="N41" s="65">
        <v>36.510691851192867</v>
      </c>
      <c r="O41" s="65">
        <v>36.44981986618631</v>
      </c>
      <c r="P41" s="65">
        <v>36.427818450855426</v>
      </c>
      <c r="Q41" s="1"/>
    </row>
    <row r="42" spans="3:17" x14ac:dyDescent="0.2">
      <c r="C42" s="2">
        <v>5</v>
      </c>
      <c r="D42" s="1"/>
      <c r="E42" s="1" t="str">
        <f t="shared" si="1"/>
        <v>Waikato</v>
      </c>
      <c r="F42" s="64">
        <v>32517</v>
      </c>
      <c r="G42" s="64">
        <v>35446</v>
      </c>
      <c r="H42" s="64">
        <v>36016</v>
      </c>
      <c r="I42" s="64">
        <v>36740</v>
      </c>
      <c r="J42" s="64">
        <v>38038</v>
      </c>
      <c r="K42" s="1"/>
      <c r="L42" s="65">
        <v>35.625698446436004</v>
      </c>
      <c r="M42" s="65">
        <v>35.917598062561432</v>
      </c>
      <c r="N42" s="65">
        <v>35.588229481630798</v>
      </c>
      <c r="O42" s="65">
        <v>35.974111173124186</v>
      </c>
      <c r="P42" s="65">
        <v>36.10734050328913</v>
      </c>
      <c r="Q42" s="1"/>
    </row>
    <row r="43" spans="3:17" x14ac:dyDescent="0.2">
      <c r="C43" s="2">
        <v>6</v>
      </c>
      <c r="D43" s="1"/>
      <c r="E43" s="1" t="str">
        <f t="shared" si="1"/>
        <v>Lakes</v>
      </c>
      <c r="F43" s="64">
        <v>14278</v>
      </c>
      <c r="G43" s="64">
        <v>14889</v>
      </c>
      <c r="H43" s="64">
        <v>15293</v>
      </c>
      <c r="I43" s="64">
        <v>15851</v>
      </c>
      <c r="J43" s="64">
        <v>16918</v>
      </c>
      <c r="K43" s="1"/>
      <c r="L43" s="65">
        <v>35.9719842789479</v>
      </c>
      <c r="M43" s="65">
        <v>36.970178531522357</v>
      </c>
      <c r="N43" s="65">
        <v>37.186626139817633</v>
      </c>
      <c r="O43" s="65">
        <v>36.592178770949715</v>
      </c>
      <c r="P43" s="65">
        <v>36.844741598972057</v>
      </c>
      <c r="Q43" s="1"/>
    </row>
    <row r="44" spans="3:17" x14ac:dyDescent="0.2">
      <c r="C44" s="2">
        <v>7</v>
      </c>
      <c r="D44" s="1"/>
      <c r="E44" s="1" t="str">
        <f t="shared" si="1"/>
        <v>Bay of Plenty</v>
      </c>
      <c r="F44" s="64">
        <v>18993</v>
      </c>
      <c r="G44" s="64">
        <v>19132</v>
      </c>
      <c r="H44" s="64">
        <v>19858</v>
      </c>
      <c r="I44" s="64">
        <v>21220</v>
      </c>
      <c r="J44" s="64">
        <v>22839</v>
      </c>
      <c r="K44" s="1"/>
      <c r="L44" s="65">
        <v>37.104399468625459</v>
      </c>
      <c r="M44" s="65">
        <v>37.179835982743207</v>
      </c>
      <c r="N44" s="65">
        <v>37.097648003885745</v>
      </c>
      <c r="O44" s="65">
        <v>37.082343072836572</v>
      </c>
      <c r="P44" s="65">
        <v>35.014104372355433</v>
      </c>
      <c r="Q44" s="1"/>
    </row>
    <row r="45" spans="3:17" x14ac:dyDescent="0.2">
      <c r="C45" s="2">
        <v>8</v>
      </c>
      <c r="D45" s="1"/>
      <c r="E45" s="1" t="str">
        <f t="shared" si="1"/>
        <v>Tairawhiti</v>
      </c>
      <c r="F45" s="64">
        <v>6389</v>
      </c>
      <c r="G45" s="64">
        <v>6317</v>
      </c>
      <c r="H45" s="64">
        <v>5980</v>
      </c>
      <c r="I45" s="64">
        <v>5963</v>
      </c>
      <c r="J45" s="64">
        <v>5980</v>
      </c>
      <c r="K45" s="1"/>
      <c r="L45" s="65">
        <v>35.87511932169128</v>
      </c>
      <c r="M45" s="65">
        <v>36.758801280186212</v>
      </c>
      <c r="N45" s="65">
        <v>36.461191390768853</v>
      </c>
      <c r="O45" s="65">
        <v>36.657035716481218</v>
      </c>
      <c r="P45" s="65">
        <v>36.781891991634886</v>
      </c>
      <c r="Q45" s="1"/>
    </row>
    <row r="46" spans="3:17" x14ac:dyDescent="0.2">
      <c r="C46" s="2">
        <v>9</v>
      </c>
      <c r="D46" s="1"/>
      <c r="E46" s="1" t="str">
        <f t="shared" si="1"/>
        <v>Hawke's Bay</v>
      </c>
      <c r="F46" s="64">
        <v>12920</v>
      </c>
      <c r="G46" s="64">
        <v>13352</v>
      </c>
      <c r="H46" s="64">
        <v>14419</v>
      </c>
      <c r="I46" s="64">
        <v>15170</v>
      </c>
      <c r="J46" s="64">
        <v>15918</v>
      </c>
      <c r="K46" s="1"/>
      <c r="L46" s="65">
        <v>34.207042626423089</v>
      </c>
      <c r="M46" s="65">
        <v>34.286888192696829</v>
      </c>
      <c r="N46" s="65">
        <v>34.820932647492093</v>
      </c>
      <c r="O46" s="65">
        <v>34.702047352167448</v>
      </c>
      <c r="P46" s="65">
        <v>35.653011400542027</v>
      </c>
      <c r="Q46" s="1"/>
    </row>
    <row r="47" spans="3:17" x14ac:dyDescent="0.2">
      <c r="C47" s="2">
        <v>10</v>
      </c>
      <c r="D47" s="1"/>
      <c r="E47" s="1" t="str">
        <f t="shared" si="1"/>
        <v>Taranaki</v>
      </c>
      <c r="F47" s="64">
        <v>16303</v>
      </c>
      <c r="G47" s="64">
        <v>15938</v>
      </c>
      <c r="H47" s="64">
        <v>16869</v>
      </c>
      <c r="I47" s="64">
        <v>16904</v>
      </c>
      <c r="J47" s="64">
        <v>16188</v>
      </c>
      <c r="K47" s="1"/>
      <c r="L47" s="65">
        <v>35.508461655740206</v>
      </c>
      <c r="M47" s="65">
        <v>35.774730084622121</v>
      </c>
      <c r="N47" s="65">
        <v>35.192873385767633</v>
      </c>
      <c r="O47" s="65">
        <v>35.239425462277723</v>
      </c>
      <c r="P47" s="65">
        <v>35.638333003104158</v>
      </c>
      <c r="Q47" s="1"/>
    </row>
    <row r="48" spans="3:17" x14ac:dyDescent="0.2">
      <c r="C48" s="2">
        <v>11</v>
      </c>
      <c r="D48" s="1"/>
      <c r="E48" s="1" t="str">
        <f t="shared" si="1"/>
        <v>MidCentral</v>
      </c>
      <c r="F48" s="64">
        <v>13938</v>
      </c>
      <c r="G48" s="64">
        <v>14033</v>
      </c>
      <c r="H48" s="64">
        <v>14359</v>
      </c>
      <c r="I48" s="64">
        <v>14203</v>
      </c>
      <c r="J48" s="64">
        <v>14299</v>
      </c>
      <c r="K48" s="1"/>
      <c r="L48" s="65">
        <v>35.869061711874004</v>
      </c>
      <c r="M48" s="65">
        <v>35.844189016602812</v>
      </c>
      <c r="N48" s="65">
        <v>35.85447463044347</v>
      </c>
      <c r="O48" s="65">
        <v>35.535928742994393</v>
      </c>
      <c r="P48" s="65">
        <v>35.734992752536613</v>
      </c>
      <c r="Q48" s="1"/>
    </row>
    <row r="49" spans="3:17" x14ac:dyDescent="0.2">
      <c r="C49" s="2">
        <v>12</v>
      </c>
      <c r="D49" s="1"/>
      <c r="E49" s="1" t="str">
        <f t="shared" si="1"/>
        <v>Whanganui</v>
      </c>
      <c r="F49" s="64">
        <v>6690</v>
      </c>
      <c r="G49" s="64">
        <v>6370</v>
      </c>
      <c r="H49" s="64">
        <v>6393</v>
      </c>
      <c r="I49" s="64">
        <v>6318</v>
      </c>
      <c r="J49" s="64">
        <v>6202</v>
      </c>
      <c r="K49" s="1"/>
      <c r="L49" s="65">
        <v>34.793010193467858</v>
      </c>
      <c r="M49" s="65">
        <v>34.465966886700571</v>
      </c>
      <c r="N49" s="65">
        <v>34.612885760693011</v>
      </c>
      <c r="O49" s="65">
        <v>33.771648492623477</v>
      </c>
      <c r="P49" s="65">
        <v>33.21373105553473</v>
      </c>
      <c r="Q49" s="1"/>
    </row>
    <row r="50" spans="3:17" x14ac:dyDescent="0.2">
      <c r="C50" s="2">
        <v>13</v>
      </c>
      <c r="D50" s="1"/>
      <c r="E50" s="1" t="str">
        <f t="shared" si="1"/>
        <v>Capital &amp; Coast</v>
      </c>
      <c r="F50" s="64">
        <v>15777</v>
      </c>
      <c r="G50" s="64">
        <v>16741</v>
      </c>
      <c r="H50" s="64">
        <v>17691</v>
      </c>
      <c r="I50" s="64">
        <v>19098</v>
      </c>
      <c r="J50" s="64">
        <v>19096</v>
      </c>
      <c r="K50" s="1"/>
      <c r="L50" s="65">
        <v>36.381874783811831</v>
      </c>
      <c r="M50" s="65">
        <v>36.715134767638226</v>
      </c>
      <c r="N50" s="65">
        <v>36.176434501656374</v>
      </c>
      <c r="O50" s="65">
        <v>36.624093890231272</v>
      </c>
      <c r="P50" s="65">
        <v>36.132450331125824</v>
      </c>
      <c r="Q50" s="1"/>
    </row>
    <row r="51" spans="3:17" x14ac:dyDescent="0.2">
      <c r="C51" s="2">
        <v>14</v>
      </c>
      <c r="D51" s="1"/>
      <c r="E51" s="1" t="str">
        <f t="shared" si="1"/>
        <v>Hutt Valley</v>
      </c>
      <c r="F51" s="64">
        <v>13484</v>
      </c>
      <c r="G51" s="64">
        <v>14826</v>
      </c>
      <c r="H51" s="64">
        <v>15294</v>
      </c>
      <c r="I51" s="64">
        <v>15730</v>
      </c>
      <c r="J51" s="64">
        <v>15640</v>
      </c>
      <c r="K51" s="1"/>
      <c r="L51" s="65">
        <v>35.315069928238437</v>
      </c>
      <c r="M51" s="65">
        <v>36.127491593157565</v>
      </c>
      <c r="N51" s="65">
        <v>35.285160575858249</v>
      </c>
      <c r="O51" s="65">
        <v>35.372161007420729</v>
      </c>
      <c r="P51" s="65">
        <v>35.408648403894041</v>
      </c>
      <c r="Q51" s="1"/>
    </row>
    <row r="52" spans="3:17" x14ac:dyDescent="0.2">
      <c r="C52" s="2">
        <v>15</v>
      </c>
      <c r="D52" s="1"/>
      <c r="E52" s="1" t="str">
        <f t="shared" si="1"/>
        <v>Wairarapa</v>
      </c>
      <c r="F52" s="64">
        <v>6732</v>
      </c>
      <c r="G52" s="64">
        <v>6297</v>
      </c>
      <c r="H52" s="64">
        <v>5969</v>
      </c>
      <c r="I52" s="64">
        <v>5750</v>
      </c>
      <c r="J52" s="64">
        <v>5701</v>
      </c>
      <c r="K52" s="1"/>
      <c r="L52" s="65">
        <v>34.602929838087896</v>
      </c>
      <c r="M52" s="65">
        <v>34.923187843159006</v>
      </c>
      <c r="N52" s="65">
        <v>37.248049921996881</v>
      </c>
      <c r="O52" s="65">
        <v>36.31196716135144</v>
      </c>
      <c r="P52" s="65">
        <v>36.514443092294883</v>
      </c>
      <c r="Q52" s="1"/>
    </row>
    <row r="53" spans="3:17" x14ac:dyDescent="0.2">
      <c r="C53" s="2">
        <v>16</v>
      </c>
      <c r="D53" s="1"/>
      <c r="E53" s="1" t="str">
        <f t="shared" si="1"/>
        <v>Nelson Marlborough</v>
      </c>
      <c r="F53" s="64">
        <v>13561</v>
      </c>
      <c r="G53" s="64">
        <v>14697</v>
      </c>
      <c r="H53" s="64">
        <v>11823</v>
      </c>
      <c r="I53" s="64">
        <v>12269</v>
      </c>
      <c r="J53" s="64">
        <v>12829</v>
      </c>
      <c r="K53" s="1"/>
      <c r="L53" s="65">
        <v>33.61675756073376</v>
      </c>
      <c r="M53" s="65">
        <v>34.396648567683954</v>
      </c>
      <c r="N53" s="65">
        <v>34.857597735715551</v>
      </c>
      <c r="O53" s="65">
        <v>34.934510250569481</v>
      </c>
      <c r="P53" s="65">
        <v>35.349388294941036</v>
      </c>
      <c r="Q53" s="1"/>
    </row>
    <row r="54" spans="3:17" x14ac:dyDescent="0.2">
      <c r="C54" s="2">
        <v>17</v>
      </c>
      <c r="D54" s="1"/>
      <c r="E54" s="1" t="str">
        <f t="shared" si="1"/>
        <v>West Coast</v>
      </c>
      <c r="F54" s="64">
        <v>4332</v>
      </c>
      <c r="G54" s="64">
        <v>4580</v>
      </c>
      <c r="H54" s="64">
        <v>4338</v>
      </c>
      <c r="I54" s="64">
        <v>4065</v>
      </c>
      <c r="J54" s="64">
        <v>4313</v>
      </c>
      <c r="K54" s="1"/>
      <c r="L54" s="65">
        <v>34.980620155038764</v>
      </c>
      <c r="M54" s="65">
        <v>36.034618410700233</v>
      </c>
      <c r="N54" s="65">
        <v>36.478304742684159</v>
      </c>
      <c r="O54" s="65">
        <v>36.628221301135341</v>
      </c>
      <c r="P54" s="65">
        <v>36.152556580050295</v>
      </c>
      <c r="Q54" s="1"/>
    </row>
    <row r="55" spans="3:17" x14ac:dyDescent="0.2">
      <c r="C55" s="2">
        <v>18</v>
      </c>
      <c r="D55" s="1"/>
      <c r="E55" s="1" t="str">
        <f t="shared" si="1"/>
        <v>Canterbury</v>
      </c>
      <c r="F55" s="64">
        <v>32301</v>
      </c>
      <c r="G55" s="64">
        <v>32599</v>
      </c>
      <c r="H55" s="64">
        <v>33877</v>
      </c>
      <c r="I55" s="64">
        <v>35812</v>
      </c>
      <c r="J55" s="64">
        <v>35495</v>
      </c>
      <c r="K55" s="1"/>
      <c r="L55" s="65">
        <v>37.058155409979001</v>
      </c>
      <c r="M55" s="65">
        <v>37.785427822982591</v>
      </c>
      <c r="N55" s="65">
        <v>37.95019436073801</v>
      </c>
      <c r="O55" s="65">
        <v>37.237836769920243</v>
      </c>
      <c r="P55" s="65">
        <v>37.888410917669162</v>
      </c>
      <c r="Q55" s="1"/>
    </row>
    <row r="56" spans="3:17" x14ac:dyDescent="0.2">
      <c r="C56" s="2">
        <v>19</v>
      </c>
      <c r="D56" s="1"/>
      <c r="E56" s="1" t="str">
        <f t="shared" si="1"/>
        <v>South Canterbury</v>
      </c>
      <c r="F56" s="64">
        <v>5268</v>
      </c>
      <c r="G56" s="64">
        <v>5636</v>
      </c>
      <c r="H56" s="64">
        <v>5699</v>
      </c>
      <c r="I56" s="64">
        <v>5972</v>
      </c>
      <c r="J56" s="64">
        <v>6204</v>
      </c>
      <c r="K56" s="1"/>
      <c r="L56" s="65">
        <v>34.451638218559935</v>
      </c>
      <c r="M56" s="65">
        <v>35.916390517461124</v>
      </c>
      <c r="N56" s="65">
        <v>35.9762641247396</v>
      </c>
      <c r="O56" s="65">
        <v>35.241354892009916</v>
      </c>
      <c r="P56" s="65">
        <v>35.475754803293682</v>
      </c>
      <c r="Q56" s="1"/>
    </row>
    <row r="57" spans="3:17" x14ac:dyDescent="0.2">
      <c r="C57" s="2">
        <v>20</v>
      </c>
      <c r="D57" s="1"/>
      <c r="E57" s="1" t="str">
        <f t="shared" si="1"/>
        <v>Southern</v>
      </c>
      <c r="F57" s="64">
        <v>25476</v>
      </c>
      <c r="G57" s="64">
        <v>26565</v>
      </c>
      <c r="H57" s="64">
        <v>24105</v>
      </c>
      <c r="I57" s="64">
        <v>22874</v>
      </c>
      <c r="J57" s="64">
        <v>27614</v>
      </c>
      <c r="K57" s="1"/>
      <c r="L57" s="65">
        <v>35.704175017168168</v>
      </c>
      <c r="M57" s="65">
        <v>35.575583886865225</v>
      </c>
      <c r="N57" s="65">
        <v>35.540516631280958</v>
      </c>
      <c r="O57" s="65">
        <v>35.706592154352883</v>
      </c>
      <c r="P57" s="65">
        <v>36.249310824647537</v>
      </c>
      <c r="Q57" s="1"/>
    </row>
    <row r="58" spans="3:17" x14ac:dyDescent="0.2">
      <c r="C58" s="2">
        <v>99</v>
      </c>
      <c r="D58" s="1"/>
      <c r="E58" s="71" t="str">
        <f t="shared" si="1"/>
        <v>New Zealand</v>
      </c>
      <c r="F58" s="73">
        <v>345909</v>
      </c>
      <c r="G58" s="73">
        <v>358798</v>
      </c>
      <c r="H58" s="73">
        <v>361679</v>
      </c>
      <c r="I58" s="73">
        <v>372197</v>
      </c>
      <c r="J58" s="73">
        <v>385586</v>
      </c>
      <c r="K58" s="67"/>
      <c r="L58" s="72">
        <v>35.666273822007341</v>
      </c>
      <c r="M58" s="72">
        <v>36.381943585365214</v>
      </c>
      <c r="N58" s="72">
        <v>36.3398602185542</v>
      </c>
      <c r="O58" s="72">
        <v>36.291189906248626</v>
      </c>
      <c r="P58" s="72">
        <v>36.305926197239856</v>
      </c>
      <c r="Q58" s="1"/>
    </row>
    <row r="59" spans="3:17" x14ac:dyDescent="0.2">
      <c r="D59" s="1"/>
      <c r="E59" s="74" t="s">
        <v>15108</v>
      </c>
      <c r="F59" s="1"/>
      <c r="G59" s="1"/>
      <c r="H59" s="1"/>
      <c r="I59" s="1"/>
      <c r="J59" s="1"/>
      <c r="K59" s="1"/>
      <c r="L59" s="1"/>
      <c r="M59" s="1"/>
      <c r="N59" s="1"/>
      <c r="O59" s="1"/>
      <c r="P59" s="1"/>
      <c r="Q59" s="1"/>
    </row>
    <row r="60" spans="3:17" x14ac:dyDescent="0.2">
      <c r="D60" s="1"/>
      <c r="E60" s="1"/>
      <c r="F60" s="1"/>
      <c r="G60" s="1"/>
      <c r="H60" s="1"/>
      <c r="I60" s="1"/>
      <c r="J60" s="1"/>
      <c r="K60" s="1"/>
      <c r="L60" s="1"/>
      <c r="M60" s="1"/>
      <c r="N60" s="1"/>
      <c r="O60" s="1"/>
      <c r="P60" s="1"/>
      <c r="Q60" s="1"/>
    </row>
    <row r="62" spans="3:17" x14ac:dyDescent="0.2">
      <c r="D62" s="1"/>
      <c r="E62" s="1"/>
      <c r="F62" s="1"/>
      <c r="G62" s="1"/>
      <c r="H62" s="1"/>
      <c r="I62" s="1"/>
      <c r="J62" s="1"/>
      <c r="K62" s="1"/>
      <c r="L62" s="1"/>
      <c r="M62" s="1"/>
      <c r="N62" s="1"/>
      <c r="O62" s="1"/>
      <c r="P62" s="1"/>
      <c r="Q62" s="1"/>
    </row>
    <row r="63" spans="3:17" ht="30" customHeight="1" x14ac:dyDescent="0.2">
      <c r="D63" s="1"/>
      <c r="E63" s="149" t="str">
        <f>Contents!D34</f>
        <v>Table 16: Number and proportion of immediately or potentially life-threatening emergency department events (triage levels 1–3), by DHB region of facility, 2010/11–2014/15</v>
      </c>
      <c r="F63" s="149"/>
      <c r="G63" s="149"/>
      <c r="H63" s="149"/>
      <c r="I63" s="149"/>
      <c r="J63" s="149"/>
      <c r="K63" s="149"/>
      <c r="L63" s="149"/>
      <c r="M63" s="149"/>
      <c r="N63" s="149"/>
      <c r="O63" s="149"/>
      <c r="P63" s="149"/>
      <c r="Q63" s="1"/>
    </row>
    <row r="64" spans="3:17" x14ac:dyDescent="0.2">
      <c r="D64" s="1"/>
      <c r="E64" s="1"/>
      <c r="F64" s="150" t="s">
        <v>15117</v>
      </c>
      <c r="G64" s="150"/>
      <c r="H64" s="150"/>
      <c r="I64" s="150"/>
      <c r="J64" s="150"/>
      <c r="K64" s="67"/>
      <c r="L64" s="150" t="s">
        <v>15118</v>
      </c>
      <c r="M64" s="150"/>
      <c r="N64" s="150"/>
      <c r="O64" s="150"/>
      <c r="P64" s="150"/>
      <c r="Q64" s="1"/>
    </row>
    <row r="65" spans="3:17" x14ac:dyDescent="0.2">
      <c r="D65" s="1"/>
      <c r="E65" s="71" t="s">
        <v>15113</v>
      </c>
      <c r="F65" s="46" t="s">
        <v>11</v>
      </c>
      <c r="G65" s="46" t="s">
        <v>12</v>
      </c>
      <c r="H65" s="46" t="s">
        <v>13</v>
      </c>
      <c r="I65" s="46" t="s">
        <v>14</v>
      </c>
      <c r="J65" s="46" t="s">
        <v>15</v>
      </c>
      <c r="K65" s="1"/>
      <c r="L65" s="46" t="s">
        <v>11</v>
      </c>
      <c r="M65" s="46" t="s">
        <v>12</v>
      </c>
      <c r="N65" s="46" t="s">
        <v>13</v>
      </c>
      <c r="O65" s="46" t="s">
        <v>14</v>
      </c>
      <c r="P65" s="46" t="s">
        <v>15</v>
      </c>
      <c r="Q65" s="1"/>
    </row>
    <row r="66" spans="3:17" x14ac:dyDescent="0.2">
      <c r="C66" s="2">
        <v>1</v>
      </c>
      <c r="D66" s="1"/>
      <c r="E66" s="1" t="str">
        <f t="shared" ref="E66:E86" si="2">VLOOKUP(C66, ListDHB, 2, FALSE)</f>
        <v>Northland</v>
      </c>
      <c r="F66" s="64">
        <v>21344</v>
      </c>
      <c r="G66" s="64">
        <v>21262</v>
      </c>
      <c r="H66" s="64">
        <v>22069</v>
      </c>
      <c r="I66" s="64">
        <v>22305</v>
      </c>
      <c r="J66" s="64">
        <v>24364</v>
      </c>
      <c r="K66" s="1"/>
      <c r="L66" s="65">
        <v>53.575641958884511</v>
      </c>
      <c r="M66" s="65">
        <v>52.138303089749883</v>
      </c>
      <c r="N66" s="65">
        <v>52.370669197911724</v>
      </c>
      <c r="O66" s="65">
        <v>52.466304424528971</v>
      </c>
      <c r="P66" s="65">
        <v>55.324946636995321</v>
      </c>
      <c r="Q66" s="1"/>
    </row>
    <row r="67" spans="3:17" x14ac:dyDescent="0.2">
      <c r="C67" s="2">
        <v>2</v>
      </c>
      <c r="D67" s="1"/>
      <c r="E67" s="1" t="str">
        <f t="shared" si="2"/>
        <v>Waitemata</v>
      </c>
      <c r="F67" s="64">
        <v>49380</v>
      </c>
      <c r="G67" s="64">
        <v>48565</v>
      </c>
      <c r="H67" s="64">
        <v>51478</v>
      </c>
      <c r="I67" s="64">
        <v>55210</v>
      </c>
      <c r="J67" s="64">
        <v>56737</v>
      </c>
      <c r="K67" s="1"/>
      <c r="L67" s="65">
        <v>55.54805615550756</v>
      </c>
      <c r="M67" s="65">
        <v>57.137982963904179</v>
      </c>
      <c r="N67" s="65">
        <v>58.357801181258573</v>
      </c>
      <c r="O67" s="65">
        <v>60.615708921631054</v>
      </c>
      <c r="P67" s="65">
        <v>61.631127863652658</v>
      </c>
      <c r="Q67" s="1"/>
    </row>
    <row r="68" spans="3:17" x14ac:dyDescent="0.2">
      <c r="C68" s="2">
        <v>3</v>
      </c>
      <c r="D68" s="1"/>
      <c r="E68" s="1" t="str">
        <f t="shared" si="2"/>
        <v>Auckland</v>
      </c>
      <c r="F68" s="64">
        <v>41125</v>
      </c>
      <c r="G68" s="64">
        <v>39362</v>
      </c>
      <c r="H68" s="64">
        <v>39256</v>
      </c>
      <c r="I68" s="64">
        <v>42422</v>
      </c>
      <c r="J68" s="64">
        <v>43304</v>
      </c>
      <c r="K68" s="1"/>
      <c r="L68" s="65">
        <v>48.596750369276222</v>
      </c>
      <c r="M68" s="65">
        <v>46.638545937107516</v>
      </c>
      <c r="N68" s="65">
        <v>45.852313873899128</v>
      </c>
      <c r="O68" s="65">
        <v>47.295835888288082</v>
      </c>
      <c r="P68" s="65">
        <v>46.643688065489009</v>
      </c>
      <c r="Q68" s="1"/>
    </row>
    <row r="69" spans="3:17" x14ac:dyDescent="0.2">
      <c r="C69" s="2">
        <v>4</v>
      </c>
      <c r="D69" s="1"/>
      <c r="E69" s="1" t="str">
        <f t="shared" si="2"/>
        <v>Counties Manukau</v>
      </c>
      <c r="F69" s="64">
        <v>51276</v>
      </c>
      <c r="G69" s="64">
        <v>54785</v>
      </c>
      <c r="H69" s="64">
        <v>56133</v>
      </c>
      <c r="I69" s="64">
        <v>63222</v>
      </c>
      <c r="J69" s="64">
        <v>64922</v>
      </c>
      <c r="K69" s="1"/>
      <c r="L69" s="65">
        <v>58.786572502980832</v>
      </c>
      <c r="M69" s="65">
        <v>60.499812266713789</v>
      </c>
      <c r="N69" s="65">
        <v>60.899612684842637</v>
      </c>
      <c r="O69" s="65">
        <v>65.076685537828098</v>
      </c>
      <c r="P69" s="65">
        <v>62.787841275060686</v>
      </c>
      <c r="Q69" s="1"/>
    </row>
    <row r="70" spans="3:17" x14ac:dyDescent="0.2">
      <c r="C70" s="2">
        <v>5</v>
      </c>
      <c r="D70" s="1"/>
      <c r="E70" s="1" t="str">
        <f t="shared" si="2"/>
        <v>Waikato</v>
      </c>
      <c r="F70" s="64">
        <v>46336</v>
      </c>
      <c r="G70" s="64">
        <v>52063</v>
      </c>
      <c r="H70" s="64">
        <v>55808</v>
      </c>
      <c r="I70" s="64">
        <v>54187</v>
      </c>
      <c r="J70" s="64">
        <v>57008</v>
      </c>
      <c r="K70" s="1"/>
      <c r="L70" s="65">
        <v>50.765825974538203</v>
      </c>
      <c r="M70" s="65">
        <v>52.755682106052468</v>
      </c>
      <c r="N70" s="65">
        <v>55.145155234086282</v>
      </c>
      <c r="O70" s="65">
        <v>53.057407788189451</v>
      </c>
      <c r="P70" s="65">
        <v>54.114497802500303</v>
      </c>
      <c r="Q70" s="1"/>
    </row>
    <row r="71" spans="3:17" x14ac:dyDescent="0.2">
      <c r="C71" s="2">
        <v>6</v>
      </c>
      <c r="D71" s="1"/>
      <c r="E71" s="1" t="str">
        <f t="shared" si="2"/>
        <v>Lakes</v>
      </c>
      <c r="F71" s="64">
        <v>16353</v>
      </c>
      <c r="G71" s="64">
        <v>16991</v>
      </c>
      <c r="H71" s="64">
        <v>18230</v>
      </c>
      <c r="I71" s="64">
        <v>19634</v>
      </c>
      <c r="J71" s="64">
        <v>21260</v>
      </c>
      <c r="K71" s="1"/>
      <c r="L71" s="65">
        <v>41.199737982464981</v>
      </c>
      <c r="M71" s="65">
        <v>42.189556278399913</v>
      </c>
      <c r="N71" s="65">
        <v>44.328267477203653</v>
      </c>
      <c r="O71" s="65">
        <v>45.325268941317695</v>
      </c>
      <c r="P71" s="65">
        <v>46.300934294487888</v>
      </c>
      <c r="Q71" s="1"/>
    </row>
    <row r="72" spans="3:17" x14ac:dyDescent="0.2">
      <c r="C72" s="2">
        <v>7</v>
      </c>
      <c r="D72" s="1"/>
      <c r="E72" s="1" t="str">
        <f t="shared" si="2"/>
        <v>Bay of Plenty</v>
      </c>
      <c r="F72" s="64">
        <v>26442</v>
      </c>
      <c r="G72" s="64">
        <v>27376</v>
      </c>
      <c r="H72" s="64">
        <v>27153</v>
      </c>
      <c r="I72" s="64">
        <v>28166</v>
      </c>
      <c r="J72" s="64">
        <v>32313</v>
      </c>
      <c r="K72" s="1"/>
      <c r="L72" s="65">
        <v>51.656638274595608</v>
      </c>
      <c r="M72" s="65">
        <v>53.200668506354702</v>
      </c>
      <c r="N72" s="65">
        <v>50.725774813652407</v>
      </c>
      <c r="O72" s="65">
        <v>49.220606738431428</v>
      </c>
      <c r="P72" s="65">
        <v>49.538541730545163</v>
      </c>
      <c r="Q72" s="1"/>
    </row>
    <row r="73" spans="3:17" x14ac:dyDescent="0.2">
      <c r="C73" s="2">
        <v>8</v>
      </c>
      <c r="D73" s="1"/>
      <c r="E73" s="1" t="str">
        <f t="shared" si="2"/>
        <v>Tairawhiti</v>
      </c>
      <c r="F73" s="64">
        <v>4962</v>
      </c>
      <c r="G73" s="64">
        <v>5338</v>
      </c>
      <c r="H73" s="64">
        <v>5047</v>
      </c>
      <c r="I73" s="64">
        <v>5154</v>
      </c>
      <c r="J73" s="64">
        <v>5609</v>
      </c>
      <c r="K73" s="1"/>
      <c r="L73" s="65">
        <v>27.86231680610927</v>
      </c>
      <c r="M73" s="65">
        <v>31.061972650567355</v>
      </c>
      <c r="N73" s="65">
        <v>30.772513871105421</v>
      </c>
      <c r="O73" s="65">
        <v>31.683776971783363</v>
      </c>
      <c r="P73" s="65">
        <v>34.499938491819414</v>
      </c>
      <c r="Q73" s="1"/>
    </row>
    <row r="74" spans="3:17" x14ac:dyDescent="0.2">
      <c r="C74" s="2">
        <v>9</v>
      </c>
      <c r="D74" s="1"/>
      <c r="E74" s="1" t="str">
        <f t="shared" si="2"/>
        <v>Hawke's Bay</v>
      </c>
      <c r="F74" s="64">
        <v>15910</v>
      </c>
      <c r="G74" s="64">
        <v>18435</v>
      </c>
      <c r="H74" s="64">
        <v>19373</v>
      </c>
      <c r="I74" s="64">
        <v>21190</v>
      </c>
      <c r="J74" s="64">
        <v>23793</v>
      </c>
      <c r="K74" s="1"/>
      <c r="L74" s="65">
        <v>42.123378342599949</v>
      </c>
      <c r="M74" s="65">
        <v>47.339633300806327</v>
      </c>
      <c r="N74" s="65">
        <v>46.784515443502613</v>
      </c>
      <c r="O74" s="65">
        <v>48.473064165618204</v>
      </c>
      <c r="P74" s="65">
        <v>53.291374560440786</v>
      </c>
      <c r="Q74" s="1"/>
    </row>
    <row r="75" spans="3:17" x14ac:dyDescent="0.2">
      <c r="C75" s="2">
        <v>10</v>
      </c>
      <c r="D75" s="1"/>
      <c r="E75" s="1" t="str">
        <f t="shared" si="2"/>
        <v>Taranaki</v>
      </c>
      <c r="F75" s="64">
        <v>19540</v>
      </c>
      <c r="G75" s="64">
        <v>18633</v>
      </c>
      <c r="H75" s="64">
        <v>20127</v>
      </c>
      <c r="I75" s="64">
        <v>20195</v>
      </c>
      <c r="J75" s="64">
        <v>19809</v>
      </c>
      <c r="K75" s="1"/>
      <c r="L75" s="65">
        <v>42.558752423061009</v>
      </c>
      <c r="M75" s="65">
        <v>41.82397701510628</v>
      </c>
      <c r="N75" s="65">
        <v>41.989860847432873</v>
      </c>
      <c r="O75" s="65">
        <v>42.100106318664139</v>
      </c>
      <c r="P75" s="65">
        <v>43.610065385377453</v>
      </c>
      <c r="Q75" s="1"/>
    </row>
    <row r="76" spans="3:17" x14ac:dyDescent="0.2">
      <c r="C76" s="2">
        <v>11</v>
      </c>
      <c r="D76" s="1"/>
      <c r="E76" s="1" t="str">
        <f t="shared" si="2"/>
        <v>MidCentral</v>
      </c>
      <c r="F76" s="64">
        <v>23783</v>
      </c>
      <c r="G76" s="64">
        <v>24089</v>
      </c>
      <c r="H76" s="64">
        <v>24147</v>
      </c>
      <c r="I76" s="64">
        <v>22683</v>
      </c>
      <c r="J76" s="64">
        <v>26262</v>
      </c>
      <c r="K76" s="1"/>
      <c r="L76" s="65">
        <v>61.204899891914138</v>
      </c>
      <c r="M76" s="65">
        <v>61.53001277139208</v>
      </c>
      <c r="N76" s="65">
        <v>60.295145825009989</v>
      </c>
      <c r="O76" s="65">
        <v>56.752902321857484</v>
      </c>
      <c r="P76" s="65">
        <v>65.632028789923524</v>
      </c>
      <c r="Q76" s="1"/>
    </row>
    <row r="77" spans="3:17" x14ac:dyDescent="0.2">
      <c r="C77" s="2">
        <v>12</v>
      </c>
      <c r="D77" s="1"/>
      <c r="E77" s="1" t="str">
        <f t="shared" si="2"/>
        <v>Whanganui</v>
      </c>
      <c r="F77" s="64">
        <v>9750</v>
      </c>
      <c r="G77" s="64">
        <v>11028</v>
      </c>
      <c r="H77" s="64">
        <v>10620</v>
      </c>
      <c r="I77" s="64">
        <v>10679</v>
      </c>
      <c r="J77" s="64">
        <v>10736</v>
      </c>
      <c r="K77" s="1"/>
      <c r="L77" s="65">
        <v>50.70730185146661</v>
      </c>
      <c r="M77" s="65">
        <v>59.668867005735308</v>
      </c>
      <c r="N77" s="65">
        <v>57.498646453708716</v>
      </c>
      <c r="O77" s="65">
        <v>57.082531537310238</v>
      </c>
      <c r="P77" s="65">
        <v>57.494778557275211</v>
      </c>
      <c r="Q77" s="1"/>
    </row>
    <row r="78" spans="3:17" x14ac:dyDescent="0.2">
      <c r="C78" s="2">
        <v>13</v>
      </c>
      <c r="D78" s="1"/>
      <c r="E78" s="1" t="str">
        <f t="shared" si="2"/>
        <v>Capital &amp; Coast</v>
      </c>
      <c r="F78" s="64">
        <v>23039</v>
      </c>
      <c r="G78" s="64">
        <v>26458</v>
      </c>
      <c r="H78" s="64">
        <v>29812</v>
      </c>
      <c r="I78" s="64">
        <v>32708</v>
      </c>
      <c r="J78" s="64">
        <v>32611</v>
      </c>
      <c r="K78" s="1"/>
      <c r="L78" s="65">
        <v>53.128098697105962</v>
      </c>
      <c r="M78" s="65">
        <v>58.025747307936925</v>
      </c>
      <c r="N78" s="65">
        <v>60.962741810150916</v>
      </c>
      <c r="O78" s="65">
        <v>62.723890614812262</v>
      </c>
      <c r="P78" s="65">
        <v>61.704824976348156</v>
      </c>
      <c r="Q78" s="1"/>
    </row>
    <row r="79" spans="3:17" x14ac:dyDescent="0.2">
      <c r="C79" s="2">
        <v>14</v>
      </c>
      <c r="D79" s="1"/>
      <c r="E79" s="1" t="str">
        <f t="shared" si="2"/>
        <v>Hutt Valley</v>
      </c>
      <c r="F79" s="64">
        <v>16735</v>
      </c>
      <c r="G79" s="64">
        <v>18122</v>
      </c>
      <c r="H79" s="64">
        <v>20626</v>
      </c>
      <c r="I79" s="64">
        <v>21682</v>
      </c>
      <c r="J79" s="64">
        <v>22734</v>
      </c>
      <c r="K79" s="1"/>
      <c r="L79" s="65">
        <v>43.829553192603839</v>
      </c>
      <c r="M79" s="65">
        <v>44.159072079536038</v>
      </c>
      <c r="N79" s="65">
        <v>47.586747877445546</v>
      </c>
      <c r="O79" s="65">
        <v>48.756465032606251</v>
      </c>
      <c r="P79" s="65">
        <v>51.469323069956978</v>
      </c>
      <c r="Q79" s="1"/>
    </row>
    <row r="80" spans="3:17" x14ac:dyDescent="0.2">
      <c r="C80" s="2">
        <v>15</v>
      </c>
      <c r="D80" s="1"/>
      <c r="E80" s="1" t="str">
        <f t="shared" si="2"/>
        <v>Wairarapa</v>
      </c>
      <c r="F80" s="64">
        <v>6727</v>
      </c>
      <c r="G80" s="64">
        <v>6208</v>
      </c>
      <c r="H80" s="64">
        <v>6400</v>
      </c>
      <c r="I80" s="64">
        <v>6807</v>
      </c>
      <c r="J80" s="64">
        <v>6874</v>
      </c>
      <c r="K80" s="1"/>
      <c r="L80" s="65">
        <v>34.577229503983553</v>
      </c>
      <c r="M80" s="65">
        <v>34.429593477899175</v>
      </c>
      <c r="N80" s="65">
        <v>39.937597503900157</v>
      </c>
      <c r="O80" s="65">
        <v>42.987053994316383</v>
      </c>
      <c r="P80" s="65">
        <v>44.027413053224876</v>
      </c>
      <c r="Q80" s="1"/>
    </row>
    <row r="81" spans="2:17" x14ac:dyDescent="0.2">
      <c r="C81" s="2">
        <v>16</v>
      </c>
      <c r="D81" s="1"/>
      <c r="E81" s="1" t="str">
        <f t="shared" si="2"/>
        <v>Nelson Marlborough</v>
      </c>
      <c r="F81" s="64">
        <v>20297</v>
      </c>
      <c r="G81" s="64">
        <v>22458</v>
      </c>
      <c r="H81" s="64">
        <v>16330</v>
      </c>
      <c r="I81" s="64">
        <v>17434</v>
      </c>
      <c r="J81" s="64">
        <v>19748</v>
      </c>
      <c r="K81" s="1"/>
      <c r="L81" s="65">
        <v>50.314823996033724</v>
      </c>
      <c r="M81" s="65">
        <v>52.560381950945512</v>
      </c>
      <c r="N81" s="65">
        <v>48.1455274485524</v>
      </c>
      <c r="O81" s="65">
        <v>49.64123006833713</v>
      </c>
      <c r="P81" s="65">
        <v>54.414195966053121</v>
      </c>
      <c r="Q81" s="1"/>
    </row>
    <row r="82" spans="2:17" x14ac:dyDescent="0.2">
      <c r="C82" s="2">
        <v>17</v>
      </c>
      <c r="D82" s="1"/>
      <c r="E82" s="1" t="str">
        <f t="shared" si="2"/>
        <v>West Coast</v>
      </c>
      <c r="F82" s="64">
        <v>4206</v>
      </c>
      <c r="G82" s="64">
        <v>4590</v>
      </c>
      <c r="H82" s="64">
        <v>4306</v>
      </c>
      <c r="I82" s="64">
        <v>4174</v>
      </c>
      <c r="J82" s="64">
        <v>4566</v>
      </c>
      <c r="K82" s="1"/>
      <c r="L82" s="65">
        <v>33.963178294573638</v>
      </c>
      <c r="M82" s="65">
        <v>36.11329661683714</v>
      </c>
      <c r="N82" s="65">
        <v>36.209216279852001</v>
      </c>
      <c r="O82" s="65">
        <v>37.61038024869346</v>
      </c>
      <c r="P82" s="65">
        <v>38.273260687342834</v>
      </c>
      <c r="Q82" s="1"/>
    </row>
    <row r="83" spans="2:17" x14ac:dyDescent="0.2">
      <c r="C83" s="2">
        <v>18</v>
      </c>
      <c r="D83" s="1"/>
      <c r="E83" s="1" t="str">
        <f t="shared" si="2"/>
        <v>Canterbury</v>
      </c>
      <c r="F83" s="64">
        <v>53330</v>
      </c>
      <c r="G83" s="64">
        <v>53907</v>
      </c>
      <c r="H83" s="64">
        <v>54549</v>
      </c>
      <c r="I83" s="64">
        <v>57447</v>
      </c>
      <c r="J83" s="64">
        <v>55216</v>
      </c>
      <c r="K83" s="1"/>
      <c r="L83" s="65">
        <v>61.184218074182859</v>
      </c>
      <c r="M83" s="65">
        <v>62.48348285694415</v>
      </c>
      <c r="N83" s="65">
        <v>61.107688171440728</v>
      </c>
      <c r="O83" s="65">
        <v>59.734223414542846</v>
      </c>
      <c r="P83" s="65">
        <v>58.939188540076643</v>
      </c>
      <c r="Q83" s="1"/>
    </row>
    <row r="84" spans="2:17" x14ac:dyDescent="0.2">
      <c r="C84" s="2">
        <v>19</v>
      </c>
      <c r="D84" s="1"/>
      <c r="E84" s="1" t="str">
        <f t="shared" si="2"/>
        <v>South Canterbury</v>
      </c>
      <c r="F84" s="64">
        <v>6027</v>
      </c>
      <c r="G84" s="64">
        <v>6132</v>
      </c>
      <c r="H84" s="64">
        <v>5273</v>
      </c>
      <c r="I84" s="64">
        <v>5743</v>
      </c>
      <c r="J84" s="64">
        <v>6044</v>
      </c>
      <c r="K84" s="1"/>
      <c r="L84" s="65">
        <v>39.415342358249944</v>
      </c>
      <c r="M84" s="65">
        <v>39.077236808564876</v>
      </c>
      <c r="N84" s="65">
        <v>33.287039959598509</v>
      </c>
      <c r="O84" s="65">
        <v>33.890003540658569</v>
      </c>
      <c r="P84" s="65">
        <v>34.560841720036599</v>
      </c>
      <c r="Q84" s="1"/>
    </row>
    <row r="85" spans="2:17" x14ac:dyDescent="0.2">
      <c r="C85" s="2">
        <v>20</v>
      </c>
      <c r="D85" s="1"/>
      <c r="E85" s="1" t="str">
        <f t="shared" si="2"/>
        <v>Southern</v>
      </c>
      <c r="F85" s="64">
        <v>32325</v>
      </c>
      <c r="G85" s="64">
        <v>35357</v>
      </c>
      <c r="H85" s="64">
        <v>31664</v>
      </c>
      <c r="I85" s="64">
        <v>30308</v>
      </c>
      <c r="J85" s="64">
        <v>36102</v>
      </c>
      <c r="K85" s="1"/>
      <c r="L85" s="65">
        <v>46.031926861569573</v>
      </c>
      <c r="M85" s="65">
        <v>47.876128962370174</v>
      </c>
      <c r="N85" s="65">
        <v>47.450921624456768</v>
      </c>
      <c r="O85" s="65">
        <v>48.101064927232613</v>
      </c>
      <c r="P85" s="65">
        <v>48.097521982414065</v>
      </c>
      <c r="Q85" s="1"/>
    </row>
    <row r="86" spans="2:17" x14ac:dyDescent="0.2">
      <c r="C86" s="2">
        <v>99</v>
      </c>
      <c r="D86" s="1"/>
      <c r="E86" s="71" t="str">
        <f t="shared" si="2"/>
        <v>New Zealand</v>
      </c>
      <c r="F86" s="73">
        <v>488887</v>
      </c>
      <c r="G86" s="73">
        <v>511159</v>
      </c>
      <c r="H86" s="73">
        <v>518401</v>
      </c>
      <c r="I86" s="73">
        <v>541350</v>
      </c>
      <c r="J86" s="73">
        <v>570012</v>
      </c>
      <c r="K86" s="67"/>
      <c r="L86" s="72">
        <v>50.467369794543096</v>
      </c>
      <c r="M86" s="72">
        <v>51.874460231972122</v>
      </c>
      <c r="N86" s="72">
        <v>52.14389030491644</v>
      </c>
      <c r="O86" s="72">
        <v>52.838707977195462</v>
      </c>
      <c r="P86" s="72">
        <v>53.727629275851641</v>
      </c>
      <c r="Q86" s="1"/>
    </row>
    <row r="87" spans="2:17" x14ac:dyDescent="0.2">
      <c r="D87" s="1"/>
      <c r="E87" s="74" t="s">
        <v>15108</v>
      </c>
      <c r="F87" s="1"/>
      <c r="G87" s="1"/>
      <c r="H87" s="1"/>
      <c r="I87" s="1"/>
      <c r="J87" s="1"/>
      <c r="K87" s="1"/>
      <c r="L87" s="1"/>
      <c r="M87" s="1"/>
      <c r="N87" s="1"/>
      <c r="O87" s="1"/>
      <c r="P87" s="1"/>
      <c r="Q87" s="1"/>
    </row>
    <row r="88" spans="2:17" x14ac:dyDescent="0.2">
      <c r="D88" s="1"/>
      <c r="E88" s="1"/>
      <c r="F88" s="1"/>
      <c r="G88" s="1"/>
      <c r="H88" s="1"/>
      <c r="I88" s="1"/>
      <c r="J88" s="1"/>
      <c r="K88" s="1"/>
      <c r="L88" s="1"/>
      <c r="M88" s="1"/>
      <c r="N88" s="1"/>
      <c r="O88" s="1"/>
      <c r="P88" s="1"/>
      <c r="Q88" s="1"/>
    </row>
    <row r="90" spans="2:17" x14ac:dyDescent="0.2">
      <c r="D90" s="1"/>
      <c r="E90" s="1"/>
      <c r="F90" s="1"/>
      <c r="G90" s="1"/>
      <c r="H90" s="1"/>
      <c r="I90" s="1"/>
      <c r="J90" s="1"/>
      <c r="K90" s="1"/>
      <c r="L90" s="1"/>
      <c r="M90" s="1"/>
      <c r="N90" s="1"/>
      <c r="O90" s="1"/>
      <c r="P90" s="1"/>
      <c r="Q90" s="1"/>
    </row>
    <row r="91" spans="2:17" ht="20.100000000000001" customHeight="1" x14ac:dyDescent="0.2">
      <c r="D91" s="1"/>
      <c r="E91" s="149" t="str">
        <f>Contents!D35</f>
        <v>Table 17: Number and distribution of emergency department events, by service provider, 2010/11–2014/15</v>
      </c>
      <c r="F91" s="149"/>
      <c r="G91" s="149"/>
      <c r="H91" s="149"/>
      <c r="I91" s="149"/>
      <c r="J91" s="149"/>
      <c r="K91" s="149"/>
      <c r="L91" s="149"/>
      <c r="M91" s="149"/>
      <c r="N91" s="149"/>
      <c r="O91" s="149"/>
      <c r="P91" s="149"/>
      <c r="Q91" s="1"/>
    </row>
    <row r="92" spans="2:17" x14ac:dyDescent="0.2">
      <c r="B92" s="2" t="s">
        <v>3</v>
      </c>
      <c r="C92" s="2" t="s">
        <v>16</v>
      </c>
      <c r="D92" s="1"/>
      <c r="E92" s="1"/>
      <c r="F92" s="150" t="s">
        <v>14989</v>
      </c>
      <c r="G92" s="150"/>
      <c r="H92" s="150"/>
      <c r="I92" s="150"/>
      <c r="J92" s="150"/>
      <c r="K92" s="67"/>
      <c r="L92" s="150" t="s">
        <v>15095</v>
      </c>
      <c r="M92" s="150"/>
      <c r="N92" s="150"/>
      <c r="O92" s="150"/>
      <c r="P92" s="150"/>
      <c r="Q92" s="1"/>
    </row>
    <row r="93" spans="2:17" x14ac:dyDescent="0.2">
      <c r="B93" s="2" t="s">
        <v>4568</v>
      </c>
      <c r="C93" s="2" t="s">
        <v>4574</v>
      </c>
      <c r="D93" s="1"/>
      <c r="E93" s="71" t="s">
        <v>4565</v>
      </c>
      <c r="F93" s="46" t="s">
        <v>11</v>
      </c>
      <c r="G93" s="46" t="s">
        <v>12</v>
      </c>
      <c r="H93" s="46" t="s">
        <v>13</v>
      </c>
      <c r="I93" s="46" t="s">
        <v>14</v>
      </c>
      <c r="J93" s="46" t="s">
        <v>15</v>
      </c>
      <c r="K93" s="1"/>
      <c r="L93" s="46" t="s">
        <v>11</v>
      </c>
      <c r="M93" s="46" t="s">
        <v>12</v>
      </c>
      <c r="N93" s="46" t="s">
        <v>13</v>
      </c>
      <c r="O93" s="46" t="s">
        <v>14</v>
      </c>
      <c r="P93" s="46" t="s">
        <v>15</v>
      </c>
      <c r="Q93" s="1"/>
    </row>
    <row r="94" spans="2:17" x14ac:dyDescent="0.2">
      <c r="B94" s="2" t="str">
        <f>B93&amp;C94&amp;B92&amp;C92</f>
        <v>Provider1OverallTotal</v>
      </c>
      <c r="C94" s="2">
        <v>1</v>
      </c>
      <c r="D94" s="1"/>
      <c r="E94" s="1" t="str">
        <f t="shared" ref="E94:E114" si="3">VLOOKUP(C94, GetServProv, 2, FALSE)</f>
        <v>Northland DHB</v>
      </c>
      <c r="F94" s="64">
        <f t="shared" ref="F94:J103" si="4">_xlfn.IFNA(VLOOKUP($B94&amp;F$93, eventdata, 7, FALSE), 0)</f>
        <v>39839</v>
      </c>
      <c r="G94" s="64">
        <f t="shared" si="4"/>
        <v>40780</v>
      </c>
      <c r="H94" s="64">
        <f t="shared" si="4"/>
        <v>42140</v>
      </c>
      <c r="I94" s="64">
        <f t="shared" si="4"/>
        <v>42513</v>
      </c>
      <c r="J94" s="64">
        <f t="shared" si="4"/>
        <v>44038</v>
      </c>
      <c r="K94" s="1"/>
      <c r="L94" s="65">
        <f>F94/F$115*100</f>
        <v>4.1077528563724863</v>
      </c>
      <c r="M94" s="65">
        <f t="shared" ref="M94:P94" si="5">G94/G$115*100</f>
        <v>4.1350722674351399</v>
      </c>
      <c r="N94" s="65">
        <f t="shared" si="5"/>
        <v>4.2340354557767359</v>
      </c>
      <c r="O94" s="65">
        <f t="shared" si="5"/>
        <v>4.1452439339498923</v>
      </c>
      <c r="P94" s="65">
        <f t="shared" si="5"/>
        <v>4.1465208225248036</v>
      </c>
      <c r="Q94" s="1"/>
    </row>
    <row r="95" spans="2:17" x14ac:dyDescent="0.2">
      <c r="B95" s="2" t="str">
        <f>B93&amp;C95&amp;B92&amp;C92</f>
        <v>Provider2OverallTotal</v>
      </c>
      <c r="C95" s="2">
        <v>2</v>
      </c>
      <c r="D95" s="1"/>
      <c r="E95" s="1" t="str">
        <f t="shared" si="3"/>
        <v>Waitemata DHB</v>
      </c>
      <c r="F95" s="64">
        <f t="shared" si="4"/>
        <v>88896</v>
      </c>
      <c r="G95" s="64">
        <f t="shared" si="4"/>
        <v>84996</v>
      </c>
      <c r="H95" s="64">
        <f t="shared" si="4"/>
        <v>88211</v>
      </c>
      <c r="I95" s="64">
        <f t="shared" si="4"/>
        <v>91082</v>
      </c>
      <c r="J95" s="64">
        <f t="shared" si="4"/>
        <v>92059</v>
      </c>
      <c r="K95" s="1"/>
      <c r="L95" s="65">
        <f t="shared" ref="L95:L115" si="6">F95/F$115*100</f>
        <v>9.1659629488714227</v>
      </c>
      <c r="M95" s="65">
        <f t="shared" ref="M95:M115" si="7">G95/G$115*100</f>
        <v>8.6185532722637852</v>
      </c>
      <c r="N95" s="65">
        <f t="shared" ref="N95:N115" si="8">H95/H$115*100</f>
        <v>8.8630399048296553</v>
      </c>
      <c r="O95" s="65">
        <f t="shared" ref="O95:O115" si="9">I95/I$115*100</f>
        <v>8.8809801235392474</v>
      </c>
      <c r="P95" s="65">
        <f t="shared" ref="P95:P115" si="10">J95/J$115*100</f>
        <v>8.6680721286346092</v>
      </c>
      <c r="Q95" s="1"/>
    </row>
    <row r="96" spans="2:17" x14ac:dyDescent="0.2">
      <c r="B96" s="2" t="str">
        <f>B93&amp;C96&amp;B92&amp;C92</f>
        <v>Provider3OverallTotal</v>
      </c>
      <c r="C96" s="2">
        <v>3</v>
      </c>
      <c r="D96" s="1"/>
      <c r="E96" s="1" t="str">
        <f t="shared" si="3"/>
        <v>Auckland DHB</v>
      </c>
      <c r="F96" s="64">
        <f t="shared" si="4"/>
        <v>84625</v>
      </c>
      <c r="G96" s="64">
        <f t="shared" si="4"/>
        <v>84398</v>
      </c>
      <c r="H96" s="64">
        <f t="shared" si="4"/>
        <v>85614</v>
      </c>
      <c r="I96" s="64">
        <f t="shared" si="4"/>
        <v>89695</v>
      </c>
      <c r="J96" s="64">
        <f t="shared" si="4"/>
        <v>92840</v>
      </c>
      <c r="K96" s="1"/>
      <c r="L96" s="65">
        <f t="shared" si="6"/>
        <v>8.7255851168583973</v>
      </c>
      <c r="M96" s="65">
        <f t="shared" si="7"/>
        <v>8.5579163616231213</v>
      </c>
      <c r="N96" s="65">
        <f t="shared" si="8"/>
        <v>8.6021051616248076</v>
      </c>
      <c r="O96" s="65">
        <f t="shared" si="9"/>
        <v>8.7457402360603957</v>
      </c>
      <c r="P96" s="65">
        <f t="shared" si="10"/>
        <v>8.7416093638040504</v>
      </c>
      <c r="Q96" s="1"/>
    </row>
    <row r="97" spans="2:17" x14ac:dyDescent="0.2">
      <c r="B97" s="2" t="str">
        <f>B93&amp;C97&amp;B92&amp;C92</f>
        <v>Provider4OverallTotal</v>
      </c>
      <c r="C97" s="2">
        <v>4</v>
      </c>
      <c r="D97" s="1"/>
      <c r="E97" s="1" t="str">
        <f t="shared" si="3"/>
        <v>Counties Manukau DHB</v>
      </c>
      <c r="F97" s="64">
        <f t="shared" si="4"/>
        <v>87224</v>
      </c>
      <c r="G97" s="64">
        <f t="shared" si="4"/>
        <v>90554</v>
      </c>
      <c r="H97" s="64">
        <f t="shared" si="4"/>
        <v>92173</v>
      </c>
      <c r="I97" s="64">
        <f t="shared" si="4"/>
        <v>97150</v>
      </c>
      <c r="J97" s="64">
        <f t="shared" si="4"/>
        <v>103399</v>
      </c>
      <c r="K97" s="1"/>
      <c r="L97" s="65">
        <f t="shared" si="6"/>
        <v>8.9935649776408493</v>
      </c>
      <c r="M97" s="65">
        <f t="shared" si="7"/>
        <v>9.1821317828671329</v>
      </c>
      <c r="N97" s="65">
        <f t="shared" si="8"/>
        <v>9.2611236370505239</v>
      </c>
      <c r="O97" s="65">
        <f t="shared" si="9"/>
        <v>9.4726424430934539</v>
      </c>
      <c r="P97" s="65">
        <f t="shared" si="10"/>
        <v>9.7358214843599207</v>
      </c>
      <c r="Q97" s="1"/>
    </row>
    <row r="98" spans="2:17" x14ac:dyDescent="0.2">
      <c r="B98" s="2" t="str">
        <f>B93&amp;C98&amp;B92&amp;C92</f>
        <v>Provider5OverallTotal</v>
      </c>
      <c r="C98" s="2">
        <v>5</v>
      </c>
      <c r="D98" s="1"/>
      <c r="E98" s="1" t="str">
        <f t="shared" si="3"/>
        <v>Waikato DHB</v>
      </c>
      <c r="F98" s="64">
        <f t="shared" si="4"/>
        <v>91274</v>
      </c>
      <c r="G98" s="64">
        <f t="shared" si="4"/>
        <v>98687</v>
      </c>
      <c r="H98" s="64">
        <f t="shared" si="4"/>
        <v>101202</v>
      </c>
      <c r="I98" s="64">
        <f t="shared" si="4"/>
        <v>102129</v>
      </c>
      <c r="J98" s="64">
        <f t="shared" si="4"/>
        <v>105347</v>
      </c>
      <c r="K98" s="1"/>
      <c r="L98" s="65">
        <f t="shared" si="6"/>
        <v>9.4111557572364362</v>
      </c>
      <c r="M98" s="65">
        <f t="shared" si="7"/>
        <v>10.006814047483365</v>
      </c>
      <c r="N98" s="65">
        <f t="shared" si="8"/>
        <v>10.168316473552853</v>
      </c>
      <c r="O98" s="65">
        <f t="shared" si="9"/>
        <v>9.9581214623848826</v>
      </c>
      <c r="P98" s="65">
        <f t="shared" si="10"/>
        <v>9.919240862221729</v>
      </c>
      <c r="Q98" s="1"/>
    </row>
    <row r="99" spans="2:17" x14ac:dyDescent="0.2">
      <c r="B99" s="2" t="str">
        <f>B93&amp;C99&amp;B92&amp;C92</f>
        <v>Provider6OverallTotal</v>
      </c>
      <c r="C99" s="2">
        <v>6</v>
      </c>
      <c r="D99" s="1"/>
      <c r="E99" s="1" t="str">
        <f t="shared" si="3"/>
        <v>Lakes DHB</v>
      </c>
      <c r="F99" s="64">
        <f t="shared" si="4"/>
        <v>39692</v>
      </c>
      <c r="G99" s="64">
        <f t="shared" si="4"/>
        <v>40273</v>
      </c>
      <c r="H99" s="64">
        <f t="shared" si="4"/>
        <v>41125</v>
      </c>
      <c r="I99" s="64">
        <f t="shared" si="4"/>
        <v>43318</v>
      </c>
      <c r="J99" s="64">
        <f t="shared" si="4"/>
        <v>45917</v>
      </c>
      <c r="K99" s="1"/>
      <c r="L99" s="65">
        <f t="shared" si="6"/>
        <v>4.0925958577056836</v>
      </c>
      <c r="M99" s="65">
        <f t="shared" si="7"/>
        <v>4.0836627127615346</v>
      </c>
      <c r="N99" s="65">
        <f t="shared" si="8"/>
        <v>4.1320528742007179</v>
      </c>
      <c r="O99" s="65">
        <f t="shared" si="9"/>
        <v>4.2237357215637905</v>
      </c>
      <c r="P99" s="65">
        <f t="shared" si="10"/>
        <v>4.3234433127724108</v>
      </c>
      <c r="Q99" s="1"/>
    </row>
    <row r="100" spans="2:17" x14ac:dyDescent="0.2">
      <c r="B100" s="2" t="str">
        <f>B93&amp;C100&amp;B92&amp;C92</f>
        <v>Provider7OverallTotal</v>
      </c>
      <c r="C100" s="2">
        <v>7</v>
      </c>
      <c r="D100" s="1"/>
      <c r="E100" s="1" t="str">
        <f t="shared" si="3"/>
        <v>Bay of Plenty DHB</v>
      </c>
      <c r="F100" s="64">
        <f t="shared" si="4"/>
        <v>51188</v>
      </c>
      <c r="G100" s="64">
        <f t="shared" si="4"/>
        <v>51458</v>
      </c>
      <c r="H100" s="64">
        <f t="shared" si="4"/>
        <v>53529</v>
      </c>
      <c r="I100" s="64">
        <f t="shared" si="4"/>
        <v>57224</v>
      </c>
      <c r="J100" s="64">
        <f t="shared" si="4"/>
        <v>65228</v>
      </c>
      <c r="K100" s="1"/>
      <c r="L100" s="65">
        <f t="shared" si="6"/>
        <v>5.277935018750342</v>
      </c>
      <c r="M100" s="65">
        <f t="shared" si="7"/>
        <v>5.2178163005806137</v>
      </c>
      <c r="N100" s="65">
        <f t="shared" si="8"/>
        <v>5.3783503538745343</v>
      </c>
      <c r="O100" s="65">
        <f t="shared" si="9"/>
        <v>5.5796447880965498</v>
      </c>
      <c r="P100" s="65">
        <f t="shared" si="10"/>
        <v>6.1417244246252753</v>
      </c>
      <c r="Q100" s="1"/>
    </row>
    <row r="101" spans="2:17" x14ac:dyDescent="0.2">
      <c r="B101" s="2" t="str">
        <f>B93&amp;C101&amp;B92&amp;C92</f>
        <v>Provider8OverallTotal</v>
      </c>
      <c r="C101" s="2">
        <v>8</v>
      </c>
      <c r="D101" s="1"/>
      <c r="E101" s="1" t="str">
        <f t="shared" si="3"/>
        <v>Tairāwhiti DHB</v>
      </c>
      <c r="F101" s="64">
        <f t="shared" si="4"/>
        <v>17809</v>
      </c>
      <c r="G101" s="64">
        <f t="shared" si="4"/>
        <v>17185</v>
      </c>
      <c r="H101" s="64">
        <f t="shared" si="4"/>
        <v>16401</v>
      </c>
      <c r="I101" s="64">
        <f t="shared" si="4"/>
        <v>16267</v>
      </c>
      <c r="J101" s="64">
        <f t="shared" si="4"/>
        <v>16258</v>
      </c>
      <c r="K101" s="1"/>
      <c r="L101" s="65">
        <f t="shared" si="6"/>
        <v>1.8362652330414322</v>
      </c>
      <c r="M101" s="65">
        <f t="shared" si="7"/>
        <v>1.7425506845481336</v>
      </c>
      <c r="N101" s="65">
        <f t="shared" si="8"/>
        <v>1.6478978526386863</v>
      </c>
      <c r="O101" s="65">
        <f t="shared" si="9"/>
        <v>1.5861191417581184</v>
      </c>
      <c r="P101" s="65">
        <f t="shared" si="10"/>
        <v>1.5308173743723206</v>
      </c>
      <c r="Q101" s="1"/>
    </row>
    <row r="102" spans="2:17" x14ac:dyDescent="0.2">
      <c r="B102" s="2" t="str">
        <f>B93&amp;C102&amp;B92&amp;C92</f>
        <v>Provider9OverallTotal</v>
      </c>
      <c r="C102" s="2">
        <v>9</v>
      </c>
      <c r="D102" s="1"/>
      <c r="E102" s="1" t="str">
        <f t="shared" si="3"/>
        <v>Hawke's Bay DHB</v>
      </c>
      <c r="F102" s="64">
        <f t="shared" si="4"/>
        <v>37770</v>
      </c>
      <c r="G102" s="64">
        <f t="shared" si="4"/>
        <v>38942</v>
      </c>
      <c r="H102" s="64">
        <f t="shared" si="4"/>
        <v>41409</v>
      </c>
      <c r="I102" s="64">
        <f t="shared" si="4"/>
        <v>43715</v>
      </c>
      <c r="J102" s="64">
        <f t="shared" si="4"/>
        <v>44647</v>
      </c>
      <c r="K102" s="1"/>
      <c r="L102" s="65">
        <f t="shared" si="6"/>
        <v>3.8944206778580992</v>
      </c>
      <c r="M102" s="65">
        <f t="shared" si="7"/>
        <v>3.9486999568038064</v>
      </c>
      <c r="N102" s="65">
        <f t="shared" si="8"/>
        <v>4.1605879019520371</v>
      </c>
      <c r="O102" s="65">
        <f t="shared" si="9"/>
        <v>4.2624453360764836</v>
      </c>
      <c r="P102" s="65">
        <f t="shared" si="10"/>
        <v>4.2038629175544964</v>
      </c>
      <c r="Q102" s="1"/>
    </row>
    <row r="103" spans="2:17" x14ac:dyDescent="0.2">
      <c r="B103" s="2" t="str">
        <f>B93&amp;C103&amp;B92&amp;C92</f>
        <v>Provider10OverallTotal</v>
      </c>
      <c r="C103" s="2">
        <v>10</v>
      </c>
      <c r="D103" s="1"/>
      <c r="E103" s="1" t="str">
        <f t="shared" si="3"/>
        <v>Taranaki DHB</v>
      </c>
      <c r="F103" s="64">
        <f t="shared" si="4"/>
        <v>45913</v>
      </c>
      <c r="G103" s="64">
        <f t="shared" si="4"/>
        <v>44551</v>
      </c>
      <c r="H103" s="64">
        <f t="shared" si="4"/>
        <v>47933</v>
      </c>
      <c r="I103" s="64">
        <f t="shared" si="4"/>
        <v>47969</v>
      </c>
      <c r="J103" s="64">
        <f t="shared" si="4"/>
        <v>45423</v>
      </c>
      <c r="K103" s="1"/>
      <c r="L103" s="65">
        <f t="shared" si="6"/>
        <v>4.7340359169313988</v>
      </c>
      <c r="M103" s="65">
        <f t="shared" si="7"/>
        <v>4.5174498427293504</v>
      </c>
      <c r="N103" s="65">
        <f t="shared" si="8"/>
        <v>4.8160897366337512</v>
      </c>
      <c r="O103" s="65">
        <f t="shared" si="9"/>
        <v>4.6772329938522894</v>
      </c>
      <c r="P103" s="65">
        <f t="shared" si="10"/>
        <v>4.2769293637663877</v>
      </c>
      <c r="Q103" s="1"/>
    </row>
    <row r="104" spans="2:17" x14ac:dyDescent="0.2">
      <c r="B104" s="2" t="str">
        <f>B93&amp;C104&amp;B92&amp;C92</f>
        <v>Provider11OverallTotal</v>
      </c>
      <c r="C104" s="2">
        <v>11</v>
      </c>
      <c r="D104" s="1"/>
      <c r="E104" s="1" t="str">
        <f t="shared" si="3"/>
        <v>MidCentral DHB</v>
      </c>
      <c r="F104" s="64">
        <f t="shared" ref="F104:J115" si="11">_xlfn.IFNA(VLOOKUP($B104&amp;F$93, eventdata, 7, FALSE), 0)</f>
        <v>38858</v>
      </c>
      <c r="G104" s="64">
        <f t="shared" si="11"/>
        <v>39150</v>
      </c>
      <c r="H104" s="64">
        <f t="shared" si="11"/>
        <v>40048</v>
      </c>
      <c r="I104" s="64">
        <f t="shared" si="11"/>
        <v>39968</v>
      </c>
      <c r="J104" s="64">
        <f t="shared" si="11"/>
        <v>40014</v>
      </c>
      <c r="K104" s="1"/>
      <c r="L104" s="65">
        <f t="shared" si="6"/>
        <v>4.0066030897593334</v>
      </c>
      <c r="M104" s="65">
        <f t="shared" si="7"/>
        <v>3.9697910561570802</v>
      </c>
      <c r="N104" s="65">
        <f t="shared" si="8"/>
        <v>4.023840814735328</v>
      </c>
      <c r="O104" s="65">
        <f t="shared" si="9"/>
        <v>3.8970928786984986</v>
      </c>
      <c r="P104" s="65">
        <f t="shared" si="10"/>
        <v>3.7676298694878851</v>
      </c>
      <c r="Q104" s="1"/>
    </row>
    <row r="105" spans="2:17" x14ac:dyDescent="0.2">
      <c r="B105" s="2" t="str">
        <f>B93&amp;C105&amp;B92&amp;C92</f>
        <v>Provider12OverallTotal</v>
      </c>
      <c r="C105" s="2">
        <v>12</v>
      </c>
      <c r="D105" s="1"/>
      <c r="E105" s="1" t="str">
        <f t="shared" si="3"/>
        <v>Whanganui DHB</v>
      </c>
      <c r="F105" s="64">
        <f t="shared" si="11"/>
        <v>19228</v>
      </c>
      <c r="G105" s="64">
        <f t="shared" si="11"/>
        <v>18482</v>
      </c>
      <c r="H105" s="64">
        <f t="shared" si="11"/>
        <v>18470</v>
      </c>
      <c r="I105" s="64">
        <f t="shared" si="11"/>
        <v>18708</v>
      </c>
      <c r="J105" s="64">
        <f t="shared" si="11"/>
        <v>18673</v>
      </c>
      <c r="K105" s="1"/>
      <c r="L105" s="65">
        <f t="shared" si="6"/>
        <v>1.9825766691515896</v>
      </c>
      <c r="M105" s="65">
        <f t="shared" si="7"/>
        <v>1.8740658569577306</v>
      </c>
      <c r="N105" s="65">
        <f t="shared" si="8"/>
        <v>1.8557815583340367</v>
      </c>
      <c r="O105" s="65">
        <f t="shared" si="9"/>
        <v>1.8241296430817535</v>
      </c>
      <c r="P105" s="65">
        <f t="shared" si="10"/>
        <v>1.7582084408693779</v>
      </c>
      <c r="Q105" s="1"/>
    </row>
    <row r="106" spans="2:17" x14ac:dyDescent="0.2">
      <c r="B106" s="2" t="str">
        <f>B93&amp;C106&amp;B92&amp;C92</f>
        <v>Provider13OverallTotal</v>
      </c>
      <c r="C106" s="2">
        <v>13</v>
      </c>
      <c r="D106" s="1"/>
      <c r="E106" s="1" t="str">
        <f t="shared" si="3"/>
        <v>Capital &amp; Coast DHB</v>
      </c>
      <c r="F106" s="64">
        <f t="shared" si="11"/>
        <v>43365</v>
      </c>
      <c r="G106" s="64">
        <f t="shared" si="11"/>
        <v>45597</v>
      </c>
      <c r="H106" s="64">
        <f t="shared" si="11"/>
        <v>48902</v>
      </c>
      <c r="I106" s="64">
        <f t="shared" si="11"/>
        <v>52146</v>
      </c>
      <c r="J106" s="64">
        <f t="shared" si="11"/>
        <v>52850</v>
      </c>
      <c r="K106" s="1"/>
      <c r="L106" s="65">
        <f t="shared" si="6"/>
        <v>4.4713146067068177</v>
      </c>
      <c r="M106" s="65">
        <f t="shared" si="7"/>
        <v>4.6235137365924484</v>
      </c>
      <c r="N106" s="65">
        <f t="shared" si="8"/>
        <v>4.9134504475176533</v>
      </c>
      <c r="O106" s="65">
        <f t="shared" si="9"/>
        <v>5.0845127415085045</v>
      </c>
      <c r="P106" s="65">
        <f t="shared" si="10"/>
        <v>4.9762392813124094</v>
      </c>
      <c r="Q106" s="1"/>
    </row>
    <row r="107" spans="2:17" x14ac:dyDescent="0.2">
      <c r="B107" s="2" t="str">
        <f>B93&amp;C107&amp;B92&amp;C92</f>
        <v>Provider14OverallTotal</v>
      </c>
      <c r="C107" s="2">
        <v>14</v>
      </c>
      <c r="D107" s="1"/>
      <c r="E107" s="1" t="str">
        <f t="shared" si="3"/>
        <v>Hutt Valley DHB</v>
      </c>
      <c r="F107" s="64">
        <f t="shared" si="11"/>
        <v>38182</v>
      </c>
      <c r="G107" s="64">
        <f t="shared" si="11"/>
        <v>41038</v>
      </c>
      <c r="H107" s="64">
        <f t="shared" si="11"/>
        <v>43344</v>
      </c>
      <c r="I107" s="64">
        <f t="shared" si="11"/>
        <v>44470</v>
      </c>
      <c r="J107" s="64">
        <f t="shared" si="11"/>
        <v>44170</v>
      </c>
      <c r="K107" s="1"/>
      <c r="L107" s="65">
        <f t="shared" si="6"/>
        <v>3.9369015176589346</v>
      </c>
      <c r="M107" s="65">
        <f t="shared" si="7"/>
        <v>4.161233342594489</v>
      </c>
      <c r="N107" s="65">
        <f t="shared" si="8"/>
        <v>4.3550078973703572</v>
      </c>
      <c r="O107" s="65">
        <f t="shared" si="9"/>
        <v>4.3360618573789598</v>
      </c>
      <c r="P107" s="65">
        <f t="shared" si="10"/>
        <v>4.1589496510041455</v>
      </c>
      <c r="Q107" s="1"/>
    </row>
    <row r="108" spans="2:17" x14ac:dyDescent="0.2">
      <c r="B108" s="2" t="str">
        <f>B93&amp;C108&amp;B92&amp;C92</f>
        <v>Provider15OverallTotal</v>
      </c>
      <c r="C108" s="2">
        <v>15</v>
      </c>
      <c r="D108" s="1"/>
      <c r="E108" s="1" t="str">
        <f t="shared" si="3"/>
        <v>Wairarapa DHB</v>
      </c>
      <c r="F108" s="64">
        <f t="shared" si="11"/>
        <v>19455</v>
      </c>
      <c r="G108" s="64">
        <f t="shared" si="11"/>
        <v>18031</v>
      </c>
      <c r="H108" s="64">
        <f t="shared" si="11"/>
        <v>16025</v>
      </c>
      <c r="I108" s="64">
        <f t="shared" si="11"/>
        <v>15835</v>
      </c>
      <c r="J108" s="64">
        <f t="shared" si="11"/>
        <v>15613</v>
      </c>
      <c r="K108" s="1"/>
      <c r="L108" s="65">
        <f t="shared" si="6"/>
        <v>2.0059823745758361</v>
      </c>
      <c r="M108" s="65">
        <f t="shared" si="7"/>
        <v>1.8283346751869298</v>
      </c>
      <c r="N108" s="65">
        <f t="shared" si="8"/>
        <v>1.6101190835031369</v>
      </c>
      <c r="O108" s="65">
        <f t="shared" si="9"/>
        <v>1.5439968408274303</v>
      </c>
      <c r="P108" s="65">
        <f t="shared" si="10"/>
        <v>1.470085598848262</v>
      </c>
      <c r="Q108" s="1"/>
    </row>
    <row r="109" spans="2:17" x14ac:dyDescent="0.2">
      <c r="B109" s="2" t="str">
        <f>B93&amp;C109&amp;B92&amp;C92</f>
        <v>Provider16OverallTotal</v>
      </c>
      <c r="C109" s="2">
        <v>16</v>
      </c>
      <c r="D109" s="1"/>
      <c r="E109" s="1" t="str">
        <f t="shared" si="3"/>
        <v>Nelson Marlborough DHB</v>
      </c>
      <c r="F109" s="64">
        <f t="shared" si="11"/>
        <v>40340</v>
      </c>
      <c r="G109" s="64">
        <f t="shared" si="11"/>
        <v>42728</v>
      </c>
      <c r="H109" s="64">
        <f t="shared" si="11"/>
        <v>33918</v>
      </c>
      <c r="I109" s="64">
        <f t="shared" si="11"/>
        <v>35120</v>
      </c>
      <c r="J109" s="64">
        <f t="shared" si="11"/>
        <v>36292</v>
      </c>
      <c r="K109" s="1"/>
      <c r="L109" s="65">
        <f t="shared" si="6"/>
        <v>4.1594103824409778</v>
      </c>
      <c r="M109" s="65">
        <f t="shared" si="7"/>
        <v>4.33259852483984</v>
      </c>
      <c r="N109" s="65">
        <f t="shared" si="8"/>
        <v>3.4079263072860777</v>
      </c>
      <c r="O109" s="65">
        <f t="shared" si="9"/>
        <v>3.424387057142996</v>
      </c>
      <c r="P109" s="65">
        <f t="shared" si="10"/>
        <v>3.4171745694870381</v>
      </c>
      <c r="Q109" s="1"/>
    </row>
    <row r="110" spans="2:17" x14ac:dyDescent="0.2">
      <c r="B110" s="2" t="str">
        <f>B93&amp;C110&amp;B92&amp;C92</f>
        <v>Provider17OverallTotal</v>
      </c>
      <c r="C110" s="2">
        <v>17</v>
      </c>
      <c r="D110" s="1"/>
      <c r="E110" s="1" t="str">
        <f t="shared" si="3"/>
        <v>West Coast DHB</v>
      </c>
      <c r="F110" s="64">
        <f t="shared" si="11"/>
        <v>12384</v>
      </c>
      <c r="G110" s="64">
        <f t="shared" si="11"/>
        <v>12710</v>
      </c>
      <c r="H110" s="64">
        <f t="shared" si="11"/>
        <v>11892</v>
      </c>
      <c r="I110" s="64">
        <f t="shared" si="11"/>
        <v>11098</v>
      </c>
      <c r="J110" s="64">
        <f t="shared" si="11"/>
        <v>11930</v>
      </c>
      <c r="K110" s="1"/>
      <c r="L110" s="65">
        <f t="shared" si="6"/>
        <v>1.2768998060522823</v>
      </c>
      <c r="M110" s="65">
        <f t="shared" si="7"/>
        <v>1.2887878499043803</v>
      </c>
      <c r="N110" s="65">
        <f t="shared" si="8"/>
        <v>1.1948540493615789</v>
      </c>
      <c r="O110" s="65">
        <f t="shared" si="9"/>
        <v>1.0821141104832852</v>
      </c>
      <c r="P110" s="65">
        <f t="shared" si="10"/>
        <v>1.1233024527163111</v>
      </c>
      <c r="Q110" s="1"/>
    </row>
    <row r="111" spans="2:17" x14ac:dyDescent="0.2">
      <c r="B111" s="2" t="str">
        <f>B93&amp;C111&amp;B92&amp;C92</f>
        <v>Provider18OverallTotal</v>
      </c>
      <c r="C111" s="2">
        <v>18</v>
      </c>
      <c r="D111" s="1"/>
      <c r="E111" s="1" t="str">
        <f t="shared" si="3"/>
        <v>Canterbury DHB</v>
      </c>
      <c r="F111" s="64">
        <f t="shared" si="11"/>
        <v>87163</v>
      </c>
      <c r="G111" s="64">
        <f t="shared" si="11"/>
        <v>86274</v>
      </c>
      <c r="H111" s="64">
        <f t="shared" si="11"/>
        <v>89267</v>
      </c>
      <c r="I111" s="64">
        <f t="shared" si="11"/>
        <v>96171</v>
      </c>
      <c r="J111" s="64">
        <f t="shared" si="11"/>
        <v>93683</v>
      </c>
      <c r="K111" s="1"/>
      <c r="L111" s="65">
        <f t="shared" si="6"/>
        <v>8.9872753387382982</v>
      </c>
      <c r="M111" s="65">
        <f t="shared" si="7"/>
        <v>8.7481418538670734</v>
      </c>
      <c r="N111" s="65">
        <f t="shared" si="8"/>
        <v>8.9691419798486436</v>
      </c>
      <c r="O111" s="65">
        <f t="shared" si="9"/>
        <v>9.3771847287158074</v>
      </c>
      <c r="P111" s="65">
        <f t="shared" si="10"/>
        <v>8.8209843820471221</v>
      </c>
      <c r="Q111" s="1"/>
    </row>
    <row r="112" spans="2:17" x14ac:dyDescent="0.2">
      <c r="B112" s="2" t="str">
        <f>B93&amp;C112&amp;B92&amp;C92</f>
        <v>Provider19OverallTotal</v>
      </c>
      <c r="C112" s="2">
        <v>19</v>
      </c>
      <c r="D112" s="1"/>
      <c r="E112" s="1" t="str">
        <f t="shared" si="3"/>
        <v>South Canterbury DHB</v>
      </c>
      <c r="F112" s="64">
        <f t="shared" si="11"/>
        <v>15291</v>
      </c>
      <c r="G112" s="64">
        <f t="shared" si="11"/>
        <v>15692</v>
      </c>
      <c r="H112" s="64">
        <f t="shared" si="11"/>
        <v>15841</v>
      </c>
      <c r="I112" s="64">
        <f t="shared" si="11"/>
        <v>16946</v>
      </c>
      <c r="J112" s="64">
        <f t="shared" si="11"/>
        <v>17488</v>
      </c>
      <c r="K112" s="1"/>
      <c r="L112" s="65">
        <f t="shared" si="6"/>
        <v>1.5766371878508922</v>
      </c>
      <c r="M112" s="65">
        <f t="shared" si="7"/>
        <v>1.5911612069787202</v>
      </c>
      <c r="N112" s="65">
        <f t="shared" si="8"/>
        <v>1.5916316007346765</v>
      </c>
      <c r="O112" s="65">
        <f t="shared" si="9"/>
        <v>1.652325258267233</v>
      </c>
      <c r="P112" s="65">
        <f t="shared" si="10"/>
        <v>1.6466314579298278</v>
      </c>
      <c r="Q112" s="1"/>
    </row>
    <row r="113" spans="2:17" x14ac:dyDescent="0.2">
      <c r="B113" s="2" t="str">
        <f>B93&amp;C113&amp;B92&amp;C92</f>
        <v>Provider20OverallTotal</v>
      </c>
      <c r="C113" s="2">
        <v>20</v>
      </c>
      <c r="D113" s="1"/>
      <c r="E113" s="1" t="str">
        <f t="shared" si="3"/>
        <v>Southern DHB</v>
      </c>
      <c r="F113" s="64">
        <f t="shared" si="11"/>
        <v>69776</v>
      </c>
      <c r="G113" s="64">
        <f t="shared" si="11"/>
        <v>68834</v>
      </c>
      <c r="H113" s="64">
        <f t="shared" si="11"/>
        <v>62458</v>
      </c>
      <c r="I113" s="64">
        <f t="shared" si="11"/>
        <v>61916</v>
      </c>
      <c r="J113" s="64">
        <f t="shared" si="11"/>
        <v>75060</v>
      </c>
      <c r="K113" s="1"/>
      <c r="L113" s="65">
        <f t="shared" si="6"/>
        <v>7.1945220338423823</v>
      </c>
      <c r="M113" s="65">
        <f t="shared" si="7"/>
        <v>6.9797342927079553</v>
      </c>
      <c r="N113" s="65">
        <f t="shared" si="8"/>
        <v>6.2754956453940043</v>
      </c>
      <c r="O113" s="65">
        <f t="shared" si="9"/>
        <v>6.0371397787604151</v>
      </c>
      <c r="P113" s="65">
        <f t="shared" si="10"/>
        <v>7.067483830753253</v>
      </c>
      <c r="Q113" s="1"/>
    </row>
    <row r="114" spans="2:17" x14ac:dyDescent="0.2">
      <c r="B114" s="2" t="str">
        <f>B93&amp;C114&amp;B92&amp;C92</f>
        <v>Provider21OverallTotal</v>
      </c>
      <c r="C114" s="2">
        <v>21</v>
      </c>
      <c r="D114" s="1"/>
      <c r="E114" s="1" t="str">
        <f t="shared" si="3"/>
        <v>Non-DHB agency</v>
      </c>
      <c r="F114" s="64">
        <f t="shared" si="11"/>
        <v>1577</v>
      </c>
      <c r="G114" s="64">
        <f t="shared" si="11"/>
        <v>5838</v>
      </c>
      <c r="H114" s="64">
        <f t="shared" si="11"/>
        <v>5366</v>
      </c>
      <c r="I114" s="64">
        <f t="shared" si="11"/>
        <v>2145</v>
      </c>
      <c r="J114" s="64">
        <f t="shared" si="11"/>
        <v>1118</v>
      </c>
      <c r="K114" s="1"/>
      <c r="L114" s="65">
        <f t="shared" si="6"/>
        <v>0.16260263195610863</v>
      </c>
      <c r="M114" s="65">
        <f t="shared" si="7"/>
        <v>0.59197037511736994</v>
      </c>
      <c r="N114" s="65">
        <f t="shared" si="8"/>
        <v>0.53915126378020795</v>
      </c>
      <c r="O114" s="65">
        <f t="shared" si="9"/>
        <v>0.20914892476001501</v>
      </c>
      <c r="P114" s="65">
        <f t="shared" si="10"/>
        <v>0.10526841090836847</v>
      </c>
      <c r="Q114" s="1"/>
    </row>
    <row r="115" spans="2:17" x14ac:dyDescent="0.2">
      <c r="B115" s="2" t="str">
        <f>C93&amp;C115&amp;B92&amp;C92</f>
        <v>National99OverallTotal</v>
      </c>
      <c r="C115" s="2">
        <v>99</v>
      </c>
      <c r="D115" s="1"/>
      <c r="E115" s="71" t="str">
        <f>VLOOKUP(C115, ListDHB, 2, FALSE)</f>
        <v>New Zealand</v>
      </c>
      <c r="F115" s="73">
        <f t="shared" si="11"/>
        <v>969849</v>
      </c>
      <c r="G115" s="73">
        <f t="shared" si="11"/>
        <v>986198</v>
      </c>
      <c r="H115" s="73">
        <f t="shared" si="11"/>
        <v>995268</v>
      </c>
      <c r="I115" s="73">
        <f t="shared" si="11"/>
        <v>1025585</v>
      </c>
      <c r="J115" s="73">
        <f t="shared" si="11"/>
        <v>1062047</v>
      </c>
      <c r="K115" s="67"/>
      <c r="L115" s="72">
        <f t="shared" si="6"/>
        <v>100</v>
      </c>
      <c r="M115" s="72">
        <f t="shared" si="7"/>
        <v>100</v>
      </c>
      <c r="N115" s="72">
        <f t="shared" si="8"/>
        <v>100</v>
      </c>
      <c r="O115" s="72">
        <f t="shared" si="9"/>
        <v>100</v>
      </c>
      <c r="P115" s="72">
        <f t="shared" si="10"/>
        <v>100</v>
      </c>
      <c r="Q115" s="1"/>
    </row>
    <row r="116" spans="2:17" x14ac:dyDescent="0.2">
      <c r="D116" s="1"/>
      <c r="E116" s="74"/>
      <c r="F116" s="1"/>
      <c r="G116" s="1"/>
      <c r="H116" s="1"/>
      <c r="I116" s="1"/>
      <c r="J116" s="1"/>
      <c r="K116" s="1"/>
      <c r="L116" s="1"/>
      <c r="M116" s="1"/>
      <c r="N116" s="1"/>
      <c r="O116" s="1"/>
      <c r="P116" s="1"/>
      <c r="Q116" s="1"/>
    </row>
    <row r="118" spans="2:17" x14ac:dyDescent="0.2">
      <c r="D118" s="1"/>
      <c r="E118" s="1"/>
      <c r="F118" s="1"/>
      <c r="G118" s="1"/>
      <c r="H118" s="1"/>
      <c r="I118" s="1"/>
      <c r="J118" s="1"/>
      <c r="K118" s="1"/>
      <c r="L118" s="1"/>
      <c r="M118" s="1"/>
      <c r="N118" s="1"/>
      <c r="O118" s="1"/>
      <c r="P118" s="1"/>
      <c r="Q118" s="1"/>
    </row>
    <row r="119" spans="2:17" ht="30" customHeight="1" x14ac:dyDescent="0.2">
      <c r="D119" s="1"/>
      <c r="E119" s="149" t="str">
        <f>Contents!D36</f>
        <v>Table 18: Number and proportion of emergency department events requiring less than six hours to complete, by service provider, 2010/11–2014/15</v>
      </c>
      <c r="F119" s="149"/>
      <c r="G119" s="149"/>
      <c r="H119" s="149"/>
      <c r="I119" s="149"/>
      <c r="J119" s="149"/>
      <c r="K119" s="149"/>
      <c r="L119" s="149"/>
      <c r="M119" s="149"/>
      <c r="N119" s="149"/>
      <c r="O119" s="149"/>
      <c r="P119" s="149"/>
      <c r="Q119" s="1"/>
    </row>
    <row r="120" spans="2:17" x14ac:dyDescent="0.2">
      <c r="B120" s="2" t="s">
        <v>4556</v>
      </c>
      <c r="C120" s="2" t="s">
        <v>15128</v>
      </c>
      <c r="D120" s="1"/>
      <c r="E120" s="1"/>
      <c r="F120" s="150" t="s">
        <v>15126</v>
      </c>
      <c r="G120" s="150"/>
      <c r="H120" s="150"/>
      <c r="I120" s="150"/>
      <c r="J120" s="150"/>
      <c r="K120" s="67"/>
      <c r="L120" s="150" t="s">
        <v>15127</v>
      </c>
      <c r="M120" s="150"/>
      <c r="N120" s="150"/>
      <c r="O120" s="150"/>
      <c r="P120" s="150"/>
      <c r="Q120" s="1"/>
    </row>
    <row r="121" spans="2:17" x14ac:dyDescent="0.2">
      <c r="B121" s="2" t="s">
        <v>4568</v>
      </c>
      <c r="C121" s="2" t="s">
        <v>4574</v>
      </c>
      <c r="D121" s="1"/>
      <c r="E121" s="71" t="s">
        <v>4565</v>
      </c>
      <c r="F121" s="46" t="s">
        <v>11</v>
      </c>
      <c r="G121" s="46" t="s">
        <v>12</v>
      </c>
      <c r="H121" s="46" t="s">
        <v>13</v>
      </c>
      <c r="I121" s="46" t="s">
        <v>14</v>
      </c>
      <c r="J121" s="46" t="s">
        <v>15</v>
      </c>
      <c r="K121" s="1"/>
      <c r="L121" s="46" t="s">
        <v>11</v>
      </c>
      <c r="M121" s="46" t="s">
        <v>12</v>
      </c>
      <c r="N121" s="46" t="s">
        <v>13</v>
      </c>
      <c r="O121" s="46" t="s">
        <v>14</v>
      </c>
      <c r="P121" s="46" t="s">
        <v>15</v>
      </c>
      <c r="Q121" s="1"/>
    </row>
    <row r="122" spans="2:17" x14ac:dyDescent="0.2">
      <c r="B122" s="2" t="str">
        <f>B121&amp;C122&amp;B120&amp;C120</f>
        <v>Provider1LengthCat</v>
      </c>
      <c r="C122" s="2">
        <v>1</v>
      </c>
      <c r="D122" s="1"/>
      <c r="E122" s="1" t="str">
        <f t="shared" ref="E122:E142" si="12">VLOOKUP(C122, GetServProv, 2, FALSE)</f>
        <v>Northland DHB</v>
      </c>
      <c r="F122" s="64">
        <f t="shared" ref="F122:J131" si="13">_xlfn.IFNA(VLOOKUP($B122&amp;"1"&amp;F$93, eventdata, 7, FALSE), 0) + _xlfn.IFNA(VLOOKUP($B122&amp;"2"&amp;F$93, eventdata, 7, FALSE), 0)</f>
        <v>35598</v>
      </c>
      <c r="G122" s="64">
        <f t="shared" si="13"/>
        <v>37483</v>
      </c>
      <c r="H122" s="64">
        <f t="shared" si="13"/>
        <v>39437</v>
      </c>
      <c r="I122" s="64">
        <f t="shared" si="13"/>
        <v>39740</v>
      </c>
      <c r="J122" s="64">
        <f t="shared" si="13"/>
        <v>40579</v>
      </c>
      <c r="K122" s="1"/>
      <c r="L122" s="65">
        <v>89.354652476216771</v>
      </c>
      <c r="M122" s="65">
        <v>91.915154487493879</v>
      </c>
      <c r="N122" s="65">
        <v>93.585666824869477</v>
      </c>
      <c r="O122" s="65">
        <v>93.477289299743603</v>
      </c>
      <c r="P122" s="65">
        <v>92.14541986466233</v>
      </c>
      <c r="Q122" s="1"/>
    </row>
    <row r="123" spans="2:17" x14ac:dyDescent="0.2">
      <c r="B123" s="2" t="str">
        <f>B121&amp;C123&amp;B120&amp;C120</f>
        <v>Provider2LengthCat</v>
      </c>
      <c r="C123" s="2">
        <v>2</v>
      </c>
      <c r="D123" s="1"/>
      <c r="E123" s="1" t="str">
        <f t="shared" si="12"/>
        <v>Waitemata DHB</v>
      </c>
      <c r="F123" s="64">
        <f t="shared" si="13"/>
        <v>75773</v>
      </c>
      <c r="G123" s="64">
        <f t="shared" si="13"/>
        <v>80304</v>
      </c>
      <c r="H123" s="64">
        <f t="shared" si="13"/>
        <v>85308</v>
      </c>
      <c r="I123" s="64">
        <f t="shared" si="13"/>
        <v>87344</v>
      </c>
      <c r="J123" s="64">
        <f t="shared" si="13"/>
        <v>88139</v>
      </c>
      <c r="K123" s="1"/>
      <c r="L123" s="65">
        <v>85.237805975521951</v>
      </c>
      <c r="M123" s="65">
        <v>94.479740223069314</v>
      </c>
      <c r="N123" s="65">
        <v>96.709027218827572</v>
      </c>
      <c r="O123" s="65">
        <v>95.896005796974151</v>
      </c>
      <c r="P123" s="65">
        <v>95.741861197710165</v>
      </c>
      <c r="Q123" s="1"/>
    </row>
    <row r="124" spans="2:17" x14ac:dyDescent="0.2">
      <c r="B124" s="2" t="str">
        <f>B121&amp;C124&amp;B120&amp;C120</f>
        <v>Provider3LengthCat</v>
      </c>
      <c r="C124" s="2">
        <v>3</v>
      </c>
      <c r="D124" s="1"/>
      <c r="E124" s="1" t="str">
        <f t="shared" si="12"/>
        <v>Auckland DHB</v>
      </c>
      <c r="F124" s="64">
        <f t="shared" si="13"/>
        <v>61630</v>
      </c>
      <c r="G124" s="64">
        <f t="shared" si="13"/>
        <v>79353</v>
      </c>
      <c r="H124" s="64">
        <f t="shared" si="13"/>
        <v>80293</v>
      </c>
      <c r="I124" s="64">
        <f t="shared" si="13"/>
        <v>84961</v>
      </c>
      <c r="J124" s="64">
        <f t="shared" si="13"/>
        <v>87188</v>
      </c>
      <c r="K124" s="1"/>
      <c r="L124" s="65">
        <v>72.827178729689805</v>
      </c>
      <c r="M124" s="65">
        <v>94.022370198345925</v>
      </c>
      <c r="N124" s="65">
        <v>93.784894993809417</v>
      </c>
      <c r="O124" s="65">
        <v>94.722113830202346</v>
      </c>
      <c r="P124" s="65">
        <v>93.912106850495476</v>
      </c>
      <c r="Q124" s="1"/>
    </row>
    <row r="125" spans="2:17" x14ac:dyDescent="0.2">
      <c r="B125" s="2" t="str">
        <f>B121&amp;C125&amp;B120&amp;C120</f>
        <v>Provider4LengthCat</v>
      </c>
      <c r="C125" s="2">
        <v>4</v>
      </c>
      <c r="D125" s="1"/>
      <c r="E125" s="1" t="str">
        <f t="shared" si="12"/>
        <v>Counties Manukau DHB</v>
      </c>
      <c r="F125" s="64">
        <f t="shared" si="13"/>
        <v>84426</v>
      </c>
      <c r="G125" s="64">
        <f t="shared" si="13"/>
        <v>87504</v>
      </c>
      <c r="H125" s="64">
        <f t="shared" si="13"/>
        <v>88572</v>
      </c>
      <c r="I125" s="64">
        <f t="shared" si="13"/>
        <v>91998</v>
      </c>
      <c r="J125" s="64">
        <f t="shared" si="13"/>
        <v>99073</v>
      </c>
      <c r="K125" s="1"/>
      <c r="L125" s="65">
        <v>96.792167293405484</v>
      </c>
      <c r="M125" s="65">
        <v>96.631843982596024</v>
      </c>
      <c r="N125" s="65">
        <v>96.093216017705828</v>
      </c>
      <c r="O125" s="65">
        <v>94.696860524961394</v>
      </c>
      <c r="P125" s="65">
        <v>95.816207119991489</v>
      </c>
      <c r="Q125" s="1"/>
    </row>
    <row r="126" spans="2:17" x14ac:dyDescent="0.2">
      <c r="B126" s="2" t="str">
        <f>B121&amp;C126&amp;B120&amp;C120</f>
        <v>Provider5LengthCat</v>
      </c>
      <c r="C126" s="2">
        <v>5</v>
      </c>
      <c r="D126" s="1"/>
      <c r="E126" s="1" t="str">
        <f t="shared" si="12"/>
        <v>Waikato DHB</v>
      </c>
      <c r="F126" s="64">
        <f t="shared" si="13"/>
        <v>74339</v>
      </c>
      <c r="G126" s="64">
        <f t="shared" si="13"/>
        <v>80565</v>
      </c>
      <c r="H126" s="64">
        <f t="shared" si="13"/>
        <v>78018</v>
      </c>
      <c r="I126" s="64">
        <f t="shared" si="13"/>
        <v>80898</v>
      </c>
      <c r="J126" s="64">
        <f t="shared" si="13"/>
        <v>83626</v>
      </c>
      <c r="K126" s="1"/>
      <c r="L126" s="65">
        <v>81.445975852926352</v>
      </c>
      <c r="M126" s="65">
        <v>81.636892397174904</v>
      </c>
      <c r="N126" s="65">
        <v>77.091361830793858</v>
      </c>
      <c r="O126" s="65">
        <v>79.211585347942304</v>
      </c>
      <c r="P126" s="65">
        <v>79.381472657028667</v>
      </c>
      <c r="Q126" s="1"/>
    </row>
    <row r="127" spans="2:17" x14ac:dyDescent="0.2">
      <c r="B127" s="2" t="str">
        <f>B121&amp;C127&amp;B120&amp;C120</f>
        <v>Provider6LengthCat</v>
      </c>
      <c r="C127" s="2">
        <v>6</v>
      </c>
      <c r="D127" s="1"/>
      <c r="E127" s="1" t="str">
        <f t="shared" si="12"/>
        <v>Lakes DHB</v>
      </c>
      <c r="F127" s="64">
        <f t="shared" si="13"/>
        <v>36939</v>
      </c>
      <c r="G127" s="64">
        <f t="shared" si="13"/>
        <v>36466</v>
      </c>
      <c r="H127" s="64">
        <f t="shared" si="13"/>
        <v>38019</v>
      </c>
      <c r="I127" s="64">
        <f t="shared" si="13"/>
        <v>39592</v>
      </c>
      <c r="J127" s="64">
        <f t="shared" si="13"/>
        <v>41857</v>
      </c>
      <c r="K127" s="1"/>
      <c r="L127" s="65">
        <v>93.064093520104819</v>
      </c>
      <c r="M127" s="65">
        <v>90.547016611625651</v>
      </c>
      <c r="N127" s="65">
        <v>92.447416413373873</v>
      </c>
      <c r="O127" s="65">
        <v>91.398494852024569</v>
      </c>
      <c r="P127" s="65">
        <v>91.157958925888011</v>
      </c>
      <c r="Q127" s="1"/>
    </row>
    <row r="128" spans="2:17" x14ac:dyDescent="0.2">
      <c r="B128" s="2" t="str">
        <f>B121&amp;C128&amp;B120&amp;C120</f>
        <v>Provider7LengthCat</v>
      </c>
      <c r="C128" s="2">
        <v>7</v>
      </c>
      <c r="D128" s="1"/>
      <c r="E128" s="1" t="str">
        <f t="shared" si="12"/>
        <v>Bay of Plenty DHB</v>
      </c>
      <c r="F128" s="64">
        <f t="shared" si="13"/>
        <v>45668</v>
      </c>
      <c r="G128" s="64">
        <f t="shared" si="13"/>
        <v>46469</v>
      </c>
      <c r="H128" s="64">
        <f t="shared" si="13"/>
        <v>48391</v>
      </c>
      <c r="I128" s="64">
        <f t="shared" si="13"/>
        <v>52717</v>
      </c>
      <c r="J128" s="64">
        <f t="shared" si="13"/>
        <v>61251</v>
      </c>
      <c r="K128" s="1"/>
      <c r="L128" s="65">
        <v>89.216222552160659</v>
      </c>
      <c r="M128" s="65">
        <v>90.304714524466561</v>
      </c>
      <c r="N128" s="65">
        <v>90.401464626650977</v>
      </c>
      <c r="O128" s="65">
        <v>92.123934013700548</v>
      </c>
      <c r="P128" s="65">
        <v>93.902925124179802</v>
      </c>
      <c r="Q128" s="1"/>
    </row>
    <row r="129" spans="2:17" x14ac:dyDescent="0.2">
      <c r="B129" s="2" t="str">
        <f>B121&amp;C129&amp;B120&amp;C120</f>
        <v>Provider8LengthCat</v>
      </c>
      <c r="C129" s="2">
        <v>8</v>
      </c>
      <c r="D129" s="1"/>
      <c r="E129" s="1" t="str">
        <f t="shared" si="12"/>
        <v>Tairāwhiti DHB</v>
      </c>
      <c r="F129" s="64">
        <f t="shared" si="13"/>
        <v>16862</v>
      </c>
      <c r="G129" s="64">
        <f t="shared" si="13"/>
        <v>16424</v>
      </c>
      <c r="H129" s="64">
        <f t="shared" si="13"/>
        <v>15574</v>
      </c>
      <c r="I129" s="64">
        <f t="shared" si="13"/>
        <v>15386</v>
      </c>
      <c r="J129" s="64">
        <f t="shared" si="13"/>
        <v>15436</v>
      </c>
      <c r="K129" s="1"/>
      <c r="L129" s="65">
        <v>94.682463922735678</v>
      </c>
      <c r="M129" s="65">
        <v>95.571719522839686</v>
      </c>
      <c r="N129" s="65">
        <v>94.957624535089323</v>
      </c>
      <c r="O129" s="65">
        <v>94.584127374439063</v>
      </c>
      <c r="P129" s="65">
        <v>94.944027555664888</v>
      </c>
      <c r="Q129" s="1"/>
    </row>
    <row r="130" spans="2:17" x14ac:dyDescent="0.2">
      <c r="B130" s="2" t="str">
        <f>B121&amp;C130&amp;B120&amp;C120</f>
        <v>Provider9LengthCat</v>
      </c>
      <c r="C130" s="2">
        <v>9</v>
      </c>
      <c r="D130" s="1"/>
      <c r="E130" s="1" t="str">
        <f t="shared" si="12"/>
        <v>Hawke's Bay DHB</v>
      </c>
      <c r="F130" s="64">
        <f t="shared" si="13"/>
        <v>34915</v>
      </c>
      <c r="G130" s="64">
        <f t="shared" si="13"/>
        <v>36845</v>
      </c>
      <c r="H130" s="64">
        <f t="shared" si="13"/>
        <v>38889</v>
      </c>
      <c r="I130" s="64">
        <f t="shared" si="13"/>
        <v>40476</v>
      </c>
      <c r="J130" s="64">
        <f t="shared" si="13"/>
        <v>41421</v>
      </c>
      <c r="K130" s="1"/>
      <c r="L130" s="65">
        <v>92.441090812814394</v>
      </c>
      <c r="M130" s="65">
        <v>94.615068563504707</v>
      </c>
      <c r="N130" s="65">
        <v>93.914366442077807</v>
      </c>
      <c r="O130" s="65">
        <v>92.590643943726405</v>
      </c>
      <c r="P130" s="65">
        <v>92.774430532846552</v>
      </c>
      <c r="Q130" s="1"/>
    </row>
    <row r="131" spans="2:17" x14ac:dyDescent="0.2">
      <c r="B131" s="2" t="str">
        <f>B121&amp;C131&amp;B120&amp;C120</f>
        <v>Provider10LengthCat</v>
      </c>
      <c r="C131" s="2">
        <v>10</v>
      </c>
      <c r="D131" s="1"/>
      <c r="E131" s="1" t="str">
        <f t="shared" si="12"/>
        <v>Taranaki DHB</v>
      </c>
      <c r="F131" s="64">
        <f t="shared" si="13"/>
        <v>43291</v>
      </c>
      <c r="G131" s="64">
        <f t="shared" si="13"/>
        <v>40067</v>
      </c>
      <c r="H131" s="64">
        <f t="shared" si="13"/>
        <v>45188</v>
      </c>
      <c r="I131" s="64">
        <f t="shared" si="13"/>
        <v>44998</v>
      </c>
      <c r="J131" s="64">
        <f t="shared" si="13"/>
        <v>42924</v>
      </c>
      <c r="K131" s="1"/>
      <c r="L131" s="65">
        <v>94.289199137499182</v>
      </c>
      <c r="M131" s="65">
        <v>89.935130524567342</v>
      </c>
      <c r="N131" s="65">
        <v>94.273256420420182</v>
      </c>
      <c r="O131" s="65">
        <v>93.806416644082631</v>
      </c>
      <c r="P131" s="65">
        <v>94.498381877022652</v>
      </c>
      <c r="Q131" s="1"/>
    </row>
    <row r="132" spans="2:17" x14ac:dyDescent="0.2">
      <c r="B132" s="2" t="str">
        <f>B121&amp;C132&amp;B120&amp;C120</f>
        <v>Provider11LengthCat</v>
      </c>
      <c r="C132" s="2">
        <v>11</v>
      </c>
      <c r="D132" s="1"/>
      <c r="E132" s="1" t="str">
        <f t="shared" si="12"/>
        <v>MidCentral DHB</v>
      </c>
      <c r="F132" s="64">
        <f t="shared" ref="F132:J141" si="14">_xlfn.IFNA(VLOOKUP($B132&amp;"1"&amp;F$93, eventdata, 7, FALSE), 0) + _xlfn.IFNA(VLOOKUP($B132&amp;"2"&amp;F$93, eventdata, 7, FALSE), 0)</f>
        <v>33796</v>
      </c>
      <c r="G132" s="64">
        <f t="shared" si="14"/>
        <v>35581</v>
      </c>
      <c r="H132" s="64">
        <f t="shared" si="14"/>
        <v>35097</v>
      </c>
      <c r="I132" s="64">
        <f t="shared" si="14"/>
        <v>34317</v>
      </c>
      <c r="J132" s="64">
        <f t="shared" si="14"/>
        <v>35577</v>
      </c>
      <c r="K132" s="1"/>
      <c r="L132" s="65">
        <v>86.973081476143904</v>
      </c>
      <c r="M132" s="65">
        <v>90.88378033205619</v>
      </c>
      <c r="N132" s="65">
        <v>87.637335197762695</v>
      </c>
      <c r="O132" s="65">
        <v>85.861188951160926</v>
      </c>
      <c r="P132" s="65">
        <v>88.911381016644157</v>
      </c>
      <c r="Q132" s="1"/>
    </row>
    <row r="133" spans="2:17" x14ac:dyDescent="0.2">
      <c r="B133" s="2" t="str">
        <f>B121&amp;C133&amp;B120&amp;C120</f>
        <v>Provider12LengthCat</v>
      </c>
      <c r="C133" s="2">
        <v>12</v>
      </c>
      <c r="D133" s="1"/>
      <c r="E133" s="1" t="str">
        <f t="shared" si="12"/>
        <v>Whanganui DHB</v>
      </c>
      <c r="F133" s="64">
        <f t="shared" si="14"/>
        <v>16788</v>
      </c>
      <c r="G133" s="64">
        <f t="shared" si="14"/>
        <v>17477</v>
      </c>
      <c r="H133" s="64">
        <f t="shared" si="14"/>
        <v>17780</v>
      </c>
      <c r="I133" s="64">
        <f t="shared" si="14"/>
        <v>17803</v>
      </c>
      <c r="J133" s="64">
        <f t="shared" si="14"/>
        <v>17745</v>
      </c>
      <c r="K133" s="1"/>
      <c r="L133" s="65">
        <v>87.310172664863742</v>
      </c>
      <c r="M133" s="65">
        <v>94.562276809869061</v>
      </c>
      <c r="N133" s="65">
        <v>96.264212236058484</v>
      </c>
      <c r="O133" s="65">
        <v>95.162497327346586</v>
      </c>
      <c r="P133" s="65">
        <v>95.030257591174433</v>
      </c>
      <c r="Q133" s="1"/>
    </row>
    <row r="134" spans="2:17" x14ac:dyDescent="0.2">
      <c r="B134" s="2" t="str">
        <f>B121&amp;C134&amp;B120&amp;C120</f>
        <v>Provider13LengthCat</v>
      </c>
      <c r="C134" s="2">
        <v>13</v>
      </c>
      <c r="D134" s="1"/>
      <c r="E134" s="1" t="str">
        <f t="shared" si="12"/>
        <v>Capital &amp; Coast DHB</v>
      </c>
      <c r="F134" s="64">
        <f t="shared" si="14"/>
        <v>31475</v>
      </c>
      <c r="G134" s="64">
        <f t="shared" si="14"/>
        <v>37125</v>
      </c>
      <c r="H134" s="64">
        <f t="shared" si="14"/>
        <v>41832</v>
      </c>
      <c r="I134" s="64">
        <f t="shared" si="14"/>
        <v>47850</v>
      </c>
      <c r="J134" s="64">
        <f t="shared" si="14"/>
        <v>48180</v>
      </c>
      <c r="K134" s="1"/>
      <c r="L134" s="65">
        <v>72.581575002882516</v>
      </c>
      <c r="M134" s="65">
        <v>81.419830251990263</v>
      </c>
      <c r="N134" s="65">
        <v>85.542513598625817</v>
      </c>
      <c r="O134" s="65">
        <v>91.761592451961803</v>
      </c>
      <c r="P134" s="65">
        <v>91.163670766319768</v>
      </c>
      <c r="Q134" s="1"/>
    </row>
    <row r="135" spans="2:17" x14ac:dyDescent="0.2">
      <c r="B135" s="2" t="str">
        <f>B121&amp;C135&amp;B120&amp;C120</f>
        <v>Provider14LengthCat</v>
      </c>
      <c r="C135" s="2">
        <v>14</v>
      </c>
      <c r="D135" s="1"/>
      <c r="E135" s="1" t="str">
        <f t="shared" si="12"/>
        <v>Hutt Valley DHB</v>
      </c>
      <c r="F135" s="64">
        <f t="shared" si="14"/>
        <v>32793</v>
      </c>
      <c r="G135" s="64">
        <f t="shared" si="14"/>
        <v>37362</v>
      </c>
      <c r="H135" s="64">
        <f t="shared" si="14"/>
        <v>40071</v>
      </c>
      <c r="I135" s="64">
        <f t="shared" si="14"/>
        <v>42011</v>
      </c>
      <c r="J135" s="64">
        <f t="shared" si="14"/>
        <v>40357</v>
      </c>
      <c r="K135" s="1"/>
      <c r="L135" s="65">
        <v>85.886019590382901</v>
      </c>
      <c r="M135" s="65">
        <v>91.042448462400699</v>
      </c>
      <c r="N135" s="65">
        <v>92.448781838316719</v>
      </c>
      <c r="O135" s="65">
        <v>94.47042950303576</v>
      </c>
      <c r="P135" s="65">
        <v>91.367443966493084</v>
      </c>
      <c r="Q135" s="1"/>
    </row>
    <row r="136" spans="2:17" x14ac:dyDescent="0.2">
      <c r="B136" s="2" t="str">
        <f>B121&amp;C136&amp;B120&amp;C120</f>
        <v>Provider15LengthCat</v>
      </c>
      <c r="C136" s="2">
        <v>15</v>
      </c>
      <c r="D136" s="1"/>
      <c r="E136" s="1" t="str">
        <f t="shared" si="12"/>
        <v>Wairarapa DHB</v>
      </c>
      <c r="F136" s="64">
        <f t="shared" si="14"/>
        <v>19033</v>
      </c>
      <c r="G136" s="64">
        <f t="shared" si="14"/>
        <v>17427</v>
      </c>
      <c r="H136" s="64">
        <f t="shared" si="14"/>
        <v>15550</v>
      </c>
      <c r="I136" s="64">
        <f t="shared" si="14"/>
        <v>15206</v>
      </c>
      <c r="J136" s="64">
        <f t="shared" si="14"/>
        <v>15032</v>
      </c>
      <c r="K136" s="1"/>
      <c r="L136" s="65">
        <v>97.830891801593424</v>
      </c>
      <c r="M136" s="65">
        <v>96.650213521158008</v>
      </c>
      <c r="N136" s="65">
        <v>97.035881435257409</v>
      </c>
      <c r="O136" s="65">
        <v>96.02778654878432</v>
      </c>
      <c r="P136" s="65">
        <v>96.278742073912767</v>
      </c>
      <c r="Q136" s="1"/>
    </row>
    <row r="137" spans="2:17" x14ac:dyDescent="0.2">
      <c r="B137" s="2" t="str">
        <f>B121&amp;C137&amp;B120&amp;C120</f>
        <v>Provider16LengthCat</v>
      </c>
      <c r="C137" s="2">
        <v>16</v>
      </c>
      <c r="D137" s="1"/>
      <c r="E137" s="1" t="str">
        <f t="shared" si="12"/>
        <v>Nelson Marlborough DHB</v>
      </c>
      <c r="F137" s="64">
        <f t="shared" si="14"/>
        <v>39327</v>
      </c>
      <c r="G137" s="64">
        <f t="shared" si="14"/>
        <v>41583</v>
      </c>
      <c r="H137" s="64">
        <f t="shared" si="14"/>
        <v>33087</v>
      </c>
      <c r="I137" s="64">
        <f t="shared" si="14"/>
        <v>34068</v>
      </c>
      <c r="J137" s="64">
        <f t="shared" si="14"/>
        <v>35578</v>
      </c>
      <c r="K137" s="1"/>
      <c r="L137" s="65">
        <v>97.488844819038178</v>
      </c>
      <c r="M137" s="65">
        <v>97.320258378580775</v>
      </c>
      <c r="N137" s="65">
        <v>97.549973465416599</v>
      </c>
      <c r="O137" s="65">
        <v>97.004555808656036</v>
      </c>
      <c r="P137" s="65">
        <v>98.032624269811535</v>
      </c>
      <c r="Q137" s="1"/>
    </row>
    <row r="138" spans="2:17" x14ac:dyDescent="0.2">
      <c r="B138" s="2" t="str">
        <f>B121&amp;C138&amp;B120&amp;C120</f>
        <v>Provider17LengthCat</v>
      </c>
      <c r="C138" s="2">
        <v>17</v>
      </c>
      <c r="D138" s="1"/>
      <c r="E138" s="1" t="str">
        <f t="shared" si="12"/>
        <v>West Coast DHB</v>
      </c>
      <c r="F138" s="64">
        <f t="shared" si="14"/>
        <v>12316</v>
      </c>
      <c r="G138" s="64">
        <f t="shared" si="14"/>
        <v>12664</v>
      </c>
      <c r="H138" s="64">
        <f t="shared" si="14"/>
        <v>11852</v>
      </c>
      <c r="I138" s="64">
        <f t="shared" si="14"/>
        <v>11067</v>
      </c>
      <c r="J138" s="64">
        <f t="shared" si="14"/>
        <v>11870</v>
      </c>
      <c r="K138" s="1"/>
      <c r="L138" s="65">
        <v>99.450904392764869</v>
      </c>
      <c r="M138" s="65">
        <v>99.638080251770262</v>
      </c>
      <c r="N138" s="65">
        <v>99.663639421459806</v>
      </c>
      <c r="O138" s="65">
        <v>99.720670391061461</v>
      </c>
      <c r="P138" s="65">
        <v>99.497066219614425</v>
      </c>
      <c r="Q138" s="1"/>
    </row>
    <row r="139" spans="2:17" x14ac:dyDescent="0.2">
      <c r="B139" s="2" t="str">
        <f>B121&amp;C139&amp;B120&amp;C120</f>
        <v>Provider18LengthCat</v>
      </c>
      <c r="C139" s="2">
        <v>18</v>
      </c>
      <c r="D139" s="1"/>
      <c r="E139" s="1" t="str">
        <f t="shared" si="12"/>
        <v>Canterbury DHB</v>
      </c>
      <c r="F139" s="64">
        <f t="shared" si="14"/>
        <v>82065</v>
      </c>
      <c r="G139" s="64">
        <f t="shared" si="14"/>
        <v>82183</v>
      </c>
      <c r="H139" s="64">
        <f t="shared" si="14"/>
        <v>84483</v>
      </c>
      <c r="I139" s="64">
        <f t="shared" si="14"/>
        <v>91498</v>
      </c>
      <c r="J139" s="64">
        <f t="shared" si="14"/>
        <v>89128</v>
      </c>
      <c r="K139" s="1"/>
      <c r="L139" s="65">
        <v>94.151188004084304</v>
      </c>
      <c r="M139" s="65">
        <v>95.25813107077451</v>
      </c>
      <c r="N139" s="65">
        <v>94.640796710990628</v>
      </c>
      <c r="O139" s="65">
        <v>95.14094685508104</v>
      </c>
      <c r="P139" s="65">
        <v>95.137858522891023</v>
      </c>
      <c r="Q139" s="1"/>
    </row>
    <row r="140" spans="2:17" x14ac:dyDescent="0.2">
      <c r="B140" s="2" t="str">
        <f>B121&amp;C140&amp;B120&amp;C120</f>
        <v>Provider19LengthCat</v>
      </c>
      <c r="C140" s="2">
        <v>19</v>
      </c>
      <c r="D140" s="1"/>
      <c r="E140" s="1" t="str">
        <f t="shared" si="12"/>
        <v>South Canterbury DHB</v>
      </c>
      <c r="F140" s="64">
        <f t="shared" si="14"/>
        <v>14663</v>
      </c>
      <c r="G140" s="64">
        <f t="shared" si="14"/>
        <v>15003</v>
      </c>
      <c r="H140" s="64">
        <f t="shared" si="14"/>
        <v>15255</v>
      </c>
      <c r="I140" s="64">
        <f t="shared" si="14"/>
        <v>16319</v>
      </c>
      <c r="J140" s="64">
        <f t="shared" si="14"/>
        <v>16809</v>
      </c>
      <c r="K140" s="1"/>
      <c r="L140" s="65">
        <v>95.893008959518681</v>
      </c>
      <c r="M140" s="65">
        <v>95.609227631914351</v>
      </c>
      <c r="N140" s="65">
        <v>96.300738589735488</v>
      </c>
      <c r="O140" s="65">
        <v>96.300011802195201</v>
      </c>
      <c r="P140" s="65">
        <v>96.117337602927734</v>
      </c>
      <c r="Q140" s="1"/>
    </row>
    <row r="141" spans="2:17" x14ac:dyDescent="0.2">
      <c r="B141" s="2" t="str">
        <f>B121&amp;C141&amp;B120&amp;C120</f>
        <v>Provider20LengthCat</v>
      </c>
      <c r="C141" s="2">
        <v>20</v>
      </c>
      <c r="D141" s="1"/>
      <c r="E141" s="1" t="str">
        <f t="shared" si="12"/>
        <v>Southern DHB</v>
      </c>
      <c r="F141" s="64">
        <f t="shared" si="14"/>
        <v>57113</v>
      </c>
      <c r="G141" s="64">
        <f t="shared" si="14"/>
        <v>59079</v>
      </c>
      <c r="H141" s="64">
        <f t="shared" si="14"/>
        <v>55101</v>
      </c>
      <c r="I141" s="64">
        <f t="shared" si="14"/>
        <v>55525</v>
      </c>
      <c r="J141" s="64">
        <f t="shared" si="14"/>
        <v>68622</v>
      </c>
      <c r="K141" s="1"/>
      <c r="L141" s="65">
        <v>81.851926163723931</v>
      </c>
      <c r="M141" s="65">
        <v>85.828224423976522</v>
      </c>
      <c r="N141" s="65">
        <v>88.220884434339879</v>
      </c>
      <c r="O141" s="65">
        <v>89.677950772013702</v>
      </c>
      <c r="P141" s="65">
        <v>91.42286171063148</v>
      </c>
      <c r="Q141" s="1"/>
    </row>
    <row r="142" spans="2:17" x14ac:dyDescent="0.2">
      <c r="B142" s="2" t="str">
        <f>B121&amp;C142&amp;B120&amp;C120</f>
        <v>Provider21LengthCat</v>
      </c>
      <c r="C142" s="2">
        <v>21</v>
      </c>
      <c r="D142" s="1"/>
      <c r="E142" s="1" t="str">
        <f t="shared" si="12"/>
        <v>Non-DHB agency</v>
      </c>
      <c r="F142" s="100" t="s">
        <v>14945</v>
      </c>
      <c r="G142" s="100" t="s">
        <v>14945</v>
      </c>
      <c r="H142" s="100" t="s">
        <v>14945</v>
      </c>
      <c r="I142" s="100" t="s">
        <v>14945</v>
      </c>
      <c r="J142" s="100" t="s">
        <v>14945</v>
      </c>
      <c r="K142" s="1"/>
      <c r="L142" s="100" t="s">
        <v>14945</v>
      </c>
      <c r="M142" s="100" t="s">
        <v>14945</v>
      </c>
      <c r="N142" s="100" t="s">
        <v>14945</v>
      </c>
      <c r="O142" s="100" t="s">
        <v>14945</v>
      </c>
      <c r="P142" s="100" t="s">
        <v>14945</v>
      </c>
      <c r="Q142" s="1"/>
    </row>
    <row r="143" spans="2:17" x14ac:dyDescent="0.2">
      <c r="B143" s="2" t="str">
        <f>C121&amp;C143&amp;B120&amp;C120</f>
        <v>National99LengthCat</v>
      </c>
      <c r="C143" s="2">
        <v>99</v>
      </c>
      <c r="D143" s="1"/>
      <c r="E143" s="71" t="str">
        <f>VLOOKUP(C143, ListDHB, 2, FALSE)</f>
        <v>New Zealand</v>
      </c>
      <c r="F143" s="73">
        <f>_xlfn.IFNA(VLOOKUP($B143&amp;"1"&amp;F$93, eventdata, 7, FALSE), 0) + _xlfn.IFNA(VLOOKUP($B143&amp;"2"&amp;F$93, eventdata, 7, FALSE), 0)</f>
        <v>849255</v>
      </c>
      <c r="G143" s="73">
        <f>_xlfn.IFNA(VLOOKUP($B143&amp;"1"&amp;G$93, eventdata, 7, FALSE), 0) + _xlfn.IFNA(VLOOKUP($B143&amp;"2"&amp;G$93, eventdata, 7, FALSE), 0)</f>
        <v>901977</v>
      </c>
      <c r="H143" s="73">
        <f>_xlfn.IFNA(VLOOKUP($B143&amp;"1"&amp;H$93, eventdata, 7, FALSE), 0) + _xlfn.IFNA(VLOOKUP($B143&amp;"2"&amp;H$93, eventdata, 7, FALSE), 0)</f>
        <v>912065</v>
      </c>
      <c r="I143" s="73">
        <f>_xlfn.IFNA(VLOOKUP($B143&amp;"1"&amp;I$93, eventdata, 7, FALSE), 0) + _xlfn.IFNA(VLOOKUP($B143&amp;"2"&amp;I$93, eventdata, 7, FALSE), 0)</f>
        <v>944865</v>
      </c>
      <c r="J143" s="73">
        <f>_xlfn.IFNA(VLOOKUP($B143&amp;"1"&amp;J$93, eventdata, 7, FALSE), 0) + _xlfn.IFNA(VLOOKUP($B143&amp;"2"&amp;J$93, eventdata, 7, FALSE), 0)</f>
        <v>980392</v>
      </c>
      <c r="K143" s="67"/>
      <c r="L143" s="72">
        <v>87.667837628868654</v>
      </c>
      <c r="M143" s="72">
        <v>91.536234354972763</v>
      </c>
      <c r="N143" s="72">
        <v>91.740982966764363</v>
      </c>
      <c r="O143" s="72">
        <v>92.223969359698515</v>
      </c>
      <c r="P143" s="72">
        <v>92.408822833573225</v>
      </c>
      <c r="Q143" s="1"/>
    </row>
    <row r="144" spans="2:17" x14ac:dyDescent="0.2">
      <c r="D144" s="1"/>
      <c r="E144" s="74"/>
      <c r="F144" s="1"/>
      <c r="G144" s="1"/>
      <c r="H144" s="1"/>
      <c r="I144" s="1"/>
      <c r="J144" s="1"/>
      <c r="K144" s="1"/>
      <c r="L144" s="1"/>
      <c r="M144" s="1"/>
      <c r="N144" s="1"/>
      <c r="O144" s="1"/>
      <c r="P144" s="1"/>
      <c r="Q144" s="1"/>
    </row>
    <row r="146" spans="4:17" x14ac:dyDescent="0.2">
      <c r="D146" s="1"/>
      <c r="E146" s="1"/>
      <c r="F146" s="1"/>
      <c r="G146" s="1"/>
      <c r="H146" s="1"/>
      <c r="I146" s="1"/>
      <c r="J146" s="1"/>
      <c r="K146" s="1"/>
      <c r="L146" s="1"/>
      <c r="M146" s="1"/>
      <c r="N146" s="1"/>
      <c r="O146" s="1"/>
      <c r="P146" s="1"/>
      <c r="Q146" s="1"/>
    </row>
    <row r="147" spans="4:17" ht="20.100000000000001" customHeight="1" x14ac:dyDescent="0.2">
      <c r="D147" s="1"/>
      <c r="E147" s="149" t="str">
        <f>Contents!D37</f>
        <v>Table 19: Number and distribution of weekday and weekend emergency department events by outcome, 2010/11–2014/15</v>
      </c>
      <c r="F147" s="149"/>
      <c r="G147" s="149"/>
      <c r="H147" s="149"/>
      <c r="I147" s="149"/>
      <c r="J147" s="149"/>
      <c r="K147" s="149"/>
      <c r="L147" s="149"/>
      <c r="M147" s="149"/>
      <c r="N147" s="149"/>
      <c r="O147" s="149"/>
      <c r="P147" s="149"/>
      <c r="Q147" s="1"/>
    </row>
    <row r="148" spans="4:17" x14ac:dyDescent="0.2">
      <c r="D148" s="1"/>
      <c r="E148" s="1"/>
      <c r="F148" s="150" t="s">
        <v>14989</v>
      </c>
      <c r="G148" s="150"/>
      <c r="H148" s="150"/>
      <c r="I148" s="150"/>
      <c r="J148" s="150"/>
      <c r="K148" s="67"/>
      <c r="L148" s="150" t="s">
        <v>15095</v>
      </c>
      <c r="M148" s="150"/>
      <c r="N148" s="150"/>
      <c r="O148" s="150"/>
      <c r="P148" s="150"/>
      <c r="Q148" s="1"/>
    </row>
    <row r="149" spans="4:17" x14ac:dyDescent="0.2">
      <c r="D149" s="1"/>
      <c r="E149" s="71" t="s">
        <v>15131</v>
      </c>
      <c r="F149" s="46" t="s">
        <v>11</v>
      </c>
      <c r="G149" s="46" t="s">
        <v>12</v>
      </c>
      <c r="H149" s="46" t="s">
        <v>13</v>
      </c>
      <c r="I149" s="46" t="s">
        <v>14</v>
      </c>
      <c r="J149" s="46" t="s">
        <v>15</v>
      </c>
      <c r="K149" s="1"/>
      <c r="L149" s="46" t="s">
        <v>11</v>
      </c>
      <c r="M149" s="46" t="s">
        <v>12</v>
      </c>
      <c r="N149" s="46" t="s">
        <v>13</v>
      </c>
      <c r="O149" s="46" t="s">
        <v>14</v>
      </c>
      <c r="P149" s="46" t="s">
        <v>15</v>
      </c>
      <c r="Q149" s="1"/>
    </row>
    <row r="150" spans="4:17" x14ac:dyDescent="0.2">
      <c r="D150" s="1"/>
      <c r="E150" s="61" t="s">
        <v>15129</v>
      </c>
      <c r="F150" s="61"/>
      <c r="G150" s="61"/>
      <c r="H150" s="61"/>
      <c r="I150" s="61"/>
      <c r="J150" s="61"/>
      <c r="K150" s="1"/>
      <c r="L150" s="61"/>
      <c r="M150" s="61"/>
      <c r="N150" s="61"/>
      <c r="O150" s="61"/>
      <c r="P150" s="61"/>
      <c r="Q150" s="1"/>
    </row>
    <row r="151" spans="4:17" x14ac:dyDescent="0.2">
      <c r="D151" s="1"/>
      <c r="E151" s="81" t="str">
        <f>EventsRef!L3</f>
        <v>Routine discharge</v>
      </c>
      <c r="F151" s="64">
        <v>384115</v>
      </c>
      <c r="G151" s="64">
        <v>388885</v>
      </c>
      <c r="H151" s="64">
        <v>393689</v>
      </c>
      <c r="I151" s="64">
        <v>411665</v>
      </c>
      <c r="J151" s="64">
        <v>429371</v>
      </c>
      <c r="K151" s="1"/>
      <c r="L151" s="65">
        <f>F151/(F$156-F$155)*100</f>
        <v>61.640263433233415</v>
      </c>
      <c r="M151" s="65">
        <f t="shared" ref="M151:P151" si="15">G151/(G$156-G$155)*100</f>
        <v>62.037967615857056</v>
      </c>
      <c r="N151" s="65">
        <f t="shared" si="15"/>
        <v>62.198478251252851</v>
      </c>
      <c r="O151" s="65">
        <f t="shared" si="15"/>
        <v>63.065098764940366</v>
      </c>
      <c r="P151" s="65">
        <f t="shared" si="15"/>
        <v>63.538696258895499</v>
      </c>
      <c r="Q151" s="1"/>
    </row>
    <row r="152" spans="4:17" x14ac:dyDescent="0.2">
      <c r="D152" s="1"/>
      <c r="E152" s="81" t="str">
        <f>EventsRef!L4</f>
        <v>Admitted to hospital</v>
      </c>
      <c r="F152" s="64">
        <v>229928</v>
      </c>
      <c r="G152" s="64">
        <v>228122</v>
      </c>
      <c r="H152" s="64">
        <v>229203</v>
      </c>
      <c r="I152" s="64">
        <v>231012</v>
      </c>
      <c r="J152" s="64">
        <v>235947</v>
      </c>
      <c r="K152" s="1"/>
      <c r="L152" s="65">
        <f t="shared" ref="L152:L154" si="16">F152/(F$156-F$155)*100</f>
        <v>36.897341917593671</v>
      </c>
      <c r="M152" s="65">
        <f t="shared" ref="M152:M154" si="17">G152/(G$156-G$155)*100</f>
        <v>36.391800271197255</v>
      </c>
      <c r="N152" s="65">
        <f t="shared" ref="N152:N154" si="18">H152/(H$156-H$155)*100</f>
        <v>36.211521811942696</v>
      </c>
      <c r="O152" s="65">
        <f t="shared" ref="O152:O154" si="19">I152/(I$156-I$155)*100</f>
        <v>35.389927722508361</v>
      </c>
      <c r="P152" s="65">
        <f t="shared" ref="P152:P154" si="20">J152/(J$156-J$155)*100</f>
        <v>34.91564350223377</v>
      </c>
      <c r="Q152" s="1"/>
    </row>
    <row r="153" spans="4:17" x14ac:dyDescent="0.2">
      <c r="D153" s="1"/>
      <c r="E153" s="81" t="str">
        <f>EventsRef!L5</f>
        <v>Self-discharged</v>
      </c>
      <c r="F153" s="64">
        <v>8734</v>
      </c>
      <c r="G153" s="64">
        <v>9455</v>
      </c>
      <c r="H153" s="64">
        <v>9722</v>
      </c>
      <c r="I153" s="64">
        <v>9724</v>
      </c>
      <c r="J153" s="64">
        <v>10101</v>
      </c>
      <c r="K153" s="1"/>
      <c r="L153" s="65">
        <f t="shared" si="16"/>
        <v>1.401575207492185</v>
      </c>
      <c r="M153" s="65">
        <f t="shared" si="17"/>
        <v>1.5083353274308047</v>
      </c>
      <c r="N153" s="65">
        <f t="shared" si="18"/>
        <v>1.5359677449933329</v>
      </c>
      <c r="O153" s="65">
        <f t="shared" si="19"/>
        <v>1.4896700481952074</v>
      </c>
      <c r="P153" s="65">
        <f t="shared" si="20"/>
        <v>1.4947548178873362</v>
      </c>
      <c r="Q153" s="1"/>
    </row>
    <row r="154" spans="4:17" x14ac:dyDescent="0.2">
      <c r="D154" s="1"/>
      <c r="E154" s="81" t="str">
        <f>EventsRef!L6</f>
        <v>Died</v>
      </c>
      <c r="F154" s="64">
        <v>379</v>
      </c>
      <c r="G154" s="64">
        <v>388</v>
      </c>
      <c r="H154" s="64">
        <v>342</v>
      </c>
      <c r="I154" s="64">
        <v>361</v>
      </c>
      <c r="J154" s="64">
        <v>344</v>
      </c>
      <c r="K154" s="1"/>
      <c r="L154" s="65">
        <f t="shared" si="16"/>
        <v>6.0819441680734845E-2</v>
      </c>
      <c r="M154" s="65">
        <f t="shared" si="17"/>
        <v>6.1896785514875964E-2</v>
      </c>
      <c r="N154" s="65">
        <f t="shared" si="18"/>
        <v>5.403219181112115E-2</v>
      </c>
      <c r="O154" s="65">
        <f t="shared" si="19"/>
        <v>5.5303464356074646E-2</v>
      </c>
      <c r="P154" s="65">
        <f t="shared" si="20"/>
        <v>5.0905420983392104E-2</v>
      </c>
      <c r="Q154" s="1"/>
    </row>
    <row r="155" spans="4:17" x14ac:dyDescent="0.2">
      <c r="D155" s="1"/>
      <c r="E155" s="81" t="str">
        <f>EventsRef!L7</f>
        <v>Unknown</v>
      </c>
      <c r="F155" s="64">
        <v>784</v>
      </c>
      <c r="G155" s="64">
        <v>550</v>
      </c>
      <c r="H155" s="64">
        <v>633</v>
      </c>
      <c r="I155" s="64">
        <v>626</v>
      </c>
      <c r="J155" s="64">
        <v>698</v>
      </c>
      <c r="K155" s="1"/>
      <c r="L155" s="100" t="s">
        <v>14945</v>
      </c>
      <c r="M155" s="100" t="s">
        <v>14945</v>
      </c>
      <c r="N155" s="100" t="s">
        <v>14945</v>
      </c>
      <c r="O155" s="100" t="s">
        <v>14945</v>
      </c>
      <c r="P155" s="100" t="s">
        <v>14945</v>
      </c>
      <c r="Q155" s="1"/>
    </row>
    <row r="156" spans="4:17" x14ac:dyDescent="0.2">
      <c r="D156" s="1"/>
      <c r="E156" s="101" t="s">
        <v>16</v>
      </c>
      <c r="F156" s="68">
        <v>623940</v>
      </c>
      <c r="G156" s="68">
        <v>627400</v>
      </c>
      <c r="H156" s="68">
        <v>633589</v>
      </c>
      <c r="I156" s="68">
        <v>653388</v>
      </c>
      <c r="J156" s="68">
        <v>676461</v>
      </c>
      <c r="K156" s="1"/>
      <c r="L156" s="69">
        <f>SUM(L151:L155)</f>
        <v>100</v>
      </c>
      <c r="M156" s="69">
        <f t="shared" ref="M156:P156" si="21">SUM(M151:M155)</f>
        <v>99.999999999999986</v>
      </c>
      <c r="N156" s="69">
        <f t="shared" si="21"/>
        <v>100</v>
      </c>
      <c r="O156" s="69">
        <f t="shared" si="21"/>
        <v>100</v>
      </c>
      <c r="P156" s="69">
        <f t="shared" si="21"/>
        <v>100</v>
      </c>
      <c r="Q156" s="1"/>
    </row>
    <row r="157" spans="4:17" x14ac:dyDescent="0.2">
      <c r="D157" s="1"/>
      <c r="E157" s="82" t="s">
        <v>15130</v>
      </c>
      <c r="F157" s="61"/>
      <c r="G157" s="61"/>
      <c r="H157" s="61"/>
      <c r="I157" s="61"/>
      <c r="J157" s="61"/>
      <c r="K157" s="1"/>
      <c r="L157" s="61"/>
      <c r="M157" s="61"/>
      <c r="N157" s="61"/>
      <c r="O157" s="61"/>
      <c r="P157" s="61"/>
      <c r="Q157" s="1"/>
    </row>
    <row r="158" spans="4:17" x14ac:dyDescent="0.2">
      <c r="D158" s="1"/>
      <c r="E158" s="81" t="str">
        <f>E151</f>
        <v>Routine discharge</v>
      </c>
      <c r="F158" s="64">
        <v>228402</v>
      </c>
      <c r="G158" s="64">
        <v>236420</v>
      </c>
      <c r="H158" s="64">
        <v>238303</v>
      </c>
      <c r="I158" s="64">
        <v>248682</v>
      </c>
      <c r="J158" s="64">
        <v>258543</v>
      </c>
      <c r="K158" s="1"/>
      <c r="L158" s="65">
        <f>F158/(F$163-F$162)*100</f>
        <v>66.095617875756375</v>
      </c>
      <c r="M158" s="65">
        <f t="shared" ref="M158:P161" si="22">G158/(G$163-G$162)*100</f>
        <v>65.942035048964229</v>
      </c>
      <c r="N158" s="65">
        <f t="shared" si="22"/>
        <v>65.972072266609089</v>
      </c>
      <c r="O158" s="65">
        <f t="shared" si="22"/>
        <v>66.891177633543236</v>
      </c>
      <c r="P158" s="65">
        <f t="shared" si="22"/>
        <v>67.125083730131934</v>
      </c>
      <c r="Q158" s="1"/>
    </row>
    <row r="159" spans="4:17" x14ac:dyDescent="0.2">
      <c r="D159" s="1"/>
      <c r="E159" s="81" t="str">
        <f t="shared" ref="E159:E163" si="23">E152</f>
        <v>Admitted to hospital</v>
      </c>
      <c r="F159" s="64">
        <v>109841</v>
      </c>
      <c r="G159" s="64">
        <v>114197</v>
      </c>
      <c r="H159" s="64">
        <v>115072</v>
      </c>
      <c r="I159" s="64">
        <v>116121</v>
      </c>
      <c r="J159" s="64">
        <v>118740</v>
      </c>
      <c r="K159" s="1"/>
      <c r="L159" s="65">
        <f t="shared" ref="L159:L161" si="24">F159/(F$163-F$162)*100</f>
        <v>31.786099784988554</v>
      </c>
      <c r="M159" s="65">
        <f t="shared" si="22"/>
        <v>31.851715491441368</v>
      </c>
      <c r="N159" s="65">
        <f t="shared" si="22"/>
        <v>31.856662735522594</v>
      </c>
      <c r="O159" s="65">
        <f t="shared" si="22"/>
        <v>31.23455030112623</v>
      </c>
      <c r="P159" s="65">
        <f t="shared" si="22"/>
        <v>30.82826625403073</v>
      </c>
      <c r="Q159" s="1"/>
    </row>
    <row r="160" spans="4:17" x14ac:dyDescent="0.2">
      <c r="D160" s="1"/>
      <c r="E160" s="81" t="str">
        <f t="shared" si="23"/>
        <v>Self-discharged</v>
      </c>
      <c r="F160" s="64">
        <v>7096</v>
      </c>
      <c r="G160" s="64">
        <v>7724</v>
      </c>
      <c r="H160" s="64">
        <v>7630</v>
      </c>
      <c r="I160" s="64">
        <v>6758</v>
      </c>
      <c r="J160" s="64">
        <v>7633</v>
      </c>
      <c r="K160" s="1"/>
      <c r="L160" s="65">
        <f t="shared" si="24"/>
        <v>2.0534605846111997</v>
      </c>
      <c r="M160" s="65">
        <f t="shared" si="22"/>
        <v>2.1543705216064621</v>
      </c>
      <c r="N160" s="65">
        <f t="shared" si="22"/>
        <v>2.1122978367633949</v>
      </c>
      <c r="O160" s="65">
        <f t="shared" si="22"/>
        <v>1.8177856798943435</v>
      </c>
      <c r="P160" s="65">
        <f t="shared" si="22"/>
        <v>1.9817429368116604</v>
      </c>
      <c r="Q160" s="1"/>
    </row>
    <row r="161" spans="4:17" x14ac:dyDescent="0.2">
      <c r="D161" s="1"/>
      <c r="E161" s="81" t="str">
        <f t="shared" si="23"/>
        <v>Died</v>
      </c>
      <c r="F161" s="64">
        <v>224</v>
      </c>
      <c r="G161" s="64">
        <v>186</v>
      </c>
      <c r="H161" s="64">
        <v>213</v>
      </c>
      <c r="I161" s="64">
        <v>210</v>
      </c>
      <c r="J161" s="64">
        <v>250</v>
      </c>
      <c r="K161" s="1"/>
      <c r="L161" s="65">
        <f t="shared" si="24"/>
        <v>6.4821754643871007E-2</v>
      </c>
      <c r="M161" s="65">
        <f t="shared" si="22"/>
        <v>5.1878937987933964E-2</v>
      </c>
      <c r="N161" s="65">
        <f t="shared" si="22"/>
        <v>5.8967161104928327E-2</v>
      </c>
      <c r="O161" s="65">
        <f t="shared" si="22"/>
        <v>5.6486385436195941E-2</v>
      </c>
      <c r="P161" s="65">
        <f t="shared" si="22"/>
        <v>6.490707902566685E-2</v>
      </c>
      <c r="Q161" s="1"/>
    </row>
    <row r="162" spans="4:17" x14ac:dyDescent="0.2">
      <c r="D162" s="1"/>
      <c r="E162" s="97" t="str">
        <f t="shared" si="23"/>
        <v>Unknown</v>
      </c>
      <c r="F162" s="98">
        <v>346</v>
      </c>
      <c r="G162" s="98">
        <v>271</v>
      </c>
      <c r="H162" s="98">
        <v>461</v>
      </c>
      <c r="I162" s="98">
        <v>426</v>
      </c>
      <c r="J162" s="98">
        <v>420</v>
      </c>
      <c r="K162" s="85"/>
      <c r="L162" s="100" t="s">
        <v>14945</v>
      </c>
      <c r="M162" s="100" t="s">
        <v>14945</v>
      </c>
      <c r="N162" s="100" t="s">
        <v>14945</v>
      </c>
      <c r="O162" s="100" t="s">
        <v>14945</v>
      </c>
      <c r="P162" s="100" t="s">
        <v>14945</v>
      </c>
      <c r="Q162" s="1"/>
    </row>
    <row r="163" spans="4:17" x14ac:dyDescent="0.2">
      <c r="D163" s="1"/>
      <c r="E163" s="102" t="str">
        <f t="shared" si="23"/>
        <v>Total</v>
      </c>
      <c r="F163" s="73">
        <v>345909</v>
      </c>
      <c r="G163" s="73">
        <v>358798</v>
      </c>
      <c r="H163" s="73">
        <v>361679</v>
      </c>
      <c r="I163" s="73">
        <v>372197</v>
      </c>
      <c r="J163" s="73">
        <v>385586</v>
      </c>
      <c r="K163" s="1"/>
      <c r="L163" s="72">
        <f>SUM(L158:L162)</f>
        <v>100</v>
      </c>
      <c r="M163" s="72">
        <f t="shared" ref="M163" si="25">SUM(M158:M162)</f>
        <v>100</v>
      </c>
      <c r="N163" s="72">
        <f t="shared" ref="N163" si="26">SUM(N158:N162)</f>
        <v>100</v>
      </c>
      <c r="O163" s="72">
        <f t="shared" ref="O163" si="27">SUM(O158:O162)</f>
        <v>100.00000000000001</v>
      </c>
      <c r="P163" s="72">
        <f t="shared" ref="P163" si="28">SUM(P158:P162)</f>
        <v>99.999999999999986</v>
      </c>
      <c r="Q163" s="1"/>
    </row>
    <row r="164" spans="4:17" x14ac:dyDescent="0.2">
      <c r="D164" s="1"/>
      <c r="E164" s="1"/>
      <c r="F164" s="1"/>
      <c r="G164" s="1"/>
      <c r="H164" s="1"/>
      <c r="I164" s="1"/>
      <c r="J164" s="1"/>
      <c r="K164" s="1"/>
      <c r="L164" s="1"/>
      <c r="M164" s="1"/>
      <c r="N164" s="1"/>
      <c r="O164" s="1"/>
      <c r="P164" s="1"/>
      <c r="Q164" s="1"/>
    </row>
    <row r="166" spans="4:17" x14ac:dyDescent="0.2">
      <c r="D166" s="1"/>
      <c r="E166" s="1"/>
      <c r="F166" s="1"/>
      <c r="G166" s="1"/>
      <c r="H166" s="1"/>
      <c r="I166" s="1"/>
      <c r="J166" s="1"/>
      <c r="K166" s="1"/>
      <c r="L166" s="1"/>
      <c r="M166" s="1"/>
      <c r="N166" s="1"/>
      <c r="O166" s="1"/>
      <c r="P166" s="1"/>
      <c r="Q166" s="1"/>
    </row>
    <row r="167" spans="4:17" ht="30" customHeight="1" x14ac:dyDescent="0.2">
      <c r="D167" s="1"/>
      <c r="E167" s="149" t="str">
        <f>Contents!D38</f>
        <v>Table 20: Number and distribution of immediately or potentially life-threatening events (triage levels 1–3) and of potentially serious or less urgent events (triage levels 4–5), by outcome, 2010/11–2014/16</v>
      </c>
      <c r="F167" s="149"/>
      <c r="G167" s="149"/>
      <c r="H167" s="149"/>
      <c r="I167" s="149"/>
      <c r="J167" s="149"/>
      <c r="K167" s="149"/>
      <c r="L167" s="149"/>
      <c r="M167" s="149"/>
      <c r="N167" s="149"/>
      <c r="O167" s="149"/>
      <c r="P167" s="149"/>
      <c r="Q167" s="1"/>
    </row>
    <row r="168" spans="4:17" x14ac:dyDescent="0.2">
      <c r="D168" s="1"/>
      <c r="E168" s="1"/>
      <c r="F168" s="150" t="s">
        <v>14989</v>
      </c>
      <c r="G168" s="150"/>
      <c r="H168" s="150"/>
      <c r="I168" s="150"/>
      <c r="J168" s="150"/>
      <c r="K168" s="67"/>
      <c r="L168" s="150" t="s">
        <v>15095</v>
      </c>
      <c r="M168" s="150"/>
      <c r="N168" s="150"/>
      <c r="O168" s="150"/>
      <c r="P168" s="150"/>
      <c r="Q168" s="1"/>
    </row>
    <row r="169" spans="4:17" x14ac:dyDescent="0.2">
      <c r="D169" s="1"/>
      <c r="E169" s="71" t="s">
        <v>15131</v>
      </c>
      <c r="F169" s="46" t="s">
        <v>11</v>
      </c>
      <c r="G169" s="46" t="s">
        <v>12</v>
      </c>
      <c r="H169" s="46" t="s">
        <v>13</v>
      </c>
      <c r="I169" s="46" t="s">
        <v>14</v>
      </c>
      <c r="J169" s="46" t="s">
        <v>15</v>
      </c>
      <c r="K169" s="1"/>
      <c r="L169" s="46" t="s">
        <v>11</v>
      </c>
      <c r="M169" s="46" t="s">
        <v>12</v>
      </c>
      <c r="N169" s="46" t="s">
        <v>13</v>
      </c>
      <c r="O169" s="46" t="s">
        <v>14</v>
      </c>
      <c r="P169" s="46" t="s">
        <v>15</v>
      </c>
      <c r="Q169" s="1"/>
    </row>
    <row r="170" spans="4:17" x14ac:dyDescent="0.2">
      <c r="D170" s="1"/>
      <c r="E170" s="61" t="s">
        <v>15133</v>
      </c>
      <c r="F170" s="61"/>
      <c r="G170" s="61"/>
      <c r="H170" s="61"/>
      <c r="I170" s="61"/>
      <c r="J170" s="61"/>
      <c r="K170" s="1"/>
      <c r="L170" s="61"/>
      <c r="M170" s="61"/>
      <c r="N170" s="61"/>
      <c r="O170" s="61"/>
      <c r="P170" s="61"/>
      <c r="Q170" s="1"/>
    </row>
    <row r="171" spans="4:17" x14ac:dyDescent="0.2">
      <c r="D171" s="1"/>
      <c r="E171" s="81" t="str">
        <f>EventsRef!L3</f>
        <v>Routine discharge</v>
      </c>
      <c r="F171" s="64">
        <v>234630</v>
      </c>
      <c r="G171" s="64">
        <v>248323</v>
      </c>
      <c r="H171" s="64">
        <v>253887</v>
      </c>
      <c r="I171" s="64">
        <v>273213</v>
      </c>
      <c r="J171" s="64">
        <v>297090</v>
      </c>
      <c r="K171" s="1"/>
      <c r="L171" s="65">
        <f>F171/F$175*100</f>
        <v>47.992685426284602</v>
      </c>
      <c r="M171" s="65">
        <f t="shared" ref="M171:P171" si="29">G171/G$175*100</f>
        <v>48.580383011939531</v>
      </c>
      <c r="N171" s="65">
        <f t="shared" si="29"/>
        <v>48.975021267320088</v>
      </c>
      <c r="O171" s="65">
        <f t="shared" si="29"/>
        <v>50.468827930174562</v>
      </c>
      <c r="P171" s="65">
        <f t="shared" si="29"/>
        <v>52.119955369360646</v>
      </c>
      <c r="Q171" s="1"/>
    </row>
    <row r="172" spans="4:17" x14ac:dyDescent="0.2">
      <c r="D172" s="1"/>
      <c r="E172" s="81" t="str">
        <f>EventsRef!L4</f>
        <v>Admitted to hospital</v>
      </c>
      <c r="F172" s="64">
        <v>248574</v>
      </c>
      <c r="G172" s="64">
        <v>256815</v>
      </c>
      <c r="H172" s="64">
        <v>258038</v>
      </c>
      <c r="I172" s="64">
        <v>261694</v>
      </c>
      <c r="J172" s="64">
        <v>265392</v>
      </c>
      <c r="K172" s="1"/>
      <c r="L172" s="65">
        <f t="shared" ref="L172:L174" si="30">F172/F$175*100</f>
        <v>50.844878264302388</v>
      </c>
      <c r="M172" s="65">
        <f t="shared" ref="M172:M174" si="31">G172/G$175*100</f>
        <v>50.241705614104418</v>
      </c>
      <c r="N172" s="65">
        <f t="shared" ref="N172:N174" si="32">H172/H$175*100</f>
        <v>49.775752747390534</v>
      </c>
      <c r="O172" s="65">
        <f t="shared" ref="O172:O174" si="33">I172/I$175*100</f>
        <v>48.340999353468185</v>
      </c>
      <c r="P172" s="65">
        <f t="shared" ref="P172:P174" si="34">J172/J$175*100</f>
        <v>46.559019810109262</v>
      </c>
      <c r="Q172" s="1"/>
    </row>
    <row r="173" spans="4:17" x14ac:dyDescent="0.2">
      <c r="D173" s="1"/>
      <c r="E173" s="81" t="str">
        <f>EventsRef!L5</f>
        <v>Self-discharged</v>
      </c>
      <c r="F173" s="64">
        <v>5097</v>
      </c>
      <c r="G173" s="64">
        <v>5475</v>
      </c>
      <c r="H173" s="64">
        <v>5932</v>
      </c>
      <c r="I173" s="64">
        <v>5888</v>
      </c>
      <c r="J173" s="64">
        <v>6947</v>
      </c>
      <c r="K173" s="1"/>
      <c r="L173" s="65">
        <f t="shared" si="30"/>
        <v>1.0425722099380839</v>
      </c>
      <c r="M173" s="65">
        <f t="shared" si="31"/>
        <v>1.0710952952016886</v>
      </c>
      <c r="N173" s="65">
        <f t="shared" si="32"/>
        <v>1.1442879161112729</v>
      </c>
      <c r="O173" s="65">
        <f t="shared" si="33"/>
        <v>1.0876512422647084</v>
      </c>
      <c r="P173" s="65">
        <f t="shared" si="34"/>
        <v>1.2187462720083087</v>
      </c>
      <c r="Q173" s="1"/>
    </row>
    <row r="174" spans="4:17" x14ac:dyDescent="0.2">
      <c r="D174" s="1"/>
      <c r="E174" s="81" t="str">
        <f>EventsRef!L6</f>
        <v>Died</v>
      </c>
      <c r="F174" s="64">
        <v>586</v>
      </c>
      <c r="G174" s="64">
        <v>546</v>
      </c>
      <c r="H174" s="64">
        <v>544</v>
      </c>
      <c r="I174" s="64">
        <v>555</v>
      </c>
      <c r="J174" s="64">
        <v>583</v>
      </c>
      <c r="K174" s="1"/>
      <c r="L174" s="65">
        <f t="shared" si="30"/>
        <v>0.11986409947492979</v>
      </c>
      <c r="M174" s="65">
        <f t="shared" si="31"/>
        <v>0.10681607875436018</v>
      </c>
      <c r="N174" s="65">
        <f t="shared" si="32"/>
        <v>0.10493806917810729</v>
      </c>
      <c r="O174" s="65">
        <f t="shared" si="33"/>
        <v>0.10252147409254642</v>
      </c>
      <c r="P174" s="65">
        <f t="shared" si="34"/>
        <v>0.1022785485217855</v>
      </c>
      <c r="Q174" s="1"/>
    </row>
    <row r="175" spans="4:17" x14ac:dyDescent="0.2">
      <c r="D175" s="1"/>
      <c r="E175" s="101" t="s">
        <v>16</v>
      </c>
      <c r="F175" s="68">
        <f>SUM(F171:F174)</f>
        <v>488887</v>
      </c>
      <c r="G175" s="68">
        <f t="shared" ref="G175:J175" si="35">SUM(G171:G174)</f>
        <v>511159</v>
      </c>
      <c r="H175" s="68">
        <f t="shared" si="35"/>
        <v>518401</v>
      </c>
      <c r="I175" s="68">
        <f t="shared" si="35"/>
        <v>541350</v>
      </c>
      <c r="J175" s="68">
        <f t="shared" si="35"/>
        <v>570012</v>
      </c>
      <c r="K175" s="1"/>
      <c r="L175" s="69">
        <f>SUM(L171:L174)</f>
        <v>100</v>
      </c>
      <c r="M175" s="69">
        <f>SUM(M171:M174)</f>
        <v>100</v>
      </c>
      <c r="N175" s="69">
        <f>SUM(N171:N174)</f>
        <v>100</v>
      </c>
      <c r="O175" s="69">
        <f>SUM(O171:O174)</f>
        <v>100</v>
      </c>
      <c r="P175" s="69">
        <f>SUM(P171:P174)</f>
        <v>100</v>
      </c>
      <c r="Q175" s="1"/>
    </row>
    <row r="176" spans="4:17" x14ac:dyDescent="0.2">
      <c r="D176" s="1"/>
      <c r="E176" s="61" t="s">
        <v>15134</v>
      </c>
      <c r="F176" s="61"/>
      <c r="G176" s="61"/>
      <c r="H176" s="61"/>
      <c r="I176" s="61"/>
      <c r="J176" s="61"/>
      <c r="K176" s="1"/>
      <c r="L176" s="61"/>
      <c r="M176" s="61"/>
      <c r="N176" s="61"/>
      <c r="O176" s="61"/>
      <c r="P176" s="61"/>
      <c r="Q176" s="1"/>
    </row>
    <row r="177" spans="4:17" x14ac:dyDescent="0.2">
      <c r="D177" s="1"/>
      <c r="E177" s="81" t="str">
        <f>E171</f>
        <v>Routine discharge</v>
      </c>
      <c r="F177" s="64">
        <v>377887</v>
      </c>
      <c r="G177" s="64">
        <v>376982</v>
      </c>
      <c r="H177" s="64">
        <v>378105</v>
      </c>
      <c r="I177" s="64">
        <v>387134</v>
      </c>
      <c r="J177" s="64">
        <v>390824</v>
      </c>
      <c r="K177" s="1"/>
      <c r="L177" s="65">
        <f>F177/F$181*100</f>
        <v>78.754022241117724</v>
      </c>
      <c r="M177" s="65">
        <f t="shared" ref="M177:P177" si="36">G177/G$181*100</f>
        <v>79.495506286138436</v>
      </c>
      <c r="N177" s="65">
        <f t="shared" si="36"/>
        <v>79.471722859430855</v>
      </c>
      <c r="O177" s="65">
        <f t="shared" si="36"/>
        <v>80.121610238770813</v>
      </c>
      <c r="P177" s="65">
        <f t="shared" si="36"/>
        <v>79.611013674409321</v>
      </c>
      <c r="Q177" s="1"/>
    </row>
    <row r="178" spans="4:17" x14ac:dyDescent="0.2">
      <c r="D178" s="1"/>
      <c r="E178" s="81" t="str">
        <f>E172</f>
        <v>Admitted to hospital</v>
      </c>
      <c r="F178" s="64">
        <v>91195</v>
      </c>
      <c r="G178" s="64">
        <v>85504</v>
      </c>
      <c r="H178" s="64">
        <v>86237</v>
      </c>
      <c r="I178" s="64">
        <v>85439</v>
      </c>
      <c r="J178" s="64">
        <v>89295</v>
      </c>
      <c r="K178" s="1"/>
      <c r="L178" s="65">
        <f t="shared" ref="L178:L180" si="37">F178/F$181*100</f>
        <v>19.005610296937263</v>
      </c>
      <c r="M178" s="65">
        <f t="shared" ref="M178:M180" si="38">G178/G$181*100</f>
        <v>18.030526044983532</v>
      </c>
      <c r="N178" s="65">
        <f t="shared" ref="N178:N180" si="39">H178/H$181*100</f>
        <v>18.125660766794248</v>
      </c>
      <c r="O178" s="65">
        <f t="shared" ref="O178:O180" si="40">I178/I$181*100</f>
        <v>17.682534360687356</v>
      </c>
      <c r="P178" s="65">
        <f t="shared" ref="P178:P180" si="41">J178/J$181*100</f>
        <v>18.189429170307811</v>
      </c>
      <c r="Q178" s="1"/>
    </row>
    <row r="179" spans="4:17" x14ac:dyDescent="0.2">
      <c r="D179" s="1"/>
      <c r="E179" s="81" t="str">
        <f>E173</f>
        <v>Self-discharged</v>
      </c>
      <c r="F179" s="64">
        <v>10733</v>
      </c>
      <c r="G179" s="64">
        <v>11704</v>
      </c>
      <c r="H179" s="64">
        <v>11420</v>
      </c>
      <c r="I179" s="64">
        <v>10594</v>
      </c>
      <c r="J179" s="64">
        <v>10787</v>
      </c>
      <c r="K179" s="1"/>
      <c r="L179" s="65">
        <f t="shared" si="37"/>
        <v>2.2368245552610082</v>
      </c>
      <c r="M179" s="65">
        <f t="shared" si="38"/>
        <v>2.4680632114344037</v>
      </c>
      <c r="N179" s="65">
        <f t="shared" si="39"/>
        <v>2.4003043468208576</v>
      </c>
      <c r="O179" s="65">
        <f t="shared" si="40"/>
        <v>2.1925440257624955</v>
      </c>
      <c r="P179" s="65">
        <f t="shared" si="41"/>
        <v>2.1973164506423695</v>
      </c>
      <c r="Q179" s="1"/>
    </row>
    <row r="180" spans="4:17" x14ac:dyDescent="0.2">
      <c r="D180" s="1"/>
      <c r="E180" s="81" t="str">
        <f>E174</f>
        <v>Died</v>
      </c>
      <c r="F180" s="64">
        <v>17</v>
      </c>
      <c r="G180" s="64">
        <v>28</v>
      </c>
      <c r="H180" s="64">
        <v>11</v>
      </c>
      <c r="I180" s="64">
        <v>16</v>
      </c>
      <c r="J180" s="64">
        <v>11</v>
      </c>
      <c r="K180" s="1"/>
      <c r="L180" s="65">
        <f t="shared" si="37"/>
        <v>3.542906684006069E-3</v>
      </c>
      <c r="M180" s="65">
        <f t="shared" si="38"/>
        <v>5.9044574436229753E-3</v>
      </c>
      <c r="N180" s="65">
        <f t="shared" si="39"/>
        <v>2.3120269540305989E-3</v>
      </c>
      <c r="O180" s="65">
        <f t="shared" si="40"/>
        <v>3.3113747793279149E-3</v>
      </c>
      <c r="P180" s="65">
        <f t="shared" si="41"/>
        <v>2.2407046404993103E-3</v>
      </c>
      <c r="Q180" s="1"/>
    </row>
    <row r="181" spans="4:17" x14ac:dyDescent="0.2">
      <c r="D181" s="1"/>
      <c r="E181" s="102" t="str">
        <f t="shared" ref="E181" si="42">E175</f>
        <v>Total</v>
      </c>
      <c r="F181" s="73">
        <f>SUM(F177:F180)</f>
        <v>479832</v>
      </c>
      <c r="G181" s="73">
        <f t="shared" ref="G181" si="43">SUM(G177:G180)</f>
        <v>474218</v>
      </c>
      <c r="H181" s="73">
        <f t="shared" ref="H181" si="44">SUM(H177:H180)</f>
        <v>475773</v>
      </c>
      <c r="I181" s="73">
        <f t="shared" ref="I181" si="45">SUM(I177:I180)</f>
        <v>483183</v>
      </c>
      <c r="J181" s="73">
        <f t="shared" ref="J181" si="46">SUM(J177:J180)</f>
        <v>490917</v>
      </c>
      <c r="K181" s="1"/>
      <c r="L181" s="72">
        <f>SUM(L177:L180)</f>
        <v>100</v>
      </c>
      <c r="M181" s="72">
        <f>SUM(M177:M180)</f>
        <v>99.999999999999986</v>
      </c>
      <c r="N181" s="72">
        <f>SUM(N177:N180)</f>
        <v>100</v>
      </c>
      <c r="O181" s="72">
        <f>SUM(O177:O180)</f>
        <v>100</v>
      </c>
      <c r="P181" s="72">
        <f>SUM(P177:P180)</f>
        <v>100.00000000000001</v>
      </c>
      <c r="Q181" s="1"/>
    </row>
    <row r="182" spans="4:17" x14ac:dyDescent="0.2">
      <c r="D182" s="1"/>
      <c r="E182" s="1"/>
      <c r="F182" s="1"/>
      <c r="G182" s="1"/>
      <c r="H182" s="1"/>
      <c r="I182" s="1"/>
      <c r="J182" s="1"/>
      <c r="K182" s="1"/>
      <c r="L182" s="1"/>
      <c r="M182" s="1"/>
      <c r="N182" s="1"/>
      <c r="O182" s="1"/>
      <c r="P182" s="1"/>
      <c r="Q182" s="1"/>
    </row>
  </sheetData>
  <mergeCells count="21">
    <mergeCell ref="E7:P7"/>
    <mergeCell ref="F8:J8"/>
    <mergeCell ref="L8:P8"/>
    <mergeCell ref="E35:P35"/>
    <mergeCell ref="F36:J36"/>
    <mergeCell ref="L36:P36"/>
    <mergeCell ref="E63:P63"/>
    <mergeCell ref="F64:J64"/>
    <mergeCell ref="L64:P64"/>
    <mergeCell ref="E91:P91"/>
    <mergeCell ref="F92:J92"/>
    <mergeCell ref="L92:P92"/>
    <mergeCell ref="E167:P167"/>
    <mergeCell ref="F168:J168"/>
    <mergeCell ref="L168:P168"/>
    <mergeCell ref="E119:P119"/>
    <mergeCell ref="F120:J120"/>
    <mergeCell ref="L120:P120"/>
    <mergeCell ref="F148:J148"/>
    <mergeCell ref="L148:P148"/>
    <mergeCell ref="E147:P147"/>
  </mergeCells>
  <hyperlinks>
    <hyperlink ref="S2" location="Contents!A1" display="Contents"/>
    <hyperlink ref="S3" location="About!A1" display="About the publication"/>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activeCell="A2" sqref="A2"/>
    </sheetView>
  </sheetViews>
  <sheetFormatPr defaultRowHeight="12" x14ac:dyDescent="0.2"/>
  <cols>
    <col min="1" max="1" width="16.28515625" customWidth="1"/>
    <col min="9" max="9" width="27.5703125" bestFit="1" customWidth="1"/>
    <col min="10" max="10" width="9.85546875" customWidth="1"/>
    <col min="12" max="12" width="17.28515625" customWidth="1"/>
    <col min="16" max="16" width="11.42578125" customWidth="1"/>
  </cols>
  <sheetData>
    <row r="1" spans="1:26" x14ac:dyDescent="0.2">
      <c r="D1" s="3"/>
    </row>
    <row r="2" spans="1:26" s="3" customFormat="1" x14ac:dyDescent="0.2">
      <c r="A2" s="3" t="s">
        <v>4567</v>
      </c>
      <c r="D2" s="3" t="s">
        <v>4505</v>
      </c>
      <c r="E2" s="3" t="s">
        <v>4504</v>
      </c>
      <c r="F2" s="3" t="str">
        <f>D2</f>
        <v>servprovid</v>
      </c>
      <c r="H2" s="3" t="s">
        <v>4506</v>
      </c>
      <c r="I2" s="3" t="s">
        <v>4507</v>
      </c>
      <c r="J2" s="3" t="str">
        <f>H2</f>
        <v>facid</v>
      </c>
      <c r="L2" s="3" t="s">
        <v>4555</v>
      </c>
      <c r="M2" s="3" t="s">
        <v>14918</v>
      </c>
      <c r="O2" s="3" t="s">
        <v>4623</v>
      </c>
      <c r="P2" s="3" t="s">
        <v>14927</v>
      </c>
      <c r="R2" s="3" t="s">
        <v>14916</v>
      </c>
      <c r="S2" s="3" t="s">
        <v>14917</v>
      </c>
      <c r="V2" s="3" t="s">
        <v>4580</v>
      </c>
      <c r="W2" s="3" t="s">
        <v>14926</v>
      </c>
      <c r="Y2" s="3" t="s">
        <v>4696</v>
      </c>
      <c r="Z2" s="3" t="s">
        <v>14928</v>
      </c>
    </row>
    <row r="3" spans="1:26" x14ac:dyDescent="0.2">
      <c r="A3" t="s">
        <v>4565</v>
      </c>
      <c r="B3" t="s">
        <v>4568</v>
      </c>
      <c r="D3">
        <v>99</v>
      </c>
      <c r="E3" t="s">
        <v>4569</v>
      </c>
      <c r="F3" t="str">
        <f>"National"&amp;D3</f>
        <v>National99</v>
      </c>
      <c r="H3" s="7">
        <v>99</v>
      </c>
      <c r="I3" t="s">
        <v>4550</v>
      </c>
      <c r="J3" t="str">
        <f>"National"&amp;H3</f>
        <v>National99</v>
      </c>
      <c r="L3" t="s">
        <v>4552</v>
      </c>
      <c r="M3" t="s">
        <v>4558</v>
      </c>
      <c r="O3" t="s">
        <v>14932</v>
      </c>
      <c r="P3" t="s">
        <v>4583</v>
      </c>
      <c r="R3" t="s">
        <v>4562</v>
      </c>
      <c r="S3" t="s">
        <v>4557</v>
      </c>
      <c r="V3" t="s">
        <v>14919</v>
      </c>
      <c r="W3" t="s">
        <v>4583</v>
      </c>
      <c r="Y3" t="s">
        <v>14946</v>
      </c>
      <c r="Z3" t="s">
        <v>4557</v>
      </c>
    </row>
    <row r="4" spans="1:26" x14ac:dyDescent="0.2">
      <c r="A4" t="s">
        <v>4566</v>
      </c>
      <c r="B4" t="s">
        <v>4566</v>
      </c>
      <c r="D4">
        <v>3</v>
      </c>
      <c r="E4" t="s">
        <v>4487</v>
      </c>
      <c r="F4" t="str">
        <f t="shared" ref="F4:F23" si="0">"Provider"&amp;D4</f>
        <v>Provider3</v>
      </c>
      <c r="H4" s="7">
        <v>34</v>
      </c>
      <c r="I4" t="s">
        <v>4540</v>
      </c>
      <c r="J4" t="str">
        <f t="shared" ref="J4:J46" si="1">"Facility"&amp;H4</f>
        <v>Facility34</v>
      </c>
      <c r="L4" t="s">
        <v>4551</v>
      </c>
      <c r="M4" t="s">
        <v>4557</v>
      </c>
      <c r="O4" t="s">
        <v>14933</v>
      </c>
      <c r="R4" t="s">
        <v>15184</v>
      </c>
      <c r="S4" t="s">
        <v>4558</v>
      </c>
      <c r="V4" t="s">
        <v>14920</v>
      </c>
      <c r="W4" t="s">
        <v>4591</v>
      </c>
      <c r="Y4" t="s">
        <v>14950</v>
      </c>
      <c r="Z4" t="s">
        <v>4558</v>
      </c>
    </row>
    <row r="5" spans="1:26" x14ac:dyDescent="0.2">
      <c r="D5">
        <v>7</v>
      </c>
      <c r="E5" t="s">
        <v>4491</v>
      </c>
      <c r="F5" t="str">
        <f t="shared" si="0"/>
        <v>Provider7</v>
      </c>
      <c r="H5" s="7">
        <v>6</v>
      </c>
      <c r="I5" t="s">
        <v>4513</v>
      </c>
      <c r="J5" t="str">
        <f t="shared" si="1"/>
        <v>Facility6</v>
      </c>
      <c r="L5" t="s">
        <v>4553</v>
      </c>
      <c r="M5" t="s">
        <v>4559</v>
      </c>
      <c r="O5" t="s">
        <v>14934</v>
      </c>
      <c r="R5" t="s">
        <v>15185</v>
      </c>
      <c r="S5" t="s">
        <v>4559</v>
      </c>
      <c r="V5" t="s">
        <v>14924</v>
      </c>
      <c r="W5" t="s">
        <v>4593</v>
      </c>
      <c r="Y5" t="s">
        <v>14947</v>
      </c>
      <c r="Z5" t="s">
        <v>4559</v>
      </c>
    </row>
    <row r="6" spans="1:26" x14ac:dyDescent="0.2">
      <c r="D6">
        <v>18</v>
      </c>
      <c r="E6" t="s">
        <v>4500</v>
      </c>
      <c r="F6" t="str">
        <f t="shared" si="0"/>
        <v>Provider18</v>
      </c>
      <c r="H6" s="7">
        <v>1</v>
      </c>
      <c r="I6" t="s">
        <v>4508</v>
      </c>
      <c r="J6" t="str">
        <f t="shared" si="1"/>
        <v>Facility1</v>
      </c>
      <c r="L6" t="s">
        <v>4554</v>
      </c>
      <c r="M6" t="s">
        <v>4564</v>
      </c>
      <c r="O6" t="s">
        <v>14935</v>
      </c>
      <c r="R6" t="s">
        <v>4563</v>
      </c>
      <c r="S6" t="s">
        <v>4560</v>
      </c>
      <c r="V6" t="s">
        <v>14921</v>
      </c>
      <c r="W6" t="s">
        <v>4589</v>
      </c>
      <c r="Y6" t="s">
        <v>14948</v>
      </c>
      <c r="Z6" t="s">
        <v>4564</v>
      </c>
    </row>
    <row r="7" spans="1:26" x14ac:dyDescent="0.2">
      <c r="D7">
        <v>13</v>
      </c>
      <c r="E7" t="s">
        <v>4495</v>
      </c>
      <c r="F7" t="str">
        <f t="shared" si="0"/>
        <v>Provider13</v>
      </c>
      <c r="H7" s="7">
        <v>31</v>
      </c>
      <c r="I7" t="s">
        <v>4537</v>
      </c>
      <c r="J7" t="str">
        <f t="shared" si="1"/>
        <v>Facility31</v>
      </c>
      <c r="L7" t="s">
        <v>4</v>
      </c>
      <c r="M7" t="s">
        <v>4561</v>
      </c>
      <c r="O7" t="s">
        <v>14936</v>
      </c>
      <c r="R7" t="s">
        <v>4</v>
      </c>
      <c r="S7" t="s">
        <v>4561</v>
      </c>
      <c r="V7" t="s">
        <v>14922</v>
      </c>
      <c r="W7" t="s">
        <v>4581</v>
      </c>
      <c r="Y7" t="s">
        <v>14949</v>
      </c>
      <c r="Z7" t="s">
        <v>4703</v>
      </c>
    </row>
    <row r="8" spans="1:26" x14ac:dyDescent="0.2">
      <c r="D8">
        <v>4</v>
      </c>
      <c r="E8" t="s">
        <v>4488</v>
      </c>
      <c r="F8" t="str">
        <f t="shared" si="0"/>
        <v>Provider4</v>
      </c>
      <c r="H8" s="7">
        <v>35</v>
      </c>
      <c r="I8" t="s">
        <v>4541</v>
      </c>
      <c r="J8" t="str">
        <f t="shared" si="1"/>
        <v>Facility35</v>
      </c>
      <c r="O8" t="s">
        <v>14937</v>
      </c>
      <c r="V8" t="s">
        <v>14925</v>
      </c>
      <c r="W8" t="s">
        <v>4585</v>
      </c>
      <c r="Y8" t="s">
        <v>4</v>
      </c>
      <c r="Z8" t="s">
        <v>4697</v>
      </c>
    </row>
    <row r="9" spans="1:26" x14ac:dyDescent="0.2">
      <c r="D9">
        <v>9</v>
      </c>
      <c r="E9" t="s">
        <v>4492</v>
      </c>
      <c r="F9" t="str">
        <f t="shared" si="0"/>
        <v>Provider9</v>
      </c>
      <c r="H9" s="7">
        <v>37</v>
      </c>
      <c r="I9" t="s">
        <v>4543</v>
      </c>
      <c r="J9" t="str">
        <f t="shared" si="1"/>
        <v>Facility37</v>
      </c>
      <c r="O9" t="s">
        <v>14938</v>
      </c>
      <c r="V9" t="s">
        <v>14923</v>
      </c>
      <c r="W9" t="s">
        <v>4587</v>
      </c>
    </row>
    <row r="10" spans="1:26" x14ac:dyDescent="0.2">
      <c r="D10">
        <v>14</v>
      </c>
      <c r="E10" t="s">
        <v>4496</v>
      </c>
      <c r="F10" t="str">
        <f t="shared" si="0"/>
        <v>Provider14</v>
      </c>
      <c r="H10" s="7">
        <v>38</v>
      </c>
      <c r="I10" t="s">
        <v>4544</v>
      </c>
      <c r="J10" t="str">
        <f t="shared" si="1"/>
        <v>Facility38</v>
      </c>
      <c r="O10" t="s">
        <v>14939</v>
      </c>
    </row>
    <row r="11" spans="1:26" x14ac:dyDescent="0.2">
      <c r="D11">
        <v>6</v>
      </c>
      <c r="E11" t="s">
        <v>4490</v>
      </c>
      <c r="F11" t="str">
        <f t="shared" si="0"/>
        <v>Provider6</v>
      </c>
      <c r="H11" s="7">
        <v>39</v>
      </c>
      <c r="I11" t="s">
        <v>4545</v>
      </c>
      <c r="J11" t="str">
        <f t="shared" si="1"/>
        <v>Facility39</v>
      </c>
      <c r="O11" t="s">
        <v>14940</v>
      </c>
    </row>
    <row r="12" spans="1:26" x14ac:dyDescent="0.2">
      <c r="D12">
        <v>11</v>
      </c>
      <c r="E12" t="s">
        <v>14993</v>
      </c>
      <c r="F12" t="str">
        <f t="shared" si="0"/>
        <v>Provider11</v>
      </c>
      <c r="H12" s="7">
        <v>19</v>
      </c>
      <c r="I12" t="s">
        <v>4526</v>
      </c>
      <c r="J12" t="str">
        <f t="shared" si="1"/>
        <v>Facility19</v>
      </c>
      <c r="O12" t="s">
        <v>14941</v>
      </c>
    </row>
    <row r="13" spans="1:26" x14ac:dyDescent="0.2">
      <c r="D13">
        <v>16</v>
      </c>
      <c r="E13" t="s">
        <v>4498</v>
      </c>
      <c r="F13" t="str">
        <f t="shared" si="0"/>
        <v>Provider16</v>
      </c>
      <c r="H13" s="7">
        <v>40</v>
      </c>
      <c r="I13" t="s">
        <v>4546</v>
      </c>
      <c r="J13" t="str">
        <f t="shared" si="1"/>
        <v>Facility40</v>
      </c>
      <c r="O13" t="s">
        <v>4632</v>
      </c>
    </row>
    <row r="14" spans="1:26" x14ac:dyDescent="0.2">
      <c r="D14">
        <v>1</v>
      </c>
      <c r="E14" t="s">
        <v>4485</v>
      </c>
      <c r="F14" t="str">
        <f t="shared" si="0"/>
        <v>Provider1</v>
      </c>
      <c r="H14" s="7">
        <v>32</v>
      </c>
      <c r="I14" t="s">
        <v>4538</v>
      </c>
      <c r="J14" t="str">
        <f t="shared" si="1"/>
        <v>Facility32</v>
      </c>
      <c r="O14" t="s">
        <v>14942</v>
      </c>
    </row>
    <row r="15" spans="1:26" x14ac:dyDescent="0.2">
      <c r="D15">
        <v>19</v>
      </c>
      <c r="E15" t="s">
        <v>4501</v>
      </c>
      <c r="F15" t="str">
        <f t="shared" si="0"/>
        <v>Provider19</v>
      </c>
      <c r="H15" s="7">
        <v>22</v>
      </c>
      <c r="I15" t="s">
        <v>4529</v>
      </c>
      <c r="J15" t="str">
        <f t="shared" si="1"/>
        <v>Facility22</v>
      </c>
    </row>
    <row r="16" spans="1:26" x14ac:dyDescent="0.2">
      <c r="D16">
        <v>20</v>
      </c>
      <c r="E16" t="s">
        <v>4502</v>
      </c>
      <c r="F16" t="str">
        <f t="shared" si="0"/>
        <v>Provider20</v>
      </c>
      <c r="H16" s="7">
        <v>20</v>
      </c>
      <c r="I16" t="s">
        <v>4527</v>
      </c>
      <c r="J16" t="str">
        <f t="shared" si="1"/>
        <v>Facility20</v>
      </c>
    </row>
    <row r="17" spans="4:10" x14ac:dyDescent="0.2">
      <c r="D17">
        <v>8</v>
      </c>
      <c r="E17" t="s">
        <v>14994</v>
      </c>
      <c r="F17" t="str">
        <f t="shared" si="0"/>
        <v>Provider8</v>
      </c>
      <c r="H17" s="7">
        <v>27</v>
      </c>
      <c r="I17" t="s">
        <v>4534</v>
      </c>
      <c r="J17" t="str">
        <f t="shared" si="1"/>
        <v>Facility27</v>
      </c>
    </row>
    <row r="18" spans="4:10" x14ac:dyDescent="0.2">
      <c r="D18">
        <v>10</v>
      </c>
      <c r="E18" t="s">
        <v>4493</v>
      </c>
      <c r="F18" t="str">
        <f t="shared" si="0"/>
        <v>Provider10</v>
      </c>
      <c r="H18" s="7">
        <v>2</v>
      </c>
      <c r="I18" t="s">
        <v>4509</v>
      </c>
      <c r="J18" t="str">
        <f t="shared" si="1"/>
        <v>Facility2</v>
      </c>
    </row>
    <row r="19" spans="4:10" x14ac:dyDescent="0.2">
      <c r="D19">
        <v>5</v>
      </c>
      <c r="E19" t="s">
        <v>4489</v>
      </c>
      <c r="F19" t="str">
        <f t="shared" si="0"/>
        <v>Provider5</v>
      </c>
      <c r="H19" s="7">
        <v>41</v>
      </c>
      <c r="I19" t="s">
        <v>4547</v>
      </c>
      <c r="J19" t="str">
        <f t="shared" si="1"/>
        <v>Facility41</v>
      </c>
    </row>
    <row r="20" spans="4:10" x14ac:dyDescent="0.2">
      <c r="D20">
        <v>15</v>
      </c>
      <c r="E20" t="s">
        <v>4497</v>
      </c>
      <c r="F20" t="str">
        <f t="shared" si="0"/>
        <v>Provider15</v>
      </c>
      <c r="H20" s="7">
        <v>8</v>
      </c>
      <c r="I20" t="s">
        <v>4515</v>
      </c>
      <c r="J20" t="str">
        <f t="shared" si="1"/>
        <v>Facility8</v>
      </c>
    </row>
    <row r="21" spans="4:10" x14ac:dyDescent="0.2">
      <c r="D21">
        <v>2</v>
      </c>
      <c r="E21" t="s">
        <v>4486</v>
      </c>
      <c r="F21" t="str">
        <f t="shared" si="0"/>
        <v>Provider2</v>
      </c>
      <c r="H21" s="7">
        <v>29</v>
      </c>
      <c r="I21" t="s">
        <v>15188</v>
      </c>
      <c r="J21" t="str">
        <f t="shared" si="1"/>
        <v>Facility29</v>
      </c>
    </row>
    <row r="22" spans="4:10" x14ac:dyDescent="0.2">
      <c r="D22">
        <v>17</v>
      </c>
      <c r="E22" t="s">
        <v>4499</v>
      </c>
      <c r="F22" t="str">
        <f t="shared" si="0"/>
        <v>Provider17</v>
      </c>
      <c r="H22" s="7">
        <v>4</v>
      </c>
      <c r="I22" t="s">
        <v>4511</v>
      </c>
      <c r="J22" t="str">
        <f t="shared" si="1"/>
        <v>Facility4</v>
      </c>
    </row>
    <row r="23" spans="4:10" x14ac:dyDescent="0.2">
      <c r="D23">
        <v>12</v>
      </c>
      <c r="E23" t="s">
        <v>4494</v>
      </c>
      <c r="F23" t="str">
        <f t="shared" si="0"/>
        <v>Provider12</v>
      </c>
      <c r="H23" s="7">
        <v>42</v>
      </c>
      <c r="I23" t="s">
        <v>4548</v>
      </c>
      <c r="J23" t="str">
        <f t="shared" si="1"/>
        <v>Facility42</v>
      </c>
    </row>
    <row r="24" spans="4:10" x14ac:dyDescent="0.2">
      <c r="D24">
        <v>21</v>
      </c>
      <c r="E24" t="s">
        <v>4503</v>
      </c>
      <c r="F24" t="str">
        <f t="shared" ref="F24" si="2">"Provider"&amp;D24</f>
        <v>Provider21</v>
      </c>
      <c r="H24" s="7">
        <v>16</v>
      </c>
      <c r="I24" t="s">
        <v>4523</v>
      </c>
      <c r="J24" t="str">
        <f t="shared" si="1"/>
        <v>Facility16</v>
      </c>
    </row>
    <row r="25" spans="4:10" x14ac:dyDescent="0.2">
      <c r="H25" s="7">
        <v>24</v>
      </c>
      <c r="I25" t="s">
        <v>4531</v>
      </c>
      <c r="J25" t="str">
        <f t="shared" si="1"/>
        <v>Facility24</v>
      </c>
    </row>
    <row r="26" spans="4:10" x14ac:dyDescent="0.2">
      <c r="H26" s="7">
        <v>33</v>
      </c>
      <c r="I26" t="s">
        <v>4539</v>
      </c>
      <c r="J26" t="str">
        <f t="shared" si="1"/>
        <v>Facility33</v>
      </c>
    </row>
    <row r="27" spans="4:10" x14ac:dyDescent="0.2">
      <c r="H27" s="7">
        <v>14</v>
      </c>
      <c r="I27" t="s">
        <v>4521</v>
      </c>
      <c r="J27" t="str">
        <f t="shared" si="1"/>
        <v>Facility14</v>
      </c>
    </row>
    <row r="28" spans="4:10" x14ac:dyDescent="0.2">
      <c r="H28" s="7">
        <v>43</v>
      </c>
      <c r="I28" t="s">
        <v>4549</v>
      </c>
      <c r="J28" t="str">
        <f t="shared" si="1"/>
        <v>Facility43</v>
      </c>
    </row>
    <row r="29" spans="4:10" x14ac:dyDescent="0.2">
      <c r="H29" s="7">
        <v>7</v>
      </c>
      <c r="I29" t="s">
        <v>4514</v>
      </c>
      <c r="J29" t="str">
        <f t="shared" si="1"/>
        <v>Facility7</v>
      </c>
    </row>
    <row r="30" spans="4:10" x14ac:dyDescent="0.2">
      <c r="H30" s="7">
        <v>23</v>
      </c>
      <c r="I30" t="s">
        <v>4530</v>
      </c>
      <c r="J30" t="str">
        <f t="shared" si="1"/>
        <v>Facility23</v>
      </c>
    </row>
    <row r="31" spans="4:10" x14ac:dyDescent="0.2">
      <c r="H31" s="7">
        <v>9</v>
      </c>
      <c r="I31" t="s">
        <v>4516</v>
      </c>
      <c r="J31" t="str">
        <f t="shared" si="1"/>
        <v>Facility9</v>
      </c>
    </row>
    <row r="32" spans="4:10" x14ac:dyDescent="0.2">
      <c r="H32" s="7">
        <v>15</v>
      </c>
      <c r="I32" t="s">
        <v>4522</v>
      </c>
      <c r="J32" t="str">
        <f t="shared" si="1"/>
        <v>Facility15</v>
      </c>
    </row>
    <row r="33" spans="8:10" x14ac:dyDescent="0.2">
      <c r="H33" s="7">
        <v>17</v>
      </c>
      <c r="I33" t="s">
        <v>4524</v>
      </c>
      <c r="J33" t="str">
        <f t="shared" si="1"/>
        <v>Facility17</v>
      </c>
    </row>
    <row r="34" spans="8:10" x14ac:dyDescent="0.2">
      <c r="H34" s="7">
        <v>10</v>
      </c>
      <c r="I34" t="s">
        <v>4517</v>
      </c>
      <c r="J34" t="str">
        <f t="shared" si="1"/>
        <v>Facility10</v>
      </c>
    </row>
    <row r="35" spans="8:10" x14ac:dyDescent="0.2">
      <c r="H35" s="7">
        <v>11</v>
      </c>
      <c r="I35" t="s">
        <v>4518</v>
      </c>
      <c r="J35" t="str">
        <f t="shared" si="1"/>
        <v>Facility11</v>
      </c>
    </row>
    <row r="36" spans="8:10" x14ac:dyDescent="0.2">
      <c r="H36" s="7">
        <v>36</v>
      </c>
      <c r="I36" t="s">
        <v>4542</v>
      </c>
      <c r="J36" t="str">
        <f t="shared" si="1"/>
        <v>Facility36</v>
      </c>
    </row>
    <row r="37" spans="8:10" x14ac:dyDescent="0.2">
      <c r="H37" s="7">
        <v>12</v>
      </c>
      <c r="I37" t="s">
        <v>4519</v>
      </c>
      <c r="J37" t="str">
        <f t="shared" si="1"/>
        <v>Facility12</v>
      </c>
    </row>
    <row r="38" spans="8:10" x14ac:dyDescent="0.2">
      <c r="H38" s="7">
        <v>13</v>
      </c>
      <c r="I38" t="s">
        <v>4520</v>
      </c>
      <c r="J38" t="str">
        <f t="shared" si="1"/>
        <v>Facility13</v>
      </c>
    </row>
    <row r="39" spans="8:10" x14ac:dyDescent="0.2">
      <c r="H39" s="7">
        <v>28</v>
      </c>
      <c r="I39" t="s">
        <v>4535</v>
      </c>
      <c r="J39" t="str">
        <f t="shared" si="1"/>
        <v>Facility28</v>
      </c>
    </row>
    <row r="40" spans="8:10" x14ac:dyDescent="0.2">
      <c r="H40" s="7">
        <v>30</v>
      </c>
      <c r="I40" t="s">
        <v>4536</v>
      </c>
      <c r="J40" t="str">
        <f t="shared" si="1"/>
        <v>Facility30</v>
      </c>
    </row>
    <row r="41" spans="8:10" x14ac:dyDescent="0.2">
      <c r="H41" s="7">
        <v>21</v>
      </c>
      <c r="I41" t="s">
        <v>4528</v>
      </c>
      <c r="J41" t="str">
        <f t="shared" si="1"/>
        <v>Facility21</v>
      </c>
    </row>
    <row r="42" spans="8:10" x14ac:dyDescent="0.2">
      <c r="H42" s="7">
        <v>5</v>
      </c>
      <c r="I42" t="s">
        <v>4512</v>
      </c>
      <c r="J42" t="str">
        <f t="shared" si="1"/>
        <v>Facility5</v>
      </c>
    </row>
    <row r="43" spans="8:10" x14ac:dyDescent="0.2">
      <c r="H43" s="7">
        <v>26</v>
      </c>
      <c r="I43" t="s">
        <v>4533</v>
      </c>
      <c r="J43" t="str">
        <f t="shared" si="1"/>
        <v>Facility26</v>
      </c>
    </row>
    <row r="44" spans="8:10" x14ac:dyDescent="0.2">
      <c r="H44" s="7">
        <v>18</v>
      </c>
      <c r="I44" t="s">
        <v>4525</v>
      </c>
      <c r="J44" t="str">
        <f t="shared" si="1"/>
        <v>Facility18</v>
      </c>
    </row>
    <row r="45" spans="8:10" x14ac:dyDescent="0.2">
      <c r="H45" s="7">
        <v>25</v>
      </c>
      <c r="I45" t="s">
        <v>4532</v>
      </c>
      <c r="J45" t="str">
        <f t="shared" si="1"/>
        <v>Facility25</v>
      </c>
    </row>
    <row r="46" spans="8:10" x14ac:dyDescent="0.2">
      <c r="H46" s="7">
        <v>3</v>
      </c>
      <c r="I46" t="s">
        <v>4510</v>
      </c>
      <c r="J46" t="str">
        <f t="shared" si="1"/>
        <v>Facility3</v>
      </c>
    </row>
  </sheetData>
  <sortState ref="D4:F23">
    <sortCondition ref="E4:E23"/>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19"/>
  <sheetViews>
    <sheetView workbookViewId="0">
      <selection activeCell="E14" sqref="E14"/>
    </sheetView>
  </sheetViews>
  <sheetFormatPr defaultRowHeight="12" x14ac:dyDescent="0.2"/>
  <cols>
    <col min="1" max="1" width="27.42578125" bestFit="1" customWidth="1"/>
    <col min="2" max="2" width="7.5703125" bestFit="1" customWidth="1"/>
    <col min="3" max="3" width="8.5703125" bestFit="1" customWidth="1"/>
    <col min="4" max="4" width="8.140625" bestFit="1" customWidth="1"/>
    <col min="5" max="5" width="6.28515625" bestFit="1" customWidth="1"/>
    <col min="6" max="6" width="7.42578125" bestFit="1" customWidth="1"/>
    <col min="7" max="7" width="8" bestFit="1" customWidth="1"/>
  </cols>
  <sheetData>
    <row r="1" spans="1:7" x14ac:dyDescent="0.2">
      <c r="A1" s="3" t="s">
        <v>32</v>
      </c>
      <c r="B1" s="3" t="s">
        <v>4570</v>
      </c>
      <c r="C1" s="3" t="s">
        <v>4571</v>
      </c>
      <c r="D1" s="3" t="s">
        <v>17</v>
      </c>
      <c r="E1" s="3" t="s">
        <v>18</v>
      </c>
      <c r="F1" s="3" t="s">
        <v>19</v>
      </c>
      <c r="G1" s="3" t="s">
        <v>4572</v>
      </c>
    </row>
    <row r="2" spans="1:7" x14ac:dyDescent="0.2">
      <c r="A2" t="s">
        <v>4573</v>
      </c>
      <c r="B2" t="s">
        <v>4574</v>
      </c>
      <c r="C2">
        <v>99</v>
      </c>
      <c r="D2" t="s">
        <v>3</v>
      </c>
      <c r="E2" t="s">
        <v>16</v>
      </c>
      <c r="F2" t="s">
        <v>11</v>
      </c>
      <c r="G2">
        <v>969849</v>
      </c>
    </row>
    <row r="3" spans="1:7" x14ac:dyDescent="0.2">
      <c r="A3" t="s">
        <v>4575</v>
      </c>
      <c r="B3" t="s">
        <v>4574</v>
      </c>
      <c r="C3">
        <v>99</v>
      </c>
      <c r="D3" t="s">
        <v>3</v>
      </c>
      <c r="E3" t="s">
        <v>16</v>
      </c>
      <c r="F3" t="s">
        <v>12</v>
      </c>
      <c r="G3">
        <v>986198</v>
      </c>
    </row>
    <row r="4" spans="1:7" x14ac:dyDescent="0.2">
      <c r="A4" t="s">
        <v>4576</v>
      </c>
      <c r="B4" t="s">
        <v>4574</v>
      </c>
      <c r="C4">
        <v>99</v>
      </c>
      <c r="D4" t="s">
        <v>3</v>
      </c>
      <c r="E4" t="s">
        <v>16</v>
      </c>
      <c r="F4" t="s">
        <v>13</v>
      </c>
      <c r="G4">
        <v>995268</v>
      </c>
    </row>
    <row r="5" spans="1:7" x14ac:dyDescent="0.2">
      <c r="A5" t="s">
        <v>4577</v>
      </c>
      <c r="B5" t="s">
        <v>4574</v>
      </c>
      <c r="C5">
        <v>99</v>
      </c>
      <c r="D5" t="s">
        <v>3</v>
      </c>
      <c r="E5" t="s">
        <v>16</v>
      </c>
      <c r="F5" t="s">
        <v>14</v>
      </c>
      <c r="G5">
        <v>1025585</v>
      </c>
    </row>
    <row r="6" spans="1:7" x14ac:dyDescent="0.2">
      <c r="A6" t="s">
        <v>4578</v>
      </c>
      <c r="B6" t="s">
        <v>4574</v>
      </c>
      <c r="C6">
        <v>99</v>
      </c>
      <c r="D6" t="s">
        <v>3</v>
      </c>
      <c r="E6" t="s">
        <v>16</v>
      </c>
      <c r="F6" t="s">
        <v>15</v>
      </c>
      <c r="G6">
        <v>1062047</v>
      </c>
    </row>
    <row r="7" spans="1:7" x14ac:dyDescent="0.2">
      <c r="A7" t="s">
        <v>4579</v>
      </c>
      <c r="B7" t="s">
        <v>4574</v>
      </c>
      <c r="C7">
        <v>99</v>
      </c>
      <c r="D7" t="s">
        <v>4580</v>
      </c>
      <c r="E7" t="s">
        <v>4581</v>
      </c>
      <c r="F7" t="s">
        <v>11</v>
      </c>
      <c r="G7">
        <v>136124</v>
      </c>
    </row>
    <row r="8" spans="1:7" x14ac:dyDescent="0.2">
      <c r="A8" t="s">
        <v>4582</v>
      </c>
      <c r="B8" t="s">
        <v>4574</v>
      </c>
      <c r="C8">
        <v>99</v>
      </c>
      <c r="D8" t="s">
        <v>4580</v>
      </c>
      <c r="E8" t="s">
        <v>4583</v>
      </c>
      <c r="F8" t="s">
        <v>11</v>
      </c>
      <c r="G8">
        <v>145931</v>
      </c>
    </row>
    <row r="9" spans="1:7" x14ac:dyDescent="0.2">
      <c r="A9" t="s">
        <v>4584</v>
      </c>
      <c r="B9" t="s">
        <v>4574</v>
      </c>
      <c r="C9">
        <v>99</v>
      </c>
      <c r="D9" t="s">
        <v>4580</v>
      </c>
      <c r="E9" t="s">
        <v>4585</v>
      </c>
      <c r="F9" t="s">
        <v>11</v>
      </c>
      <c r="G9">
        <v>138125</v>
      </c>
    </row>
    <row r="10" spans="1:7" x14ac:dyDescent="0.2">
      <c r="A10" t="s">
        <v>4586</v>
      </c>
      <c r="B10" t="s">
        <v>4574</v>
      </c>
      <c r="C10">
        <v>99</v>
      </c>
      <c r="D10" t="s">
        <v>4580</v>
      </c>
      <c r="E10" t="s">
        <v>4587</v>
      </c>
      <c r="F10" t="s">
        <v>11</v>
      </c>
      <c r="G10">
        <v>143798</v>
      </c>
    </row>
    <row r="11" spans="1:7" x14ac:dyDescent="0.2">
      <c r="A11" t="s">
        <v>4588</v>
      </c>
      <c r="B11" t="s">
        <v>4574</v>
      </c>
      <c r="C11">
        <v>99</v>
      </c>
      <c r="D11" t="s">
        <v>4580</v>
      </c>
      <c r="E11" t="s">
        <v>4589</v>
      </c>
      <c r="F11" t="s">
        <v>11</v>
      </c>
      <c r="G11">
        <v>135907</v>
      </c>
    </row>
    <row r="12" spans="1:7" x14ac:dyDescent="0.2">
      <c r="A12" t="s">
        <v>4590</v>
      </c>
      <c r="B12" t="s">
        <v>4574</v>
      </c>
      <c r="C12">
        <v>99</v>
      </c>
      <c r="D12" t="s">
        <v>4580</v>
      </c>
      <c r="E12" t="s">
        <v>4591</v>
      </c>
      <c r="F12" t="s">
        <v>11</v>
      </c>
      <c r="G12">
        <v>136188</v>
      </c>
    </row>
    <row r="13" spans="1:7" x14ac:dyDescent="0.2">
      <c r="A13" t="s">
        <v>4592</v>
      </c>
      <c r="B13" t="s">
        <v>4574</v>
      </c>
      <c r="C13">
        <v>99</v>
      </c>
      <c r="D13" t="s">
        <v>4580</v>
      </c>
      <c r="E13" t="s">
        <v>4593</v>
      </c>
      <c r="F13" t="s">
        <v>11</v>
      </c>
      <c r="G13">
        <v>133776</v>
      </c>
    </row>
    <row r="14" spans="1:7" x14ac:dyDescent="0.2">
      <c r="A14" t="s">
        <v>4594</v>
      </c>
      <c r="B14" t="s">
        <v>4574</v>
      </c>
      <c r="C14">
        <v>99</v>
      </c>
      <c r="D14" t="s">
        <v>4580</v>
      </c>
      <c r="E14" t="s">
        <v>4581</v>
      </c>
      <c r="F14" t="s">
        <v>12</v>
      </c>
      <c r="G14">
        <v>138667</v>
      </c>
    </row>
    <row r="15" spans="1:7" x14ac:dyDescent="0.2">
      <c r="A15" t="s">
        <v>4595</v>
      </c>
      <c r="B15" t="s">
        <v>4574</v>
      </c>
      <c r="C15">
        <v>99</v>
      </c>
      <c r="D15" t="s">
        <v>4580</v>
      </c>
      <c r="E15" t="s">
        <v>4583</v>
      </c>
      <c r="F15" t="s">
        <v>12</v>
      </c>
      <c r="G15">
        <v>147636</v>
      </c>
    </row>
    <row r="16" spans="1:7" x14ac:dyDescent="0.2">
      <c r="A16" t="s">
        <v>4596</v>
      </c>
      <c r="B16" t="s">
        <v>4574</v>
      </c>
      <c r="C16">
        <v>99</v>
      </c>
      <c r="D16" t="s">
        <v>4580</v>
      </c>
      <c r="E16" t="s">
        <v>4585</v>
      </c>
      <c r="F16" t="s">
        <v>12</v>
      </c>
      <c r="G16">
        <v>144340</v>
      </c>
    </row>
    <row r="17" spans="1:7" x14ac:dyDescent="0.2">
      <c r="A17" t="s">
        <v>4597</v>
      </c>
      <c r="B17" t="s">
        <v>4574</v>
      </c>
      <c r="C17">
        <v>99</v>
      </c>
      <c r="D17" t="s">
        <v>4580</v>
      </c>
      <c r="E17" t="s">
        <v>4587</v>
      </c>
      <c r="F17" t="s">
        <v>12</v>
      </c>
      <c r="G17">
        <v>147810</v>
      </c>
    </row>
    <row r="18" spans="1:7" x14ac:dyDescent="0.2">
      <c r="A18" t="s">
        <v>4598</v>
      </c>
      <c r="B18" t="s">
        <v>4574</v>
      </c>
      <c r="C18">
        <v>99</v>
      </c>
      <c r="D18" t="s">
        <v>4580</v>
      </c>
      <c r="E18" t="s">
        <v>4589</v>
      </c>
      <c r="F18" t="s">
        <v>12</v>
      </c>
      <c r="G18">
        <v>134876</v>
      </c>
    </row>
    <row r="19" spans="1:7" x14ac:dyDescent="0.2">
      <c r="A19" t="s">
        <v>4599</v>
      </c>
      <c r="B19" t="s">
        <v>4574</v>
      </c>
      <c r="C19">
        <v>99</v>
      </c>
      <c r="D19" t="s">
        <v>4580</v>
      </c>
      <c r="E19" t="s">
        <v>4591</v>
      </c>
      <c r="F19" t="s">
        <v>12</v>
      </c>
      <c r="G19">
        <v>138231</v>
      </c>
    </row>
    <row r="20" spans="1:7" x14ac:dyDescent="0.2">
      <c r="A20" t="s">
        <v>4600</v>
      </c>
      <c r="B20" t="s">
        <v>4574</v>
      </c>
      <c r="C20">
        <v>99</v>
      </c>
      <c r="D20" t="s">
        <v>4580</v>
      </c>
      <c r="E20" t="s">
        <v>4593</v>
      </c>
      <c r="F20" t="s">
        <v>12</v>
      </c>
      <c r="G20">
        <v>134638</v>
      </c>
    </row>
    <row r="21" spans="1:7" x14ac:dyDescent="0.2">
      <c r="A21" t="s">
        <v>4601</v>
      </c>
      <c r="B21" t="s">
        <v>4574</v>
      </c>
      <c r="C21">
        <v>99</v>
      </c>
      <c r="D21" t="s">
        <v>4580</v>
      </c>
      <c r="E21" t="s">
        <v>4581</v>
      </c>
      <c r="F21" t="s">
        <v>13</v>
      </c>
      <c r="G21">
        <v>138882</v>
      </c>
    </row>
    <row r="22" spans="1:7" x14ac:dyDescent="0.2">
      <c r="A22" t="s">
        <v>4602</v>
      </c>
      <c r="B22" t="s">
        <v>4574</v>
      </c>
      <c r="C22">
        <v>99</v>
      </c>
      <c r="D22" t="s">
        <v>4580</v>
      </c>
      <c r="E22" t="s">
        <v>4583</v>
      </c>
      <c r="F22" t="s">
        <v>13</v>
      </c>
      <c r="G22">
        <v>147957</v>
      </c>
    </row>
    <row r="23" spans="1:7" x14ac:dyDescent="0.2">
      <c r="A23" t="s">
        <v>4603</v>
      </c>
      <c r="B23" t="s">
        <v>4574</v>
      </c>
      <c r="C23">
        <v>99</v>
      </c>
      <c r="D23" t="s">
        <v>4580</v>
      </c>
      <c r="E23" t="s">
        <v>4585</v>
      </c>
      <c r="F23" t="s">
        <v>13</v>
      </c>
      <c r="G23">
        <v>143036</v>
      </c>
    </row>
    <row r="24" spans="1:7" x14ac:dyDescent="0.2">
      <c r="A24" t="s">
        <v>4604</v>
      </c>
      <c r="B24" t="s">
        <v>4574</v>
      </c>
      <c r="C24">
        <v>99</v>
      </c>
      <c r="D24" t="s">
        <v>4580</v>
      </c>
      <c r="E24" t="s">
        <v>4587</v>
      </c>
      <c r="F24" t="s">
        <v>13</v>
      </c>
      <c r="G24">
        <v>151372</v>
      </c>
    </row>
    <row r="25" spans="1:7" x14ac:dyDescent="0.2">
      <c r="A25" t="s">
        <v>4605</v>
      </c>
      <c r="B25" t="s">
        <v>4574</v>
      </c>
      <c r="C25">
        <v>99</v>
      </c>
      <c r="D25" t="s">
        <v>4580</v>
      </c>
      <c r="E25" t="s">
        <v>4589</v>
      </c>
      <c r="F25" t="s">
        <v>13</v>
      </c>
      <c r="G25">
        <v>137566</v>
      </c>
    </row>
    <row r="26" spans="1:7" x14ac:dyDescent="0.2">
      <c r="A26" t="s">
        <v>4606</v>
      </c>
      <c r="B26" t="s">
        <v>4574</v>
      </c>
      <c r="C26">
        <v>99</v>
      </c>
      <c r="D26" t="s">
        <v>4580</v>
      </c>
      <c r="E26" t="s">
        <v>4591</v>
      </c>
      <c r="F26" t="s">
        <v>13</v>
      </c>
      <c r="G26">
        <v>138989</v>
      </c>
    </row>
    <row r="27" spans="1:7" x14ac:dyDescent="0.2">
      <c r="A27" t="s">
        <v>4607</v>
      </c>
      <c r="B27" t="s">
        <v>4574</v>
      </c>
      <c r="C27">
        <v>99</v>
      </c>
      <c r="D27" t="s">
        <v>4580</v>
      </c>
      <c r="E27" t="s">
        <v>4593</v>
      </c>
      <c r="F27" t="s">
        <v>13</v>
      </c>
      <c r="G27">
        <v>137466</v>
      </c>
    </row>
    <row r="28" spans="1:7" x14ac:dyDescent="0.2">
      <c r="A28" t="s">
        <v>4608</v>
      </c>
      <c r="B28" t="s">
        <v>4574</v>
      </c>
      <c r="C28">
        <v>99</v>
      </c>
      <c r="D28" t="s">
        <v>4580</v>
      </c>
      <c r="E28" t="s">
        <v>4581</v>
      </c>
      <c r="F28" t="s">
        <v>14</v>
      </c>
      <c r="G28">
        <v>143303</v>
      </c>
    </row>
    <row r="29" spans="1:7" x14ac:dyDescent="0.2">
      <c r="A29" t="s">
        <v>4609</v>
      </c>
      <c r="B29" t="s">
        <v>4574</v>
      </c>
      <c r="C29">
        <v>99</v>
      </c>
      <c r="D29" t="s">
        <v>4580</v>
      </c>
      <c r="E29" t="s">
        <v>4583</v>
      </c>
      <c r="F29" t="s">
        <v>14</v>
      </c>
      <c r="G29">
        <v>156535</v>
      </c>
    </row>
    <row r="30" spans="1:7" x14ac:dyDescent="0.2">
      <c r="A30" t="s">
        <v>4610</v>
      </c>
      <c r="B30" t="s">
        <v>4574</v>
      </c>
      <c r="C30">
        <v>99</v>
      </c>
      <c r="D30" t="s">
        <v>4580</v>
      </c>
      <c r="E30" t="s">
        <v>4585</v>
      </c>
      <c r="F30" t="s">
        <v>14</v>
      </c>
      <c r="G30">
        <v>147998</v>
      </c>
    </row>
    <row r="31" spans="1:7" x14ac:dyDescent="0.2">
      <c r="A31" t="s">
        <v>4611</v>
      </c>
      <c r="B31" t="s">
        <v>4574</v>
      </c>
      <c r="C31">
        <v>99</v>
      </c>
      <c r="D31" t="s">
        <v>4580</v>
      </c>
      <c r="E31" t="s">
        <v>4587</v>
      </c>
      <c r="F31" t="s">
        <v>14</v>
      </c>
      <c r="G31">
        <v>154123</v>
      </c>
    </row>
    <row r="32" spans="1:7" x14ac:dyDescent="0.2">
      <c r="A32" t="s">
        <v>4612</v>
      </c>
      <c r="B32" t="s">
        <v>4574</v>
      </c>
      <c r="C32">
        <v>99</v>
      </c>
      <c r="D32" t="s">
        <v>4580</v>
      </c>
      <c r="E32" t="s">
        <v>4589</v>
      </c>
      <c r="F32" t="s">
        <v>14</v>
      </c>
      <c r="G32">
        <v>140802</v>
      </c>
    </row>
    <row r="33" spans="1:7" x14ac:dyDescent="0.2">
      <c r="A33" t="s">
        <v>4613</v>
      </c>
      <c r="B33" t="s">
        <v>4574</v>
      </c>
      <c r="C33">
        <v>99</v>
      </c>
      <c r="D33" t="s">
        <v>4580</v>
      </c>
      <c r="E33" t="s">
        <v>4591</v>
      </c>
      <c r="F33" t="s">
        <v>14</v>
      </c>
      <c r="G33">
        <v>142498</v>
      </c>
    </row>
    <row r="34" spans="1:7" x14ac:dyDescent="0.2">
      <c r="A34" t="s">
        <v>4614</v>
      </c>
      <c r="B34" t="s">
        <v>4574</v>
      </c>
      <c r="C34">
        <v>99</v>
      </c>
      <c r="D34" t="s">
        <v>4580</v>
      </c>
      <c r="E34" t="s">
        <v>4593</v>
      </c>
      <c r="F34" t="s">
        <v>14</v>
      </c>
      <c r="G34">
        <v>140326</v>
      </c>
    </row>
    <row r="35" spans="1:7" x14ac:dyDescent="0.2">
      <c r="A35" t="s">
        <v>4615</v>
      </c>
      <c r="B35" t="s">
        <v>4574</v>
      </c>
      <c r="C35">
        <v>99</v>
      </c>
      <c r="D35" t="s">
        <v>4580</v>
      </c>
      <c r="E35" t="s">
        <v>4581</v>
      </c>
      <c r="F35" t="s">
        <v>15</v>
      </c>
      <c r="G35">
        <v>147625</v>
      </c>
    </row>
    <row r="36" spans="1:7" x14ac:dyDescent="0.2">
      <c r="A36" t="s">
        <v>4616</v>
      </c>
      <c r="B36" t="s">
        <v>4574</v>
      </c>
      <c r="C36">
        <v>99</v>
      </c>
      <c r="D36" t="s">
        <v>4580</v>
      </c>
      <c r="E36" t="s">
        <v>4583</v>
      </c>
      <c r="F36" t="s">
        <v>15</v>
      </c>
      <c r="G36">
        <v>160435</v>
      </c>
    </row>
    <row r="37" spans="1:7" x14ac:dyDescent="0.2">
      <c r="A37" t="s">
        <v>4617</v>
      </c>
      <c r="B37" t="s">
        <v>4574</v>
      </c>
      <c r="C37">
        <v>99</v>
      </c>
      <c r="D37" t="s">
        <v>4580</v>
      </c>
      <c r="E37" t="s">
        <v>4585</v>
      </c>
      <c r="F37" t="s">
        <v>15</v>
      </c>
      <c r="G37">
        <v>153087</v>
      </c>
    </row>
    <row r="38" spans="1:7" x14ac:dyDescent="0.2">
      <c r="A38" t="s">
        <v>4618</v>
      </c>
      <c r="B38" t="s">
        <v>4574</v>
      </c>
      <c r="C38">
        <v>99</v>
      </c>
      <c r="D38" t="s">
        <v>4580</v>
      </c>
      <c r="E38" t="s">
        <v>4587</v>
      </c>
      <c r="F38" t="s">
        <v>15</v>
      </c>
      <c r="G38">
        <v>160132</v>
      </c>
    </row>
    <row r="39" spans="1:7" x14ac:dyDescent="0.2">
      <c r="A39" t="s">
        <v>4619</v>
      </c>
      <c r="B39" t="s">
        <v>4574</v>
      </c>
      <c r="C39">
        <v>99</v>
      </c>
      <c r="D39" t="s">
        <v>4580</v>
      </c>
      <c r="E39" t="s">
        <v>4589</v>
      </c>
      <c r="F39" t="s">
        <v>15</v>
      </c>
      <c r="G39">
        <v>144924</v>
      </c>
    </row>
    <row r="40" spans="1:7" x14ac:dyDescent="0.2">
      <c r="A40" t="s">
        <v>4620</v>
      </c>
      <c r="B40" t="s">
        <v>4574</v>
      </c>
      <c r="C40">
        <v>99</v>
      </c>
      <c r="D40" t="s">
        <v>4580</v>
      </c>
      <c r="E40" t="s">
        <v>4591</v>
      </c>
      <c r="F40" t="s">
        <v>15</v>
      </c>
      <c r="G40">
        <v>151244</v>
      </c>
    </row>
    <row r="41" spans="1:7" x14ac:dyDescent="0.2">
      <c r="A41" t="s">
        <v>4621</v>
      </c>
      <c r="B41" t="s">
        <v>4574</v>
      </c>
      <c r="C41">
        <v>99</v>
      </c>
      <c r="D41" t="s">
        <v>4580</v>
      </c>
      <c r="E41" t="s">
        <v>4593</v>
      </c>
      <c r="F41" t="s">
        <v>15</v>
      </c>
      <c r="G41">
        <v>144600</v>
      </c>
    </row>
    <row r="42" spans="1:7" x14ac:dyDescent="0.2">
      <c r="A42" t="s">
        <v>4622</v>
      </c>
      <c r="B42" t="s">
        <v>4574</v>
      </c>
      <c r="C42">
        <v>99</v>
      </c>
      <c r="D42" t="s">
        <v>4623</v>
      </c>
      <c r="E42" t="s">
        <v>4624</v>
      </c>
      <c r="F42" t="s">
        <v>11</v>
      </c>
      <c r="G42">
        <v>83614</v>
      </c>
    </row>
    <row r="43" spans="1:7" x14ac:dyDescent="0.2">
      <c r="A43" t="s">
        <v>4625</v>
      </c>
      <c r="B43" t="s">
        <v>4574</v>
      </c>
      <c r="C43">
        <v>99</v>
      </c>
      <c r="D43" t="s">
        <v>4623</v>
      </c>
      <c r="E43" t="s">
        <v>4626</v>
      </c>
      <c r="F43" t="s">
        <v>11</v>
      </c>
      <c r="G43">
        <v>76496</v>
      </c>
    </row>
    <row r="44" spans="1:7" x14ac:dyDescent="0.2">
      <c r="A44" t="s">
        <v>4627</v>
      </c>
      <c r="B44" t="s">
        <v>4574</v>
      </c>
      <c r="C44">
        <v>99</v>
      </c>
      <c r="D44" t="s">
        <v>4623</v>
      </c>
      <c r="E44" t="s">
        <v>4628</v>
      </c>
      <c r="F44" t="s">
        <v>11</v>
      </c>
      <c r="G44">
        <v>82037</v>
      </c>
    </row>
    <row r="45" spans="1:7" x14ac:dyDescent="0.2">
      <c r="A45" t="s">
        <v>4629</v>
      </c>
      <c r="B45" t="s">
        <v>4574</v>
      </c>
      <c r="C45">
        <v>99</v>
      </c>
      <c r="D45" t="s">
        <v>4623</v>
      </c>
      <c r="E45" t="s">
        <v>4630</v>
      </c>
      <c r="F45" t="s">
        <v>11</v>
      </c>
      <c r="G45">
        <v>77562</v>
      </c>
    </row>
    <row r="46" spans="1:7" x14ac:dyDescent="0.2">
      <c r="A46" t="s">
        <v>4631</v>
      </c>
      <c r="B46" t="s">
        <v>4574</v>
      </c>
      <c r="C46">
        <v>99</v>
      </c>
      <c r="D46" t="s">
        <v>4623</v>
      </c>
      <c r="E46" t="s">
        <v>4632</v>
      </c>
      <c r="F46" t="s">
        <v>11</v>
      </c>
      <c r="G46">
        <v>80936</v>
      </c>
    </row>
    <row r="47" spans="1:7" x14ac:dyDescent="0.2">
      <c r="A47" t="s">
        <v>4633</v>
      </c>
      <c r="B47" t="s">
        <v>4574</v>
      </c>
      <c r="C47">
        <v>99</v>
      </c>
      <c r="D47" t="s">
        <v>4623</v>
      </c>
      <c r="E47" t="s">
        <v>4634</v>
      </c>
      <c r="F47" t="s">
        <v>11</v>
      </c>
      <c r="G47">
        <v>79094</v>
      </c>
    </row>
    <row r="48" spans="1:7" x14ac:dyDescent="0.2">
      <c r="A48" t="s">
        <v>4635</v>
      </c>
      <c r="B48" t="s">
        <v>4574</v>
      </c>
      <c r="C48">
        <v>99</v>
      </c>
      <c r="D48" t="s">
        <v>4623</v>
      </c>
      <c r="E48" t="s">
        <v>4636</v>
      </c>
      <c r="F48" t="s">
        <v>11</v>
      </c>
      <c r="G48">
        <v>80572</v>
      </c>
    </row>
    <row r="49" spans="1:7" x14ac:dyDescent="0.2">
      <c r="A49" t="s">
        <v>4637</v>
      </c>
      <c r="B49" t="s">
        <v>4574</v>
      </c>
      <c r="C49">
        <v>99</v>
      </c>
      <c r="D49" t="s">
        <v>4623</v>
      </c>
      <c r="E49" t="s">
        <v>4638</v>
      </c>
      <c r="F49" t="s">
        <v>11</v>
      </c>
      <c r="G49">
        <v>85635</v>
      </c>
    </row>
    <row r="50" spans="1:7" x14ac:dyDescent="0.2">
      <c r="A50" t="s">
        <v>4639</v>
      </c>
      <c r="B50" t="s">
        <v>4574</v>
      </c>
      <c r="C50">
        <v>99</v>
      </c>
      <c r="D50" t="s">
        <v>4623</v>
      </c>
      <c r="E50" t="s">
        <v>4640</v>
      </c>
      <c r="F50" t="s">
        <v>11</v>
      </c>
      <c r="G50">
        <v>77534</v>
      </c>
    </row>
    <row r="51" spans="1:7" x14ac:dyDescent="0.2">
      <c r="A51" t="s">
        <v>4641</v>
      </c>
      <c r="B51" t="s">
        <v>4574</v>
      </c>
      <c r="C51">
        <v>99</v>
      </c>
      <c r="D51" t="s">
        <v>4623</v>
      </c>
      <c r="E51" t="s">
        <v>4642</v>
      </c>
      <c r="F51" t="s">
        <v>11</v>
      </c>
      <c r="G51">
        <v>80907</v>
      </c>
    </row>
    <row r="52" spans="1:7" x14ac:dyDescent="0.2">
      <c r="A52" t="s">
        <v>4643</v>
      </c>
      <c r="B52" t="s">
        <v>4574</v>
      </c>
      <c r="C52">
        <v>99</v>
      </c>
      <c r="D52" t="s">
        <v>4623</v>
      </c>
      <c r="E52" t="s">
        <v>4644</v>
      </c>
      <c r="F52" t="s">
        <v>11</v>
      </c>
      <c r="G52">
        <v>80626</v>
      </c>
    </row>
    <row r="53" spans="1:7" x14ac:dyDescent="0.2">
      <c r="A53" t="s">
        <v>4645</v>
      </c>
      <c r="B53" t="s">
        <v>4574</v>
      </c>
      <c r="C53">
        <v>99</v>
      </c>
      <c r="D53" t="s">
        <v>4623</v>
      </c>
      <c r="E53" t="s">
        <v>4646</v>
      </c>
      <c r="F53" t="s">
        <v>11</v>
      </c>
      <c r="G53">
        <v>84836</v>
      </c>
    </row>
    <row r="54" spans="1:7" x14ac:dyDescent="0.2">
      <c r="A54" t="s">
        <v>4647</v>
      </c>
      <c r="B54" t="s">
        <v>4574</v>
      </c>
      <c r="C54">
        <v>99</v>
      </c>
      <c r="D54" t="s">
        <v>4623</v>
      </c>
      <c r="E54" t="s">
        <v>4624</v>
      </c>
      <c r="F54" t="s">
        <v>12</v>
      </c>
      <c r="G54">
        <v>83575</v>
      </c>
    </row>
    <row r="55" spans="1:7" x14ac:dyDescent="0.2">
      <c r="A55" t="s">
        <v>4648</v>
      </c>
      <c r="B55" t="s">
        <v>4574</v>
      </c>
      <c r="C55">
        <v>99</v>
      </c>
      <c r="D55" t="s">
        <v>4623</v>
      </c>
      <c r="E55" t="s">
        <v>4626</v>
      </c>
      <c r="F55" t="s">
        <v>12</v>
      </c>
      <c r="G55">
        <v>78130</v>
      </c>
    </row>
    <row r="56" spans="1:7" x14ac:dyDescent="0.2">
      <c r="A56" t="s">
        <v>4649</v>
      </c>
      <c r="B56" t="s">
        <v>4574</v>
      </c>
      <c r="C56">
        <v>99</v>
      </c>
      <c r="D56" t="s">
        <v>4623</v>
      </c>
      <c r="E56" t="s">
        <v>4628</v>
      </c>
      <c r="F56" t="s">
        <v>12</v>
      </c>
      <c r="G56">
        <v>82845</v>
      </c>
    </row>
    <row r="57" spans="1:7" x14ac:dyDescent="0.2">
      <c r="A57" t="s">
        <v>4650</v>
      </c>
      <c r="B57" t="s">
        <v>4574</v>
      </c>
      <c r="C57">
        <v>99</v>
      </c>
      <c r="D57" t="s">
        <v>4623</v>
      </c>
      <c r="E57" t="s">
        <v>4630</v>
      </c>
      <c r="F57" t="s">
        <v>12</v>
      </c>
      <c r="G57">
        <v>79895</v>
      </c>
    </row>
    <row r="58" spans="1:7" x14ac:dyDescent="0.2">
      <c r="A58" t="s">
        <v>4651</v>
      </c>
      <c r="B58" t="s">
        <v>4574</v>
      </c>
      <c r="C58">
        <v>99</v>
      </c>
      <c r="D58" t="s">
        <v>4623</v>
      </c>
      <c r="E58" t="s">
        <v>4632</v>
      </c>
      <c r="F58" t="s">
        <v>12</v>
      </c>
      <c r="G58">
        <v>82108</v>
      </c>
    </row>
    <row r="59" spans="1:7" x14ac:dyDescent="0.2">
      <c r="A59" t="s">
        <v>4652</v>
      </c>
      <c r="B59" t="s">
        <v>4574</v>
      </c>
      <c r="C59">
        <v>99</v>
      </c>
      <c r="D59" t="s">
        <v>4623</v>
      </c>
      <c r="E59" t="s">
        <v>4634</v>
      </c>
      <c r="F59" t="s">
        <v>12</v>
      </c>
      <c r="G59">
        <v>81882</v>
      </c>
    </row>
    <row r="60" spans="1:7" x14ac:dyDescent="0.2">
      <c r="A60" t="s">
        <v>4653</v>
      </c>
      <c r="B60" t="s">
        <v>4574</v>
      </c>
      <c r="C60">
        <v>99</v>
      </c>
      <c r="D60" t="s">
        <v>4623</v>
      </c>
      <c r="E60" t="s">
        <v>4636</v>
      </c>
      <c r="F60" t="s">
        <v>12</v>
      </c>
      <c r="G60">
        <v>83402</v>
      </c>
    </row>
    <row r="61" spans="1:7" x14ac:dyDescent="0.2">
      <c r="A61" t="s">
        <v>4654</v>
      </c>
      <c r="B61" t="s">
        <v>4574</v>
      </c>
      <c r="C61">
        <v>99</v>
      </c>
      <c r="D61" t="s">
        <v>4623</v>
      </c>
      <c r="E61" t="s">
        <v>4638</v>
      </c>
      <c r="F61" t="s">
        <v>12</v>
      </c>
      <c r="G61">
        <v>83790</v>
      </c>
    </row>
    <row r="62" spans="1:7" x14ac:dyDescent="0.2">
      <c r="A62" t="s">
        <v>4655</v>
      </c>
      <c r="B62" t="s">
        <v>4574</v>
      </c>
      <c r="C62">
        <v>99</v>
      </c>
      <c r="D62" t="s">
        <v>4623</v>
      </c>
      <c r="E62" t="s">
        <v>4640</v>
      </c>
      <c r="F62" t="s">
        <v>12</v>
      </c>
      <c r="G62">
        <v>83167</v>
      </c>
    </row>
    <row r="63" spans="1:7" x14ac:dyDescent="0.2">
      <c r="A63" t="s">
        <v>4656</v>
      </c>
      <c r="B63" t="s">
        <v>4574</v>
      </c>
      <c r="C63">
        <v>99</v>
      </c>
      <c r="D63" t="s">
        <v>4623</v>
      </c>
      <c r="E63" t="s">
        <v>4642</v>
      </c>
      <c r="F63" t="s">
        <v>12</v>
      </c>
      <c r="G63">
        <v>83671</v>
      </c>
    </row>
    <row r="64" spans="1:7" x14ac:dyDescent="0.2">
      <c r="A64" t="s">
        <v>4657</v>
      </c>
      <c r="B64" t="s">
        <v>4574</v>
      </c>
      <c r="C64">
        <v>99</v>
      </c>
      <c r="D64" t="s">
        <v>4623</v>
      </c>
      <c r="E64" t="s">
        <v>4644</v>
      </c>
      <c r="F64" t="s">
        <v>12</v>
      </c>
      <c r="G64">
        <v>78968</v>
      </c>
    </row>
    <row r="65" spans="1:7" x14ac:dyDescent="0.2">
      <c r="A65" t="s">
        <v>4658</v>
      </c>
      <c r="B65" t="s">
        <v>4574</v>
      </c>
      <c r="C65">
        <v>99</v>
      </c>
      <c r="D65" t="s">
        <v>4623</v>
      </c>
      <c r="E65" t="s">
        <v>4646</v>
      </c>
      <c r="F65" t="s">
        <v>12</v>
      </c>
      <c r="G65">
        <v>84765</v>
      </c>
    </row>
    <row r="66" spans="1:7" x14ac:dyDescent="0.2">
      <c r="A66" t="s">
        <v>4659</v>
      </c>
      <c r="B66" t="s">
        <v>4574</v>
      </c>
      <c r="C66">
        <v>99</v>
      </c>
      <c r="D66" t="s">
        <v>4623</v>
      </c>
      <c r="E66" t="s">
        <v>4624</v>
      </c>
      <c r="F66" t="s">
        <v>13</v>
      </c>
      <c r="G66">
        <v>83349</v>
      </c>
    </row>
    <row r="67" spans="1:7" x14ac:dyDescent="0.2">
      <c r="A67" t="s">
        <v>4660</v>
      </c>
      <c r="B67" t="s">
        <v>4574</v>
      </c>
      <c r="C67">
        <v>99</v>
      </c>
      <c r="D67" t="s">
        <v>4623</v>
      </c>
      <c r="E67" t="s">
        <v>4626</v>
      </c>
      <c r="F67" t="s">
        <v>13</v>
      </c>
      <c r="G67">
        <v>76886</v>
      </c>
    </row>
    <row r="68" spans="1:7" x14ac:dyDescent="0.2">
      <c r="A68" t="s">
        <v>4661</v>
      </c>
      <c r="B68" t="s">
        <v>4574</v>
      </c>
      <c r="C68">
        <v>99</v>
      </c>
      <c r="D68" t="s">
        <v>4623</v>
      </c>
      <c r="E68" t="s">
        <v>4628</v>
      </c>
      <c r="F68" t="s">
        <v>13</v>
      </c>
      <c r="G68">
        <v>85832</v>
      </c>
    </row>
    <row r="69" spans="1:7" x14ac:dyDescent="0.2">
      <c r="A69" t="s">
        <v>4662</v>
      </c>
      <c r="B69" t="s">
        <v>4574</v>
      </c>
      <c r="C69">
        <v>99</v>
      </c>
      <c r="D69" t="s">
        <v>4623</v>
      </c>
      <c r="E69" t="s">
        <v>4630</v>
      </c>
      <c r="F69" t="s">
        <v>13</v>
      </c>
      <c r="G69">
        <v>80894</v>
      </c>
    </row>
    <row r="70" spans="1:7" x14ac:dyDescent="0.2">
      <c r="A70" t="s">
        <v>4663</v>
      </c>
      <c r="B70" t="s">
        <v>4574</v>
      </c>
      <c r="C70">
        <v>99</v>
      </c>
      <c r="D70" t="s">
        <v>4623</v>
      </c>
      <c r="E70" t="s">
        <v>4632</v>
      </c>
      <c r="F70" t="s">
        <v>13</v>
      </c>
      <c r="G70">
        <v>81934</v>
      </c>
    </row>
    <row r="71" spans="1:7" x14ac:dyDescent="0.2">
      <c r="A71" t="s">
        <v>4664</v>
      </c>
      <c r="B71" t="s">
        <v>4574</v>
      </c>
      <c r="C71">
        <v>99</v>
      </c>
      <c r="D71" t="s">
        <v>4623</v>
      </c>
      <c r="E71" t="s">
        <v>4634</v>
      </c>
      <c r="F71" t="s">
        <v>13</v>
      </c>
      <c r="G71">
        <v>82524</v>
      </c>
    </row>
    <row r="72" spans="1:7" x14ac:dyDescent="0.2">
      <c r="A72" t="s">
        <v>4665</v>
      </c>
      <c r="B72" t="s">
        <v>4574</v>
      </c>
      <c r="C72">
        <v>99</v>
      </c>
      <c r="D72" t="s">
        <v>4623</v>
      </c>
      <c r="E72" t="s">
        <v>4636</v>
      </c>
      <c r="F72" t="s">
        <v>13</v>
      </c>
      <c r="G72">
        <v>85307</v>
      </c>
    </row>
    <row r="73" spans="1:7" x14ac:dyDescent="0.2">
      <c r="A73" t="s">
        <v>4666</v>
      </c>
      <c r="B73" t="s">
        <v>4574</v>
      </c>
      <c r="C73">
        <v>99</v>
      </c>
      <c r="D73" t="s">
        <v>4623</v>
      </c>
      <c r="E73" t="s">
        <v>4638</v>
      </c>
      <c r="F73" t="s">
        <v>13</v>
      </c>
      <c r="G73">
        <v>87155</v>
      </c>
    </row>
    <row r="74" spans="1:7" x14ac:dyDescent="0.2">
      <c r="A74" t="s">
        <v>4667</v>
      </c>
      <c r="B74" t="s">
        <v>4574</v>
      </c>
      <c r="C74">
        <v>99</v>
      </c>
      <c r="D74" t="s">
        <v>4623</v>
      </c>
      <c r="E74" t="s">
        <v>4640</v>
      </c>
      <c r="F74" t="s">
        <v>13</v>
      </c>
      <c r="G74">
        <v>83175</v>
      </c>
    </row>
    <row r="75" spans="1:7" x14ac:dyDescent="0.2">
      <c r="A75" t="s">
        <v>4668</v>
      </c>
      <c r="B75" t="s">
        <v>4574</v>
      </c>
      <c r="C75">
        <v>99</v>
      </c>
      <c r="D75" t="s">
        <v>4623</v>
      </c>
      <c r="E75" t="s">
        <v>4642</v>
      </c>
      <c r="F75" t="s">
        <v>13</v>
      </c>
      <c r="G75">
        <v>82081</v>
      </c>
    </row>
    <row r="76" spans="1:7" x14ac:dyDescent="0.2">
      <c r="A76" t="s">
        <v>4669</v>
      </c>
      <c r="B76" t="s">
        <v>4574</v>
      </c>
      <c r="C76">
        <v>99</v>
      </c>
      <c r="D76" t="s">
        <v>4623</v>
      </c>
      <c r="E76" t="s">
        <v>4644</v>
      </c>
      <c r="F76" t="s">
        <v>13</v>
      </c>
      <c r="G76">
        <v>80240</v>
      </c>
    </row>
    <row r="77" spans="1:7" x14ac:dyDescent="0.2">
      <c r="A77" t="s">
        <v>4670</v>
      </c>
      <c r="B77" t="s">
        <v>4574</v>
      </c>
      <c r="C77">
        <v>99</v>
      </c>
      <c r="D77" t="s">
        <v>4623</v>
      </c>
      <c r="E77" t="s">
        <v>4646</v>
      </c>
      <c r="F77" t="s">
        <v>13</v>
      </c>
      <c r="G77">
        <v>85891</v>
      </c>
    </row>
    <row r="78" spans="1:7" x14ac:dyDescent="0.2">
      <c r="A78" t="s">
        <v>4671</v>
      </c>
      <c r="B78" t="s">
        <v>4574</v>
      </c>
      <c r="C78">
        <v>99</v>
      </c>
      <c r="D78" t="s">
        <v>4623</v>
      </c>
      <c r="E78" t="s">
        <v>4624</v>
      </c>
      <c r="F78" t="s">
        <v>14</v>
      </c>
      <c r="G78">
        <v>84851</v>
      </c>
    </row>
    <row r="79" spans="1:7" x14ac:dyDescent="0.2">
      <c r="A79" t="s">
        <v>4672</v>
      </c>
      <c r="B79" t="s">
        <v>4574</v>
      </c>
      <c r="C79">
        <v>99</v>
      </c>
      <c r="D79" t="s">
        <v>4623</v>
      </c>
      <c r="E79" t="s">
        <v>4626</v>
      </c>
      <c r="F79" t="s">
        <v>14</v>
      </c>
      <c r="G79">
        <v>79340</v>
      </c>
    </row>
    <row r="80" spans="1:7" x14ac:dyDescent="0.2">
      <c r="A80" t="s">
        <v>4673</v>
      </c>
      <c r="B80" t="s">
        <v>4574</v>
      </c>
      <c r="C80">
        <v>99</v>
      </c>
      <c r="D80" t="s">
        <v>4623</v>
      </c>
      <c r="E80" t="s">
        <v>4628</v>
      </c>
      <c r="F80" t="s">
        <v>14</v>
      </c>
      <c r="G80">
        <v>87152</v>
      </c>
    </row>
    <row r="81" spans="1:7" x14ac:dyDescent="0.2">
      <c r="A81" t="s">
        <v>4674</v>
      </c>
      <c r="B81" t="s">
        <v>4574</v>
      </c>
      <c r="C81">
        <v>99</v>
      </c>
      <c r="D81" t="s">
        <v>4623</v>
      </c>
      <c r="E81" t="s">
        <v>4630</v>
      </c>
      <c r="F81" t="s">
        <v>14</v>
      </c>
      <c r="G81">
        <v>83865</v>
      </c>
    </row>
    <row r="82" spans="1:7" x14ac:dyDescent="0.2">
      <c r="A82" t="s">
        <v>4675</v>
      </c>
      <c r="B82" t="s">
        <v>4574</v>
      </c>
      <c r="C82">
        <v>99</v>
      </c>
      <c r="D82" t="s">
        <v>4623</v>
      </c>
      <c r="E82" t="s">
        <v>4632</v>
      </c>
      <c r="F82" t="s">
        <v>14</v>
      </c>
      <c r="G82">
        <v>86732</v>
      </c>
    </row>
    <row r="83" spans="1:7" x14ac:dyDescent="0.2">
      <c r="A83" t="s">
        <v>4676</v>
      </c>
      <c r="B83" t="s">
        <v>4574</v>
      </c>
      <c r="C83">
        <v>99</v>
      </c>
      <c r="D83" t="s">
        <v>4623</v>
      </c>
      <c r="E83" t="s">
        <v>4634</v>
      </c>
      <c r="F83" t="s">
        <v>14</v>
      </c>
      <c r="G83">
        <v>88646</v>
      </c>
    </row>
    <row r="84" spans="1:7" x14ac:dyDescent="0.2">
      <c r="A84" t="s">
        <v>4677</v>
      </c>
      <c r="B84" t="s">
        <v>4574</v>
      </c>
      <c r="C84">
        <v>99</v>
      </c>
      <c r="D84" t="s">
        <v>4623</v>
      </c>
      <c r="E84" t="s">
        <v>4636</v>
      </c>
      <c r="F84" t="s">
        <v>14</v>
      </c>
      <c r="G84">
        <v>87497</v>
      </c>
    </row>
    <row r="85" spans="1:7" x14ac:dyDescent="0.2">
      <c r="A85" t="s">
        <v>4678</v>
      </c>
      <c r="B85" t="s">
        <v>4574</v>
      </c>
      <c r="C85">
        <v>99</v>
      </c>
      <c r="D85" t="s">
        <v>4623</v>
      </c>
      <c r="E85" t="s">
        <v>4638</v>
      </c>
      <c r="F85" t="s">
        <v>14</v>
      </c>
      <c r="G85">
        <v>89779</v>
      </c>
    </row>
    <row r="86" spans="1:7" x14ac:dyDescent="0.2">
      <c r="A86" t="s">
        <v>4679</v>
      </c>
      <c r="B86" t="s">
        <v>4574</v>
      </c>
      <c r="C86">
        <v>99</v>
      </c>
      <c r="D86" t="s">
        <v>4623</v>
      </c>
      <c r="E86" t="s">
        <v>4640</v>
      </c>
      <c r="F86" t="s">
        <v>14</v>
      </c>
      <c r="G86">
        <v>85222</v>
      </c>
    </row>
    <row r="87" spans="1:7" x14ac:dyDescent="0.2">
      <c r="A87" t="s">
        <v>4680</v>
      </c>
      <c r="B87" t="s">
        <v>4574</v>
      </c>
      <c r="C87">
        <v>99</v>
      </c>
      <c r="D87" t="s">
        <v>4623</v>
      </c>
      <c r="E87" t="s">
        <v>4642</v>
      </c>
      <c r="F87" t="s">
        <v>14</v>
      </c>
      <c r="G87">
        <v>84127</v>
      </c>
    </row>
    <row r="88" spans="1:7" x14ac:dyDescent="0.2">
      <c r="A88" t="s">
        <v>4681</v>
      </c>
      <c r="B88" t="s">
        <v>4574</v>
      </c>
      <c r="C88">
        <v>99</v>
      </c>
      <c r="D88" t="s">
        <v>4623</v>
      </c>
      <c r="E88" t="s">
        <v>4644</v>
      </c>
      <c r="F88" t="s">
        <v>14</v>
      </c>
      <c r="G88">
        <v>82514</v>
      </c>
    </row>
    <row r="89" spans="1:7" x14ac:dyDescent="0.2">
      <c r="A89" t="s">
        <v>4682</v>
      </c>
      <c r="B89" t="s">
        <v>4574</v>
      </c>
      <c r="C89">
        <v>99</v>
      </c>
      <c r="D89" t="s">
        <v>4623</v>
      </c>
      <c r="E89" t="s">
        <v>4646</v>
      </c>
      <c r="F89" t="s">
        <v>14</v>
      </c>
      <c r="G89">
        <v>85860</v>
      </c>
    </row>
    <row r="90" spans="1:7" x14ac:dyDescent="0.2">
      <c r="A90" t="s">
        <v>4683</v>
      </c>
      <c r="B90" t="s">
        <v>4574</v>
      </c>
      <c r="C90">
        <v>99</v>
      </c>
      <c r="D90" t="s">
        <v>4623</v>
      </c>
      <c r="E90" t="s">
        <v>4624</v>
      </c>
      <c r="F90" t="s">
        <v>15</v>
      </c>
      <c r="G90">
        <v>91398</v>
      </c>
    </row>
    <row r="91" spans="1:7" x14ac:dyDescent="0.2">
      <c r="A91" t="s">
        <v>4684</v>
      </c>
      <c r="B91" t="s">
        <v>4574</v>
      </c>
      <c r="C91">
        <v>99</v>
      </c>
      <c r="D91" t="s">
        <v>4623</v>
      </c>
      <c r="E91" t="s">
        <v>4626</v>
      </c>
      <c r="F91" t="s">
        <v>15</v>
      </c>
      <c r="G91">
        <v>82295</v>
      </c>
    </row>
    <row r="92" spans="1:7" x14ac:dyDescent="0.2">
      <c r="A92" t="s">
        <v>4685</v>
      </c>
      <c r="B92" t="s">
        <v>4574</v>
      </c>
      <c r="C92">
        <v>99</v>
      </c>
      <c r="D92" t="s">
        <v>4623</v>
      </c>
      <c r="E92" t="s">
        <v>4628</v>
      </c>
      <c r="F92" t="s">
        <v>15</v>
      </c>
      <c r="G92">
        <v>90953</v>
      </c>
    </row>
    <row r="93" spans="1:7" x14ac:dyDescent="0.2">
      <c r="A93" t="s">
        <v>4686</v>
      </c>
      <c r="B93" t="s">
        <v>4574</v>
      </c>
      <c r="C93">
        <v>99</v>
      </c>
      <c r="D93" t="s">
        <v>4623</v>
      </c>
      <c r="E93" t="s">
        <v>4630</v>
      </c>
      <c r="F93" t="s">
        <v>15</v>
      </c>
      <c r="G93">
        <v>83762</v>
      </c>
    </row>
    <row r="94" spans="1:7" x14ac:dyDescent="0.2">
      <c r="A94" t="s">
        <v>4687</v>
      </c>
      <c r="B94" t="s">
        <v>4574</v>
      </c>
      <c r="C94">
        <v>99</v>
      </c>
      <c r="D94" t="s">
        <v>4623</v>
      </c>
      <c r="E94" t="s">
        <v>4632</v>
      </c>
      <c r="F94" t="s">
        <v>15</v>
      </c>
      <c r="G94">
        <v>88772</v>
      </c>
    </row>
    <row r="95" spans="1:7" x14ac:dyDescent="0.2">
      <c r="A95" t="s">
        <v>4688</v>
      </c>
      <c r="B95" t="s">
        <v>4574</v>
      </c>
      <c r="C95">
        <v>99</v>
      </c>
      <c r="D95" t="s">
        <v>4623</v>
      </c>
      <c r="E95" t="s">
        <v>4634</v>
      </c>
      <c r="F95" t="s">
        <v>15</v>
      </c>
      <c r="G95">
        <v>88242</v>
      </c>
    </row>
    <row r="96" spans="1:7" x14ac:dyDescent="0.2">
      <c r="A96" t="s">
        <v>4689</v>
      </c>
      <c r="B96" t="s">
        <v>4574</v>
      </c>
      <c r="C96">
        <v>99</v>
      </c>
      <c r="D96" t="s">
        <v>4623</v>
      </c>
      <c r="E96" t="s">
        <v>4636</v>
      </c>
      <c r="F96" t="s">
        <v>15</v>
      </c>
      <c r="G96">
        <v>90826</v>
      </c>
    </row>
    <row r="97" spans="1:7" x14ac:dyDescent="0.2">
      <c r="A97" t="s">
        <v>4690</v>
      </c>
      <c r="B97" t="s">
        <v>4574</v>
      </c>
      <c r="C97">
        <v>99</v>
      </c>
      <c r="D97" t="s">
        <v>4623</v>
      </c>
      <c r="E97" t="s">
        <v>4638</v>
      </c>
      <c r="F97" t="s">
        <v>15</v>
      </c>
      <c r="G97">
        <v>94103</v>
      </c>
    </row>
    <row r="98" spans="1:7" x14ac:dyDescent="0.2">
      <c r="A98" t="s">
        <v>4691</v>
      </c>
      <c r="B98" t="s">
        <v>4574</v>
      </c>
      <c r="C98">
        <v>99</v>
      </c>
      <c r="D98" t="s">
        <v>4623</v>
      </c>
      <c r="E98" t="s">
        <v>4640</v>
      </c>
      <c r="F98" t="s">
        <v>15</v>
      </c>
      <c r="G98">
        <v>89072</v>
      </c>
    </row>
    <row r="99" spans="1:7" x14ac:dyDescent="0.2">
      <c r="A99" t="s">
        <v>4692</v>
      </c>
      <c r="B99" t="s">
        <v>4574</v>
      </c>
      <c r="C99">
        <v>99</v>
      </c>
      <c r="D99" t="s">
        <v>4623</v>
      </c>
      <c r="E99" t="s">
        <v>4642</v>
      </c>
      <c r="F99" t="s">
        <v>15</v>
      </c>
      <c r="G99">
        <v>87635</v>
      </c>
    </row>
    <row r="100" spans="1:7" x14ac:dyDescent="0.2">
      <c r="A100" t="s">
        <v>4693</v>
      </c>
      <c r="B100" t="s">
        <v>4574</v>
      </c>
      <c r="C100">
        <v>99</v>
      </c>
      <c r="D100" t="s">
        <v>4623</v>
      </c>
      <c r="E100" t="s">
        <v>4644</v>
      </c>
      <c r="F100" t="s">
        <v>15</v>
      </c>
      <c r="G100">
        <v>85235</v>
      </c>
    </row>
    <row r="101" spans="1:7" x14ac:dyDescent="0.2">
      <c r="A101" t="s">
        <v>4694</v>
      </c>
      <c r="B101" t="s">
        <v>4574</v>
      </c>
      <c r="C101">
        <v>99</v>
      </c>
      <c r="D101" t="s">
        <v>4623</v>
      </c>
      <c r="E101" t="s">
        <v>4646</v>
      </c>
      <c r="F101" t="s">
        <v>15</v>
      </c>
      <c r="G101">
        <v>89754</v>
      </c>
    </row>
    <row r="102" spans="1:7" x14ac:dyDescent="0.2">
      <c r="A102" t="s">
        <v>4695</v>
      </c>
      <c r="B102" t="s">
        <v>4574</v>
      </c>
      <c r="C102">
        <v>99</v>
      </c>
      <c r="D102" t="s">
        <v>4696</v>
      </c>
      <c r="E102" t="s">
        <v>4697</v>
      </c>
      <c r="F102" t="s">
        <v>11</v>
      </c>
      <c r="G102">
        <v>1130</v>
      </c>
    </row>
    <row r="103" spans="1:7" x14ac:dyDescent="0.2">
      <c r="A103" t="s">
        <v>4698</v>
      </c>
      <c r="B103" t="s">
        <v>4574</v>
      </c>
      <c r="C103">
        <v>99</v>
      </c>
      <c r="D103" t="s">
        <v>4696</v>
      </c>
      <c r="E103" t="s">
        <v>4557</v>
      </c>
      <c r="F103" t="s">
        <v>11</v>
      </c>
      <c r="G103">
        <v>5893</v>
      </c>
    </row>
    <row r="104" spans="1:7" x14ac:dyDescent="0.2">
      <c r="A104" t="s">
        <v>4699</v>
      </c>
      <c r="B104" t="s">
        <v>4574</v>
      </c>
      <c r="C104">
        <v>99</v>
      </c>
      <c r="D104" t="s">
        <v>4696</v>
      </c>
      <c r="E104" t="s">
        <v>4558</v>
      </c>
      <c r="F104" t="s">
        <v>11</v>
      </c>
      <c r="G104">
        <v>98238</v>
      </c>
    </row>
    <row r="105" spans="1:7" x14ac:dyDescent="0.2">
      <c r="A105" t="s">
        <v>4700</v>
      </c>
      <c r="B105" t="s">
        <v>4574</v>
      </c>
      <c r="C105">
        <v>99</v>
      </c>
      <c r="D105" t="s">
        <v>4696</v>
      </c>
      <c r="E105" t="s">
        <v>4559</v>
      </c>
      <c r="F105" t="s">
        <v>11</v>
      </c>
      <c r="G105">
        <v>384756</v>
      </c>
    </row>
    <row r="106" spans="1:7" x14ac:dyDescent="0.2">
      <c r="A106" t="s">
        <v>4701</v>
      </c>
      <c r="B106" t="s">
        <v>4574</v>
      </c>
      <c r="C106">
        <v>99</v>
      </c>
      <c r="D106" t="s">
        <v>4696</v>
      </c>
      <c r="E106" t="s">
        <v>4564</v>
      </c>
      <c r="F106" t="s">
        <v>11</v>
      </c>
      <c r="G106">
        <v>384255</v>
      </c>
    </row>
    <row r="107" spans="1:7" x14ac:dyDescent="0.2">
      <c r="A107" t="s">
        <v>4702</v>
      </c>
      <c r="B107" t="s">
        <v>4574</v>
      </c>
      <c r="C107">
        <v>99</v>
      </c>
      <c r="D107" t="s">
        <v>4696</v>
      </c>
      <c r="E107" t="s">
        <v>4703</v>
      </c>
      <c r="F107" t="s">
        <v>11</v>
      </c>
      <c r="G107">
        <v>95577</v>
      </c>
    </row>
    <row r="108" spans="1:7" x14ac:dyDescent="0.2">
      <c r="A108" t="s">
        <v>4704</v>
      </c>
      <c r="B108" t="s">
        <v>4574</v>
      </c>
      <c r="C108">
        <v>99</v>
      </c>
      <c r="D108" t="s">
        <v>4696</v>
      </c>
      <c r="E108" t="s">
        <v>4697</v>
      </c>
      <c r="F108" t="s">
        <v>12</v>
      </c>
      <c r="G108">
        <v>821</v>
      </c>
    </row>
    <row r="109" spans="1:7" x14ac:dyDescent="0.2">
      <c r="A109" t="s">
        <v>4705</v>
      </c>
      <c r="B109" t="s">
        <v>4574</v>
      </c>
      <c r="C109">
        <v>99</v>
      </c>
      <c r="D109" t="s">
        <v>4696</v>
      </c>
      <c r="E109" t="s">
        <v>4557</v>
      </c>
      <c r="F109" t="s">
        <v>12</v>
      </c>
      <c r="G109">
        <v>6484</v>
      </c>
    </row>
    <row r="110" spans="1:7" x14ac:dyDescent="0.2">
      <c r="A110" t="s">
        <v>4706</v>
      </c>
      <c r="B110" t="s">
        <v>4574</v>
      </c>
      <c r="C110">
        <v>99</v>
      </c>
      <c r="D110" t="s">
        <v>4696</v>
      </c>
      <c r="E110" t="s">
        <v>4558</v>
      </c>
      <c r="F110" t="s">
        <v>12</v>
      </c>
      <c r="G110">
        <v>104438</v>
      </c>
    </row>
    <row r="111" spans="1:7" x14ac:dyDescent="0.2">
      <c r="A111" t="s">
        <v>4707</v>
      </c>
      <c r="B111" t="s">
        <v>4574</v>
      </c>
      <c r="C111">
        <v>99</v>
      </c>
      <c r="D111" t="s">
        <v>4696</v>
      </c>
      <c r="E111" t="s">
        <v>4559</v>
      </c>
      <c r="F111" t="s">
        <v>12</v>
      </c>
      <c r="G111">
        <v>400237</v>
      </c>
    </row>
    <row r="112" spans="1:7" x14ac:dyDescent="0.2">
      <c r="A112" t="s">
        <v>4708</v>
      </c>
      <c r="B112" t="s">
        <v>4574</v>
      </c>
      <c r="C112">
        <v>99</v>
      </c>
      <c r="D112" t="s">
        <v>4696</v>
      </c>
      <c r="E112" t="s">
        <v>4564</v>
      </c>
      <c r="F112" t="s">
        <v>12</v>
      </c>
      <c r="G112">
        <v>386830</v>
      </c>
    </row>
    <row r="113" spans="1:7" x14ac:dyDescent="0.2">
      <c r="A113" t="s">
        <v>4709</v>
      </c>
      <c r="B113" t="s">
        <v>4574</v>
      </c>
      <c r="C113">
        <v>99</v>
      </c>
      <c r="D113" t="s">
        <v>4696</v>
      </c>
      <c r="E113" t="s">
        <v>4703</v>
      </c>
      <c r="F113" t="s">
        <v>12</v>
      </c>
      <c r="G113">
        <v>87388</v>
      </c>
    </row>
    <row r="114" spans="1:7" x14ac:dyDescent="0.2">
      <c r="A114" t="s">
        <v>4710</v>
      </c>
      <c r="B114" t="s">
        <v>4574</v>
      </c>
      <c r="C114">
        <v>99</v>
      </c>
      <c r="D114" t="s">
        <v>4696</v>
      </c>
      <c r="E114" t="s">
        <v>4697</v>
      </c>
      <c r="F114" t="s">
        <v>13</v>
      </c>
      <c r="G114">
        <v>1094</v>
      </c>
    </row>
    <row r="115" spans="1:7" x14ac:dyDescent="0.2">
      <c r="A115" t="s">
        <v>4711</v>
      </c>
      <c r="B115" t="s">
        <v>4574</v>
      </c>
      <c r="C115">
        <v>99</v>
      </c>
      <c r="D115" t="s">
        <v>4696</v>
      </c>
      <c r="E115" t="s">
        <v>4557</v>
      </c>
      <c r="F115" t="s">
        <v>13</v>
      </c>
      <c r="G115">
        <v>6460</v>
      </c>
    </row>
    <row r="116" spans="1:7" x14ac:dyDescent="0.2">
      <c r="A116" t="s">
        <v>4712</v>
      </c>
      <c r="B116" t="s">
        <v>4574</v>
      </c>
      <c r="C116">
        <v>99</v>
      </c>
      <c r="D116" t="s">
        <v>4696</v>
      </c>
      <c r="E116" t="s">
        <v>4558</v>
      </c>
      <c r="F116" t="s">
        <v>13</v>
      </c>
      <c r="G116">
        <v>106017</v>
      </c>
    </row>
    <row r="117" spans="1:7" x14ac:dyDescent="0.2">
      <c r="A117" t="s">
        <v>4713</v>
      </c>
      <c r="B117" t="s">
        <v>4574</v>
      </c>
      <c r="C117">
        <v>99</v>
      </c>
      <c r="D117" t="s">
        <v>4696</v>
      </c>
      <c r="E117" t="s">
        <v>4559</v>
      </c>
      <c r="F117" t="s">
        <v>13</v>
      </c>
      <c r="G117">
        <v>405924</v>
      </c>
    </row>
    <row r="118" spans="1:7" x14ac:dyDescent="0.2">
      <c r="A118" t="s">
        <v>4714</v>
      </c>
      <c r="B118" t="s">
        <v>4574</v>
      </c>
      <c r="C118">
        <v>99</v>
      </c>
      <c r="D118" t="s">
        <v>4696</v>
      </c>
      <c r="E118" t="s">
        <v>4564</v>
      </c>
      <c r="F118" t="s">
        <v>13</v>
      </c>
      <c r="G118">
        <v>394819</v>
      </c>
    </row>
    <row r="119" spans="1:7" x14ac:dyDescent="0.2">
      <c r="A119" t="s">
        <v>4715</v>
      </c>
      <c r="B119" t="s">
        <v>4574</v>
      </c>
      <c r="C119">
        <v>99</v>
      </c>
      <c r="D119" t="s">
        <v>4696</v>
      </c>
      <c r="E119" t="s">
        <v>4703</v>
      </c>
      <c r="F119" t="s">
        <v>13</v>
      </c>
      <c r="G119">
        <v>80954</v>
      </c>
    </row>
    <row r="120" spans="1:7" x14ac:dyDescent="0.2">
      <c r="A120" t="s">
        <v>4716</v>
      </c>
      <c r="B120" t="s">
        <v>4574</v>
      </c>
      <c r="C120">
        <v>99</v>
      </c>
      <c r="D120" t="s">
        <v>4696</v>
      </c>
      <c r="E120" t="s">
        <v>4697</v>
      </c>
      <c r="F120" t="s">
        <v>14</v>
      </c>
      <c r="G120">
        <v>1052</v>
      </c>
    </row>
    <row r="121" spans="1:7" x14ac:dyDescent="0.2">
      <c r="A121" t="s">
        <v>4717</v>
      </c>
      <c r="B121" t="s">
        <v>4574</v>
      </c>
      <c r="C121">
        <v>99</v>
      </c>
      <c r="D121" t="s">
        <v>4696</v>
      </c>
      <c r="E121" t="s">
        <v>4557</v>
      </c>
      <c r="F121" t="s">
        <v>14</v>
      </c>
      <c r="G121">
        <v>7139</v>
      </c>
    </row>
    <row r="122" spans="1:7" x14ac:dyDescent="0.2">
      <c r="A122" t="s">
        <v>4718</v>
      </c>
      <c r="B122" t="s">
        <v>4574</v>
      </c>
      <c r="C122">
        <v>99</v>
      </c>
      <c r="D122" t="s">
        <v>4696</v>
      </c>
      <c r="E122" t="s">
        <v>4558</v>
      </c>
      <c r="F122" t="s">
        <v>14</v>
      </c>
      <c r="G122">
        <v>111851</v>
      </c>
    </row>
    <row r="123" spans="1:7" x14ac:dyDescent="0.2">
      <c r="A123" t="s">
        <v>4719</v>
      </c>
      <c r="B123" t="s">
        <v>4574</v>
      </c>
      <c r="C123">
        <v>99</v>
      </c>
      <c r="D123" t="s">
        <v>4696</v>
      </c>
      <c r="E123" t="s">
        <v>4559</v>
      </c>
      <c r="F123" t="s">
        <v>14</v>
      </c>
      <c r="G123">
        <v>422360</v>
      </c>
    </row>
    <row r="124" spans="1:7" x14ac:dyDescent="0.2">
      <c r="A124" t="s">
        <v>4720</v>
      </c>
      <c r="B124" t="s">
        <v>4574</v>
      </c>
      <c r="C124">
        <v>99</v>
      </c>
      <c r="D124" t="s">
        <v>4696</v>
      </c>
      <c r="E124" t="s">
        <v>4564</v>
      </c>
      <c r="F124" t="s">
        <v>14</v>
      </c>
      <c r="G124">
        <v>406473</v>
      </c>
    </row>
    <row r="125" spans="1:7" x14ac:dyDescent="0.2">
      <c r="A125" t="s">
        <v>4721</v>
      </c>
      <c r="B125" t="s">
        <v>4574</v>
      </c>
      <c r="C125">
        <v>99</v>
      </c>
      <c r="D125" t="s">
        <v>4696</v>
      </c>
      <c r="E125" t="s">
        <v>4703</v>
      </c>
      <c r="F125" t="s">
        <v>14</v>
      </c>
      <c r="G125">
        <v>76710</v>
      </c>
    </row>
    <row r="126" spans="1:7" x14ac:dyDescent="0.2">
      <c r="A126" t="s">
        <v>4722</v>
      </c>
      <c r="B126" t="s">
        <v>4574</v>
      </c>
      <c r="C126">
        <v>99</v>
      </c>
      <c r="D126" t="s">
        <v>4696</v>
      </c>
      <c r="E126" t="s">
        <v>4697</v>
      </c>
      <c r="F126" t="s">
        <v>15</v>
      </c>
      <c r="G126">
        <v>1118</v>
      </c>
    </row>
    <row r="127" spans="1:7" x14ac:dyDescent="0.2">
      <c r="A127" t="s">
        <v>4723</v>
      </c>
      <c r="B127" t="s">
        <v>4574</v>
      </c>
      <c r="C127">
        <v>99</v>
      </c>
      <c r="D127" t="s">
        <v>4696</v>
      </c>
      <c r="E127" t="s">
        <v>4557</v>
      </c>
      <c r="F127" t="s">
        <v>15</v>
      </c>
      <c r="G127">
        <v>7576</v>
      </c>
    </row>
    <row r="128" spans="1:7" x14ac:dyDescent="0.2">
      <c r="A128" t="s">
        <v>4724</v>
      </c>
      <c r="B128" t="s">
        <v>4574</v>
      </c>
      <c r="C128">
        <v>99</v>
      </c>
      <c r="D128" t="s">
        <v>4696</v>
      </c>
      <c r="E128" t="s">
        <v>4558</v>
      </c>
      <c r="F128" t="s">
        <v>15</v>
      </c>
      <c r="G128">
        <v>116748</v>
      </c>
    </row>
    <row r="129" spans="1:7" x14ac:dyDescent="0.2">
      <c r="A129" t="s">
        <v>4725</v>
      </c>
      <c r="B129" t="s">
        <v>4574</v>
      </c>
      <c r="C129">
        <v>99</v>
      </c>
      <c r="D129" t="s">
        <v>4696</v>
      </c>
      <c r="E129" t="s">
        <v>4559</v>
      </c>
      <c r="F129" t="s">
        <v>15</v>
      </c>
      <c r="G129">
        <v>445688</v>
      </c>
    </row>
    <row r="130" spans="1:7" x14ac:dyDescent="0.2">
      <c r="A130" t="s">
        <v>4726</v>
      </c>
      <c r="B130" t="s">
        <v>4574</v>
      </c>
      <c r="C130">
        <v>99</v>
      </c>
      <c r="D130" t="s">
        <v>4696</v>
      </c>
      <c r="E130" t="s">
        <v>4564</v>
      </c>
      <c r="F130" t="s">
        <v>15</v>
      </c>
      <c r="G130">
        <v>420270</v>
      </c>
    </row>
    <row r="131" spans="1:7" x14ac:dyDescent="0.2">
      <c r="A131" t="s">
        <v>4727</v>
      </c>
      <c r="B131" t="s">
        <v>4574</v>
      </c>
      <c r="C131">
        <v>99</v>
      </c>
      <c r="D131" t="s">
        <v>4696</v>
      </c>
      <c r="E131" t="s">
        <v>4703</v>
      </c>
      <c r="F131" t="s">
        <v>15</v>
      </c>
      <c r="G131">
        <v>70647</v>
      </c>
    </row>
    <row r="132" spans="1:7" x14ac:dyDescent="0.2">
      <c r="A132" t="s">
        <v>4728</v>
      </c>
      <c r="B132" t="s">
        <v>4574</v>
      </c>
      <c r="C132">
        <v>99</v>
      </c>
      <c r="D132" t="s">
        <v>4556</v>
      </c>
      <c r="E132" t="s">
        <v>4557</v>
      </c>
      <c r="F132" t="s">
        <v>11</v>
      </c>
      <c r="G132">
        <v>502075</v>
      </c>
    </row>
    <row r="133" spans="1:7" x14ac:dyDescent="0.2">
      <c r="A133" t="s">
        <v>4729</v>
      </c>
      <c r="B133" t="s">
        <v>4574</v>
      </c>
      <c r="C133">
        <v>99</v>
      </c>
      <c r="D133" t="s">
        <v>4556</v>
      </c>
      <c r="E133" t="s">
        <v>4558</v>
      </c>
      <c r="F133" t="s">
        <v>11</v>
      </c>
      <c r="G133">
        <v>347180</v>
      </c>
    </row>
    <row r="134" spans="1:7" x14ac:dyDescent="0.2">
      <c r="A134" t="s">
        <v>4730</v>
      </c>
      <c r="B134" t="s">
        <v>4574</v>
      </c>
      <c r="C134">
        <v>99</v>
      </c>
      <c r="D134" t="s">
        <v>4556</v>
      </c>
      <c r="E134" t="s">
        <v>4559</v>
      </c>
      <c r="F134" t="s">
        <v>11</v>
      </c>
      <c r="G134">
        <v>75145</v>
      </c>
    </row>
    <row r="135" spans="1:7" x14ac:dyDescent="0.2">
      <c r="A135" t="s">
        <v>4731</v>
      </c>
      <c r="B135" t="s">
        <v>4574</v>
      </c>
      <c r="C135">
        <v>99</v>
      </c>
      <c r="D135" t="s">
        <v>4556</v>
      </c>
      <c r="E135" t="s">
        <v>4560</v>
      </c>
      <c r="F135" t="s">
        <v>11</v>
      </c>
      <c r="G135">
        <v>44319</v>
      </c>
    </row>
    <row r="136" spans="1:7" x14ac:dyDescent="0.2">
      <c r="A136" t="s">
        <v>4732</v>
      </c>
      <c r="B136" t="s">
        <v>4574</v>
      </c>
      <c r="C136">
        <v>99</v>
      </c>
      <c r="D136" t="s">
        <v>4556</v>
      </c>
      <c r="E136" t="s">
        <v>4561</v>
      </c>
      <c r="F136" t="s">
        <v>11</v>
      </c>
      <c r="G136">
        <v>1130</v>
      </c>
    </row>
    <row r="137" spans="1:7" x14ac:dyDescent="0.2">
      <c r="A137" t="s">
        <v>4733</v>
      </c>
      <c r="B137" t="s">
        <v>4574</v>
      </c>
      <c r="C137">
        <v>99</v>
      </c>
      <c r="D137" t="s">
        <v>4556</v>
      </c>
      <c r="E137" t="s">
        <v>4557</v>
      </c>
      <c r="F137" t="s">
        <v>12</v>
      </c>
      <c r="G137">
        <v>520918</v>
      </c>
    </row>
    <row r="138" spans="1:7" x14ac:dyDescent="0.2">
      <c r="A138" t="s">
        <v>4734</v>
      </c>
      <c r="B138" t="s">
        <v>4574</v>
      </c>
      <c r="C138">
        <v>99</v>
      </c>
      <c r="D138" t="s">
        <v>4556</v>
      </c>
      <c r="E138" t="s">
        <v>4558</v>
      </c>
      <c r="F138" t="s">
        <v>12</v>
      </c>
      <c r="G138">
        <v>381059</v>
      </c>
    </row>
    <row r="139" spans="1:7" x14ac:dyDescent="0.2">
      <c r="A139" t="s">
        <v>4735</v>
      </c>
      <c r="B139" t="s">
        <v>4574</v>
      </c>
      <c r="C139">
        <v>99</v>
      </c>
      <c r="D139" t="s">
        <v>4556</v>
      </c>
      <c r="E139" t="s">
        <v>4559</v>
      </c>
      <c r="F139" t="s">
        <v>12</v>
      </c>
      <c r="G139">
        <v>57623</v>
      </c>
    </row>
    <row r="140" spans="1:7" x14ac:dyDescent="0.2">
      <c r="A140" t="s">
        <v>4736</v>
      </c>
      <c r="B140" t="s">
        <v>4574</v>
      </c>
      <c r="C140">
        <v>99</v>
      </c>
      <c r="D140" t="s">
        <v>4556</v>
      </c>
      <c r="E140" t="s">
        <v>4560</v>
      </c>
      <c r="F140" t="s">
        <v>12</v>
      </c>
      <c r="G140">
        <v>25777</v>
      </c>
    </row>
    <row r="141" spans="1:7" x14ac:dyDescent="0.2">
      <c r="A141" t="s">
        <v>4737</v>
      </c>
      <c r="B141" t="s">
        <v>4574</v>
      </c>
      <c r="C141">
        <v>99</v>
      </c>
      <c r="D141" t="s">
        <v>4556</v>
      </c>
      <c r="E141" t="s">
        <v>4561</v>
      </c>
      <c r="F141" t="s">
        <v>12</v>
      </c>
      <c r="G141">
        <v>821</v>
      </c>
    </row>
    <row r="142" spans="1:7" x14ac:dyDescent="0.2">
      <c r="A142" t="s">
        <v>4738</v>
      </c>
      <c r="B142" t="s">
        <v>4574</v>
      </c>
      <c r="C142">
        <v>99</v>
      </c>
      <c r="D142" t="s">
        <v>4556</v>
      </c>
      <c r="E142" t="s">
        <v>4557</v>
      </c>
      <c r="F142" t="s">
        <v>13</v>
      </c>
      <c r="G142">
        <v>517978</v>
      </c>
    </row>
    <row r="143" spans="1:7" x14ac:dyDescent="0.2">
      <c r="A143" t="s">
        <v>4739</v>
      </c>
      <c r="B143" t="s">
        <v>4574</v>
      </c>
      <c r="C143">
        <v>99</v>
      </c>
      <c r="D143" t="s">
        <v>4556</v>
      </c>
      <c r="E143" t="s">
        <v>4558</v>
      </c>
      <c r="F143" t="s">
        <v>13</v>
      </c>
      <c r="G143">
        <v>394087</v>
      </c>
    </row>
    <row r="144" spans="1:7" x14ac:dyDescent="0.2">
      <c r="A144" t="s">
        <v>4740</v>
      </c>
      <c r="B144" t="s">
        <v>4574</v>
      </c>
      <c r="C144">
        <v>99</v>
      </c>
      <c r="D144" t="s">
        <v>4556</v>
      </c>
      <c r="E144" t="s">
        <v>4559</v>
      </c>
      <c r="F144" t="s">
        <v>13</v>
      </c>
      <c r="G144">
        <v>56613</v>
      </c>
    </row>
    <row r="145" spans="1:7" x14ac:dyDescent="0.2">
      <c r="A145" t="s">
        <v>4741</v>
      </c>
      <c r="B145" t="s">
        <v>4574</v>
      </c>
      <c r="C145">
        <v>99</v>
      </c>
      <c r="D145" t="s">
        <v>4556</v>
      </c>
      <c r="E145" t="s">
        <v>4560</v>
      </c>
      <c r="F145" t="s">
        <v>13</v>
      </c>
      <c r="G145">
        <v>25496</v>
      </c>
    </row>
    <row r="146" spans="1:7" x14ac:dyDescent="0.2">
      <c r="A146" t="s">
        <v>4742</v>
      </c>
      <c r="B146" t="s">
        <v>4574</v>
      </c>
      <c r="C146">
        <v>99</v>
      </c>
      <c r="D146" t="s">
        <v>4556</v>
      </c>
      <c r="E146" t="s">
        <v>4561</v>
      </c>
      <c r="F146" t="s">
        <v>13</v>
      </c>
      <c r="G146">
        <v>1094</v>
      </c>
    </row>
    <row r="147" spans="1:7" x14ac:dyDescent="0.2">
      <c r="A147" t="s">
        <v>4743</v>
      </c>
      <c r="B147" t="s">
        <v>4574</v>
      </c>
      <c r="C147">
        <v>99</v>
      </c>
      <c r="D147" t="s">
        <v>4556</v>
      </c>
      <c r="E147" t="s">
        <v>4557</v>
      </c>
      <c r="F147" t="s">
        <v>14</v>
      </c>
      <c r="G147">
        <v>526689</v>
      </c>
    </row>
    <row r="148" spans="1:7" x14ac:dyDescent="0.2">
      <c r="A148" t="s">
        <v>4744</v>
      </c>
      <c r="B148" t="s">
        <v>4574</v>
      </c>
      <c r="C148">
        <v>99</v>
      </c>
      <c r="D148" t="s">
        <v>4556</v>
      </c>
      <c r="E148" t="s">
        <v>4558</v>
      </c>
      <c r="F148" t="s">
        <v>14</v>
      </c>
      <c r="G148">
        <v>418176</v>
      </c>
    </row>
    <row r="149" spans="1:7" x14ac:dyDescent="0.2">
      <c r="A149" t="s">
        <v>4745</v>
      </c>
      <c r="B149" t="s">
        <v>4574</v>
      </c>
      <c r="C149">
        <v>99</v>
      </c>
      <c r="D149" t="s">
        <v>4556</v>
      </c>
      <c r="E149" t="s">
        <v>4559</v>
      </c>
      <c r="F149" t="s">
        <v>14</v>
      </c>
      <c r="G149">
        <v>55384</v>
      </c>
    </row>
    <row r="150" spans="1:7" x14ac:dyDescent="0.2">
      <c r="A150" t="s">
        <v>4746</v>
      </c>
      <c r="B150" t="s">
        <v>4574</v>
      </c>
      <c r="C150">
        <v>99</v>
      </c>
      <c r="D150" t="s">
        <v>4556</v>
      </c>
      <c r="E150" t="s">
        <v>4560</v>
      </c>
      <c r="F150" t="s">
        <v>14</v>
      </c>
      <c r="G150">
        <v>24284</v>
      </c>
    </row>
    <row r="151" spans="1:7" x14ac:dyDescent="0.2">
      <c r="A151" t="s">
        <v>4747</v>
      </c>
      <c r="B151" t="s">
        <v>4574</v>
      </c>
      <c r="C151">
        <v>99</v>
      </c>
      <c r="D151" t="s">
        <v>4556</v>
      </c>
      <c r="E151" t="s">
        <v>4561</v>
      </c>
      <c r="F151" t="s">
        <v>14</v>
      </c>
      <c r="G151">
        <v>1052</v>
      </c>
    </row>
    <row r="152" spans="1:7" x14ac:dyDescent="0.2">
      <c r="A152" t="s">
        <v>4748</v>
      </c>
      <c r="B152" t="s">
        <v>4574</v>
      </c>
      <c r="C152">
        <v>99</v>
      </c>
      <c r="D152" t="s">
        <v>4556</v>
      </c>
      <c r="E152" t="s">
        <v>4557</v>
      </c>
      <c r="F152" t="s">
        <v>15</v>
      </c>
      <c r="G152">
        <v>543989</v>
      </c>
    </row>
    <row r="153" spans="1:7" x14ac:dyDescent="0.2">
      <c r="A153" t="s">
        <v>4749</v>
      </c>
      <c r="B153" t="s">
        <v>4574</v>
      </c>
      <c r="C153">
        <v>99</v>
      </c>
      <c r="D153" t="s">
        <v>4556</v>
      </c>
      <c r="E153" t="s">
        <v>4558</v>
      </c>
      <c r="F153" t="s">
        <v>15</v>
      </c>
      <c r="G153">
        <v>436403</v>
      </c>
    </row>
    <row r="154" spans="1:7" x14ac:dyDescent="0.2">
      <c r="A154" t="s">
        <v>4750</v>
      </c>
      <c r="B154" t="s">
        <v>4574</v>
      </c>
      <c r="C154">
        <v>99</v>
      </c>
      <c r="D154" t="s">
        <v>4556</v>
      </c>
      <c r="E154" t="s">
        <v>4559</v>
      </c>
      <c r="F154" t="s">
        <v>15</v>
      </c>
      <c r="G154">
        <v>55955</v>
      </c>
    </row>
    <row r="155" spans="1:7" x14ac:dyDescent="0.2">
      <c r="A155" t="s">
        <v>4751</v>
      </c>
      <c r="B155" t="s">
        <v>4574</v>
      </c>
      <c r="C155">
        <v>99</v>
      </c>
      <c r="D155" t="s">
        <v>4556</v>
      </c>
      <c r="E155" t="s">
        <v>4560</v>
      </c>
      <c r="F155" t="s">
        <v>15</v>
      </c>
      <c r="G155">
        <v>24582</v>
      </c>
    </row>
    <row r="156" spans="1:7" x14ac:dyDescent="0.2">
      <c r="A156" t="s">
        <v>4752</v>
      </c>
      <c r="B156" t="s">
        <v>4574</v>
      </c>
      <c r="C156">
        <v>99</v>
      </c>
      <c r="D156" t="s">
        <v>4556</v>
      </c>
      <c r="E156" t="s">
        <v>4561</v>
      </c>
      <c r="F156" t="s">
        <v>15</v>
      </c>
      <c r="G156">
        <v>1118</v>
      </c>
    </row>
    <row r="157" spans="1:7" x14ac:dyDescent="0.2">
      <c r="A157" t="s">
        <v>4753</v>
      </c>
      <c r="B157" t="s">
        <v>4574</v>
      </c>
      <c r="C157">
        <v>99</v>
      </c>
      <c r="D157" t="s">
        <v>4555</v>
      </c>
      <c r="E157" t="s">
        <v>4557</v>
      </c>
      <c r="F157" t="s">
        <v>11</v>
      </c>
      <c r="G157">
        <v>339769</v>
      </c>
    </row>
    <row r="158" spans="1:7" x14ac:dyDescent="0.2">
      <c r="A158" t="s">
        <v>4754</v>
      </c>
      <c r="B158" t="s">
        <v>4574</v>
      </c>
      <c r="C158">
        <v>99</v>
      </c>
      <c r="D158" t="s">
        <v>4555</v>
      </c>
      <c r="E158" t="s">
        <v>4558</v>
      </c>
      <c r="F158" t="s">
        <v>11</v>
      </c>
      <c r="G158">
        <v>612517</v>
      </c>
    </row>
    <row r="159" spans="1:7" x14ac:dyDescent="0.2">
      <c r="A159" t="s">
        <v>4755</v>
      </c>
      <c r="B159" t="s">
        <v>4574</v>
      </c>
      <c r="C159">
        <v>99</v>
      </c>
      <c r="D159" t="s">
        <v>4555</v>
      </c>
      <c r="E159" t="s">
        <v>4559</v>
      </c>
      <c r="F159" t="s">
        <v>11</v>
      </c>
      <c r="G159">
        <v>15830</v>
      </c>
    </row>
    <row r="160" spans="1:7" x14ac:dyDescent="0.2">
      <c r="A160" t="s">
        <v>4756</v>
      </c>
      <c r="B160" t="s">
        <v>4574</v>
      </c>
      <c r="C160">
        <v>99</v>
      </c>
      <c r="D160" t="s">
        <v>4555</v>
      </c>
      <c r="E160" t="s">
        <v>4564</v>
      </c>
      <c r="F160" t="s">
        <v>11</v>
      </c>
      <c r="G160">
        <v>603</v>
      </c>
    </row>
    <row r="161" spans="1:7" x14ac:dyDescent="0.2">
      <c r="A161" t="s">
        <v>4757</v>
      </c>
      <c r="B161" t="s">
        <v>4574</v>
      </c>
      <c r="C161">
        <v>99</v>
      </c>
      <c r="D161" t="s">
        <v>4555</v>
      </c>
      <c r="E161" t="s">
        <v>4561</v>
      </c>
      <c r="F161" t="s">
        <v>11</v>
      </c>
      <c r="G161">
        <v>1130</v>
      </c>
    </row>
    <row r="162" spans="1:7" x14ac:dyDescent="0.2">
      <c r="A162" t="s">
        <v>4758</v>
      </c>
      <c r="B162" t="s">
        <v>4574</v>
      </c>
      <c r="C162">
        <v>99</v>
      </c>
      <c r="D162" t="s">
        <v>4555</v>
      </c>
      <c r="E162" t="s">
        <v>4557</v>
      </c>
      <c r="F162" t="s">
        <v>12</v>
      </c>
      <c r="G162">
        <v>342319</v>
      </c>
    </row>
    <row r="163" spans="1:7" x14ac:dyDescent="0.2">
      <c r="A163" t="s">
        <v>4759</v>
      </c>
      <c r="B163" t="s">
        <v>4574</v>
      </c>
      <c r="C163">
        <v>99</v>
      </c>
      <c r="D163" t="s">
        <v>4555</v>
      </c>
      <c r="E163" t="s">
        <v>4558</v>
      </c>
      <c r="F163" t="s">
        <v>12</v>
      </c>
      <c r="G163">
        <v>625305</v>
      </c>
    </row>
    <row r="164" spans="1:7" x14ac:dyDescent="0.2">
      <c r="A164" t="s">
        <v>4760</v>
      </c>
      <c r="B164" t="s">
        <v>4574</v>
      </c>
      <c r="C164">
        <v>99</v>
      </c>
      <c r="D164" t="s">
        <v>4555</v>
      </c>
      <c r="E164" t="s">
        <v>4559</v>
      </c>
      <c r="F164" t="s">
        <v>12</v>
      </c>
      <c r="G164">
        <v>17179</v>
      </c>
    </row>
    <row r="165" spans="1:7" x14ac:dyDescent="0.2">
      <c r="A165" t="s">
        <v>4761</v>
      </c>
      <c r="B165" t="s">
        <v>4574</v>
      </c>
      <c r="C165">
        <v>99</v>
      </c>
      <c r="D165" t="s">
        <v>4555</v>
      </c>
      <c r="E165" t="s">
        <v>4564</v>
      </c>
      <c r="F165" t="s">
        <v>12</v>
      </c>
      <c r="G165">
        <v>574</v>
      </c>
    </row>
    <row r="166" spans="1:7" x14ac:dyDescent="0.2">
      <c r="A166" t="s">
        <v>4762</v>
      </c>
      <c r="B166" t="s">
        <v>4574</v>
      </c>
      <c r="C166">
        <v>99</v>
      </c>
      <c r="D166" t="s">
        <v>4555</v>
      </c>
      <c r="E166" t="s">
        <v>4561</v>
      </c>
      <c r="F166" t="s">
        <v>12</v>
      </c>
      <c r="G166">
        <v>821</v>
      </c>
    </row>
    <row r="167" spans="1:7" x14ac:dyDescent="0.2">
      <c r="A167" t="s">
        <v>4763</v>
      </c>
      <c r="B167" t="s">
        <v>4574</v>
      </c>
      <c r="C167">
        <v>99</v>
      </c>
      <c r="D167" t="s">
        <v>4555</v>
      </c>
      <c r="E167" t="s">
        <v>4557</v>
      </c>
      <c r="F167" t="s">
        <v>13</v>
      </c>
      <c r="G167">
        <v>344275</v>
      </c>
    </row>
    <row r="168" spans="1:7" x14ac:dyDescent="0.2">
      <c r="A168" t="s">
        <v>4764</v>
      </c>
      <c r="B168" t="s">
        <v>4574</v>
      </c>
      <c r="C168">
        <v>99</v>
      </c>
      <c r="D168" t="s">
        <v>4555</v>
      </c>
      <c r="E168" t="s">
        <v>4558</v>
      </c>
      <c r="F168" t="s">
        <v>13</v>
      </c>
      <c r="G168">
        <v>631992</v>
      </c>
    </row>
    <row r="169" spans="1:7" x14ac:dyDescent="0.2">
      <c r="A169" t="s">
        <v>4765</v>
      </c>
      <c r="B169" t="s">
        <v>4574</v>
      </c>
      <c r="C169">
        <v>99</v>
      </c>
      <c r="D169" t="s">
        <v>4555</v>
      </c>
      <c r="E169" t="s">
        <v>4559</v>
      </c>
      <c r="F169" t="s">
        <v>13</v>
      </c>
      <c r="G169">
        <v>17352</v>
      </c>
    </row>
    <row r="170" spans="1:7" x14ac:dyDescent="0.2">
      <c r="A170" t="s">
        <v>4766</v>
      </c>
      <c r="B170" t="s">
        <v>4574</v>
      </c>
      <c r="C170">
        <v>99</v>
      </c>
      <c r="D170" t="s">
        <v>4555</v>
      </c>
      <c r="E170" t="s">
        <v>4564</v>
      </c>
      <c r="F170" t="s">
        <v>13</v>
      </c>
      <c r="G170">
        <v>555</v>
      </c>
    </row>
    <row r="171" spans="1:7" x14ac:dyDescent="0.2">
      <c r="A171" t="s">
        <v>4767</v>
      </c>
      <c r="B171" t="s">
        <v>4574</v>
      </c>
      <c r="C171">
        <v>99</v>
      </c>
      <c r="D171" t="s">
        <v>4555</v>
      </c>
      <c r="E171" t="s">
        <v>4561</v>
      </c>
      <c r="F171" t="s">
        <v>13</v>
      </c>
      <c r="G171">
        <v>1094</v>
      </c>
    </row>
    <row r="172" spans="1:7" x14ac:dyDescent="0.2">
      <c r="A172" t="s">
        <v>4768</v>
      </c>
      <c r="B172" t="s">
        <v>4574</v>
      </c>
      <c r="C172">
        <v>99</v>
      </c>
      <c r="D172" t="s">
        <v>4555</v>
      </c>
      <c r="E172" t="s">
        <v>4557</v>
      </c>
      <c r="F172" t="s">
        <v>14</v>
      </c>
      <c r="G172">
        <v>347133</v>
      </c>
    </row>
    <row r="173" spans="1:7" x14ac:dyDescent="0.2">
      <c r="A173" t="s">
        <v>4769</v>
      </c>
      <c r="B173" t="s">
        <v>4574</v>
      </c>
      <c r="C173">
        <v>99</v>
      </c>
      <c r="D173" t="s">
        <v>4555</v>
      </c>
      <c r="E173" t="s">
        <v>4558</v>
      </c>
      <c r="F173" t="s">
        <v>14</v>
      </c>
      <c r="G173">
        <v>660347</v>
      </c>
    </row>
    <row r="174" spans="1:7" x14ac:dyDescent="0.2">
      <c r="A174" t="s">
        <v>4770</v>
      </c>
      <c r="B174" t="s">
        <v>4574</v>
      </c>
      <c r="C174">
        <v>99</v>
      </c>
      <c r="D174" t="s">
        <v>4555</v>
      </c>
      <c r="E174" t="s">
        <v>4559</v>
      </c>
      <c r="F174" t="s">
        <v>14</v>
      </c>
      <c r="G174">
        <v>16482</v>
      </c>
    </row>
    <row r="175" spans="1:7" x14ac:dyDescent="0.2">
      <c r="A175" t="s">
        <v>4771</v>
      </c>
      <c r="B175" t="s">
        <v>4574</v>
      </c>
      <c r="C175">
        <v>99</v>
      </c>
      <c r="D175" t="s">
        <v>4555</v>
      </c>
      <c r="E175" t="s">
        <v>4564</v>
      </c>
      <c r="F175" t="s">
        <v>14</v>
      </c>
      <c r="G175">
        <v>571</v>
      </c>
    </row>
    <row r="176" spans="1:7" x14ac:dyDescent="0.2">
      <c r="A176" t="s">
        <v>4772</v>
      </c>
      <c r="B176" t="s">
        <v>4574</v>
      </c>
      <c r="C176">
        <v>99</v>
      </c>
      <c r="D176" t="s">
        <v>4555</v>
      </c>
      <c r="E176" t="s">
        <v>4561</v>
      </c>
      <c r="F176" t="s">
        <v>14</v>
      </c>
      <c r="G176">
        <v>1052</v>
      </c>
    </row>
    <row r="177" spans="1:7" x14ac:dyDescent="0.2">
      <c r="A177" t="s">
        <v>4773</v>
      </c>
      <c r="B177" t="s">
        <v>4574</v>
      </c>
      <c r="C177">
        <v>99</v>
      </c>
      <c r="D177" t="s">
        <v>4555</v>
      </c>
      <c r="E177" t="s">
        <v>4557</v>
      </c>
      <c r="F177" t="s">
        <v>15</v>
      </c>
      <c r="G177">
        <v>354687</v>
      </c>
    </row>
    <row r="178" spans="1:7" x14ac:dyDescent="0.2">
      <c r="A178" t="s">
        <v>4774</v>
      </c>
      <c r="B178" t="s">
        <v>4574</v>
      </c>
      <c r="C178">
        <v>99</v>
      </c>
      <c r="D178" t="s">
        <v>4555</v>
      </c>
      <c r="E178" t="s">
        <v>4558</v>
      </c>
      <c r="F178" t="s">
        <v>15</v>
      </c>
      <c r="G178">
        <v>687914</v>
      </c>
    </row>
    <row r="179" spans="1:7" x14ac:dyDescent="0.2">
      <c r="A179" t="s">
        <v>4775</v>
      </c>
      <c r="B179" t="s">
        <v>4574</v>
      </c>
      <c r="C179">
        <v>99</v>
      </c>
      <c r="D179" t="s">
        <v>4555</v>
      </c>
      <c r="E179" t="s">
        <v>4559</v>
      </c>
      <c r="F179" t="s">
        <v>15</v>
      </c>
      <c r="G179">
        <v>17734</v>
      </c>
    </row>
    <row r="180" spans="1:7" x14ac:dyDescent="0.2">
      <c r="A180" t="s">
        <v>4776</v>
      </c>
      <c r="B180" t="s">
        <v>4574</v>
      </c>
      <c r="C180">
        <v>99</v>
      </c>
      <c r="D180" t="s">
        <v>4555</v>
      </c>
      <c r="E180" t="s">
        <v>4564</v>
      </c>
      <c r="F180" t="s">
        <v>15</v>
      </c>
      <c r="G180">
        <v>594</v>
      </c>
    </row>
    <row r="181" spans="1:7" x14ac:dyDescent="0.2">
      <c r="A181" t="s">
        <v>4777</v>
      </c>
      <c r="B181" t="s">
        <v>4574</v>
      </c>
      <c r="C181">
        <v>99</v>
      </c>
      <c r="D181" t="s">
        <v>4555</v>
      </c>
      <c r="E181" t="s">
        <v>4561</v>
      </c>
      <c r="F181" t="s">
        <v>15</v>
      </c>
      <c r="G181">
        <v>1118</v>
      </c>
    </row>
    <row r="182" spans="1:7" x14ac:dyDescent="0.2">
      <c r="A182" t="s">
        <v>4778</v>
      </c>
      <c r="B182" t="s">
        <v>4568</v>
      </c>
      <c r="C182">
        <v>1</v>
      </c>
      <c r="D182" t="s">
        <v>3</v>
      </c>
      <c r="E182" t="s">
        <v>16</v>
      </c>
      <c r="F182" t="s">
        <v>11</v>
      </c>
      <c r="G182">
        <v>39839</v>
      </c>
    </row>
    <row r="183" spans="1:7" x14ac:dyDescent="0.2">
      <c r="A183" t="s">
        <v>4779</v>
      </c>
      <c r="B183" t="s">
        <v>4568</v>
      </c>
      <c r="C183">
        <v>2</v>
      </c>
      <c r="D183" t="s">
        <v>3</v>
      </c>
      <c r="E183" t="s">
        <v>16</v>
      </c>
      <c r="F183" t="s">
        <v>11</v>
      </c>
      <c r="G183">
        <v>88896</v>
      </c>
    </row>
    <row r="184" spans="1:7" x14ac:dyDescent="0.2">
      <c r="A184" t="s">
        <v>4780</v>
      </c>
      <c r="B184" t="s">
        <v>4568</v>
      </c>
      <c r="C184">
        <v>3</v>
      </c>
      <c r="D184" t="s">
        <v>3</v>
      </c>
      <c r="E184" t="s">
        <v>16</v>
      </c>
      <c r="F184" t="s">
        <v>11</v>
      </c>
      <c r="G184">
        <v>84625</v>
      </c>
    </row>
    <row r="185" spans="1:7" x14ac:dyDescent="0.2">
      <c r="A185" t="s">
        <v>4781</v>
      </c>
      <c r="B185" t="s">
        <v>4568</v>
      </c>
      <c r="C185">
        <v>4</v>
      </c>
      <c r="D185" t="s">
        <v>3</v>
      </c>
      <c r="E185" t="s">
        <v>16</v>
      </c>
      <c r="F185" t="s">
        <v>11</v>
      </c>
      <c r="G185">
        <v>87224</v>
      </c>
    </row>
    <row r="186" spans="1:7" x14ac:dyDescent="0.2">
      <c r="A186" t="s">
        <v>4782</v>
      </c>
      <c r="B186" t="s">
        <v>4568</v>
      </c>
      <c r="C186">
        <v>5</v>
      </c>
      <c r="D186" t="s">
        <v>3</v>
      </c>
      <c r="E186" t="s">
        <v>16</v>
      </c>
      <c r="F186" t="s">
        <v>11</v>
      </c>
      <c r="G186">
        <v>91274</v>
      </c>
    </row>
    <row r="187" spans="1:7" x14ac:dyDescent="0.2">
      <c r="A187" t="s">
        <v>4783</v>
      </c>
      <c r="B187" t="s">
        <v>4568</v>
      </c>
      <c r="C187">
        <v>6</v>
      </c>
      <c r="D187" t="s">
        <v>3</v>
      </c>
      <c r="E187" t="s">
        <v>16</v>
      </c>
      <c r="F187" t="s">
        <v>11</v>
      </c>
      <c r="G187">
        <v>39692</v>
      </c>
    </row>
    <row r="188" spans="1:7" x14ac:dyDescent="0.2">
      <c r="A188" t="s">
        <v>4784</v>
      </c>
      <c r="B188" t="s">
        <v>4568</v>
      </c>
      <c r="C188">
        <v>7</v>
      </c>
      <c r="D188" t="s">
        <v>3</v>
      </c>
      <c r="E188" t="s">
        <v>16</v>
      </c>
      <c r="F188" t="s">
        <v>11</v>
      </c>
      <c r="G188">
        <v>51188</v>
      </c>
    </row>
    <row r="189" spans="1:7" x14ac:dyDescent="0.2">
      <c r="A189" t="s">
        <v>4785</v>
      </c>
      <c r="B189" t="s">
        <v>4568</v>
      </c>
      <c r="C189">
        <v>8</v>
      </c>
      <c r="D189" t="s">
        <v>3</v>
      </c>
      <c r="E189" t="s">
        <v>16</v>
      </c>
      <c r="F189" t="s">
        <v>11</v>
      </c>
      <c r="G189">
        <v>17809</v>
      </c>
    </row>
    <row r="190" spans="1:7" x14ac:dyDescent="0.2">
      <c r="A190" t="s">
        <v>4786</v>
      </c>
      <c r="B190" t="s">
        <v>4568</v>
      </c>
      <c r="C190">
        <v>9</v>
      </c>
      <c r="D190" t="s">
        <v>3</v>
      </c>
      <c r="E190" t="s">
        <v>16</v>
      </c>
      <c r="F190" t="s">
        <v>11</v>
      </c>
      <c r="G190">
        <v>37770</v>
      </c>
    </row>
    <row r="191" spans="1:7" x14ac:dyDescent="0.2">
      <c r="A191" t="s">
        <v>4787</v>
      </c>
      <c r="B191" t="s">
        <v>4568</v>
      </c>
      <c r="C191">
        <v>10</v>
      </c>
      <c r="D191" t="s">
        <v>3</v>
      </c>
      <c r="E191" t="s">
        <v>16</v>
      </c>
      <c r="F191" t="s">
        <v>11</v>
      </c>
      <c r="G191">
        <v>45913</v>
      </c>
    </row>
    <row r="192" spans="1:7" x14ac:dyDescent="0.2">
      <c r="A192" t="s">
        <v>4788</v>
      </c>
      <c r="B192" t="s">
        <v>4568</v>
      </c>
      <c r="C192">
        <v>11</v>
      </c>
      <c r="D192" t="s">
        <v>3</v>
      </c>
      <c r="E192" t="s">
        <v>16</v>
      </c>
      <c r="F192" t="s">
        <v>11</v>
      </c>
      <c r="G192">
        <v>38858</v>
      </c>
    </row>
    <row r="193" spans="1:7" x14ac:dyDescent="0.2">
      <c r="A193" t="s">
        <v>4789</v>
      </c>
      <c r="B193" t="s">
        <v>4568</v>
      </c>
      <c r="C193">
        <v>12</v>
      </c>
      <c r="D193" t="s">
        <v>3</v>
      </c>
      <c r="E193" t="s">
        <v>16</v>
      </c>
      <c r="F193" t="s">
        <v>11</v>
      </c>
      <c r="G193">
        <v>19228</v>
      </c>
    </row>
    <row r="194" spans="1:7" x14ac:dyDescent="0.2">
      <c r="A194" t="s">
        <v>4790</v>
      </c>
      <c r="B194" t="s">
        <v>4568</v>
      </c>
      <c r="C194">
        <v>13</v>
      </c>
      <c r="D194" t="s">
        <v>3</v>
      </c>
      <c r="E194" t="s">
        <v>16</v>
      </c>
      <c r="F194" t="s">
        <v>11</v>
      </c>
      <c r="G194">
        <v>43365</v>
      </c>
    </row>
    <row r="195" spans="1:7" x14ac:dyDescent="0.2">
      <c r="A195" t="s">
        <v>4791</v>
      </c>
      <c r="B195" t="s">
        <v>4568</v>
      </c>
      <c r="C195">
        <v>14</v>
      </c>
      <c r="D195" t="s">
        <v>3</v>
      </c>
      <c r="E195" t="s">
        <v>16</v>
      </c>
      <c r="F195" t="s">
        <v>11</v>
      </c>
      <c r="G195">
        <v>38182</v>
      </c>
    </row>
    <row r="196" spans="1:7" x14ac:dyDescent="0.2">
      <c r="A196" t="s">
        <v>4792</v>
      </c>
      <c r="B196" t="s">
        <v>4568</v>
      </c>
      <c r="C196">
        <v>15</v>
      </c>
      <c r="D196" t="s">
        <v>3</v>
      </c>
      <c r="E196" t="s">
        <v>16</v>
      </c>
      <c r="F196" t="s">
        <v>11</v>
      </c>
      <c r="G196">
        <v>19455</v>
      </c>
    </row>
    <row r="197" spans="1:7" x14ac:dyDescent="0.2">
      <c r="A197" t="s">
        <v>4793</v>
      </c>
      <c r="B197" t="s">
        <v>4568</v>
      </c>
      <c r="C197">
        <v>16</v>
      </c>
      <c r="D197" t="s">
        <v>3</v>
      </c>
      <c r="E197" t="s">
        <v>16</v>
      </c>
      <c r="F197" t="s">
        <v>11</v>
      </c>
      <c r="G197">
        <v>40340</v>
      </c>
    </row>
    <row r="198" spans="1:7" x14ac:dyDescent="0.2">
      <c r="A198" t="s">
        <v>4794</v>
      </c>
      <c r="B198" t="s">
        <v>4568</v>
      </c>
      <c r="C198">
        <v>17</v>
      </c>
      <c r="D198" t="s">
        <v>3</v>
      </c>
      <c r="E198" t="s">
        <v>16</v>
      </c>
      <c r="F198" t="s">
        <v>11</v>
      </c>
      <c r="G198">
        <v>12384</v>
      </c>
    </row>
    <row r="199" spans="1:7" x14ac:dyDescent="0.2">
      <c r="A199" t="s">
        <v>4795</v>
      </c>
      <c r="B199" t="s">
        <v>4568</v>
      </c>
      <c r="C199">
        <v>18</v>
      </c>
      <c r="D199" t="s">
        <v>3</v>
      </c>
      <c r="E199" t="s">
        <v>16</v>
      </c>
      <c r="F199" t="s">
        <v>11</v>
      </c>
      <c r="G199">
        <v>87163</v>
      </c>
    </row>
    <row r="200" spans="1:7" x14ac:dyDescent="0.2">
      <c r="A200" t="s">
        <v>4796</v>
      </c>
      <c r="B200" t="s">
        <v>4568</v>
      </c>
      <c r="C200">
        <v>19</v>
      </c>
      <c r="D200" t="s">
        <v>3</v>
      </c>
      <c r="E200" t="s">
        <v>16</v>
      </c>
      <c r="F200" t="s">
        <v>11</v>
      </c>
      <c r="G200">
        <v>15291</v>
      </c>
    </row>
    <row r="201" spans="1:7" x14ac:dyDescent="0.2">
      <c r="A201" t="s">
        <v>4797</v>
      </c>
      <c r="B201" t="s">
        <v>4568</v>
      </c>
      <c r="C201">
        <v>20</v>
      </c>
      <c r="D201" t="s">
        <v>3</v>
      </c>
      <c r="E201" t="s">
        <v>16</v>
      </c>
      <c r="F201" t="s">
        <v>11</v>
      </c>
      <c r="G201">
        <v>69776</v>
      </c>
    </row>
    <row r="202" spans="1:7" x14ac:dyDescent="0.2">
      <c r="A202" t="s">
        <v>4798</v>
      </c>
      <c r="B202" t="s">
        <v>4568</v>
      </c>
      <c r="C202">
        <v>21</v>
      </c>
      <c r="D202" t="s">
        <v>3</v>
      </c>
      <c r="E202" t="s">
        <v>16</v>
      </c>
      <c r="F202" t="s">
        <v>11</v>
      </c>
      <c r="G202">
        <v>1577</v>
      </c>
    </row>
    <row r="203" spans="1:7" x14ac:dyDescent="0.2">
      <c r="A203" t="s">
        <v>4799</v>
      </c>
      <c r="B203" t="s">
        <v>4568</v>
      </c>
      <c r="C203">
        <v>1</v>
      </c>
      <c r="D203" t="s">
        <v>3</v>
      </c>
      <c r="E203" t="s">
        <v>16</v>
      </c>
      <c r="F203" t="s">
        <v>12</v>
      </c>
      <c r="G203">
        <v>40780</v>
      </c>
    </row>
    <row r="204" spans="1:7" x14ac:dyDescent="0.2">
      <c r="A204" t="s">
        <v>4800</v>
      </c>
      <c r="B204" t="s">
        <v>4568</v>
      </c>
      <c r="C204">
        <v>2</v>
      </c>
      <c r="D204" t="s">
        <v>3</v>
      </c>
      <c r="E204" t="s">
        <v>16</v>
      </c>
      <c r="F204" t="s">
        <v>12</v>
      </c>
      <c r="G204">
        <v>84996</v>
      </c>
    </row>
    <row r="205" spans="1:7" x14ac:dyDescent="0.2">
      <c r="A205" t="s">
        <v>4801</v>
      </c>
      <c r="B205" t="s">
        <v>4568</v>
      </c>
      <c r="C205">
        <v>3</v>
      </c>
      <c r="D205" t="s">
        <v>3</v>
      </c>
      <c r="E205" t="s">
        <v>16</v>
      </c>
      <c r="F205" t="s">
        <v>12</v>
      </c>
      <c r="G205">
        <v>84398</v>
      </c>
    </row>
    <row r="206" spans="1:7" x14ac:dyDescent="0.2">
      <c r="A206" t="s">
        <v>4802</v>
      </c>
      <c r="B206" t="s">
        <v>4568</v>
      </c>
      <c r="C206">
        <v>4</v>
      </c>
      <c r="D206" t="s">
        <v>3</v>
      </c>
      <c r="E206" t="s">
        <v>16</v>
      </c>
      <c r="F206" t="s">
        <v>12</v>
      </c>
      <c r="G206">
        <v>90554</v>
      </c>
    </row>
    <row r="207" spans="1:7" x14ac:dyDescent="0.2">
      <c r="A207" t="s">
        <v>4803</v>
      </c>
      <c r="B207" t="s">
        <v>4568</v>
      </c>
      <c r="C207">
        <v>5</v>
      </c>
      <c r="D207" t="s">
        <v>3</v>
      </c>
      <c r="E207" t="s">
        <v>16</v>
      </c>
      <c r="F207" t="s">
        <v>12</v>
      </c>
      <c r="G207">
        <v>98687</v>
      </c>
    </row>
    <row r="208" spans="1:7" x14ac:dyDescent="0.2">
      <c r="A208" t="s">
        <v>4804</v>
      </c>
      <c r="B208" t="s">
        <v>4568</v>
      </c>
      <c r="C208">
        <v>6</v>
      </c>
      <c r="D208" t="s">
        <v>3</v>
      </c>
      <c r="E208" t="s">
        <v>16</v>
      </c>
      <c r="F208" t="s">
        <v>12</v>
      </c>
      <c r="G208">
        <v>40273</v>
      </c>
    </row>
    <row r="209" spans="1:7" x14ac:dyDescent="0.2">
      <c r="A209" t="s">
        <v>4805</v>
      </c>
      <c r="B209" t="s">
        <v>4568</v>
      </c>
      <c r="C209">
        <v>7</v>
      </c>
      <c r="D209" t="s">
        <v>3</v>
      </c>
      <c r="E209" t="s">
        <v>16</v>
      </c>
      <c r="F209" t="s">
        <v>12</v>
      </c>
      <c r="G209">
        <v>51458</v>
      </c>
    </row>
    <row r="210" spans="1:7" x14ac:dyDescent="0.2">
      <c r="A210" t="s">
        <v>4806</v>
      </c>
      <c r="B210" t="s">
        <v>4568</v>
      </c>
      <c r="C210">
        <v>8</v>
      </c>
      <c r="D210" t="s">
        <v>3</v>
      </c>
      <c r="E210" t="s">
        <v>16</v>
      </c>
      <c r="F210" t="s">
        <v>12</v>
      </c>
      <c r="G210">
        <v>17185</v>
      </c>
    </row>
    <row r="211" spans="1:7" x14ac:dyDescent="0.2">
      <c r="A211" t="s">
        <v>4807</v>
      </c>
      <c r="B211" t="s">
        <v>4568</v>
      </c>
      <c r="C211">
        <v>9</v>
      </c>
      <c r="D211" t="s">
        <v>3</v>
      </c>
      <c r="E211" t="s">
        <v>16</v>
      </c>
      <c r="F211" t="s">
        <v>12</v>
      </c>
      <c r="G211">
        <v>38942</v>
      </c>
    </row>
    <row r="212" spans="1:7" x14ac:dyDescent="0.2">
      <c r="A212" t="s">
        <v>4808</v>
      </c>
      <c r="B212" t="s">
        <v>4568</v>
      </c>
      <c r="C212">
        <v>10</v>
      </c>
      <c r="D212" t="s">
        <v>3</v>
      </c>
      <c r="E212" t="s">
        <v>16</v>
      </c>
      <c r="F212" t="s">
        <v>12</v>
      </c>
      <c r="G212">
        <v>44551</v>
      </c>
    </row>
    <row r="213" spans="1:7" x14ac:dyDescent="0.2">
      <c r="A213" t="s">
        <v>4809</v>
      </c>
      <c r="B213" t="s">
        <v>4568</v>
      </c>
      <c r="C213">
        <v>11</v>
      </c>
      <c r="D213" t="s">
        <v>3</v>
      </c>
      <c r="E213" t="s">
        <v>16</v>
      </c>
      <c r="F213" t="s">
        <v>12</v>
      </c>
      <c r="G213">
        <v>39150</v>
      </c>
    </row>
    <row r="214" spans="1:7" x14ac:dyDescent="0.2">
      <c r="A214" t="s">
        <v>4810</v>
      </c>
      <c r="B214" t="s">
        <v>4568</v>
      </c>
      <c r="C214">
        <v>12</v>
      </c>
      <c r="D214" t="s">
        <v>3</v>
      </c>
      <c r="E214" t="s">
        <v>16</v>
      </c>
      <c r="F214" t="s">
        <v>12</v>
      </c>
      <c r="G214">
        <v>18482</v>
      </c>
    </row>
    <row r="215" spans="1:7" x14ac:dyDescent="0.2">
      <c r="A215" t="s">
        <v>4811</v>
      </c>
      <c r="B215" t="s">
        <v>4568</v>
      </c>
      <c r="C215">
        <v>13</v>
      </c>
      <c r="D215" t="s">
        <v>3</v>
      </c>
      <c r="E215" t="s">
        <v>16</v>
      </c>
      <c r="F215" t="s">
        <v>12</v>
      </c>
      <c r="G215">
        <v>45597</v>
      </c>
    </row>
    <row r="216" spans="1:7" x14ac:dyDescent="0.2">
      <c r="A216" t="s">
        <v>4812</v>
      </c>
      <c r="B216" t="s">
        <v>4568</v>
      </c>
      <c r="C216">
        <v>14</v>
      </c>
      <c r="D216" t="s">
        <v>3</v>
      </c>
      <c r="E216" t="s">
        <v>16</v>
      </c>
      <c r="F216" t="s">
        <v>12</v>
      </c>
      <c r="G216">
        <v>41038</v>
      </c>
    </row>
    <row r="217" spans="1:7" x14ac:dyDescent="0.2">
      <c r="A217" t="s">
        <v>4813</v>
      </c>
      <c r="B217" t="s">
        <v>4568</v>
      </c>
      <c r="C217">
        <v>15</v>
      </c>
      <c r="D217" t="s">
        <v>3</v>
      </c>
      <c r="E217" t="s">
        <v>16</v>
      </c>
      <c r="F217" t="s">
        <v>12</v>
      </c>
      <c r="G217">
        <v>18031</v>
      </c>
    </row>
    <row r="218" spans="1:7" x14ac:dyDescent="0.2">
      <c r="A218" t="s">
        <v>4814</v>
      </c>
      <c r="B218" t="s">
        <v>4568</v>
      </c>
      <c r="C218">
        <v>16</v>
      </c>
      <c r="D218" t="s">
        <v>3</v>
      </c>
      <c r="E218" t="s">
        <v>16</v>
      </c>
      <c r="F218" t="s">
        <v>12</v>
      </c>
      <c r="G218">
        <v>42728</v>
      </c>
    </row>
    <row r="219" spans="1:7" x14ac:dyDescent="0.2">
      <c r="A219" t="s">
        <v>4815</v>
      </c>
      <c r="B219" t="s">
        <v>4568</v>
      </c>
      <c r="C219">
        <v>17</v>
      </c>
      <c r="D219" t="s">
        <v>3</v>
      </c>
      <c r="E219" t="s">
        <v>16</v>
      </c>
      <c r="F219" t="s">
        <v>12</v>
      </c>
      <c r="G219">
        <v>12710</v>
      </c>
    </row>
    <row r="220" spans="1:7" x14ac:dyDescent="0.2">
      <c r="A220" t="s">
        <v>4816</v>
      </c>
      <c r="B220" t="s">
        <v>4568</v>
      </c>
      <c r="C220">
        <v>18</v>
      </c>
      <c r="D220" t="s">
        <v>3</v>
      </c>
      <c r="E220" t="s">
        <v>16</v>
      </c>
      <c r="F220" t="s">
        <v>12</v>
      </c>
      <c r="G220">
        <v>86274</v>
      </c>
    </row>
    <row r="221" spans="1:7" x14ac:dyDescent="0.2">
      <c r="A221" t="s">
        <v>4817</v>
      </c>
      <c r="B221" t="s">
        <v>4568</v>
      </c>
      <c r="C221">
        <v>19</v>
      </c>
      <c r="D221" t="s">
        <v>3</v>
      </c>
      <c r="E221" t="s">
        <v>16</v>
      </c>
      <c r="F221" t="s">
        <v>12</v>
      </c>
      <c r="G221">
        <v>15692</v>
      </c>
    </row>
    <row r="222" spans="1:7" x14ac:dyDescent="0.2">
      <c r="A222" t="s">
        <v>4818</v>
      </c>
      <c r="B222" t="s">
        <v>4568</v>
      </c>
      <c r="C222">
        <v>20</v>
      </c>
      <c r="D222" t="s">
        <v>3</v>
      </c>
      <c r="E222" t="s">
        <v>16</v>
      </c>
      <c r="F222" t="s">
        <v>12</v>
      </c>
      <c r="G222">
        <v>68834</v>
      </c>
    </row>
    <row r="223" spans="1:7" x14ac:dyDescent="0.2">
      <c r="A223" t="s">
        <v>4819</v>
      </c>
      <c r="B223" t="s">
        <v>4568</v>
      </c>
      <c r="C223">
        <v>21</v>
      </c>
      <c r="D223" t="s">
        <v>3</v>
      </c>
      <c r="E223" t="s">
        <v>16</v>
      </c>
      <c r="F223" t="s">
        <v>12</v>
      </c>
      <c r="G223">
        <v>5838</v>
      </c>
    </row>
    <row r="224" spans="1:7" x14ac:dyDescent="0.2">
      <c r="A224" t="s">
        <v>4820</v>
      </c>
      <c r="B224" t="s">
        <v>4568</v>
      </c>
      <c r="C224">
        <v>1</v>
      </c>
      <c r="D224" t="s">
        <v>3</v>
      </c>
      <c r="E224" t="s">
        <v>16</v>
      </c>
      <c r="F224" t="s">
        <v>13</v>
      </c>
      <c r="G224">
        <v>42140</v>
      </c>
    </row>
    <row r="225" spans="1:7" x14ac:dyDescent="0.2">
      <c r="A225" t="s">
        <v>4821</v>
      </c>
      <c r="B225" t="s">
        <v>4568</v>
      </c>
      <c r="C225">
        <v>2</v>
      </c>
      <c r="D225" t="s">
        <v>3</v>
      </c>
      <c r="E225" t="s">
        <v>16</v>
      </c>
      <c r="F225" t="s">
        <v>13</v>
      </c>
      <c r="G225">
        <v>88211</v>
      </c>
    </row>
    <row r="226" spans="1:7" x14ac:dyDescent="0.2">
      <c r="A226" t="s">
        <v>4822</v>
      </c>
      <c r="B226" t="s">
        <v>4568</v>
      </c>
      <c r="C226">
        <v>3</v>
      </c>
      <c r="D226" t="s">
        <v>3</v>
      </c>
      <c r="E226" t="s">
        <v>16</v>
      </c>
      <c r="F226" t="s">
        <v>13</v>
      </c>
      <c r="G226">
        <v>85614</v>
      </c>
    </row>
    <row r="227" spans="1:7" x14ac:dyDescent="0.2">
      <c r="A227" t="s">
        <v>4823</v>
      </c>
      <c r="B227" t="s">
        <v>4568</v>
      </c>
      <c r="C227">
        <v>4</v>
      </c>
      <c r="D227" t="s">
        <v>3</v>
      </c>
      <c r="E227" t="s">
        <v>16</v>
      </c>
      <c r="F227" t="s">
        <v>13</v>
      </c>
      <c r="G227">
        <v>92173</v>
      </c>
    </row>
    <row r="228" spans="1:7" x14ac:dyDescent="0.2">
      <c r="A228" t="s">
        <v>4824</v>
      </c>
      <c r="B228" t="s">
        <v>4568</v>
      </c>
      <c r="C228">
        <v>5</v>
      </c>
      <c r="D228" t="s">
        <v>3</v>
      </c>
      <c r="E228" t="s">
        <v>16</v>
      </c>
      <c r="F228" t="s">
        <v>13</v>
      </c>
      <c r="G228">
        <v>101202</v>
      </c>
    </row>
    <row r="229" spans="1:7" x14ac:dyDescent="0.2">
      <c r="A229" t="s">
        <v>4825</v>
      </c>
      <c r="B229" t="s">
        <v>4568</v>
      </c>
      <c r="C229">
        <v>6</v>
      </c>
      <c r="D229" t="s">
        <v>3</v>
      </c>
      <c r="E229" t="s">
        <v>16</v>
      </c>
      <c r="F229" t="s">
        <v>13</v>
      </c>
      <c r="G229">
        <v>41125</v>
      </c>
    </row>
    <row r="230" spans="1:7" x14ac:dyDescent="0.2">
      <c r="A230" t="s">
        <v>4826</v>
      </c>
      <c r="B230" t="s">
        <v>4568</v>
      </c>
      <c r="C230">
        <v>7</v>
      </c>
      <c r="D230" t="s">
        <v>3</v>
      </c>
      <c r="E230" t="s">
        <v>16</v>
      </c>
      <c r="F230" t="s">
        <v>13</v>
      </c>
      <c r="G230">
        <v>53529</v>
      </c>
    </row>
    <row r="231" spans="1:7" x14ac:dyDescent="0.2">
      <c r="A231" t="s">
        <v>4827</v>
      </c>
      <c r="B231" t="s">
        <v>4568</v>
      </c>
      <c r="C231">
        <v>8</v>
      </c>
      <c r="D231" t="s">
        <v>3</v>
      </c>
      <c r="E231" t="s">
        <v>16</v>
      </c>
      <c r="F231" t="s">
        <v>13</v>
      </c>
      <c r="G231">
        <v>16401</v>
      </c>
    </row>
    <row r="232" spans="1:7" x14ac:dyDescent="0.2">
      <c r="A232" t="s">
        <v>4828</v>
      </c>
      <c r="B232" t="s">
        <v>4568</v>
      </c>
      <c r="C232">
        <v>9</v>
      </c>
      <c r="D232" t="s">
        <v>3</v>
      </c>
      <c r="E232" t="s">
        <v>16</v>
      </c>
      <c r="F232" t="s">
        <v>13</v>
      </c>
      <c r="G232">
        <v>41409</v>
      </c>
    </row>
    <row r="233" spans="1:7" x14ac:dyDescent="0.2">
      <c r="A233" t="s">
        <v>4829</v>
      </c>
      <c r="B233" t="s">
        <v>4568</v>
      </c>
      <c r="C233">
        <v>10</v>
      </c>
      <c r="D233" t="s">
        <v>3</v>
      </c>
      <c r="E233" t="s">
        <v>16</v>
      </c>
      <c r="F233" t="s">
        <v>13</v>
      </c>
      <c r="G233">
        <v>47933</v>
      </c>
    </row>
    <row r="234" spans="1:7" x14ac:dyDescent="0.2">
      <c r="A234" t="s">
        <v>4830</v>
      </c>
      <c r="B234" t="s">
        <v>4568</v>
      </c>
      <c r="C234">
        <v>11</v>
      </c>
      <c r="D234" t="s">
        <v>3</v>
      </c>
      <c r="E234" t="s">
        <v>16</v>
      </c>
      <c r="F234" t="s">
        <v>13</v>
      </c>
      <c r="G234">
        <v>40048</v>
      </c>
    </row>
    <row r="235" spans="1:7" x14ac:dyDescent="0.2">
      <c r="A235" t="s">
        <v>4831</v>
      </c>
      <c r="B235" t="s">
        <v>4568</v>
      </c>
      <c r="C235">
        <v>12</v>
      </c>
      <c r="D235" t="s">
        <v>3</v>
      </c>
      <c r="E235" t="s">
        <v>16</v>
      </c>
      <c r="F235" t="s">
        <v>13</v>
      </c>
      <c r="G235">
        <v>18470</v>
      </c>
    </row>
    <row r="236" spans="1:7" x14ac:dyDescent="0.2">
      <c r="A236" t="s">
        <v>4832</v>
      </c>
      <c r="B236" t="s">
        <v>4568</v>
      </c>
      <c r="C236">
        <v>13</v>
      </c>
      <c r="D236" t="s">
        <v>3</v>
      </c>
      <c r="E236" t="s">
        <v>16</v>
      </c>
      <c r="F236" t="s">
        <v>13</v>
      </c>
      <c r="G236">
        <v>48902</v>
      </c>
    </row>
    <row r="237" spans="1:7" x14ac:dyDescent="0.2">
      <c r="A237" t="s">
        <v>4833</v>
      </c>
      <c r="B237" t="s">
        <v>4568</v>
      </c>
      <c r="C237">
        <v>14</v>
      </c>
      <c r="D237" t="s">
        <v>3</v>
      </c>
      <c r="E237" t="s">
        <v>16</v>
      </c>
      <c r="F237" t="s">
        <v>13</v>
      </c>
      <c r="G237">
        <v>43344</v>
      </c>
    </row>
    <row r="238" spans="1:7" x14ac:dyDescent="0.2">
      <c r="A238" t="s">
        <v>4834</v>
      </c>
      <c r="B238" t="s">
        <v>4568</v>
      </c>
      <c r="C238">
        <v>15</v>
      </c>
      <c r="D238" t="s">
        <v>3</v>
      </c>
      <c r="E238" t="s">
        <v>16</v>
      </c>
      <c r="F238" t="s">
        <v>13</v>
      </c>
      <c r="G238">
        <v>16025</v>
      </c>
    </row>
    <row r="239" spans="1:7" x14ac:dyDescent="0.2">
      <c r="A239" t="s">
        <v>4835</v>
      </c>
      <c r="B239" t="s">
        <v>4568</v>
      </c>
      <c r="C239">
        <v>16</v>
      </c>
      <c r="D239" t="s">
        <v>3</v>
      </c>
      <c r="E239" t="s">
        <v>16</v>
      </c>
      <c r="F239" t="s">
        <v>13</v>
      </c>
      <c r="G239">
        <v>33918</v>
      </c>
    </row>
    <row r="240" spans="1:7" x14ac:dyDescent="0.2">
      <c r="A240" t="s">
        <v>4836</v>
      </c>
      <c r="B240" t="s">
        <v>4568</v>
      </c>
      <c r="C240">
        <v>17</v>
      </c>
      <c r="D240" t="s">
        <v>3</v>
      </c>
      <c r="E240" t="s">
        <v>16</v>
      </c>
      <c r="F240" t="s">
        <v>13</v>
      </c>
      <c r="G240">
        <v>11892</v>
      </c>
    </row>
    <row r="241" spans="1:7" x14ac:dyDescent="0.2">
      <c r="A241" t="s">
        <v>4837</v>
      </c>
      <c r="B241" t="s">
        <v>4568</v>
      </c>
      <c r="C241">
        <v>18</v>
      </c>
      <c r="D241" t="s">
        <v>3</v>
      </c>
      <c r="E241" t="s">
        <v>16</v>
      </c>
      <c r="F241" t="s">
        <v>13</v>
      </c>
      <c r="G241">
        <v>89267</v>
      </c>
    </row>
    <row r="242" spans="1:7" x14ac:dyDescent="0.2">
      <c r="A242" t="s">
        <v>4838</v>
      </c>
      <c r="B242" t="s">
        <v>4568</v>
      </c>
      <c r="C242">
        <v>19</v>
      </c>
      <c r="D242" t="s">
        <v>3</v>
      </c>
      <c r="E242" t="s">
        <v>16</v>
      </c>
      <c r="F242" t="s">
        <v>13</v>
      </c>
      <c r="G242">
        <v>15841</v>
      </c>
    </row>
    <row r="243" spans="1:7" x14ac:dyDescent="0.2">
      <c r="A243" t="s">
        <v>4839</v>
      </c>
      <c r="B243" t="s">
        <v>4568</v>
      </c>
      <c r="C243">
        <v>20</v>
      </c>
      <c r="D243" t="s">
        <v>3</v>
      </c>
      <c r="E243" t="s">
        <v>16</v>
      </c>
      <c r="F243" t="s">
        <v>13</v>
      </c>
      <c r="G243">
        <v>62458</v>
      </c>
    </row>
    <row r="244" spans="1:7" x14ac:dyDescent="0.2">
      <c r="A244" t="s">
        <v>4840</v>
      </c>
      <c r="B244" t="s">
        <v>4568</v>
      </c>
      <c r="C244">
        <v>21</v>
      </c>
      <c r="D244" t="s">
        <v>3</v>
      </c>
      <c r="E244" t="s">
        <v>16</v>
      </c>
      <c r="F244" t="s">
        <v>13</v>
      </c>
      <c r="G244">
        <v>5366</v>
      </c>
    </row>
    <row r="245" spans="1:7" x14ac:dyDescent="0.2">
      <c r="A245" t="s">
        <v>4841</v>
      </c>
      <c r="B245" t="s">
        <v>4568</v>
      </c>
      <c r="C245">
        <v>1</v>
      </c>
      <c r="D245" t="s">
        <v>3</v>
      </c>
      <c r="E245" t="s">
        <v>16</v>
      </c>
      <c r="F245" t="s">
        <v>14</v>
      </c>
      <c r="G245">
        <v>42513</v>
      </c>
    </row>
    <row r="246" spans="1:7" x14ac:dyDescent="0.2">
      <c r="A246" t="s">
        <v>4842</v>
      </c>
      <c r="B246" t="s">
        <v>4568</v>
      </c>
      <c r="C246">
        <v>2</v>
      </c>
      <c r="D246" t="s">
        <v>3</v>
      </c>
      <c r="E246" t="s">
        <v>16</v>
      </c>
      <c r="F246" t="s">
        <v>14</v>
      </c>
      <c r="G246">
        <v>91082</v>
      </c>
    </row>
    <row r="247" spans="1:7" x14ac:dyDescent="0.2">
      <c r="A247" t="s">
        <v>4843</v>
      </c>
      <c r="B247" t="s">
        <v>4568</v>
      </c>
      <c r="C247">
        <v>3</v>
      </c>
      <c r="D247" t="s">
        <v>3</v>
      </c>
      <c r="E247" t="s">
        <v>16</v>
      </c>
      <c r="F247" t="s">
        <v>14</v>
      </c>
      <c r="G247">
        <v>89695</v>
      </c>
    </row>
    <row r="248" spans="1:7" x14ac:dyDescent="0.2">
      <c r="A248" t="s">
        <v>4844</v>
      </c>
      <c r="B248" t="s">
        <v>4568</v>
      </c>
      <c r="C248">
        <v>4</v>
      </c>
      <c r="D248" t="s">
        <v>3</v>
      </c>
      <c r="E248" t="s">
        <v>16</v>
      </c>
      <c r="F248" t="s">
        <v>14</v>
      </c>
      <c r="G248">
        <v>97150</v>
      </c>
    </row>
    <row r="249" spans="1:7" x14ac:dyDescent="0.2">
      <c r="A249" t="s">
        <v>4845</v>
      </c>
      <c r="B249" t="s">
        <v>4568</v>
      </c>
      <c r="C249">
        <v>5</v>
      </c>
      <c r="D249" t="s">
        <v>3</v>
      </c>
      <c r="E249" t="s">
        <v>16</v>
      </c>
      <c r="F249" t="s">
        <v>14</v>
      </c>
      <c r="G249">
        <v>102129</v>
      </c>
    </row>
    <row r="250" spans="1:7" x14ac:dyDescent="0.2">
      <c r="A250" t="s">
        <v>4846</v>
      </c>
      <c r="B250" t="s">
        <v>4568</v>
      </c>
      <c r="C250">
        <v>6</v>
      </c>
      <c r="D250" t="s">
        <v>3</v>
      </c>
      <c r="E250" t="s">
        <v>16</v>
      </c>
      <c r="F250" t="s">
        <v>14</v>
      </c>
      <c r="G250">
        <v>43318</v>
      </c>
    </row>
    <row r="251" spans="1:7" x14ac:dyDescent="0.2">
      <c r="A251" t="s">
        <v>4847</v>
      </c>
      <c r="B251" t="s">
        <v>4568</v>
      </c>
      <c r="C251">
        <v>7</v>
      </c>
      <c r="D251" t="s">
        <v>3</v>
      </c>
      <c r="E251" t="s">
        <v>16</v>
      </c>
      <c r="F251" t="s">
        <v>14</v>
      </c>
      <c r="G251">
        <v>57224</v>
      </c>
    </row>
    <row r="252" spans="1:7" x14ac:dyDescent="0.2">
      <c r="A252" t="s">
        <v>4848</v>
      </c>
      <c r="B252" t="s">
        <v>4568</v>
      </c>
      <c r="C252">
        <v>8</v>
      </c>
      <c r="D252" t="s">
        <v>3</v>
      </c>
      <c r="E252" t="s">
        <v>16</v>
      </c>
      <c r="F252" t="s">
        <v>14</v>
      </c>
      <c r="G252">
        <v>16267</v>
      </c>
    </row>
    <row r="253" spans="1:7" x14ac:dyDescent="0.2">
      <c r="A253" t="s">
        <v>4849</v>
      </c>
      <c r="B253" t="s">
        <v>4568</v>
      </c>
      <c r="C253">
        <v>9</v>
      </c>
      <c r="D253" t="s">
        <v>3</v>
      </c>
      <c r="E253" t="s">
        <v>16</v>
      </c>
      <c r="F253" t="s">
        <v>14</v>
      </c>
      <c r="G253">
        <v>43715</v>
      </c>
    </row>
    <row r="254" spans="1:7" x14ac:dyDescent="0.2">
      <c r="A254" t="s">
        <v>4850</v>
      </c>
      <c r="B254" t="s">
        <v>4568</v>
      </c>
      <c r="C254">
        <v>10</v>
      </c>
      <c r="D254" t="s">
        <v>3</v>
      </c>
      <c r="E254" t="s">
        <v>16</v>
      </c>
      <c r="F254" t="s">
        <v>14</v>
      </c>
      <c r="G254">
        <v>47969</v>
      </c>
    </row>
    <row r="255" spans="1:7" x14ac:dyDescent="0.2">
      <c r="A255" t="s">
        <v>4851</v>
      </c>
      <c r="B255" t="s">
        <v>4568</v>
      </c>
      <c r="C255">
        <v>11</v>
      </c>
      <c r="D255" t="s">
        <v>3</v>
      </c>
      <c r="E255" t="s">
        <v>16</v>
      </c>
      <c r="F255" t="s">
        <v>14</v>
      </c>
      <c r="G255">
        <v>39968</v>
      </c>
    </row>
    <row r="256" spans="1:7" x14ac:dyDescent="0.2">
      <c r="A256" t="s">
        <v>4852</v>
      </c>
      <c r="B256" t="s">
        <v>4568</v>
      </c>
      <c r="C256">
        <v>12</v>
      </c>
      <c r="D256" t="s">
        <v>3</v>
      </c>
      <c r="E256" t="s">
        <v>16</v>
      </c>
      <c r="F256" t="s">
        <v>14</v>
      </c>
      <c r="G256">
        <v>18708</v>
      </c>
    </row>
    <row r="257" spans="1:7" x14ac:dyDescent="0.2">
      <c r="A257" t="s">
        <v>4853</v>
      </c>
      <c r="B257" t="s">
        <v>4568</v>
      </c>
      <c r="C257">
        <v>13</v>
      </c>
      <c r="D257" t="s">
        <v>3</v>
      </c>
      <c r="E257" t="s">
        <v>16</v>
      </c>
      <c r="F257" t="s">
        <v>14</v>
      </c>
      <c r="G257">
        <v>52146</v>
      </c>
    </row>
    <row r="258" spans="1:7" x14ac:dyDescent="0.2">
      <c r="A258" t="s">
        <v>4854</v>
      </c>
      <c r="B258" t="s">
        <v>4568</v>
      </c>
      <c r="C258">
        <v>14</v>
      </c>
      <c r="D258" t="s">
        <v>3</v>
      </c>
      <c r="E258" t="s">
        <v>16</v>
      </c>
      <c r="F258" t="s">
        <v>14</v>
      </c>
      <c r="G258">
        <v>44470</v>
      </c>
    </row>
    <row r="259" spans="1:7" x14ac:dyDescent="0.2">
      <c r="A259" t="s">
        <v>4855</v>
      </c>
      <c r="B259" t="s">
        <v>4568</v>
      </c>
      <c r="C259">
        <v>15</v>
      </c>
      <c r="D259" t="s">
        <v>3</v>
      </c>
      <c r="E259" t="s">
        <v>16</v>
      </c>
      <c r="F259" t="s">
        <v>14</v>
      </c>
      <c r="G259">
        <v>15835</v>
      </c>
    </row>
    <row r="260" spans="1:7" x14ac:dyDescent="0.2">
      <c r="A260" t="s">
        <v>4856</v>
      </c>
      <c r="B260" t="s">
        <v>4568</v>
      </c>
      <c r="C260">
        <v>16</v>
      </c>
      <c r="D260" t="s">
        <v>3</v>
      </c>
      <c r="E260" t="s">
        <v>16</v>
      </c>
      <c r="F260" t="s">
        <v>14</v>
      </c>
      <c r="G260">
        <v>35120</v>
      </c>
    </row>
    <row r="261" spans="1:7" x14ac:dyDescent="0.2">
      <c r="A261" t="s">
        <v>4857</v>
      </c>
      <c r="B261" t="s">
        <v>4568</v>
      </c>
      <c r="C261">
        <v>17</v>
      </c>
      <c r="D261" t="s">
        <v>3</v>
      </c>
      <c r="E261" t="s">
        <v>16</v>
      </c>
      <c r="F261" t="s">
        <v>14</v>
      </c>
      <c r="G261">
        <v>11098</v>
      </c>
    </row>
    <row r="262" spans="1:7" x14ac:dyDescent="0.2">
      <c r="A262" t="s">
        <v>4858</v>
      </c>
      <c r="B262" t="s">
        <v>4568</v>
      </c>
      <c r="C262">
        <v>18</v>
      </c>
      <c r="D262" t="s">
        <v>3</v>
      </c>
      <c r="E262" t="s">
        <v>16</v>
      </c>
      <c r="F262" t="s">
        <v>14</v>
      </c>
      <c r="G262">
        <v>96171</v>
      </c>
    </row>
    <row r="263" spans="1:7" x14ac:dyDescent="0.2">
      <c r="A263" t="s">
        <v>4859</v>
      </c>
      <c r="B263" t="s">
        <v>4568</v>
      </c>
      <c r="C263">
        <v>19</v>
      </c>
      <c r="D263" t="s">
        <v>3</v>
      </c>
      <c r="E263" t="s">
        <v>16</v>
      </c>
      <c r="F263" t="s">
        <v>14</v>
      </c>
      <c r="G263">
        <v>16946</v>
      </c>
    </row>
    <row r="264" spans="1:7" x14ac:dyDescent="0.2">
      <c r="A264" t="s">
        <v>4860</v>
      </c>
      <c r="B264" t="s">
        <v>4568</v>
      </c>
      <c r="C264">
        <v>20</v>
      </c>
      <c r="D264" t="s">
        <v>3</v>
      </c>
      <c r="E264" t="s">
        <v>16</v>
      </c>
      <c r="F264" t="s">
        <v>14</v>
      </c>
      <c r="G264">
        <v>61916</v>
      </c>
    </row>
    <row r="265" spans="1:7" x14ac:dyDescent="0.2">
      <c r="A265" t="s">
        <v>4861</v>
      </c>
      <c r="B265" t="s">
        <v>4568</v>
      </c>
      <c r="C265">
        <v>21</v>
      </c>
      <c r="D265" t="s">
        <v>3</v>
      </c>
      <c r="E265" t="s">
        <v>16</v>
      </c>
      <c r="F265" t="s">
        <v>14</v>
      </c>
      <c r="G265">
        <v>2145</v>
      </c>
    </row>
    <row r="266" spans="1:7" x14ac:dyDescent="0.2">
      <c r="A266" t="s">
        <v>4862</v>
      </c>
      <c r="B266" t="s">
        <v>4568</v>
      </c>
      <c r="C266">
        <v>1</v>
      </c>
      <c r="D266" t="s">
        <v>3</v>
      </c>
      <c r="E266" t="s">
        <v>16</v>
      </c>
      <c r="F266" t="s">
        <v>15</v>
      </c>
      <c r="G266">
        <v>44038</v>
      </c>
    </row>
    <row r="267" spans="1:7" x14ac:dyDescent="0.2">
      <c r="A267" t="s">
        <v>4863</v>
      </c>
      <c r="B267" t="s">
        <v>4568</v>
      </c>
      <c r="C267">
        <v>2</v>
      </c>
      <c r="D267" t="s">
        <v>3</v>
      </c>
      <c r="E267" t="s">
        <v>16</v>
      </c>
      <c r="F267" t="s">
        <v>15</v>
      </c>
      <c r="G267">
        <v>92059</v>
      </c>
    </row>
    <row r="268" spans="1:7" x14ac:dyDescent="0.2">
      <c r="A268" t="s">
        <v>4864</v>
      </c>
      <c r="B268" t="s">
        <v>4568</v>
      </c>
      <c r="C268">
        <v>3</v>
      </c>
      <c r="D268" t="s">
        <v>3</v>
      </c>
      <c r="E268" t="s">
        <v>16</v>
      </c>
      <c r="F268" t="s">
        <v>15</v>
      </c>
      <c r="G268">
        <v>92840</v>
      </c>
    </row>
    <row r="269" spans="1:7" x14ac:dyDescent="0.2">
      <c r="A269" t="s">
        <v>4865</v>
      </c>
      <c r="B269" t="s">
        <v>4568</v>
      </c>
      <c r="C269">
        <v>4</v>
      </c>
      <c r="D269" t="s">
        <v>3</v>
      </c>
      <c r="E269" t="s">
        <v>16</v>
      </c>
      <c r="F269" t="s">
        <v>15</v>
      </c>
      <c r="G269">
        <v>103399</v>
      </c>
    </row>
    <row r="270" spans="1:7" x14ac:dyDescent="0.2">
      <c r="A270" t="s">
        <v>4866</v>
      </c>
      <c r="B270" t="s">
        <v>4568</v>
      </c>
      <c r="C270">
        <v>5</v>
      </c>
      <c r="D270" t="s">
        <v>3</v>
      </c>
      <c r="E270" t="s">
        <v>16</v>
      </c>
      <c r="F270" t="s">
        <v>15</v>
      </c>
      <c r="G270">
        <v>105347</v>
      </c>
    </row>
    <row r="271" spans="1:7" x14ac:dyDescent="0.2">
      <c r="A271" t="s">
        <v>4867</v>
      </c>
      <c r="B271" t="s">
        <v>4568</v>
      </c>
      <c r="C271">
        <v>6</v>
      </c>
      <c r="D271" t="s">
        <v>3</v>
      </c>
      <c r="E271" t="s">
        <v>16</v>
      </c>
      <c r="F271" t="s">
        <v>15</v>
      </c>
      <c r="G271">
        <v>45917</v>
      </c>
    </row>
    <row r="272" spans="1:7" x14ac:dyDescent="0.2">
      <c r="A272" t="s">
        <v>4868</v>
      </c>
      <c r="B272" t="s">
        <v>4568</v>
      </c>
      <c r="C272">
        <v>7</v>
      </c>
      <c r="D272" t="s">
        <v>3</v>
      </c>
      <c r="E272" t="s">
        <v>16</v>
      </c>
      <c r="F272" t="s">
        <v>15</v>
      </c>
      <c r="G272">
        <v>65228</v>
      </c>
    </row>
    <row r="273" spans="1:7" x14ac:dyDescent="0.2">
      <c r="A273" t="s">
        <v>4869</v>
      </c>
      <c r="B273" t="s">
        <v>4568</v>
      </c>
      <c r="C273">
        <v>8</v>
      </c>
      <c r="D273" t="s">
        <v>3</v>
      </c>
      <c r="E273" t="s">
        <v>16</v>
      </c>
      <c r="F273" t="s">
        <v>15</v>
      </c>
      <c r="G273">
        <v>16258</v>
      </c>
    </row>
    <row r="274" spans="1:7" x14ac:dyDescent="0.2">
      <c r="A274" t="s">
        <v>4870</v>
      </c>
      <c r="B274" t="s">
        <v>4568</v>
      </c>
      <c r="C274">
        <v>9</v>
      </c>
      <c r="D274" t="s">
        <v>3</v>
      </c>
      <c r="E274" t="s">
        <v>16</v>
      </c>
      <c r="F274" t="s">
        <v>15</v>
      </c>
      <c r="G274">
        <v>44647</v>
      </c>
    </row>
    <row r="275" spans="1:7" x14ac:dyDescent="0.2">
      <c r="A275" t="s">
        <v>4871</v>
      </c>
      <c r="B275" t="s">
        <v>4568</v>
      </c>
      <c r="C275">
        <v>10</v>
      </c>
      <c r="D275" t="s">
        <v>3</v>
      </c>
      <c r="E275" t="s">
        <v>16</v>
      </c>
      <c r="F275" t="s">
        <v>15</v>
      </c>
      <c r="G275">
        <v>45423</v>
      </c>
    </row>
    <row r="276" spans="1:7" x14ac:dyDescent="0.2">
      <c r="A276" t="s">
        <v>4872</v>
      </c>
      <c r="B276" t="s">
        <v>4568</v>
      </c>
      <c r="C276">
        <v>11</v>
      </c>
      <c r="D276" t="s">
        <v>3</v>
      </c>
      <c r="E276" t="s">
        <v>16</v>
      </c>
      <c r="F276" t="s">
        <v>15</v>
      </c>
      <c r="G276">
        <v>40014</v>
      </c>
    </row>
    <row r="277" spans="1:7" x14ac:dyDescent="0.2">
      <c r="A277" t="s">
        <v>4873</v>
      </c>
      <c r="B277" t="s">
        <v>4568</v>
      </c>
      <c r="C277">
        <v>12</v>
      </c>
      <c r="D277" t="s">
        <v>3</v>
      </c>
      <c r="E277" t="s">
        <v>16</v>
      </c>
      <c r="F277" t="s">
        <v>15</v>
      </c>
      <c r="G277">
        <v>18673</v>
      </c>
    </row>
    <row r="278" spans="1:7" x14ac:dyDescent="0.2">
      <c r="A278" t="s">
        <v>4874</v>
      </c>
      <c r="B278" t="s">
        <v>4568</v>
      </c>
      <c r="C278">
        <v>13</v>
      </c>
      <c r="D278" t="s">
        <v>3</v>
      </c>
      <c r="E278" t="s">
        <v>16</v>
      </c>
      <c r="F278" t="s">
        <v>15</v>
      </c>
      <c r="G278">
        <v>52850</v>
      </c>
    </row>
    <row r="279" spans="1:7" x14ac:dyDescent="0.2">
      <c r="A279" t="s">
        <v>4875</v>
      </c>
      <c r="B279" t="s">
        <v>4568</v>
      </c>
      <c r="C279">
        <v>14</v>
      </c>
      <c r="D279" t="s">
        <v>3</v>
      </c>
      <c r="E279" t="s">
        <v>16</v>
      </c>
      <c r="F279" t="s">
        <v>15</v>
      </c>
      <c r="G279">
        <v>44170</v>
      </c>
    </row>
    <row r="280" spans="1:7" x14ac:dyDescent="0.2">
      <c r="A280" t="s">
        <v>4876</v>
      </c>
      <c r="B280" t="s">
        <v>4568</v>
      </c>
      <c r="C280">
        <v>15</v>
      </c>
      <c r="D280" t="s">
        <v>3</v>
      </c>
      <c r="E280" t="s">
        <v>16</v>
      </c>
      <c r="F280" t="s">
        <v>15</v>
      </c>
      <c r="G280">
        <v>15613</v>
      </c>
    </row>
    <row r="281" spans="1:7" x14ac:dyDescent="0.2">
      <c r="A281" t="s">
        <v>4877</v>
      </c>
      <c r="B281" t="s">
        <v>4568</v>
      </c>
      <c r="C281">
        <v>16</v>
      </c>
      <c r="D281" t="s">
        <v>3</v>
      </c>
      <c r="E281" t="s">
        <v>16</v>
      </c>
      <c r="F281" t="s">
        <v>15</v>
      </c>
      <c r="G281">
        <v>36292</v>
      </c>
    </row>
    <row r="282" spans="1:7" x14ac:dyDescent="0.2">
      <c r="A282" t="s">
        <v>4878</v>
      </c>
      <c r="B282" t="s">
        <v>4568</v>
      </c>
      <c r="C282">
        <v>17</v>
      </c>
      <c r="D282" t="s">
        <v>3</v>
      </c>
      <c r="E282" t="s">
        <v>16</v>
      </c>
      <c r="F282" t="s">
        <v>15</v>
      </c>
      <c r="G282">
        <v>11930</v>
      </c>
    </row>
    <row r="283" spans="1:7" x14ac:dyDescent="0.2">
      <c r="A283" t="s">
        <v>4879</v>
      </c>
      <c r="B283" t="s">
        <v>4568</v>
      </c>
      <c r="C283">
        <v>18</v>
      </c>
      <c r="D283" t="s">
        <v>3</v>
      </c>
      <c r="E283" t="s">
        <v>16</v>
      </c>
      <c r="F283" t="s">
        <v>15</v>
      </c>
      <c r="G283">
        <v>93683</v>
      </c>
    </row>
    <row r="284" spans="1:7" x14ac:dyDescent="0.2">
      <c r="A284" t="s">
        <v>4880</v>
      </c>
      <c r="B284" t="s">
        <v>4568</v>
      </c>
      <c r="C284">
        <v>19</v>
      </c>
      <c r="D284" t="s">
        <v>3</v>
      </c>
      <c r="E284" t="s">
        <v>16</v>
      </c>
      <c r="F284" t="s">
        <v>15</v>
      </c>
      <c r="G284">
        <v>17488</v>
      </c>
    </row>
    <row r="285" spans="1:7" x14ac:dyDescent="0.2">
      <c r="A285" t="s">
        <v>4881</v>
      </c>
      <c r="B285" t="s">
        <v>4568</v>
      </c>
      <c r="C285">
        <v>20</v>
      </c>
      <c r="D285" t="s">
        <v>3</v>
      </c>
      <c r="E285" t="s">
        <v>16</v>
      </c>
      <c r="F285" t="s">
        <v>15</v>
      </c>
      <c r="G285">
        <v>75060</v>
      </c>
    </row>
    <row r="286" spans="1:7" x14ac:dyDescent="0.2">
      <c r="A286" t="s">
        <v>4882</v>
      </c>
      <c r="B286" t="s">
        <v>4568</v>
      </c>
      <c r="C286">
        <v>21</v>
      </c>
      <c r="D286" t="s">
        <v>3</v>
      </c>
      <c r="E286" t="s">
        <v>16</v>
      </c>
      <c r="F286" t="s">
        <v>15</v>
      </c>
      <c r="G286">
        <v>1118</v>
      </c>
    </row>
    <row r="287" spans="1:7" x14ac:dyDescent="0.2">
      <c r="A287" t="s">
        <v>4883</v>
      </c>
      <c r="B287" t="s">
        <v>4568</v>
      </c>
      <c r="C287">
        <v>1</v>
      </c>
      <c r="D287" t="s">
        <v>4580</v>
      </c>
      <c r="E287" t="s">
        <v>4581</v>
      </c>
      <c r="F287" t="s">
        <v>11</v>
      </c>
      <c r="G287">
        <v>5613</v>
      </c>
    </row>
    <row r="288" spans="1:7" x14ac:dyDescent="0.2">
      <c r="A288" t="s">
        <v>4884</v>
      </c>
      <c r="B288" t="s">
        <v>4568</v>
      </c>
      <c r="C288">
        <v>1</v>
      </c>
      <c r="D288" t="s">
        <v>4580</v>
      </c>
      <c r="E288" t="s">
        <v>4583</v>
      </c>
      <c r="F288" t="s">
        <v>11</v>
      </c>
      <c r="G288">
        <v>6147</v>
      </c>
    </row>
    <row r="289" spans="1:7" x14ac:dyDescent="0.2">
      <c r="A289" t="s">
        <v>4885</v>
      </c>
      <c r="B289" t="s">
        <v>4568</v>
      </c>
      <c r="C289">
        <v>1</v>
      </c>
      <c r="D289" t="s">
        <v>4580</v>
      </c>
      <c r="E289" t="s">
        <v>4585</v>
      </c>
      <c r="F289" t="s">
        <v>11</v>
      </c>
      <c r="G289">
        <v>5495</v>
      </c>
    </row>
    <row r="290" spans="1:7" x14ac:dyDescent="0.2">
      <c r="A290" t="s">
        <v>4886</v>
      </c>
      <c r="B290" t="s">
        <v>4568</v>
      </c>
      <c r="C290">
        <v>1</v>
      </c>
      <c r="D290" t="s">
        <v>4580</v>
      </c>
      <c r="E290" t="s">
        <v>4587</v>
      </c>
      <c r="F290" t="s">
        <v>11</v>
      </c>
      <c r="G290">
        <v>5676</v>
      </c>
    </row>
    <row r="291" spans="1:7" x14ac:dyDescent="0.2">
      <c r="A291" t="s">
        <v>4887</v>
      </c>
      <c r="B291" t="s">
        <v>4568</v>
      </c>
      <c r="C291">
        <v>1</v>
      </c>
      <c r="D291" t="s">
        <v>4580</v>
      </c>
      <c r="E291" t="s">
        <v>4589</v>
      </c>
      <c r="F291" t="s">
        <v>11</v>
      </c>
      <c r="G291">
        <v>5660</v>
      </c>
    </row>
    <row r="292" spans="1:7" x14ac:dyDescent="0.2">
      <c r="A292" t="s">
        <v>4888</v>
      </c>
      <c r="B292" t="s">
        <v>4568</v>
      </c>
      <c r="C292">
        <v>1</v>
      </c>
      <c r="D292" t="s">
        <v>4580</v>
      </c>
      <c r="E292" t="s">
        <v>4591</v>
      </c>
      <c r="F292" t="s">
        <v>11</v>
      </c>
      <c r="G292">
        <v>5792</v>
      </c>
    </row>
    <row r="293" spans="1:7" x14ac:dyDescent="0.2">
      <c r="A293" t="s">
        <v>4889</v>
      </c>
      <c r="B293" t="s">
        <v>4568</v>
      </c>
      <c r="C293">
        <v>1</v>
      </c>
      <c r="D293" t="s">
        <v>4580</v>
      </c>
      <c r="E293" t="s">
        <v>4593</v>
      </c>
      <c r="F293" t="s">
        <v>11</v>
      </c>
      <c r="G293">
        <v>5456</v>
      </c>
    </row>
    <row r="294" spans="1:7" x14ac:dyDescent="0.2">
      <c r="A294" t="s">
        <v>4890</v>
      </c>
      <c r="B294" t="s">
        <v>4568</v>
      </c>
      <c r="C294">
        <v>2</v>
      </c>
      <c r="D294" t="s">
        <v>4580</v>
      </c>
      <c r="E294" t="s">
        <v>4581</v>
      </c>
      <c r="F294" t="s">
        <v>11</v>
      </c>
      <c r="G294">
        <v>12479</v>
      </c>
    </row>
    <row r="295" spans="1:7" x14ac:dyDescent="0.2">
      <c r="A295" t="s">
        <v>4891</v>
      </c>
      <c r="B295" t="s">
        <v>4568</v>
      </c>
      <c r="C295">
        <v>2</v>
      </c>
      <c r="D295" t="s">
        <v>4580</v>
      </c>
      <c r="E295" t="s">
        <v>4583</v>
      </c>
      <c r="F295" t="s">
        <v>11</v>
      </c>
      <c r="G295">
        <v>13713</v>
      </c>
    </row>
    <row r="296" spans="1:7" x14ac:dyDescent="0.2">
      <c r="A296" t="s">
        <v>4892</v>
      </c>
      <c r="B296" t="s">
        <v>4568</v>
      </c>
      <c r="C296">
        <v>2</v>
      </c>
      <c r="D296" t="s">
        <v>4580</v>
      </c>
      <c r="E296" t="s">
        <v>4585</v>
      </c>
      <c r="F296" t="s">
        <v>11</v>
      </c>
      <c r="G296">
        <v>12492</v>
      </c>
    </row>
    <row r="297" spans="1:7" x14ac:dyDescent="0.2">
      <c r="A297" t="s">
        <v>4893</v>
      </c>
      <c r="B297" t="s">
        <v>4568</v>
      </c>
      <c r="C297">
        <v>2</v>
      </c>
      <c r="D297" t="s">
        <v>4580</v>
      </c>
      <c r="E297" t="s">
        <v>4587</v>
      </c>
      <c r="F297" t="s">
        <v>11</v>
      </c>
      <c r="G297">
        <v>12966</v>
      </c>
    </row>
    <row r="298" spans="1:7" x14ac:dyDescent="0.2">
      <c r="A298" t="s">
        <v>4894</v>
      </c>
      <c r="B298" t="s">
        <v>4568</v>
      </c>
      <c r="C298">
        <v>2</v>
      </c>
      <c r="D298" t="s">
        <v>4580</v>
      </c>
      <c r="E298" t="s">
        <v>4589</v>
      </c>
      <c r="F298" t="s">
        <v>11</v>
      </c>
      <c r="G298">
        <v>12382</v>
      </c>
    </row>
    <row r="299" spans="1:7" x14ac:dyDescent="0.2">
      <c r="A299" t="s">
        <v>4895</v>
      </c>
      <c r="B299" t="s">
        <v>4568</v>
      </c>
      <c r="C299">
        <v>2</v>
      </c>
      <c r="D299" t="s">
        <v>4580</v>
      </c>
      <c r="E299" t="s">
        <v>4591</v>
      </c>
      <c r="F299" t="s">
        <v>11</v>
      </c>
      <c r="G299">
        <v>12447</v>
      </c>
    </row>
    <row r="300" spans="1:7" x14ac:dyDescent="0.2">
      <c r="A300" t="s">
        <v>4896</v>
      </c>
      <c r="B300" t="s">
        <v>4568</v>
      </c>
      <c r="C300">
        <v>2</v>
      </c>
      <c r="D300" t="s">
        <v>4580</v>
      </c>
      <c r="E300" t="s">
        <v>4593</v>
      </c>
      <c r="F300" t="s">
        <v>11</v>
      </c>
      <c r="G300">
        <v>12417</v>
      </c>
    </row>
    <row r="301" spans="1:7" x14ac:dyDescent="0.2">
      <c r="A301" t="s">
        <v>4897</v>
      </c>
      <c r="B301" t="s">
        <v>4568</v>
      </c>
      <c r="C301">
        <v>3</v>
      </c>
      <c r="D301" t="s">
        <v>4580</v>
      </c>
      <c r="E301" t="s">
        <v>4581</v>
      </c>
      <c r="F301" t="s">
        <v>11</v>
      </c>
      <c r="G301">
        <v>12102</v>
      </c>
    </row>
    <row r="302" spans="1:7" x14ac:dyDescent="0.2">
      <c r="A302" t="s">
        <v>4898</v>
      </c>
      <c r="B302" t="s">
        <v>4568</v>
      </c>
      <c r="C302">
        <v>3</v>
      </c>
      <c r="D302" t="s">
        <v>4580</v>
      </c>
      <c r="E302" t="s">
        <v>4583</v>
      </c>
      <c r="F302" t="s">
        <v>11</v>
      </c>
      <c r="G302">
        <v>12753</v>
      </c>
    </row>
    <row r="303" spans="1:7" x14ac:dyDescent="0.2">
      <c r="A303" t="s">
        <v>4899</v>
      </c>
      <c r="B303" t="s">
        <v>4568</v>
      </c>
      <c r="C303">
        <v>3</v>
      </c>
      <c r="D303" t="s">
        <v>4580</v>
      </c>
      <c r="E303" t="s">
        <v>4585</v>
      </c>
      <c r="F303" t="s">
        <v>11</v>
      </c>
      <c r="G303">
        <v>11780</v>
      </c>
    </row>
    <row r="304" spans="1:7" x14ac:dyDescent="0.2">
      <c r="A304" t="s">
        <v>4900</v>
      </c>
      <c r="B304" t="s">
        <v>4568</v>
      </c>
      <c r="C304">
        <v>3</v>
      </c>
      <c r="D304" t="s">
        <v>4580</v>
      </c>
      <c r="E304" t="s">
        <v>4587</v>
      </c>
      <c r="F304" t="s">
        <v>11</v>
      </c>
      <c r="G304">
        <v>12051</v>
      </c>
    </row>
    <row r="305" spans="1:7" x14ac:dyDescent="0.2">
      <c r="A305" t="s">
        <v>4901</v>
      </c>
      <c r="B305" t="s">
        <v>4568</v>
      </c>
      <c r="C305">
        <v>3</v>
      </c>
      <c r="D305" t="s">
        <v>4580</v>
      </c>
      <c r="E305" t="s">
        <v>4589</v>
      </c>
      <c r="F305" t="s">
        <v>11</v>
      </c>
      <c r="G305">
        <v>12275</v>
      </c>
    </row>
    <row r="306" spans="1:7" x14ac:dyDescent="0.2">
      <c r="A306" t="s">
        <v>4902</v>
      </c>
      <c r="B306" t="s">
        <v>4568</v>
      </c>
      <c r="C306">
        <v>3</v>
      </c>
      <c r="D306" t="s">
        <v>4580</v>
      </c>
      <c r="E306" t="s">
        <v>4591</v>
      </c>
      <c r="F306" t="s">
        <v>11</v>
      </c>
      <c r="G306">
        <v>11943</v>
      </c>
    </row>
    <row r="307" spans="1:7" x14ac:dyDescent="0.2">
      <c r="A307" t="s">
        <v>4903</v>
      </c>
      <c r="B307" t="s">
        <v>4568</v>
      </c>
      <c r="C307">
        <v>3</v>
      </c>
      <c r="D307" t="s">
        <v>4580</v>
      </c>
      <c r="E307" t="s">
        <v>4593</v>
      </c>
      <c r="F307" t="s">
        <v>11</v>
      </c>
      <c r="G307">
        <v>11721</v>
      </c>
    </row>
    <row r="308" spans="1:7" x14ac:dyDescent="0.2">
      <c r="A308" t="s">
        <v>4904</v>
      </c>
      <c r="B308" t="s">
        <v>4568</v>
      </c>
      <c r="C308">
        <v>4</v>
      </c>
      <c r="D308" t="s">
        <v>4580</v>
      </c>
      <c r="E308" t="s">
        <v>4581</v>
      </c>
      <c r="F308" t="s">
        <v>11</v>
      </c>
      <c r="G308">
        <v>12121</v>
      </c>
    </row>
    <row r="309" spans="1:7" x14ac:dyDescent="0.2">
      <c r="A309" t="s">
        <v>4905</v>
      </c>
      <c r="B309" t="s">
        <v>4568</v>
      </c>
      <c r="C309">
        <v>4</v>
      </c>
      <c r="D309" t="s">
        <v>4580</v>
      </c>
      <c r="E309" t="s">
        <v>4583</v>
      </c>
      <c r="F309" t="s">
        <v>11</v>
      </c>
      <c r="G309">
        <v>13128</v>
      </c>
    </row>
    <row r="310" spans="1:7" x14ac:dyDescent="0.2">
      <c r="A310" t="s">
        <v>4906</v>
      </c>
      <c r="B310" t="s">
        <v>4568</v>
      </c>
      <c r="C310">
        <v>4</v>
      </c>
      <c r="D310" t="s">
        <v>4580</v>
      </c>
      <c r="E310" t="s">
        <v>4585</v>
      </c>
      <c r="F310" t="s">
        <v>11</v>
      </c>
      <c r="G310">
        <v>12201</v>
      </c>
    </row>
    <row r="311" spans="1:7" x14ac:dyDescent="0.2">
      <c r="A311" t="s">
        <v>4907</v>
      </c>
      <c r="B311" t="s">
        <v>4568</v>
      </c>
      <c r="C311">
        <v>4</v>
      </c>
      <c r="D311" t="s">
        <v>4580</v>
      </c>
      <c r="E311" t="s">
        <v>4587</v>
      </c>
      <c r="F311" t="s">
        <v>11</v>
      </c>
      <c r="G311">
        <v>12890</v>
      </c>
    </row>
    <row r="312" spans="1:7" x14ac:dyDescent="0.2">
      <c r="A312" t="s">
        <v>4908</v>
      </c>
      <c r="B312" t="s">
        <v>4568</v>
      </c>
      <c r="C312">
        <v>4</v>
      </c>
      <c r="D312" t="s">
        <v>4580</v>
      </c>
      <c r="E312" t="s">
        <v>4589</v>
      </c>
      <c r="F312" t="s">
        <v>11</v>
      </c>
      <c r="G312">
        <v>12320</v>
      </c>
    </row>
    <row r="313" spans="1:7" x14ac:dyDescent="0.2">
      <c r="A313" t="s">
        <v>4909</v>
      </c>
      <c r="B313" t="s">
        <v>4568</v>
      </c>
      <c r="C313">
        <v>4</v>
      </c>
      <c r="D313" t="s">
        <v>4580</v>
      </c>
      <c r="E313" t="s">
        <v>4591</v>
      </c>
      <c r="F313" t="s">
        <v>11</v>
      </c>
      <c r="G313">
        <v>12536</v>
      </c>
    </row>
    <row r="314" spans="1:7" x14ac:dyDescent="0.2">
      <c r="A314" t="s">
        <v>4910</v>
      </c>
      <c r="B314" t="s">
        <v>4568</v>
      </c>
      <c r="C314">
        <v>4</v>
      </c>
      <c r="D314" t="s">
        <v>4580</v>
      </c>
      <c r="E314" t="s">
        <v>4593</v>
      </c>
      <c r="F314" t="s">
        <v>11</v>
      </c>
      <c r="G314">
        <v>12028</v>
      </c>
    </row>
    <row r="315" spans="1:7" x14ac:dyDescent="0.2">
      <c r="A315" t="s">
        <v>4911</v>
      </c>
      <c r="B315" t="s">
        <v>4568</v>
      </c>
      <c r="C315">
        <v>5</v>
      </c>
      <c r="D315" t="s">
        <v>4580</v>
      </c>
      <c r="E315" t="s">
        <v>4581</v>
      </c>
      <c r="F315" t="s">
        <v>11</v>
      </c>
      <c r="G315">
        <v>12745</v>
      </c>
    </row>
    <row r="316" spans="1:7" x14ac:dyDescent="0.2">
      <c r="A316" t="s">
        <v>4912</v>
      </c>
      <c r="B316" t="s">
        <v>4568</v>
      </c>
      <c r="C316">
        <v>5</v>
      </c>
      <c r="D316" t="s">
        <v>4580</v>
      </c>
      <c r="E316" t="s">
        <v>4583</v>
      </c>
      <c r="F316" t="s">
        <v>11</v>
      </c>
      <c r="G316">
        <v>13803</v>
      </c>
    </row>
    <row r="317" spans="1:7" x14ac:dyDescent="0.2">
      <c r="A317" t="s">
        <v>4913</v>
      </c>
      <c r="B317" t="s">
        <v>4568</v>
      </c>
      <c r="C317">
        <v>5</v>
      </c>
      <c r="D317" t="s">
        <v>4580</v>
      </c>
      <c r="E317" t="s">
        <v>4585</v>
      </c>
      <c r="F317" t="s">
        <v>11</v>
      </c>
      <c r="G317">
        <v>13240</v>
      </c>
    </row>
    <row r="318" spans="1:7" x14ac:dyDescent="0.2">
      <c r="A318" t="s">
        <v>4914</v>
      </c>
      <c r="B318" t="s">
        <v>4568</v>
      </c>
      <c r="C318">
        <v>5</v>
      </c>
      <c r="D318" t="s">
        <v>4580</v>
      </c>
      <c r="E318" t="s">
        <v>4587</v>
      </c>
      <c r="F318" t="s">
        <v>11</v>
      </c>
      <c r="G318">
        <v>13663</v>
      </c>
    </row>
    <row r="319" spans="1:7" x14ac:dyDescent="0.2">
      <c r="A319" t="s">
        <v>4915</v>
      </c>
      <c r="B319" t="s">
        <v>4568</v>
      </c>
      <c r="C319">
        <v>5</v>
      </c>
      <c r="D319" t="s">
        <v>4580</v>
      </c>
      <c r="E319" t="s">
        <v>4589</v>
      </c>
      <c r="F319" t="s">
        <v>11</v>
      </c>
      <c r="G319">
        <v>12536</v>
      </c>
    </row>
    <row r="320" spans="1:7" x14ac:dyDescent="0.2">
      <c r="A320" t="s">
        <v>4916</v>
      </c>
      <c r="B320" t="s">
        <v>4568</v>
      </c>
      <c r="C320">
        <v>5</v>
      </c>
      <c r="D320" t="s">
        <v>4580</v>
      </c>
      <c r="E320" t="s">
        <v>4591</v>
      </c>
      <c r="F320" t="s">
        <v>11</v>
      </c>
      <c r="G320">
        <v>12780</v>
      </c>
    </row>
    <row r="321" spans="1:7" x14ac:dyDescent="0.2">
      <c r="A321" t="s">
        <v>4917</v>
      </c>
      <c r="B321" t="s">
        <v>4568</v>
      </c>
      <c r="C321">
        <v>5</v>
      </c>
      <c r="D321" t="s">
        <v>4580</v>
      </c>
      <c r="E321" t="s">
        <v>4593</v>
      </c>
      <c r="F321" t="s">
        <v>11</v>
      </c>
      <c r="G321">
        <v>12507</v>
      </c>
    </row>
    <row r="322" spans="1:7" x14ac:dyDescent="0.2">
      <c r="A322" t="s">
        <v>4918</v>
      </c>
      <c r="B322" t="s">
        <v>4568</v>
      </c>
      <c r="C322">
        <v>6</v>
      </c>
      <c r="D322" t="s">
        <v>4580</v>
      </c>
      <c r="E322" t="s">
        <v>4581</v>
      </c>
      <c r="F322" t="s">
        <v>11</v>
      </c>
      <c r="G322">
        <v>5465</v>
      </c>
    </row>
    <row r="323" spans="1:7" x14ac:dyDescent="0.2">
      <c r="A323" t="s">
        <v>4919</v>
      </c>
      <c r="B323" t="s">
        <v>4568</v>
      </c>
      <c r="C323">
        <v>6</v>
      </c>
      <c r="D323" t="s">
        <v>4580</v>
      </c>
      <c r="E323" t="s">
        <v>4583</v>
      </c>
      <c r="F323" t="s">
        <v>11</v>
      </c>
      <c r="G323">
        <v>5929</v>
      </c>
    </row>
    <row r="324" spans="1:7" x14ac:dyDescent="0.2">
      <c r="A324" t="s">
        <v>4920</v>
      </c>
      <c r="B324" t="s">
        <v>4568</v>
      </c>
      <c r="C324">
        <v>6</v>
      </c>
      <c r="D324" t="s">
        <v>4580</v>
      </c>
      <c r="E324" t="s">
        <v>4585</v>
      </c>
      <c r="F324" t="s">
        <v>11</v>
      </c>
      <c r="G324">
        <v>5818</v>
      </c>
    </row>
    <row r="325" spans="1:7" x14ac:dyDescent="0.2">
      <c r="A325" t="s">
        <v>4921</v>
      </c>
      <c r="B325" t="s">
        <v>4568</v>
      </c>
      <c r="C325">
        <v>6</v>
      </c>
      <c r="D325" t="s">
        <v>4580</v>
      </c>
      <c r="E325" t="s">
        <v>4587</v>
      </c>
      <c r="F325" t="s">
        <v>11</v>
      </c>
      <c r="G325">
        <v>6044</v>
      </c>
    </row>
    <row r="326" spans="1:7" x14ac:dyDescent="0.2">
      <c r="A326" t="s">
        <v>4922</v>
      </c>
      <c r="B326" t="s">
        <v>4568</v>
      </c>
      <c r="C326">
        <v>6</v>
      </c>
      <c r="D326" t="s">
        <v>4580</v>
      </c>
      <c r="E326" t="s">
        <v>4589</v>
      </c>
      <c r="F326" t="s">
        <v>11</v>
      </c>
      <c r="G326">
        <v>5476</v>
      </c>
    </row>
    <row r="327" spans="1:7" x14ac:dyDescent="0.2">
      <c r="A327" t="s">
        <v>4923</v>
      </c>
      <c r="B327" t="s">
        <v>4568</v>
      </c>
      <c r="C327">
        <v>6</v>
      </c>
      <c r="D327" t="s">
        <v>4580</v>
      </c>
      <c r="E327" t="s">
        <v>4591</v>
      </c>
      <c r="F327" t="s">
        <v>11</v>
      </c>
      <c r="G327">
        <v>5511</v>
      </c>
    </row>
    <row r="328" spans="1:7" x14ac:dyDescent="0.2">
      <c r="A328" t="s">
        <v>4924</v>
      </c>
      <c r="B328" t="s">
        <v>4568</v>
      </c>
      <c r="C328">
        <v>6</v>
      </c>
      <c r="D328" t="s">
        <v>4580</v>
      </c>
      <c r="E328" t="s">
        <v>4593</v>
      </c>
      <c r="F328" t="s">
        <v>11</v>
      </c>
      <c r="G328">
        <v>5449</v>
      </c>
    </row>
    <row r="329" spans="1:7" x14ac:dyDescent="0.2">
      <c r="A329" t="s">
        <v>4925</v>
      </c>
      <c r="B329" t="s">
        <v>4568</v>
      </c>
      <c r="C329">
        <v>7</v>
      </c>
      <c r="D329" t="s">
        <v>4580</v>
      </c>
      <c r="E329" t="s">
        <v>4581</v>
      </c>
      <c r="F329" t="s">
        <v>11</v>
      </c>
      <c r="G329">
        <v>6956</v>
      </c>
    </row>
    <row r="330" spans="1:7" x14ac:dyDescent="0.2">
      <c r="A330" t="s">
        <v>4926</v>
      </c>
      <c r="B330" t="s">
        <v>4568</v>
      </c>
      <c r="C330">
        <v>7</v>
      </c>
      <c r="D330" t="s">
        <v>4580</v>
      </c>
      <c r="E330" t="s">
        <v>4583</v>
      </c>
      <c r="F330" t="s">
        <v>11</v>
      </c>
      <c r="G330">
        <v>7586</v>
      </c>
    </row>
    <row r="331" spans="1:7" x14ac:dyDescent="0.2">
      <c r="A331" t="s">
        <v>4927</v>
      </c>
      <c r="B331" t="s">
        <v>4568</v>
      </c>
      <c r="C331">
        <v>7</v>
      </c>
      <c r="D331" t="s">
        <v>4580</v>
      </c>
      <c r="E331" t="s">
        <v>4585</v>
      </c>
      <c r="F331" t="s">
        <v>11</v>
      </c>
      <c r="G331">
        <v>7704</v>
      </c>
    </row>
    <row r="332" spans="1:7" x14ac:dyDescent="0.2">
      <c r="A332" t="s">
        <v>4928</v>
      </c>
      <c r="B332" t="s">
        <v>4568</v>
      </c>
      <c r="C332">
        <v>7</v>
      </c>
      <c r="D332" t="s">
        <v>4580</v>
      </c>
      <c r="E332" t="s">
        <v>4587</v>
      </c>
      <c r="F332" t="s">
        <v>11</v>
      </c>
      <c r="G332">
        <v>7878</v>
      </c>
    </row>
    <row r="333" spans="1:7" x14ac:dyDescent="0.2">
      <c r="A333" t="s">
        <v>4929</v>
      </c>
      <c r="B333" t="s">
        <v>4568</v>
      </c>
      <c r="C333">
        <v>7</v>
      </c>
      <c r="D333" t="s">
        <v>4580</v>
      </c>
      <c r="E333" t="s">
        <v>4589</v>
      </c>
      <c r="F333" t="s">
        <v>11</v>
      </c>
      <c r="G333">
        <v>7047</v>
      </c>
    </row>
    <row r="334" spans="1:7" x14ac:dyDescent="0.2">
      <c r="A334" t="s">
        <v>4930</v>
      </c>
      <c r="B334" t="s">
        <v>4568</v>
      </c>
      <c r="C334">
        <v>7</v>
      </c>
      <c r="D334" t="s">
        <v>4580</v>
      </c>
      <c r="E334" t="s">
        <v>4591</v>
      </c>
      <c r="F334" t="s">
        <v>11</v>
      </c>
      <c r="G334">
        <v>7120</v>
      </c>
    </row>
    <row r="335" spans="1:7" x14ac:dyDescent="0.2">
      <c r="A335" t="s">
        <v>4931</v>
      </c>
      <c r="B335" t="s">
        <v>4568</v>
      </c>
      <c r="C335">
        <v>7</v>
      </c>
      <c r="D335" t="s">
        <v>4580</v>
      </c>
      <c r="E335" t="s">
        <v>4593</v>
      </c>
      <c r="F335" t="s">
        <v>11</v>
      </c>
      <c r="G335">
        <v>6897</v>
      </c>
    </row>
    <row r="336" spans="1:7" x14ac:dyDescent="0.2">
      <c r="A336" t="s">
        <v>4932</v>
      </c>
      <c r="B336" t="s">
        <v>4568</v>
      </c>
      <c r="C336">
        <v>8</v>
      </c>
      <c r="D336" t="s">
        <v>4580</v>
      </c>
      <c r="E336" t="s">
        <v>4581</v>
      </c>
      <c r="F336" t="s">
        <v>11</v>
      </c>
      <c r="G336">
        <v>2454</v>
      </c>
    </row>
    <row r="337" spans="1:7" x14ac:dyDescent="0.2">
      <c r="A337" t="s">
        <v>4933</v>
      </c>
      <c r="B337" t="s">
        <v>4568</v>
      </c>
      <c r="C337">
        <v>8</v>
      </c>
      <c r="D337" t="s">
        <v>4580</v>
      </c>
      <c r="E337" t="s">
        <v>4583</v>
      </c>
      <c r="F337" t="s">
        <v>11</v>
      </c>
      <c r="G337">
        <v>2611</v>
      </c>
    </row>
    <row r="338" spans="1:7" x14ac:dyDescent="0.2">
      <c r="A338" t="s">
        <v>4934</v>
      </c>
      <c r="B338" t="s">
        <v>4568</v>
      </c>
      <c r="C338">
        <v>8</v>
      </c>
      <c r="D338" t="s">
        <v>4580</v>
      </c>
      <c r="E338" t="s">
        <v>4585</v>
      </c>
      <c r="F338" t="s">
        <v>11</v>
      </c>
      <c r="G338">
        <v>2573</v>
      </c>
    </row>
    <row r="339" spans="1:7" x14ac:dyDescent="0.2">
      <c r="A339" t="s">
        <v>4935</v>
      </c>
      <c r="B339" t="s">
        <v>4568</v>
      </c>
      <c r="C339">
        <v>8</v>
      </c>
      <c r="D339" t="s">
        <v>4580</v>
      </c>
      <c r="E339" t="s">
        <v>4587</v>
      </c>
      <c r="F339" t="s">
        <v>11</v>
      </c>
      <c r="G339">
        <v>2737</v>
      </c>
    </row>
    <row r="340" spans="1:7" x14ac:dyDescent="0.2">
      <c r="A340" t="s">
        <v>4936</v>
      </c>
      <c r="B340" t="s">
        <v>4568</v>
      </c>
      <c r="C340">
        <v>8</v>
      </c>
      <c r="D340" t="s">
        <v>4580</v>
      </c>
      <c r="E340" t="s">
        <v>4589</v>
      </c>
      <c r="F340" t="s">
        <v>11</v>
      </c>
      <c r="G340">
        <v>2506</v>
      </c>
    </row>
    <row r="341" spans="1:7" x14ac:dyDescent="0.2">
      <c r="A341" t="s">
        <v>4937</v>
      </c>
      <c r="B341" t="s">
        <v>4568</v>
      </c>
      <c r="C341">
        <v>8</v>
      </c>
      <c r="D341" t="s">
        <v>4580</v>
      </c>
      <c r="E341" t="s">
        <v>4591</v>
      </c>
      <c r="F341" t="s">
        <v>11</v>
      </c>
      <c r="G341">
        <v>2517</v>
      </c>
    </row>
    <row r="342" spans="1:7" x14ac:dyDescent="0.2">
      <c r="A342" t="s">
        <v>4938</v>
      </c>
      <c r="B342" t="s">
        <v>4568</v>
      </c>
      <c r="C342">
        <v>8</v>
      </c>
      <c r="D342" t="s">
        <v>4580</v>
      </c>
      <c r="E342" t="s">
        <v>4593</v>
      </c>
      <c r="F342" t="s">
        <v>11</v>
      </c>
      <c r="G342">
        <v>2411</v>
      </c>
    </row>
    <row r="343" spans="1:7" x14ac:dyDescent="0.2">
      <c r="A343" t="s">
        <v>4939</v>
      </c>
      <c r="B343" t="s">
        <v>4568</v>
      </c>
      <c r="C343">
        <v>9</v>
      </c>
      <c r="D343" t="s">
        <v>4580</v>
      </c>
      <c r="E343" t="s">
        <v>4581</v>
      </c>
      <c r="F343" t="s">
        <v>11</v>
      </c>
      <c r="G343">
        <v>5522</v>
      </c>
    </row>
    <row r="344" spans="1:7" x14ac:dyDescent="0.2">
      <c r="A344" t="s">
        <v>4940</v>
      </c>
      <c r="B344" t="s">
        <v>4568</v>
      </c>
      <c r="C344">
        <v>9</v>
      </c>
      <c r="D344" t="s">
        <v>4580</v>
      </c>
      <c r="E344" t="s">
        <v>4583</v>
      </c>
      <c r="F344" t="s">
        <v>11</v>
      </c>
      <c r="G344">
        <v>5655</v>
      </c>
    </row>
    <row r="345" spans="1:7" x14ac:dyDescent="0.2">
      <c r="A345" t="s">
        <v>4941</v>
      </c>
      <c r="B345" t="s">
        <v>4568</v>
      </c>
      <c r="C345">
        <v>9</v>
      </c>
      <c r="D345" t="s">
        <v>4580</v>
      </c>
      <c r="E345" t="s">
        <v>4585</v>
      </c>
      <c r="F345" t="s">
        <v>11</v>
      </c>
      <c r="G345">
        <v>5128</v>
      </c>
    </row>
    <row r="346" spans="1:7" x14ac:dyDescent="0.2">
      <c r="A346" t="s">
        <v>4942</v>
      </c>
      <c r="B346" t="s">
        <v>4568</v>
      </c>
      <c r="C346">
        <v>9</v>
      </c>
      <c r="D346" t="s">
        <v>4580</v>
      </c>
      <c r="E346" t="s">
        <v>4587</v>
      </c>
      <c r="F346" t="s">
        <v>11</v>
      </c>
      <c r="G346">
        <v>5357</v>
      </c>
    </row>
    <row r="347" spans="1:7" x14ac:dyDescent="0.2">
      <c r="A347" t="s">
        <v>4943</v>
      </c>
      <c r="B347" t="s">
        <v>4568</v>
      </c>
      <c r="C347">
        <v>9</v>
      </c>
      <c r="D347" t="s">
        <v>4580</v>
      </c>
      <c r="E347" t="s">
        <v>4589</v>
      </c>
      <c r="F347" t="s">
        <v>11</v>
      </c>
      <c r="G347">
        <v>5392</v>
      </c>
    </row>
    <row r="348" spans="1:7" x14ac:dyDescent="0.2">
      <c r="A348" t="s">
        <v>4944</v>
      </c>
      <c r="B348" t="s">
        <v>4568</v>
      </c>
      <c r="C348">
        <v>9</v>
      </c>
      <c r="D348" t="s">
        <v>4580</v>
      </c>
      <c r="E348" t="s">
        <v>4591</v>
      </c>
      <c r="F348" t="s">
        <v>11</v>
      </c>
      <c r="G348">
        <v>5369</v>
      </c>
    </row>
    <row r="349" spans="1:7" x14ac:dyDescent="0.2">
      <c r="A349" t="s">
        <v>4945</v>
      </c>
      <c r="B349" t="s">
        <v>4568</v>
      </c>
      <c r="C349">
        <v>9</v>
      </c>
      <c r="D349" t="s">
        <v>4580</v>
      </c>
      <c r="E349" t="s">
        <v>4593</v>
      </c>
      <c r="F349" t="s">
        <v>11</v>
      </c>
      <c r="G349">
        <v>5347</v>
      </c>
    </row>
    <row r="350" spans="1:7" x14ac:dyDescent="0.2">
      <c r="A350" t="s">
        <v>4946</v>
      </c>
      <c r="B350" t="s">
        <v>4568</v>
      </c>
      <c r="C350">
        <v>10</v>
      </c>
      <c r="D350" t="s">
        <v>4580</v>
      </c>
      <c r="E350" t="s">
        <v>4581</v>
      </c>
      <c r="F350" t="s">
        <v>11</v>
      </c>
      <c r="G350">
        <v>6538</v>
      </c>
    </row>
    <row r="351" spans="1:7" x14ac:dyDescent="0.2">
      <c r="A351" t="s">
        <v>4947</v>
      </c>
      <c r="B351" t="s">
        <v>4568</v>
      </c>
      <c r="C351">
        <v>10</v>
      </c>
      <c r="D351" t="s">
        <v>4580</v>
      </c>
      <c r="E351" t="s">
        <v>4583</v>
      </c>
      <c r="F351" t="s">
        <v>11</v>
      </c>
      <c r="G351">
        <v>6769</v>
      </c>
    </row>
    <row r="352" spans="1:7" x14ac:dyDescent="0.2">
      <c r="A352" t="s">
        <v>4948</v>
      </c>
      <c r="B352" t="s">
        <v>4568</v>
      </c>
      <c r="C352">
        <v>10</v>
      </c>
      <c r="D352" t="s">
        <v>4580</v>
      </c>
      <c r="E352" t="s">
        <v>4585</v>
      </c>
      <c r="F352" t="s">
        <v>11</v>
      </c>
      <c r="G352">
        <v>6521</v>
      </c>
    </row>
    <row r="353" spans="1:7" x14ac:dyDescent="0.2">
      <c r="A353" t="s">
        <v>4949</v>
      </c>
      <c r="B353" t="s">
        <v>4568</v>
      </c>
      <c r="C353">
        <v>10</v>
      </c>
      <c r="D353" t="s">
        <v>4580</v>
      </c>
      <c r="E353" t="s">
        <v>4587</v>
      </c>
      <c r="F353" t="s">
        <v>11</v>
      </c>
      <c r="G353">
        <v>6938</v>
      </c>
    </row>
    <row r="354" spans="1:7" x14ac:dyDescent="0.2">
      <c r="A354" t="s">
        <v>4950</v>
      </c>
      <c r="B354" t="s">
        <v>4568</v>
      </c>
      <c r="C354">
        <v>10</v>
      </c>
      <c r="D354" t="s">
        <v>4580</v>
      </c>
      <c r="E354" t="s">
        <v>4589</v>
      </c>
      <c r="F354" t="s">
        <v>11</v>
      </c>
      <c r="G354">
        <v>6374</v>
      </c>
    </row>
    <row r="355" spans="1:7" x14ac:dyDescent="0.2">
      <c r="A355" t="s">
        <v>4951</v>
      </c>
      <c r="B355" t="s">
        <v>4568</v>
      </c>
      <c r="C355">
        <v>10</v>
      </c>
      <c r="D355" t="s">
        <v>4580</v>
      </c>
      <c r="E355" t="s">
        <v>4591</v>
      </c>
      <c r="F355" t="s">
        <v>11</v>
      </c>
      <c r="G355">
        <v>6416</v>
      </c>
    </row>
    <row r="356" spans="1:7" x14ac:dyDescent="0.2">
      <c r="A356" t="s">
        <v>4952</v>
      </c>
      <c r="B356" t="s">
        <v>4568</v>
      </c>
      <c r="C356">
        <v>10</v>
      </c>
      <c r="D356" t="s">
        <v>4580</v>
      </c>
      <c r="E356" t="s">
        <v>4593</v>
      </c>
      <c r="F356" t="s">
        <v>11</v>
      </c>
      <c r="G356">
        <v>6357</v>
      </c>
    </row>
    <row r="357" spans="1:7" x14ac:dyDescent="0.2">
      <c r="A357" t="s">
        <v>4953</v>
      </c>
      <c r="B357" t="s">
        <v>4568</v>
      </c>
      <c r="C357">
        <v>11</v>
      </c>
      <c r="D357" t="s">
        <v>4580</v>
      </c>
      <c r="E357" t="s">
        <v>4581</v>
      </c>
      <c r="F357" t="s">
        <v>11</v>
      </c>
      <c r="G357">
        <v>5586</v>
      </c>
    </row>
    <row r="358" spans="1:7" x14ac:dyDescent="0.2">
      <c r="A358" t="s">
        <v>4954</v>
      </c>
      <c r="B358" t="s">
        <v>4568</v>
      </c>
      <c r="C358">
        <v>11</v>
      </c>
      <c r="D358" t="s">
        <v>4580</v>
      </c>
      <c r="E358" t="s">
        <v>4583</v>
      </c>
      <c r="F358" t="s">
        <v>11</v>
      </c>
      <c r="G358">
        <v>5813</v>
      </c>
    </row>
    <row r="359" spans="1:7" x14ac:dyDescent="0.2">
      <c r="A359" t="s">
        <v>4955</v>
      </c>
      <c r="B359" t="s">
        <v>4568</v>
      </c>
      <c r="C359">
        <v>11</v>
      </c>
      <c r="D359" t="s">
        <v>4580</v>
      </c>
      <c r="E359" t="s">
        <v>4585</v>
      </c>
      <c r="F359" t="s">
        <v>11</v>
      </c>
      <c r="G359">
        <v>5485</v>
      </c>
    </row>
    <row r="360" spans="1:7" x14ac:dyDescent="0.2">
      <c r="A360" t="s">
        <v>4956</v>
      </c>
      <c r="B360" t="s">
        <v>4568</v>
      </c>
      <c r="C360">
        <v>11</v>
      </c>
      <c r="D360" t="s">
        <v>4580</v>
      </c>
      <c r="E360" t="s">
        <v>4587</v>
      </c>
      <c r="F360" t="s">
        <v>11</v>
      </c>
      <c r="G360">
        <v>5877</v>
      </c>
    </row>
    <row r="361" spans="1:7" x14ac:dyDescent="0.2">
      <c r="A361" t="s">
        <v>4957</v>
      </c>
      <c r="B361" t="s">
        <v>4568</v>
      </c>
      <c r="C361">
        <v>11</v>
      </c>
      <c r="D361" t="s">
        <v>4580</v>
      </c>
      <c r="E361" t="s">
        <v>4589</v>
      </c>
      <c r="F361" t="s">
        <v>11</v>
      </c>
      <c r="G361">
        <v>5430</v>
      </c>
    </row>
    <row r="362" spans="1:7" x14ac:dyDescent="0.2">
      <c r="A362" t="s">
        <v>4958</v>
      </c>
      <c r="B362" t="s">
        <v>4568</v>
      </c>
      <c r="C362">
        <v>11</v>
      </c>
      <c r="D362" t="s">
        <v>4580</v>
      </c>
      <c r="E362" t="s">
        <v>4591</v>
      </c>
      <c r="F362" t="s">
        <v>11</v>
      </c>
      <c r="G362">
        <v>5316</v>
      </c>
    </row>
    <row r="363" spans="1:7" x14ac:dyDescent="0.2">
      <c r="A363" t="s">
        <v>4959</v>
      </c>
      <c r="B363" t="s">
        <v>4568</v>
      </c>
      <c r="C363">
        <v>11</v>
      </c>
      <c r="D363" t="s">
        <v>4580</v>
      </c>
      <c r="E363" t="s">
        <v>4593</v>
      </c>
      <c r="F363" t="s">
        <v>11</v>
      </c>
      <c r="G363">
        <v>5351</v>
      </c>
    </row>
    <row r="364" spans="1:7" x14ac:dyDescent="0.2">
      <c r="A364" t="s">
        <v>4960</v>
      </c>
      <c r="B364" t="s">
        <v>4568</v>
      </c>
      <c r="C364">
        <v>12</v>
      </c>
      <c r="D364" t="s">
        <v>4580</v>
      </c>
      <c r="E364" t="s">
        <v>4581</v>
      </c>
      <c r="F364" t="s">
        <v>11</v>
      </c>
      <c r="G364">
        <v>2743</v>
      </c>
    </row>
    <row r="365" spans="1:7" x14ac:dyDescent="0.2">
      <c r="A365" t="s">
        <v>4961</v>
      </c>
      <c r="B365" t="s">
        <v>4568</v>
      </c>
      <c r="C365">
        <v>12</v>
      </c>
      <c r="D365" t="s">
        <v>4580</v>
      </c>
      <c r="E365" t="s">
        <v>4583</v>
      </c>
      <c r="F365" t="s">
        <v>11</v>
      </c>
      <c r="G365">
        <v>2902</v>
      </c>
    </row>
    <row r="366" spans="1:7" x14ac:dyDescent="0.2">
      <c r="A366" t="s">
        <v>4962</v>
      </c>
      <c r="B366" t="s">
        <v>4568</v>
      </c>
      <c r="C366">
        <v>12</v>
      </c>
      <c r="D366" t="s">
        <v>4580</v>
      </c>
      <c r="E366" t="s">
        <v>4585</v>
      </c>
      <c r="F366" t="s">
        <v>11</v>
      </c>
      <c r="G366">
        <v>2648</v>
      </c>
    </row>
    <row r="367" spans="1:7" x14ac:dyDescent="0.2">
      <c r="A367" t="s">
        <v>4963</v>
      </c>
      <c r="B367" t="s">
        <v>4568</v>
      </c>
      <c r="C367">
        <v>12</v>
      </c>
      <c r="D367" t="s">
        <v>4580</v>
      </c>
      <c r="E367" t="s">
        <v>4587</v>
      </c>
      <c r="F367" t="s">
        <v>11</v>
      </c>
      <c r="G367">
        <v>2761</v>
      </c>
    </row>
    <row r="368" spans="1:7" x14ac:dyDescent="0.2">
      <c r="A368" t="s">
        <v>4964</v>
      </c>
      <c r="B368" t="s">
        <v>4568</v>
      </c>
      <c r="C368">
        <v>12</v>
      </c>
      <c r="D368" t="s">
        <v>4580</v>
      </c>
      <c r="E368" t="s">
        <v>4589</v>
      </c>
      <c r="F368" t="s">
        <v>11</v>
      </c>
      <c r="G368">
        <v>2746</v>
      </c>
    </row>
    <row r="369" spans="1:7" x14ac:dyDescent="0.2">
      <c r="A369" t="s">
        <v>4965</v>
      </c>
      <c r="B369" t="s">
        <v>4568</v>
      </c>
      <c r="C369">
        <v>12</v>
      </c>
      <c r="D369" t="s">
        <v>4580</v>
      </c>
      <c r="E369" t="s">
        <v>4591</v>
      </c>
      <c r="F369" t="s">
        <v>11</v>
      </c>
      <c r="G369">
        <v>2750</v>
      </c>
    </row>
    <row r="370" spans="1:7" x14ac:dyDescent="0.2">
      <c r="A370" t="s">
        <v>4966</v>
      </c>
      <c r="B370" t="s">
        <v>4568</v>
      </c>
      <c r="C370">
        <v>12</v>
      </c>
      <c r="D370" t="s">
        <v>4580</v>
      </c>
      <c r="E370" t="s">
        <v>4593</v>
      </c>
      <c r="F370" t="s">
        <v>11</v>
      </c>
      <c r="G370">
        <v>2678</v>
      </c>
    </row>
    <row r="371" spans="1:7" x14ac:dyDescent="0.2">
      <c r="A371" t="s">
        <v>4967</v>
      </c>
      <c r="B371" t="s">
        <v>4568</v>
      </c>
      <c r="C371">
        <v>13</v>
      </c>
      <c r="D371" t="s">
        <v>4580</v>
      </c>
      <c r="E371" t="s">
        <v>4581</v>
      </c>
      <c r="F371" t="s">
        <v>11</v>
      </c>
      <c r="G371">
        <v>6038</v>
      </c>
    </row>
    <row r="372" spans="1:7" x14ac:dyDescent="0.2">
      <c r="A372" t="s">
        <v>4968</v>
      </c>
      <c r="B372" t="s">
        <v>4568</v>
      </c>
      <c r="C372">
        <v>13</v>
      </c>
      <c r="D372" t="s">
        <v>4580</v>
      </c>
      <c r="E372" t="s">
        <v>4583</v>
      </c>
      <c r="F372" t="s">
        <v>11</v>
      </c>
      <c r="G372">
        <v>6322</v>
      </c>
    </row>
    <row r="373" spans="1:7" x14ac:dyDescent="0.2">
      <c r="A373" t="s">
        <v>4969</v>
      </c>
      <c r="B373" t="s">
        <v>4568</v>
      </c>
      <c r="C373">
        <v>13</v>
      </c>
      <c r="D373" t="s">
        <v>4580</v>
      </c>
      <c r="E373" t="s">
        <v>4585</v>
      </c>
      <c r="F373" t="s">
        <v>11</v>
      </c>
      <c r="G373">
        <v>6240</v>
      </c>
    </row>
    <row r="374" spans="1:7" x14ac:dyDescent="0.2">
      <c r="A374" t="s">
        <v>4970</v>
      </c>
      <c r="B374" t="s">
        <v>4568</v>
      </c>
      <c r="C374">
        <v>13</v>
      </c>
      <c r="D374" t="s">
        <v>4580</v>
      </c>
      <c r="E374" t="s">
        <v>4587</v>
      </c>
      <c r="F374" t="s">
        <v>11</v>
      </c>
      <c r="G374">
        <v>6583</v>
      </c>
    </row>
    <row r="375" spans="1:7" x14ac:dyDescent="0.2">
      <c r="A375" t="s">
        <v>4971</v>
      </c>
      <c r="B375" t="s">
        <v>4568</v>
      </c>
      <c r="C375">
        <v>13</v>
      </c>
      <c r="D375" t="s">
        <v>4580</v>
      </c>
      <c r="E375" t="s">
        <v>4589</v>
      </c>
      <c r="F375" t="s">
        <v>11</v>
      </c>
      <c r="G375">
        <v>6113</v>
      </c>
    </row>
    <row r="376" spans="1:7" x14ac:dyDescent="0.2">
      <c r="A376" t="s">
        <v>4972</v>
      </c>
      <c r="B376" t="s">
        <v>4568</v>
      </c>
      <c r="C376">
        <v>13</v>
      </c>
      <c r="D376" t="s">
        <v>4580</v>
      </c>
      <c r="E376" t="s">
        <v>4591</v>
      </c>
      <c r="F376" t="s">
        <v>11</v>
      </c>
      <c r="G376">
        <v>6049</v>
      </c>
    </row>
    <row r="377" spans="1:7" x14ac:dyDescent="0.2">
      <c r="A377" t="s">
        <v>4973</v>
      </c>
      <c r="B377" t="s">
        <v>4568</v>
      </c>
      <c r="C377">
        <v>13</v>
      </c>
      <c r="D377" t="s">
        <v>4580</v>
      </c>
      <c r="E377" t="s">
        <v>4593</v>
      </c>
      <c r="F377" t="s">
        <v>11</v>
      </c>
      <c r="G377">
        <v>6020</v>
      </c>
    </row>
    <row r="378" spans="1:7" x14ac:dyDescent="0.2">
      <c r="A378" t="s">
        <v>4974</v>
      </c>
      <c r="B378" t="s">
        <v>4568</v>
      </c>
      <c r="C378">
        <v>14</v>
      </c>
      <c r="D378" t="s">
        <v>4580</v>
      </c>
      <c r="E378" t="s">
        <v>4581</v>
      </c>
      <c r="F378" t="s">
        <v>11</v>
      </c>
      <c r="G378">
        <v>5347</v>
      </c>
    </row>
    <row r="379" spans="1:7" x14ac:dyDescent="0.2">
      <c r="A379" t="s">
        <v>4975</v>
      </c>
      <c r="B379" t="s">
        <v>4568</v>
      </c>
      <c r="C379">
        <v>14</v>
      </c>
      <c r="D379" t="s">
        <v>4580</v>
      </c>
      <c r="E379" t="s">
        <v>4583</v>
      </c>
      <c r="F379" t="s">
        <v>11</v>
      </c>
      <c r="G379">
        <v>5845</v>
      </c>
    </row>
    <row r="380" spans="1:7" x14ac:dyDescent="0.2">
      <c r="A380" t="s">
        <v>4976</v>
      </c>
      <c r="B380" t="s">
        <v>4568</v>
      </c>
      <c r="C380">
        <v>14</v>
      </c>
      <c r="D380" t="s">
        <v>4580</v>
      </c>
      <c r="E380" t="s">
        <v>4585</v>
      </c>
      <c r="F380" t="s">
        <v>11</v>
      </c>
      <c r="G380">
        <v>5443</v>
      </c>
    </row>
    <row r="381" spans="1:7" x14ac:dyDescent="0.2">
      <c r="A381" t="s">
        <v>4977</v>
      </c>
      <c r="B381" t="s">
        <v>4568</v>
      </c>
      <c r="C381">
        <v>14</v>
      </c>
      <c r="D381" t="s">
        <v>4580</v>
      </c>
      <c r="E381" t="s">
        <v>4587</v>
      </c>
      <c r="F381" t="s">
        <v>11</v>
      </c>
      <c r="G381">
        <v>5549</v>
      </c>
    </row>
    <row r="382" spans="1:7" x14ac:dyDescent="0.2">
      <c r="A382" t="s">
        <v>4978</v>
      </c>
      <c r="B382" t="s">
        <v>4568</v>
      </c>
      <c r="C382">
        <v>14</v>
      </c>
      <c r="D382" t="s">
        <v>4580</v>
      </c>
      <c r="E382" t="s">
        <v>4589</v>
      </c>
      <c r="F382" t="s">
        <v>11</v>
      </c>
      <c r="G382">
        <v>5459</v>
      </c>
    </row>
    <row r="383" spans="1:7" x14ac:dyDescent="0.2">
      <c r="A383" t="s">
        <v>4979</v>
      </c>
      <c r="B383" t="s">
        <v>4568</v>
      </c>
      <c r="C383">
        <v>14</v>
      </c>
      <c r="D383" t="s">
        <v>4580</v>
      </c>
      <c r="E383" t="s">
        <v>4591</v>
      </c>
      <c r="F383" t="s">
        <v>11</v>
      </c>
      <c r="G383">
        <v>5354</v>
      </c>
    </row>
    <row r="384" spans="1:7" x14ac:dyDescent="0.2">
      <c r="A384" t="s">
        <v>4980</v>
      </c>
      <c r="B384" t="s">
        <v>4568</v>
      </c>
      <c r="C384">
        <v>14</v>
      </c>
      <c r="D384" t="s">
        <v>4580</v>
      </c>
      <c r="E384" t="s">
        <v>4593</v>
      </c>
      <c r="F384" t="s">
        <v>11</v>
      </c>
      <c r="G384">
        <v>5185</v>
      </c>
    </row>
    <row r="385" spans="1:7" x14ac:dyDescent="0.2">
      <c r="A385" t="s">
        <v>4981</v>
      </c>
      <c r="B385" t="s">
        <v>4568</v>
      </c>
      <c r="C385">
        <v>15</v>
      </c>
      <c r="D385" t="s">
        <v>4580</v>
      </c>
      <c r="E385" t="s">
        <v>4581</v>
      </c>
      <c r="F385" t="s">
        <v>11</v>
      </c>
      <c r="G385">
        <v>2668</v>
      </c>
    </row>
    <row r="386" spans="1:7" x14ac:dyDescent="0.2">
      <c r="A386" t="s">
        <v>4982</v>
      </c>
      <c r="B386" t="s">
        <v>4568</v>
      </c>
      <c r="C386">
        <v>15</v>
      </c>
      <c r="D386" t="s">
        <v>4580</v>
      </c>
      <c r="E386" t="s">
        <v>4583</v>
      </c>
      <c r="F386" t="s">
        <v>11</v>
      </c>
      <c r="G386">
        <v>3078</v>
      </c>
    </row>
    <row r="387" spans="1:7" x14ac:dyDescent="0.2">
      <c r="A387" t="s">
        <v>4983</v>
      </c>
      <c r="B387" t="s">
        <v>4568</v>
      </c>
      <c r="C387">
        <v>15</v>
      </c>
      <c r="D387" t="s">
        <v>4580</v>
      </c>
      <c r="E387" t="s">
        <v>4585</v>
      </c>
      <c r="F387" t="s">
        <v>11</v>
      </c>
      <c r="G387">
        <v>2706</v>
      </c>
    </row>
    <row r="388" spans="1:7" x14ac:dyDescent="0.2">
      <c r="A388" t="s">
        <v>4984</v>
      </c>
      <c r="B388" t="s">
        <v>4568</v>
      </c>
      <c r="C388">
        <v>15</v>
      </c>
      <c r="D388" t="s">
        <v>4580</v>
      </c>
      <c r="E388" t="s">
        <v>4587</v>
      </c>
      <c r="F388" t="s">
        <v>11</v>
      </c>
      <c r="G388">
        <v>2946</v>
      </c>
    </row>
    <row r="389" spans="1:7" x14ac:dyDescent="0.2">
      <c r="A389" t="s">
        <v>4985</v>
      </c>
      <c r="B389" t="s">
        <v>4568</v>
      </c>
      <c r="C389">
        <v>15</v>
      </c>
      <c r="D389" t="s">
        <v>4580</v>
      </c>
      <c r="E389" t="s">
        <v>4589</v>
      </c>
      <c r="F389" t="s">
        <v>11</v>
      </c>
      <c r="G389">
        <v>2662</v>
      </c>
    </row>
    <row r="390" spans="1:7" x14ac:dyDescent="0.2">
      <c r="A390" t="s">
        <v>4986</v>
      </c>
      <c r="B390" t="s">
        <v>4568</v>
      </c>
      <c r="C390">
        <v>15</v>
      </c>
      <c r="D390" t="s">
        <v>4580</v>
      </c>
      <c r="E390" t="s">
        <v>4591</v>
      </c>
      <c r="F390" t="s">
        <v>11</v>
      </c>
      <c r="G390">
        <v>2753</v>
      </c>
    </row>
    <row r="391" spans="1:7" x14ac:dyDescent="0.2">
      <c r="A391" t="s">
        <v>4987</v>
      </c>
      <c r="B391" t="s">
        <v>4568</v>
      </c>
      <c r="C391">
        <v>15</v>
      </c>
      <c r="D391" t="s">
        <v>4580</v>
      </c>
      <c r="E391" t="s">
        <v>4593</v>
      </c>
      <c r="F391" t="s">
        <v>11</v>
      </c>
      <c r="G391">
        <v>2642</v>
      </c>
    </row>
    <row r="392" spans="1:7" x14ac:dyDescent="0.2">
      <c r="A392" t="s">
        <v>4988</v>
      </c>
      <c r="B392" t="s">
        <v>4568</v>
      </c>
      <c r="C392">
        <v>16</v>
      </c>
      <c r="D392" t="s">
        <v>4580</v>
      </c>
      <c r="E392" t="s">
        <v>4581</v>
      </c>
      <c r="F392" t="s">
        <v>11</v>
      </c>
      <c r="G392">
        <v>5791</v>
      </c>
    </row>
    <row r="393" spans="1:7" x14ac:dyDescent="0.2">
      <c r="A393" t="s">
        <v>4989</v>
      </c>
      <c r="B393" t="s">
        <v>4568</v>
      </c>
      <c r="C393">
        <v>16</v>
      </c>
      <c r="D393" t="s">
        <v>4580</v>
      </c>
      <c r="E393" t="s">
        <v>4583</v>
      </c>
      <c r="F393" t="s">
        <v>11</v>
      </c>
      <c r="G393">
        <v>6247</v>
      </c>
    </row>
    <row r="394" spans="1:7" x14ac:dyDescent="0.2">
      <c r="A394" t="s">
        <v>4990</v>
      </c>
      <c r="B394" t="s">
        <v>4568</v>
      </c>
      <c r="C394">
        <v>16</v>
      </c>
      <c r="D394" t="s">
        <v>4580</v>
      </c>
      <c r="E394" t="s">
        <v>4585</v>
      </c>
      <c r="F394" t="s">
        <v>11</v>
      </c>
      <c r="G394">
        <v>5504</v>
      </c>
    </row>
    <row r="395" spans="1:7" x14ac:dyDescent="0.2">
      <c r="A395" t="s">
        <v>4991</v>
      </c>
      <c r="B395" t="s">
        <v>4568</v>
      </c>
      <c r="C395">
        <v>16</v>
      </c>
      <c r="D395" t="s">
        <v>4580</v>
      </c>
      <c r="E395" t="s">
        <v>4587</v>
      </c>
      <c r="F395" t="s">
        <v>11</v>
      </c>
      <c r="G395">
        <v>5661</v>
      </c>
    </row>
    <row r="396" spans="1:7" x14ac:dyDescent="0.2">
      <c r="A396" t="s">
        <v>4992</v>
      </c>
      <c r="B396" t="s">
        <v>4568</v>
      </c>
      <c r="C396">
        <v>16</v>
      </c>
      <c r="D396" t="s">
        <v>4580</v>
      </c>
      <c r="E396" t="s">
        <v>4589</v>
      </c>
      <c r="F396" t="s">
        <v>11</v>
      </c>
      <c r="G396">
        <v>5810</v>
      </c>
    </row>
    <row r="397" spans="1:7" x14ac:dyDescent="0.2">
      <c r="A397" t="s">
        <v>4993</v>
      </c>
      <c r="B397" t="s">
        <v>4568</v>
      </c>
      <c r="C397">
        <v>16</v>
      </c>
      <c r="D397" t="s">
        <v>4580</v>
      </c>
      <c r="E397" t="s">
        <v>4591</v>
      </c>
      <c r="F397" t="s">
        <v>11</v>
      </c>
      <c r="G397">
        <v>5682</v>
      </c>
    </row>
    <row r="398" spans="1:7" x14ac:dyDescent="0.2">
      <c r="A398" t="s">
        <v>4994</v>
      </c>
      <c r="B398" t="s">
        <v>4568</v>
      </c>
      <c r="C398">
        <v>16</v>
      </c>
      <c r="D398" t="s">
        <v>4580</v>
      </c>
      <c r="E398" t="s">
        <v>4593</v>
      </c>
      <c r="F398" t="s">
        <v>11</v>
      </c>
      <c r="G398">
        <v>5645</v>
      </c>
    </row>
    <row r="399" spans="1:7" x14ac:dyDescent="0.2">
      <c r="A399" t="s">
        <v>4995</v>
      </c>
      <c r="B399" t="s">
        <v>4568</v>
      </c>
      <c r="C399">
        <v>17</v>
      </c>
      <c r="D399" t="s">
        <v>4580</v>
      </c>
      <c r="E399" t="s">
        <v>4581</v>
      </c>
      <c r="F399" t="s">
        <v>11</v>
      </c>
      <c r="G399">
        <v>1712</v>
      </c>
    </row>
    <row r="400" spans="1:7" x14ac:dyDescent="0.2">
      <c r="A400" t="s">
        <v>4996</v>
      </c>
      <c r="B400" t="s">
        <v>4568</v>
      </c>
      <c r="C400">
        <v>17</v>
      </c>
      <c r="D400" t="s">
        <v>4580</v>
      </c>
      <c r="E400" t="s">
        <v>4583</v>
      </c>
      <c r="F400" t="s">
        <v>11</v>
      </c>
      <c r="G400">
        <v>1971</v>
      </c>
    </row>
    <row r="401" spans="1:7" x14ac:dyDescent="0.2">
      <c r="A401" t="s">
        <v>4997</v>
      </c>
      <c r="B401" t="s">
        <v>4568</v>
      </c>
      <c r="C401">
        <v>17</v>
      </c>
      <c r="D401" t="s">
        <v>4580</v>
      </c>
      <c r="E401" t="s">
        <v>4585</v>
      </c>
      <c r="F401" t="s">
        <v>11</v>
      </c>
      <c r="G401">
        <v>1795</v>
      </c>
    </row>
    <row r="402" spans="1:7" x14ac:dyDescent="0.2">
      <c r="A402" t="s">
        <v>4998</v>
      </c>
      <c r="B402" t="s">
        <v>4568</v>
      </c>
      <c r="C402">
        <v>17</v>
      </c>
      <c r="D402" t="s">
        <v>4580</v>
      </c>
      <c r="E402" t="s">
        <v>4587</v>
      </c>
      <c r="F402" t="s">
        <v>11</v>
      </c>
      <c r="G402">
        <v>1814</v>
      </c>
    </row>
    <row r="403" spans="1:7" x14ac:dyDescent="0.2">
      <c r="A403" t="s">
        <v>4999</v>
      </c>
      <c r="B403" t="s">
        <v>4568</v>
      </c>
      <c r="C403">
        <v>17</v>
      </c>
      <c r="D403" t="s">
        <v>4580</v>
      </c>
      <c r="E403" t="s">
        <v>4589</v>
      </c>
      <c r="F403" t="s">
        <v>11</v>
      </c>
      <c r="G403">
        <v>1694</v>
      </c>
    </row>
    <row r="404" spans="1:7" x14ac:dyDescent="0.2">
      <c r="A404" t="s">
        <v>5000</v>
      </c>
      <c r="B404" t="s">
        <v>4568</v>
      </c>
      <c r="C404">
        <v>17</v>
      </c>
      <c r="D404" t="s">
        <v>4580</v>
      </c>
      <c r="E404" t="s">
        <v>4591</v>
      </c>
      <c r="F404" t="s">
        <v>11</v>
      </c>
      <c r="G404">
        <v>1708</v>
      </c>
    </row>
    <row r="405" spans="1:7" x14ac:dyDescent="0.2">
      <c r="A405" t="s">
        <v>5001</v>
      </c>
      <c r="B405" t="s">
        <v>4568</v>
      </c>
      <c r="C405">
        <v>17</v>
      </c>
      <c r="D405" t="s">
        <v>4580</v>
      </c>
      <c r="E405" t="s">
        <v>4593</v>
      </c>
      <c r="F405" t="s">
        <v>11</v>
      </c>
      <c r="G405">
        <v>1690</v>
      </c>
    </row>
    <row r="406" spans="1:7" x14ac:dyDescent="0.2">
      <c r="A406" t="s">
        <v>5002</v>
      </c>
      <c r="B406" t="s">
        <v>4568</v>
      </c>
      <c r="C406">
        <v>18</v>
      </c>
      <c r="D406" t="s">
        <v>4580</v>
      </c>
      <c r="E406" t="s">
        <v>4581</v>
      </c>
      <c r="F406" t="s">
        <v>11</v>
      </c>
      <c r="G406">
        <v>12163</v>
      </c>
    </row>
    <row r="407" spans="1:7" x14ac:dyDescent="0.2">
      <c r="A407" t="s">
        <v>5003</v>
      </c>
      <c r="B407" t="s">
        <v>4568</v>
      </c>
      <c r="C407">
        <v>18</v>
      </c>
      <c r="D407" t="s">
        <v>4580</v>
      </c>
      <c r="E407" t="s">
        <v>4583</v>
      </c>
      <c r="F407" t="s">
        <v>11</v>
      </c>
      <c r="G407">
        <v>12838</v>
      </c>
    </row>
    <row r="408" spans="1:7" x14ac:dyDescent="0.2">
      <c r="A408" t="s">
        <v>5004</v>
      </c>
      <c r="B408" t="s">
        <v>4568</v>
      </c>
      <c r="C408">
        <v>18</v>
      </c>
      <c r="D408" t="s">
        <v>4580</v>
      </c>
      <c r="E408" t="s">
        <v>4585</v>
      </c>
      <c r="F408" t="s">
        <v>11</v>
      </c>
      <c r="G408">
        <v>12828</v>
      </c>
    </row>
    <row r="409" spans="1:7" x14ac:dyDescent="0.2">
      <c r="A409" t="s">
        <v>5005</v>
      </c>
      <c r="B409" t="s">
        <v>4568</v>
      </c>
      <c r="C409">
        <v>18</v>
      </c>
      <c r="D409" t="s">
        <v>4580</v>
      </c>
      <c r="E409" t="s">
        <v>4587</v>
      </c>
      <c r="F409" t="s">
        <v>11</v>
      </c>
      <c r="G409">
        <v>13411</v>
      </c>
    </row>
    <row r="410" spans="1:7" x14ac:dyDescent="0.2">
      <c r="A410" t="s">
        <v>5006</v>
      </c>
      <c r="B410" t="s">
        <v>4568</v>
      </c>
      <c r="C410">
        <v>18</v>
      </c>
      <c r="D410" t="s">
        <v>4580</v>
      </c>
      <c r="E410" t="s">
        <v>4589</v>
      </c>
      <c r="F410" t="s">
        <v>11</v>
      </c>
      <c r="G410">
        <v>11937</v>
      </c>
    </row>
    <row r="411" spans="1:7" x14ac:dyDescent="0.2">
      <c r="A411" t="s">
        <v>5007</v>
      </c>
      <c r="B411" t="s">
        <v>4568</v>
      </c>
      <c r="C411">
        <v>18</v>
      </c>
      <c r="D411" t="s">
        <v>4580</v>
      </c>
      <c r="E411" t="s">
        <v>4591</v>
      </c>
      <c r="F411" t="s">
        <v>11</v>
      </c>
      <c r="G411">
        <v>12096</v>
      </c>
    </row>
    <row r="412" spans="1:7" x14ac:dyDescent="0.2">
      <c r="A412" t="s">
        <v>5008</v>
      </c>
      <c r="B412" t="s">
        <v>4568</v>
      </c>
      <c r="C412">
        <v>18</v>
      </c>
      <c r="D412" t="s">
        <v>4580</v>
      </c>
      <c r="E412" t="s">
        <v>4593</v>
      </c>
      <c r="F412" t="s">
        <v>11</v>
      </c>
      <c r="G412">
        <v>11890</v>
      </c>
    </row>
    <row r="413" spans="1:7" x14ac:dyDescent="0.2">
      <c r="A413" t="s">
        <v>5009</v>
      </c>
      <c r="B413" t="s">
        <v>4568</v>
      </c>
      <c r="C413">
        <v>19</v>
      </c>
      <c r="D413" t="s">
        <v>4580</v>
      </c>
      <c r="E413" t="s">
        <v>4581</v>
      </c>
      <c r="F413" t="s">
        <v>11</v>
      </c>
      <c r="G413">
        <v>2213</v>
      </c>
    </row>
    <row r="414" spans="1:7" x14ac:dyDescent="0.2">
      <c r="A414" t="s">
        <v>5010</v>
      </c>
      <c r="B414" t="s">
        <v>4568</v>
      </c>
      <c r="C414">
        <v>19</v>
      </c>
      <c r="D414" t="s">
        <v>4580</v>
      </c>
      <c r="E414" t="s">
        <v>4583</v>
      </c>
      <c r="F414" t="s">
        <v>11</v>
      </c>
      <c r="G414">
        <v>2246</v>
      </c>
    </row>
    <row r="415" spans="1:7" x14ac:dyDescent="0.2">
      <c r="A415" t="s">
        <v>5011</v>
      </c>
      <c r="B415" t="s">
        <v>4568</v>
      </c>
      <c r="C415">
        <v>19</v>
      </c>
      <c r="D415" t="s">
        <v>4580</v>
      </c>
      <c r="E415" t="s">
        <v>4585</v>
      </c>
      <c r="F415" t="s">
        <v>11</v>
      </c>
      <c r="G415">
        <v>2194</v>
      </c>
    </row>
    <row r="416" spans="1:7" x14ac:dyDescent="0.2">
      <c r="A416" t="s">
        <v>5012</v>
      </c>
      <c r="B416" t="s">
        <v>4568</v>
      </c>
      <c r="C416">
        <v>19</v>
      </c>
      <c r="D416" t="s">
        <v>4580</v>
      </c>
      <c r="E416" t="s">
        <v>4587</v>
      </c>
      <c r="F416" t="s">
        <v>11</v>
      </c>
      <c r="G416">
        <v>2201</v>
      </c>
    </row>
    <row r="417" spans="1:7" x14ac:dyDescent="0.2">
      <c r="A417" t="s">
        <v>5013</v>
      </c>
      <c r="B417" t="s">
        <v>4568</v>
      </c>
      <c r="C417">
        <v>19</v>
      </c>
      <c r="D417" t="s">
        <v>4580</v>
      </c>
      <c r="E417" t="s">
        <v>4589</v>
      </c>
      <c r="F417" t="s">
        <v>11</v>
      </c>
      <c r="G417">
        <v>2237</v>
      </c>
    </row>
    <row r="418" spans="1:7" x14ac:dyDescent="0.2">
      <c r="A418" t="s">
        <v>5014</v>
      </c>
      <c r="B418" t="s">
        <v>4568</v>
      </c>
      <c r="C418">
        <v>19</v>
      </c>
      <c r="D418" t="s">
        <v>4580</v>
      </c>
      <c r="E418" t="s">
        <v>4591</v>
      </c>
      <c r="F418" t="s">
        <v>11</v>
      </c>
      <c r="G418">
        <v>2139</v>
      </c>
    </row>
    <row r="419" spans="1:7" x14ac:dyDescent="0.2">
      <c r="A419" t="s">
        <v>5015</v>
      </c>
      <c r="B419" t="s">
        <v>4568</v>
      </c>
      <c r="C419">
        <v>19</v>
      </c>
      <c r="D419" t="s">
        <v>4580</v>
      </c>
      <c r="E419" t="s">
        <v>4593</v>
      </c>
      <c r="F419" t="s">
        <v>11</v>
      </c>
      <c r="G419">
        <v>2061</v>
      </c>
    </row>
    <row r="420" spans="1:7" x14ac:dyDescent="0.2">
      <c r="A420" t="s">
        <v>5016</v>
      </c>
      <c r="B420" t="s">
        <v>4568</v>
      </c>
      <c r="C420">
        <v>20</v>
      </c>
      <c r="D420" t="s">
        <v>4580</v>
      </c>
      <c r="E420" t="s">
        <v>4581</v>
      </c>
      <c r="F420" t="s">
        <v>11</v>
      </c>
      <c r="G420">
        <v>9626</v>
      </c>
    </row>
    <row r="421" spans="1:7" x14ac:dyDescent="0.2">
      <c r="A421" t="s">
        <v>5017</v>
      </c>
      <c r="B421" t="s">
        <v>4568</v>
      </c>
      <c r="C421">
        <v>20</v>
      </c>
      <c r="D421" t="s">
        <v>4580</v>
      </c>
      <c r="E421" t="s">
        <v>4583</v>
      </c>
      <c r="F421" t="s">
        <v>11</v>
      </c>
      <c r="G421">
        <v>10371</v>
      </c>
    </row>
    <row r="422" spans="1:7" x14ac:dyDescent="0.2">
      <c r="A422" t="s">
        <v>5018</v>
      </c>
      <c r="B422" t="s">
        <v>4568</v>
      </c>
      <c r="C422">
        <v>20</v>
      </c>
      <c r="D422" t="s">
        <v>4580</v>
      </c>
      <c r="E422" t="s">
        <v>4585</v>
      </c>
      <c r="F422" t="s">
        <v>11</v>
      </c>
      <c r="G422">
        <v>10094</v>
      </c>
    </row>
    <row r="423" spans="1:7" x14ac:dyDescent="0.2">
      <c r="A423" t="s">
        <v>5019</v>
      </c>
      <c r="B423" t="s">
        <v>4568</v>
      </c>
      <c r="C423">
        <v>20</v>
      </c>
      <c r="D423" t="s">
        <v>4580</v>
      </c>
      <c r="E423" t="s">
        <v>4587</v>
      </c>
      <c r="F423" t="s">
        <v>11</v>
      </c>
      <c r="G423">
        <v>10598</v>
      </c>
    </row>
    <row r="424" spans="1:7" x14ac:dyDescent="0.2">
      <c r="A424" t="s">
        <v>5020</v>
      </c>
      <c r="B424" t="s">
        <v>4568</v>
      </c>
      <c r="C424">
        <v>20</v>
      </c>
      <c r="D424" t="s">
        <v>4580</v>
      </c>
      <c r="E424" t="s">
        <v>4589</v>
      </c>
      <c r="F424" t="s">
        <v>11</v>
      </c>
      <c r="G424">
        <v>9621</v>
      </c>
    </row>
    <row r="425" spans="1:7" x14ac:dyDescent="0.2">
      <c r="A425" t="s">
        <v>5021</v>
      </c>
      <c r="B425" t="s">
        <v>4568</v>
      </c>
      <c r="C425">
        <v>20</v>
      </c>
      <c r="D425" t="s">
        <v>4580</v>
      </c>
      <c r="E425" t="s">
        <v>4591</v>
      </c>
      <c r="F425" t="s">
        <v>11</v>
      </c>
      <c r="G425">
        <v>9693</v>
      </c>
    </row>
    <row r="426" spans="1:7" x14ac:dyDescent="0.2">
      <c r="A426" t="s">
        <v>5022</v>
      </c>
      <c r="B426" t="s">
        <v>4568</v>
      </c>
      <c r="C426">
        <v>20</v>
      </c>
      <c r="D426" t="s">
        <v>4580</v>
      </c>
      <c r="E426" t="s">
        <v>4593</v>
      </c>
      <c r="F426" t="s">
        <v>11</v>
      </c>
      <c r="G426">
        <v>9773</v>
      </c>
    </row>
    <row r="427" spans="1:7" x14ac:dyDescent="0.2">
      <c r="A427" t="s">
        <v>5023</v>
      </c>
      <c r="B427" t="s">
        <v>4568</v>
      </c>
      <c r="C427">
        <v>21</v>
      </c>
      <c r="D427" t="s">
        <v>4580</v>
      </c>
      <c r="E427" t="s">
        <v>4581</v>
      </c>
      <c r="F427" t="s">
        <v>11</v>
      </c>
      <c r="G427">
        <v>242</v>
      </c>
    </row>
    <row r="428" spans="1:7" x14ac:dyDescent="0.2">
      <c r="A428" t="s">
        <v>5024</v>
      </c>
      <c r="B428" t="s">
        <v>4568</v>
      </c>
      <c r="C428">
        <v>21</v>
      </c>
      <c r="D428" t="s">
        <v>4580</v>
      </c>
      <c r="E428" t="s">
        <v>4583</v>
      </c>
      <c r="F428" t="s">
        <v>11</v>
      </c>
      <c r="G428">
        <v>204</v>
      </c>
    </row>
    <row r="429" spans="1:7" x14ac:dyDescent="0.2">
      <c r="A429" t="s">
        <v>5025</v>
      </c>
      <c r="B429" t="s">
        <v>4568</v>
      </c>
      <c r="C429">
        <v>21</v>
      </c>
      <c r="D429" t="s">
        <v>4580</v>
      </c>
      <c r="E429" t="s">
        <v>4585</v>
      </c>
      <c r="F429" t="s">
        <v>11</v>
      </c>
      <c r="G429">
        <v>236</v>
      </c>
    </row>
    <row r="430" spans="1:7" x14ac:dyDescent="0.2">
      <c r="A430" t="s">
        <v>5026</v>
      </c>
      <c r="B430" t="s">
        <v>4568</v>
      </c>
      <c r="C430">
        <v>21</v>
      </c>
      <c r="D430" t="s">
        <v>4580</v>
      </c>
      <c r="E430" t="s">
        <v>4587</v>
      </c>
      <c r="F430" t="s">
        <v>11</v>
      </c>
      <c r="G430">
        <v>197</v>
      </c>
    </row>
    <row r="431" spans="1:7" x14ac:dyDescent="0.2">
      <c r="A431" t="s">
        <v>5027</v>
      </c>
      <c r="B431" t="s">
        <v>4568</v>
      </c>
      <c r="C431">
        <v>21</v>
      </c>
      <c r="D431" t="s">
        <v>4580</v>
      </c>
      <c r="E431" t="s">
        <v>4589</v>
      </c>
      <c r="F431" t="s">
        <v>11</v>
      </c>
      <c r="G431">
        <v>230</v>
      </c>
    </row>
    <row r="432" spans="1:7" x14ac:dyDescent="0.2">
      <c r="A432" t="s">
        <v>5028</v>
      </c>
      <c r="B432" t="s">
        <v>4568</v>
      </c>
      <c r="C432">
        <v>21</v>
      </c>
      <c r="D432" t="s">
        <v>4580</v>
      </c>
      <c r="E432" t="s">
        <v>4591</v>
      </c>
      <c r="F432" t="s">
        <v>11</v>
      </c>
      <c r="G432">
        <v>217</v>
      </c>
    </row>
    <row r="433" spans="1:7" x14ac:dyDescent="0.2">
      <c r="A433" t="s">
        <v>5029</v>
      </c>
      <c r="B433" t="s">
        <v>4568</v>
      </c>
      <c r="C433">
        <v>21</v>
      </c>
      <c r="D433" t="s">
        <v>4580</v>
      </c>
      <c r="E433" t="s">
        <v>4593</v>
      </c>
      <c r="F433" t="s">
        <v>11</v>
      </c>
      <c r="G433">
        <v>251</v>
      </c>
    </row>
    <row r="434" spans="1:7" x14ac:dyDescent="0.2">
      <c r="A434" t="s">
        <v>5030</v>
      </c>
      <c r="B434" t="s">
        <v>4568</v>
      </c>
      <c r="C434">
        <v>1</v>
      </c>
      <c r="D434" t="s">
        <v>4580</v>
      </c>
      <c r="E434" t="s">
        <v>4581</v>
      </c>
      <c r="F434" t="s">
        <v>12</v>
      </c>
      <c r="G434">
        <v>5895</v>
      </c>
    </row>
    <row r="435" spans="1:7" x14ac:dyDescent="0.2">
      <c r="A435" t="s">
        <v>5031</v>
      </c>
      <c r="B435" t="s">
        <v>4568</v>
      </c>
      <c r="C435">
        <v>1</v>
      </c>
      <c r="D435" t="s">
        <v>4580</v>
      </c>
      <c r="E435" t="s">
        <v>4583</v>
      </c>
      <c r="F435" t="s">
        <v>12</v>
      </c>
      <c r="G435">
        <v>6144</v>
      </c>
    </row>
    <row r="436" spans="1:7" x14ac:dyDescent="0.2">
      <c r="A436" t="s">
        <v>5032</v>
      </c>
      <c r="B436" t="s">
        <v>4568</v>
      </c>
      <c r="C436">
        <v>1</v>
      </c>
      <c r="D436" t="s">
        <v>4580</v>
      </c>
      <c r="E436" t="s">
        <v>4585</v>
      </c>
      <c r="F436" t="s">
        <v>12</v>
      </c>
      <c r="G436">
        <v>5719</v>
      </c>
    </row>
    <row r="437" spans="1:7" x14ac:dyDescent="0.2">
      <c r="A437" t="s">
        <v>5033</v>
      </c>
      <c r="B437" t="s">
        <v>4568</v>
      </c>
      <c r="C437">
        <v>1</v>
      </c>
      <c r="D437" t="s">
        <v>4580</v>
      </c>
      <c r="E437" t="s">
        <v>4587</v>
      </c>
      <c r="F437" t="s">
        <v>12</v>
      </c>
      <c r="G437">
        <v>5901</v>
      </c>
    </row>
    <row r="438" spans="1:7" x14ac:dyDescent="0.2">
      <c r="A438" t="s">
        <v>5034</v>
      </c>
      <c r="B438" t="s">
        <v>4568</v>
      </c>
      <c r="C438">
        <v>1</v>
      </c>
      <c r="D438" t="s">
        <v>4580</v>
      </c>
      <c r="E438" t="s">
        <v>4589</v>
      </c>
      <c r="F438" t="s">
        <v>12</v>
      </c>
      <c r="G438">
        <v>5721</v>
      </c>
    </row>
    <row r="439" spans="1:7" x14ac:dyDescent="0.2">
      <c r="A439" t="s">
        <v>5035</v>
      </c>
      <c r="B439" t="s">
        <v>4568</v>
      </c>
      <c r="C439">
        <v>1</v>
      </c>
      <c r="D439" t="s">
        <v>4580</v>
      </c>
      <c r="E439" t="s">
        <v>4591</v>
      </c>
      <c r="F439" t="s">
        <v>12</v>
      </c>
      <c r="G439">
        <v>5747</v>
      </c>
    </row>
    <row r="440" spans="1:7" x14ac:dyDescent="0.2">
      <c r="A440" t="s">
        <v>5036</v>
      </c>
      <c r="B440" t="s">
        <v>4568</v>
      </c>
      <c r="C440">
        <v>1</v>
      </c>
      <c r="D440" t="s">
        <v>4580</v>
      </c>
      <c r="E440" t="s">
        <v>4593</v>
      </c>
      <c r="F440" t="s">
        <v>12</v>
      </c>
      <c r="G440">
        <v>5653</v>
      </c>
    </row>
    <row r="441" spans="1:7" x14ac:dyDescent="0.2">
      <c r="A441" t="s">
        <v>5037</v>
      </c>
      <c r="B441" t="s">
        <v>4568</v>
      </c>
      <c r="C441">
        <v>2</v>
      </c>
      <c r="D441" t="s">
        <v>4580</v>
      </c>
      <c r="E441" t="s">
        <v>4581</v>
      </c>
      <c r="F441" t="s">
        <v>12</v>
      </c>
      <c r="G441">
        <v>11625</v>
      </c>
    </row>
    <row r="442" spans="1:7" x14ac:dyDescent="0.2">
      <c r="A442" t="s">
        <v>5038</v>
      </c>
      <c r="B442" t="s">
        <v>4568</v>
      </c>
      <c r="C442">
        <v>2</v>
      </c>
      <c r="D442" t="s">
        <v>4580</v>
      </c>
      <c r="E442" t="s">
        <v>4583</v>
      </c>
      <c r="F442" t="s">
        <v>12</v>
      </c>
      <c r="G442">
        <v>12559</v>
      </c>
    </row>
    <row r="443" spans="1:7" x14ac:dyDescent="0.2">
      <c r="A443" t="s">
        <v>5039</v>
      </c>
      <c r="B443" t="s">
        <v>4568</v>
      </c>
      <c r="C443">
        <v>2</v>
      </c>
      <c r="D443" t="s">
        <v>4580</v>
      </c>
      <c r="E443" t="s">
        <v>4585</v>
      </c>
      <c r="F443" t="s">
        <v>12</v>
      </c>
      <c r="G443">
        <v>12837</v>
      </c>
    </row>
    <row r="444" spans="1:7" x14ac:dyDescent="0.2">
      <c r="A444" t="s">
        <v>5040</v>
      </c>
      <c r="B444" t="s">
        <v>4568</v>
      </c>
      <c r="C444">
        <v>2</v>
      </c>
      <c r="D444" t="s">
        <v>4580</v>
      </c>
      <c r="E444" t="s">
        <v>4587</v>
      </c>
      <c r="F444" t="s">
        <v>12</v>
      </c>
      <c r="G444">
        <v>13339</v>
      </c>
    </row>
    <row r="445" spans="1:7" x14ac:dyDescent="0.2">
      <c r="A445" t="s">
        <v>5041</v>
      </c>
      <c r="B445" t="s">
        <v>4568</v>
      </c>
      <c r="C445">
        <v>2</v>
      </c>
      <c r="D445" t="s">
        <v>4580</v>
      </c>
      <c r="E445" t="s">
        <v>4589</v>
      </c>
      <c r="F445" t="s">
        <v>12</v>
      </c>
      <c r="G445">
        <v>11359</v>
      </c>
    </row>
    <row r="446" spans="1:7" x14ac:dyDescent="0.2">
      <c r="A446" t="s">
        <v>5042</v>
      </c>
      <c r="B446" t="s">
        <v>4568</v>
      </c>
      <c r="C446">
        <v>2</v>
      </c>
      <c r="D446" t="s">
        <v>4580</v>
      </c>
      <c r="E446" t="s">
        <v>4591</v>
      </c>
      <c r="F446" t="s">
        <v>12</v>
      </c>
      <c r="G446">
        <v>11660</v>
      </c>
    </row>
    <row r="447" spans="1:7" x14ac:dyDescent="0.2">
      <c r="A447" t="s">
        <v>5043</v>
      </c>
      <c r="B447" t="s">
        <v>4568</v>
      </c>
      <c r="C447">
        <v>2</v>
      </c>
      <c r="D447" t="s">
        <v>4580</v>
      </c>
      <c r="E447" t="s">
        <v>4593</v>
      </c>
      <c r="F447" t="s">
        <v>12</v>
      </c>
      <c r="G447">
        <v>11617</v>
      </c>
    </row>
    <row r="448" spans="1:7" x14ac:dyDescent="0.2">
      <c r="A448" t="s">
        <v>5044</v>
      </c>
      <c r="B448" t="s">
        <v>4568</v>
      </c>
      <c r="C448">
        <v>3</v>
      </c>
      <c r="D448" t="s">
        <v>4580</v>
      </c>
      <c r="E448" t="s">
        <v>4581</v>
      </c>
      <c r="F448" t="s">
        <v>12</v>
      </c>
      <c r="G448">
        <v>11831</v>
      </c>
    </row>
    <row r="449" spans="1:7" x14ac:dyDescent="0.2">
      <c r="A449" t="s">
        <v>5045</v>
      </c>
      <c r="B449" t="s">
        <v>4568</v>
      </c>
      <c r="C449">
        <v>3</v>
      </c>
      <c r="D449" t="s">
        <v>4580</v>
      </c>
      <c r="E449" t="s">
        <v>4583</v>
      </c>
      <c r="F449" t="s">
        <v>12</v>
      </c>
      <c r="G449">
        <v>12456</v>
      </c>
    </row>
    <row r="450" spans="1:7" x14ac:dyDescent="0.2">
      <c r="A450" t="s">
        <v>5046</v>
      </c>
      <c r="B450" t="s">
        <v>4568</v>
      </c>
      <c r="C450">
        <v>3</v>
      </c>
      <c r="D450" t="s">
        <v>4580</v>
      </c>
      <c r="E450" t="s">
        <v>4585</v>
      </c>
      <c r="F450" t="s">
        <v>12</v>
      </c>
      <c r="G450">
        <v>12590</v>
      </c>
    </row>
    <row r="451" spans="1:7" x14ac:dyDescent="0.2">
      <c r="A451" t="s">
        <v>5047</v>
      </c>
      <c r="B451" t="s">
        <v>4568</v>
      </c>
      <c r="C451">
        <v>3</v>
      </c>
      <c r="D451" t="s">
        <v>4580</v>
      </c>
      <c r="E451" t="s">
        <v>4587</v>
      </c>
      <c r="F451" t="s">
        <v>12</v>
      </c>
      <c r="G451">
        <v>12816</v>
      </c>
    </row>
    <row r="452" spans="1:7" x14ac:dyDescent="0.2">
      <c r="A452" t="s">
        <v>5048</v>
      </c>
      <c r="B452" t="s">
        <v>4568</v>
      </c>
      <c r="C452">
        <v>3</v>
      </c>
      <c r="D452" t="s">
        <v>4580</v>
      </c>
      <c r="E452" t="s">
        <v>4589</v>
      </c>
      <c r="F452" t="s">
        <v>12</v>
      </c>
      <c r="G452">
        <v>11529</v>
      </c>
    </row>
    <row r="453" spans="1:7" x14ac:dyDescent="0.2">
      <c r="A453" t="s">
        <v>5049</v>
      </c>
      <c r="B453" t="s">
        <v>4568</v>
      </c>
      <c r="C453">
        <v>3</v>
      </c>
      <c r="D453" t="s">
        <v>4580</v>
      </c>
      <c r="E453" t="s">
        <v>4591</v>
      </c>
      <c r="F453" t="s">
        <v>12</v>
      </c>
      <c r="G453">
        <v>11730</v>
      </c>
    </row>
    <row r="454" spans="1:7" x14ac:dyDescent="0.2">
      <c r="A454" t="s">
        <v>5050</v>
      </c>
      <c r="B454" t="s">
        <v>4568</v>
      </c>
      <c r="C454">
        <v>3</v>
      </c>
      <c r="D454" t="s">
        <v>4580</v>
      </c>
      <c r="E454" t="s">
        <v>4593</v>
      </c>
      <c r="F454" t="s">
        <v>12</v>
      </c>
      <c r="G454">
        <v>11446</v>
      </c>
    </row>
    <row r="455" spans="1:7" x14ac:dyDescent="0.2">
      <c r="A455" t="s">
        <v>5051</v>
      </c>
      <c r="B455" t="s">
        <v>4568</v>
      </c>
      <c r="C455">
        <v>4</v>
      </c>
      <c r="D455" t="s">
        <v>4580</v>
      </c>
      <c r="E455" t="s">
        <v>4581</v>
      </c>
      <c r="F455" t="s">
        <v>12</v>
      </c>
      <c r="G455">
        <v>12868</v>
      </c>
    </row>
    <row r="456" spans="1:7" x14ac:dyDescent="0.2">
      <c r="A456" t="s">
        <v>5052</v>
      </c>
      <c r="B456" t="s">
        <v>4568</v>
      </c>
      <c r="C456">
        <v>4</v>
      </c>
      <c r="D456" t="s">
        <v>4580</v>
      </c>
      <c r="E456" t="s">
        <v>4583</v>
      </c>
      <c r="F456" t="s">
        <v>12</v>
      </c>
      <c r="G456">
        <v>13460</v>
      </c>
    </row>
    <row r="457" spans="1:7" x14ac:dyDescent="0.2">
      <c r="A457" t="s">
        <v>5053</v>
      </c>
      <c r="B457" t="s">
        <v>4568</v>
      </c>
      <c r="C457">
        <v>4</v>
      </c>
      <c r="D457" t="s">
        <v>4580</v>
      </c>
      <c r="E457" t="s">
        <v>4585</v>
      </c>
      <c r="F457" t="s">
        <v>12</v>
      </c>
      <c r="G457">
        <v>13029</v>
      </c>
    </row>
    <row r="458" spans="1:7" x14ac:dyDescent="0.2">
      <c r="A458" t="s">
        <v>5054</v>
      </c>
      <c r="B458" t="s">
        <v>4568</v>
      </c>
      <c r="C458">
        <v>4</v>
      </c>
      <c r="D458" t="s">
        <v>4580</v>
      </c>
      <c r="E458" t="s">
        <v>4587</v>
      </c>
      <c r="F458" t="s">
        <v>12</v>
      </c>
      <c r="G458">
        <v>13149</v>
      </c>
    </row>
    <row r="459" spans="1:7" x14ac:dyDescent="0.2">
      <c r="A459" t="s">
        <v>5055</v>
      </c>
      <c r="B459" t="s">
        <v>4568</v>
      </c>
      <c r="C459">
        <v>4</v>
      </c>
      <c r="D459" t="s">
        <v>4580</v>
      </c>
      <c r="E459" t="s">
        <v>4589</v>
      </c>
      <c r="F459" t="s">
        <v>12</v>
      </c>
      <c r="G459">
        <v>12736</v>
      </c>
    </row>
    <row r="460" spans="1:7" x14ac:dyDescent="0.2">
      <c r="A460" t="s">
        <v>5056</v>
      </c>
      <c r="B460" t="s">
        <v>4568</v>
      </c>
      <c r="C460">
        <v>4</v>
      </c>
      <c r="D460" t="s">
        <v>4580</v>
      </c>
      <c r="E460" t="s">
        <v>4591</v>
      </c>
      <c r="F460" t="s">
        <v>12</v>
      </c>
      <c r="G460">
        <v>12942</v>
      </c>
    </row>
    <row r="461" spans="1:7" x14ac:dyDescent="0.2">
      <c r="A461" t="s">
        <v>5057</v>
      </c>
      <c r="B461" t="s">
        <v>4568</v>
      </c>
      <c r="C461">
        <v>4</v>
      </c>
      <c r="D461" t="s">
        <v>4580</v>
      </c>
      <c r="E461" t="s">
        <v>4593</v>
      </c>
      <c r="F461" t="s">
        <v>12</v>
      </c>
      <c r="G461">
        <v>12370</v>
      </c>
    </row>
    <row r="462" spans="1:7" x14ac:dyDescent="0.2">
      <c r="A462" t="s">
        <v>5058</v>
      </c>
      <c r="B462" t="s">
        <v>4568</v>
      </c>
      <c r="C462">
        <v>5</v>
      </c>
      <c r="D462" t="s">
        <v>4580</v>
      </c>
      <c r="E462" t="s">
        <v>4581</v>
      </c>
      <c r="F462" t="s">
        <v>12</v>
      </c>
      <c r="G462">
        <v>13999</v>
      </c>
    </row>
    <row r="463" spans="1:7" x14ac:dyDescent="0.2">
      <c r="A463" t="s">
        <v>5059</v>
      </c>
      <c r="B463" t="s">
        <v>4568</v>
      </c>
      <c r="C463">
        <v>5</v>
      </c>
      <c r="D463" t="s">
        <v>4580</v>
      </c>
      <c r="E463" t="s">
        <v>4583</v>
      </c>
      <c r="F463" t="s">
        <v>12</v>
      </c>
      <c r="G463">
        <v>14926</v>
      </c>
    </row>
    <row r="464" spans="1:7" x14ac:dyDescent="0.2">
      <c r="A464" t="s">
        <v>5060</v>
      </c>
      <c r="B464" t="s">
        <v>4568</v>
      </c>
      <c r="C464">
        <v>5</v>
      </c>
      <c r="D464" t="s">
        <v>4580</v>
      </c>
      <c r="E464" t="s">
        <v>4585</v>
      </c>
      <c r="F464" t="s">
        <v>12</v>
      </c>
      <c r="G464">
        <v>14528</v>
      </c>
    </row>
    <row r="465" spans="1:7" x14ac:dyDescent="0.2">
      <c r="A465" t="s">
        <v>5061</v>
      </c>
      <c r="B465" t="s">
        <v>4568</v>
      </c>
      <c r="C465">
        <v>5</v>
      </c>
      <c r="D465" t="s">
        <v>4580</v>
      </c>
      <c r="E465" t="s">
        <v>4587</v>
      </c>
      <c r="F465" t="s">
        <v>12</v>
      </c>
      <c r="G465">
        <v>14641</v>
      </c>
    </row>
    <row r="466" spans="1:7" x14ac:dyDescent="0.2">
      <c r="A466" t="s">
        <v>5062</v>
      </c>
      <c r="B466" t="s">
        <v>4568</v>
      </c>
      <c r="C466">
        <v>5</v>
      </c>
      <c r="D466" t="s">
        <v>4580</v>
      </c>
      <c r="E466" t="s">
        <v>4589</v>
      </c>
      <c r="F466" t="s">
        <v>12</v>
      </c>
      <c r="G466">
        <v>13322</v>
      </c>
    </row>
    <row r="467" spans="1:7" x14ac:dyDescent="0.2">
      <c r="A467" t="s">
        <v>5063</v>
      </c>
      <c r="B467" t="s">
        <v>4568</v>
      </c>
      <c r="C467">
        <v>5</v>
      </c>
      <c r="D467" t="s">
        <v>4580</v>
      </c>
      <c r="E467" t="s">
        <v>4591</v>
      </c>
      <c r="F467" t="s">
        <v>12</v>
      </c>
      <c r="G467">
        <v>13816</v>
      </c>
    </row>
    <row r="468" spans="1:7" x14ac:dyDescent="0.2">
      <c r="A468" t="s">
        <v>5064</v>
      </c>
      <c r="B468" t="s">
        <v>4568</v>
      </c>
      <c r="C468">
        <v>5</v>
      </c>
      <c r="D468" t="s">
        <v>4580</v>
      </c>
      <c r="E468" t="s">
        <v>4593</v>
      </c>
      <c r="F468" t="s">
        <v>12</v>
      </c>
      <c r="G468">
        <v>13455</v>
      </c>
    </row>
    <row r="469" spans="1:7" x14ac:dyDescent="0.2">
      <c r="A469" t="s">
        <v>5065</v>
      </c>
      <c r="B469" t="s">
        <v>4568</v>
      </c>
      <c r="C469">
        <v>6</v>
      </c>
      <c r="D469" t="s">
        <v>4580</v>
      </c>
      <c r="E469" t="s">
        <v>4581</v>
      </c>
      <c r="F469" t="s">
        <v>12</v>
      </c>
      <c r="G469">
        <v>5414</v>
      </c>
    </row>
    <row r="470" spans="1:7" x14ac:dyDescent="0.2">
      <c r="A470" t="s">
        <v>5066</v>
      </c>
      <c r="B470" t="s">
        <v>4568</v>
      </c>
      <c r="C470">
        <v>6</v>
      </c>
      <c r="D470" t="s">
        <v>4580</v>
      </c>
      <c r="E470" t="s">
        <v>4583</v>
      </c>
      <c r="F470" t="s">
        <v>12</v>
      </c>
      <c r="G470">
        <v>5976</v>
      </c>
    </row>
    <row r="471" spans="1:7" x14ac:dyDescent="0.2">
      <c r="A471" t="s">
        <v>5067</v>
      </c>
      <c r="B471" t="s">
        <v>4568</v>
      </c>
      <c r="C471">
        <v>6</v>
      </c>
      <c r="D471" t="s">
        <v>4580</v>
      </c>
      <c r="E471" t="s">
        <v>4585</v>
      </c>
      <c r="F471" t="s">
        <v>12</v>
      </c>
      <c r="G471">
        <v>6169</v>
      </c>
    </row>
    <row r="472" spans="1:7" x14ac:dyDescent="0.2">
      <c r="A472" t="s">
        <v>5068</v>
      </c>
      <c r="B472" t="s">
        <v>4568</v>
      </c>
      <c r="C472">
        <v>6</v>
      </c>
      <c r="D472" t="s">
        <v>4580</v>
      </c>
      <c r="E472" t="s">
        <v>4587</v>
      </c>
      <c r="F472" t="s">
        <v>12</v>
      </c>
      <c r="G472">
        <v>6232</v>
      </c>
    </row>
    <row r="473" spans="1:7" x14ac:dyDescent="0.2">
      <c r="A473" t="s">
        <v>5069</v>
      </c>
      <c r="B473" t="s">
        <v>4568</v>
      </c>
      <c r="C473">
        <v>6</v>
      </c>
      <c r="D473" t="s">
        <v>4580</v>
      </c>
      <c r="E473" t="s">
        <v>4589</v>
      </c>
      <c r="F473" t="s">
        <v>12</v>
      </c>
      <c r="G473">
        <v>5339</v>
      </c>
    </row>
    <row r="474" spans="1:7" x14ac:dyDescent="0.2">
      <c r="A474" t="s">
        <v>5070</v>
      </c>
      <c r="B474" t="s">
        <v>4568</v>
      </c>
      <c r="C474">
        <v>6</v>
      </c>
      <c r="D474" t="s">
        <v>4580</v>
      </c>
      <c r="E474" t="s">
        <v>4591</v>
      </c>
      <c r="F474" t="s">
        <v>12</v>
      </c>
      <c r="G474">
        <v>5687</v>
      </c>
    </row>
    <row r="475" spans="1:7" x14ac:dyDescent="0.2">
      <c r="A475" t="s">
        <v>5071</v>
      </c>
      <c r="B475" t="s">
        <v>4568</v>
      </c>
      <c r="C475">
        <v>6</v>
      </c>
      <c r="D475" t="s">
        <v>4580</v>
      </c>
      <c r="E475" t="s">
        <v>4593</v>
      </c>
      <c r="F475" t="s">
        <v>12</v>
      </c>
      <c r="G475">
        <v>5456</v>
      </c>
    </row>
    <row r="476" spans="1:7" x14ac:dyDescent="0.2">
      <c r="A476" t="s">
        <v>5072</v>
      </c>
      <c r="B476" t="s">
        <v>4568</v>
      </c>
      <c r="C476">
        <v>7</v>
      </c>
      <c r="D476" t="s">
        <v>4580</v>
      </c>
      <c r="E476" t="s">
        <v>4581</v>
      </c>
      <c r="F476" t="s">
        <v>12</v>
      </c>
      <c r="G476">
        <v>7196</v>
      </c>
    </row>
    <row r="477" spans="1:7" x14ac:dyDescent="0.2">
      <c r="A477" t="s">
        <v>5073</v>
      </c>
      <c r="B477" t="s">
        <v>4568</v>
      </c>
      <c r="C477">
        <v>7</v>
      </c>
      <c r="D477" t="s">
        <v>4580</v>
      </c>
      <c r="E477" t="s">
        <v>4583</v>
      </c>
      <c r="F477" t="s">
        <v>12</v>
      </c>
      <c r="G477">
        <v>7603</v>
      </c>
    </row>
    <row r="478" spans="1:7" x14ac:dyDescent="0.2">
      <c r="A478" t="s">
        <v>5074</v>
      </c>
      <c r="B478" t="s">
        <v>4568</v>
      </c>
      <c r="C478">
        <v>7</v>
      </c>
      <c r="D478" t="s">
        <v>4580</v>
      </c>
      <c r="E478" t="s">
        <v>4585</v>
      </c>
      <c r="F478" t="s">
        <v>12</v>
      </c>
      <c r="G478">
        <v>7786</v>
      </c>
    </row>
    <row r="479" spans="1:7" x14ac:dyDescent="0.2">
      <c r="A479" t="s">
        <v>5075</v>
      </c>
      <c r="B479" t="s">
        <v>4568</v>
      </c>
      <c r="C479">
        <v>7</v>
      </c>
      <c r="D479" t="s">
        <v>4580</v>
      </c>
      <c r="E479" t="s">
        <v>4587</v>
      </c>
      <c r="F479" t="s">
        <v>12</v>
      </c>
      <c r="G479">
        <v>7935</v>
      </c>
    </row>
    <row r="480" spans="1:7" x14ac:dyDescent="0.2">
      <c r="A480" t="s">
        <v>5076</v>
      </c>
      <c r="B480" t="s">
        <v>4568</v>
      </c>
      <c r="C480">
        <v>7</v>
      </c>
      <c r="D480" t="s">
        <v>4580</v>
      </c>
      <c r="E480" t="s">
        <v>4589</v>
      </c>
      <c r="F480" t="s">
        <v>12</v>
      </c>
      <c r="G480">
        <v>6849</v>
      </c>
    </row>
    <row r="481" spans="1:7" x14ac:dyDescent="0.2">
      <c r="A481" t="s">
        <v>5077</v>
      </c>
      <c r="B481" t="s">
        <v>4568</v>
      </c>
      <c r="C481">
        <v>7</v>
      </c>
      <c r="D481" t="s">
        <v>4580</v>
      </c>
      <c r="E481" t="s">
        <v>4591</v>
      </c>
      <c r="F481" t="s">
        <v>12</v>
      </c>
      <c r="G481">
        <v>7144</v>
      </c>
    </row>
    <row r="482" spans="1:7" x14ac:dyDescent="0.2">
      <c r="A482" t="s">
        <v>5078</v>
      </c>
      <c r="B482" t="s">
        <v>4568</v>
      </c>
      <c r="C482">
        <v>7</v>
      </c>
      <c r="D482" t="s">
        <v>4580</v>
      </c>
      <c r="E482" t="s">
        <v>4593</v>
      </c>
      <c r="F482" t="s">
        <v>12</v>
      </c>
      <c r="G482">
        <v>6945</v>
      </c>
    </row>
    <row r="483" spans="1:7" x14ac:dyDescent="0.2">
      <c r="A483" t="s">
        <v>5079</v>
      </c>
      <c r="B483" t="s">
        <v>4568</v>
      </c>
      <c r="C483">
        <v>8</v>
      </c>
      <c r="D483" t="s">
        <v>4580</v>
      </c>
      <c r="E483" t="s">
        <v>4581</v>
      </c>
      <c r="F483" t="s">
        <v>12</v>
      </c>
      <c r="G483">
        <v>2422</v>
      </c>
    </row>
    <row r="484" spans="1:7" x14ac:dyDescent="0.2">
      <c r="A484" t="s">
        <v>5080</v>
      </c>
      <c r="B484" t="s">
        <v>4568</v>
      </c>
      <c r="C484">
        <v>8</v>
      </c>
      <c r="D484" t="s">
        <v>4580</v>
      </c>
      <c r="E484" t="s">
        <v>4583</v>
      </c>
      <c r="F484" t="s">
        <v>12</v>
      </c>
      <c r="G484">
        <v>2524</v>
      </c>
    </row>
    <row r="485" spans="1:7" x14ac:dyDescent="0.2">
      <c r="A485" t="s">
        <v>5081</v>
      </c>
      <c r="B485" t="s">
        <v>4568</v>
      </c>
      <c r="C485">
        <v>8</v>
      </c>
      <c r="D485" t="s">
        <v>4580</v>
      </c>
      <c r="E485" t="s">
        <v>4585</v>
      </c>
      <c r="F485" t="s">
        <v>12</v>
      </c>
      <c r="G485">
        <v>2531</v>
      </c>
    </row>
    <row r="486" spans="1:7" x14ac:dyDescent="0.2">
      <c r="A486" t="s">
        <v>5082</v>
      </c>
      <c r="B486" t="s">
        <v>4568</v>
      </c>
      <c r="C486">
        <v>8</v>
      </c>
      <c r="D486" t="s">
        <v>4580</v>
      </c>
      <c r="E486" t="s">
        <v>4587</v>
      </c>
      <c r="F486" t="s">
        <v>12</v>
      </c>
      <c r="G486">
        <v>2721</v>
      </c>
    </row>
    <row r="487" spans="1:7" x14ac:dyDescent="0.2">
      <c r="A487" t="s">
        <v>5083</v>
      </c>
      <c r="B487" t="s">
        <v>4568</v>
      </c>
      <c r="C487">
        <v>8</v>
      </c>
      <c r="D487" t="s">
        <v>4580</v>
      </c>
      <c r="E487" t="s">
        <v>4589</v>
      </c>
      <c r="F487" t="s">
        <v>12</v>
      </c>
      <c r="G487">
        <v>2257</v>
      </c>
    </row>
    <row r="488" spans="1:7" x14ac:dyDescent="0.2">
      <c r="A488" t="s">
        <v>5084</v>
      </c>
      <c r="B488" t="s">
        <v>4568</v>
      </c>
      <c r="C488">
        <v>8</v>
      </c>
      <c r="D488" t="s">
        <v>4580</v>
      </c>
      <c r="E488" t="s">
        <v>4591</v>
      </c>
      <c r="F488" t="s">
        <v>12</v>
      </c>
      <c r="G488">
        <v>2443</v>
      </c>
    </row>
    <row r="489" spans="1:7" x14ac:dyDescent="0.2">
      <c r="A489" t="s">
        <v>5085</v>
      </c>
      <c r="B489" t="s">
        <v>4568</v>
      </c>
      <c r="C489">
        <v>8</v>
      </c>
      <c r="D489" t="s">
        <v>4580</v>
      </c>
      <c r="E489" t="s">
        <v>4593</v>
      </c>
      <c r="F489" t="s">
        <v>12</v>
      </c>
      <c r="G489">
        <v>2287</v>
      </c>
    </row>
    <row r="490" spans="1:7" x14ac:dyDescent="0.2">
      <c r="A490" t="s">
        <v>5086</v>
      </c>
      <c r="B490" t="s">
        <v>4568</v>
      </c>
      <c r="C490">
        <v>9</v>
      </c>
      <c r="D490" t="s">
        <v>4580</v>
      </c>
      <c r="E490" t="s">
        <v>4581</v>
      </c>
      <c r="F490" t="s">
        <v>12</v>
      </c>
      <c r="G490">
        <v>5578</v>
      </c>
    </row>
    <row r="491" spans="1:7" x14ac:dyDescent="0.2">
      <c r="A491" t="s">
        <v>5087</v>
      </c>
      <c r="B491" t="s">
        <v>4568</v>
      </c>
      <c r="C491">
        <v>9</v>
      </c>
      <c r="D491" t="s">
        <v>4580</v>
      </c>
      <c r="E491" t="s">
        <v>4583</v>
      </c>
      <c r="F491" t="s">
        <v>12</v>
      </c>
      <c r="G491">
        <v>5837</v>
      </c>
    </row>
    <row r="492" spans="1:7" x14ac:dyDescent="0.2">
      <c r="A492" t="s">
        <v>5088</v>
      </c>
      <c r="B492" t="s">
        <v>4568</v>
      </c>
      <c r="C492">
        <v>9</v>
      </c>
      <c r="D492" t="s">
        <v>4580</v>
      </c>
      <c r="E492" t="s">
        <v>4585</v>
      </c>
      <c r="F492" t="s">
        <v>12</v>
      </c>
      <c r="G492">
        <v>5319</v>
      </c>
    </row>
    <row r="493" spans="1:7" x14ac:dyDescent="0.2">
      <c r="A493" t="s">
        <v>5089</v>
      </c>
      <c r="B493" t="s">
        <v>4568</v>
      </c>
      <c r="C493">
        <v>9</v>
      </c>
      <c r="D493" t="s">
        <v>4580</v>
      </c>
      <c r="E493" t="s">
        <v>4587</v>
      </c>
      <c r="F493" t="s">
        <v>12</v>
      </c>
      <c r="G493">
        <v>5553</v>
      </c>
    </row>
    <row r="494" spans="1:7" x14ac:dyDescent="0.2">
      <c r="A494" t="s">
        <v>5090</v>
      </c>
      <c r="B494" t="s">
        <v>4568</v>
      </c>
      <c r="C494">
        <v>9</v>
      </c>
      <c r="D494" t="s">
        <v>4580</v>
      </c>
      <c r="E494" t="s">
        <v>4589</v>
      </c>
      <c r="F494" t="s">
        <v>12</v>
      </c>
      <c r="G494">
        <v>5619</v>
      </c>
    </row>
    <row r="495" spans="1:7" x14ac:dyDescent="0.2">
      <c r="A495" t="s">
        <v>5091</v>
      </c>
      <c r="B495" t="s">
        <v>4568</v>
      </c>
      <c r="C495">
        <v>9</v>
      </c>
      <c r="D495" t="s">
        <v>4580</v>
      </c>
      <c r="E495" t="s">
        <v>4591</v>
      </c>
      <c r="F495" t="s">
        <v>12</v>
      </c>
      <c r="G495">
        <v>5519</v>
      </c>
    </row>
    <row r="496" spans="1:7" x14ac:dyDescent="0.2">
      <c r="A496" t="s">
        <v>5092</v>
      </c>
      <c r="B496" t="s">
        <v>4568</v>
      </c>
      <c r="C496">
        <v>9</v>
      </c>
      <c r="D496" t="s">
        <v>4580</v>
      </c>
      <c r="E496" t="s">
        <v>4593</v>
      </c>
      <c r="F496" t="s">
        <v>12</v>
      </c>
      <c r="G496">
        <v>5517</v>
      </c>
    </row>
    <row r="497" spans="1:7" x14ac:dyDescent="0.2">
      <c r="A497" t="s">
        <v>5093</v>
      </c>
      <c r="B497" t="s">
        <v>4568</v>
      </c>
      <c r="C497">
        <v>10</v>
      </c>
      <c r="D497" t="s">
        <v>4580</v>
      </c>
      <c r="E497" t="s">
        <v>4581</v>
      </c>
      <c r="F497" t="s">
        <v>12</v>
      </c>
      <c r="G497">
        <v>6288</v>
      </c>
    </row>
    <row r="498" spans="1:7" x14ac:dyDescent="0.2">
      <c r="A498" t="s">
        <v>5094</v>
      </c>
      <c r="B498" t="s">
        <v>4568</v>
      </c>
      <c r="C498">
        <v>10</v>
      </c>
      <c r="D498" t="s">
        <v>4580</v>
      </c>
      <c r="E498" t="s">
        <v>4583</v>
      </c>
      <c r="F498" t="s">
        <v>12</v>
      </c>
      <c r="G498">
        <v>6574</v>
      </c>
    </row>
    <row r="499" spans="1:7" x14ac:dyDescent="0.2">
      <c r="A499" t="s">
        <v>5095</v>
      </c>
      <c r="B499" t="s">
        <v>4568</v>
      </c>
      <c r="C499">
        <v>10</v>
      </c>
      <c r="D499" t="s">
        <v>4580</v>
      </c>
      <c r="E499" t="s">
        <v>4585</v>
      </c>
      <c r="F499" t="s">
        <v>12</v>
      </c>
      <c r="G499">
        <v>6542</v>
      </c>
    </row>
    <row r="500" spans="1:7" x14ac:dyDescent="0.2">
      <c r="A500" t="s">
        <v>5096</v>
      </c>
      <c r="B500" t="s">
        <v>4568</v>
      </c>
      <c r="C500">
        <v>10</v>
      </c>
      <c r="D500" t="s">
        <v>4580</v>
      </c>
      <c r="E500" t="s">
        <v>4587</v>
      </c>
      <c r="F500" t="s">
        <v>12</v>
      </c>
      <c r="G500">
        <v>6599</v>
      </c>
    </row>
    <row r="501" spans="1:7" x14ac:dyDescent="0.2">
      <c r="A501" t="s">
        <v>5097</v>
      </c>
      <c r="B501" t="s">
        <v>4568</v>
      </c>
      <c r="C501">
        <v>10</v>
      </c>
      <c r="D501" t="s">
        <v>4580</v>
      </c>
      <c r="E501" t="s">
        <v>4589</v>
      </c>
      <c r="F501" t="s">
        <v>12</v>
      </c>
      <c r="G501">
        <v>6080</v>
      </c>
    </row>
    <row r="502" spans="1:7" x14ac:dyDescent="0.2">
      <c r="A502" t="s">
        <v>5098</v>
      </c>
      <c r="B502" t="s">
        <v>4568</v>
      </c>
      <c r="C502">
        <v>10</v>
      </c>
      <c r="D502" t="s">
        <v>4580</v>
      </c>
      <c r="E502" t="s">
        <v>4591</v>
      </c>
      <c r="F502" t="s">
        <v>12</v>
      </c>
      <c r="G502">
        <v>6264</v>
      </c>
    </row>
    <row r="503" spans="1:7" x14ac:dyDescent="0.2">
      <c r="A503" t="s">
        <v>5099</v>
      </c>
      <c r="B503" t="s">
        <v>4568</v>
      </c>
      <c r="C503">
        <v>10</v>
      </c>
      <c r="D503" t="s">
        <v>4580</v>
      </c>
      <c r="E503" t="s">
        <v>4593</v>
      </c>
      <c r="F503" t="s">
        <v>12</v>
      </c>
      <c r="G503">
        <v>6204</v>
      </c>
    </row>
    <row r="504" spans="1:7" x14ac:dyDescent="0.2">
      <c r="A504" t="s">
        <v>5100</v>
      </c>
      <c r="B504" t="s">
        <v>4568</v>
      </c>
      <c r="C504">
        <v>11</v>
      </c>
      <c r="D504" t="s">
        <v>4580</v>
      </c>
      <c r="E504" t="s">
        <v>4581</v>
      </c>
      <c r="F504" t="s">
        <v>12</v>
      </c>
      <c r="G504">
        <v>5525</v>
      </c>
    </row>
    <row r="505" spans="1:7" x14ac:dyDescent="0.2">
      <c r="A505" t="s">
        <v>5101</v>
      </c>
      <c r="B505" t="s">
        <v>4568</v>
      </c>
      <c r="C505">
        <v>11</v>
      </c>
      <c r="D505" t="s">
        <v>4580</v>
      </c>
      <c r="E505" t="s">
        <v>4583</v>
      </c>
      <c r="F505" t="s">
        <v>12</v>
      </c>
      <c r="G505">
        <v>5839</v>
      </c>
    </row>
    <row r="506" spans="1:7" x14ac:dyDescent="0.2">
      <c r="A506" t="s">
        <v>5102</v>
      </c>
      <c r="B506" t="s">
        <v>4568</v>
      </c>
      <c r="C506">
        <v>11</v>
      </c>
      <c r="D506" t="s">
        <v>4580</v>
      </c>
      <c r="E506" t="s">
        <v>4585</v>
      </c>
      <c r="F506" t="s">
        <v>12</v>
      </c>
      <c r="G506">
        <v>5484</v>
      </c>
    </row>
    <row r="507" spans="1:7" x14ac:dyDescent="0.2">
      <c r="A507" t="s">
        <v>5103</v>
      </c>
      <c r="B507" t="s">
        <v>4568</v>
      </c>
      <c r="C507">
        <v>11</v>
      </c>
      <c r="D507" t="s">
        <v>4580</v>
      </c>
      <c r="E507" t="s">
        <v>4587</v>
      </c>
      <c r="F507" t="s">
        <v>12</v>
      </c>
      <c r="G507">
        <v>5876</v>
      </c>
    </row>
    <row r="508" spans="1:7" x14ac:dyDescent="0.2">
      <c r="A508" t="s">
        <v>5104</v>
      </c>
      <c r="B508" t="s">
        <v>4568</v>
      </c>
      <c r="C508">
        <v>11</v>
      </c>
      <c r="D508" t="s">
        <v>4580</v>
      </c>
      <c r="E508" t="s">
        <v>4589</v>
      </c>
      <c r="F508" t="s">
        <v>12</v>
      </c>
      <c r="G508">
        <v>5304</v>
      </c>
    </row>
    <row r="509" spans="1:7" x14ac:dyDescent="0.2">
      <c r="A509" t="s">
        <v>5105</v>
      </c>
      <c r="B509" t="s">
        <v>4568</v>
      </c>
      <c r="C509">
        <v>11</v>
      </c>
      <c r="D509" t="s">
        <v>4580</v>
      </c>
      <c r="E509" t="s">
        <v>4591</v>
      </c>
      <c r="F509" t="s">
        <v>12</v>
      </c>
      <c r="G509">
        <v>5569</v>
      </c>
    </row>
    <row r="510" spans="1:7" x14ac:dyDescent="0.2">
      <c r="A510" t="s">
        <v>5106</v>
      </c>
      <c r="B510" t="s">
        <v>4568</v>
      </c>
      <c r="C510">
        <v>11</v>
      </c>
      <c r="D510" t="s">
        <v>4580</v>
      </c>
      <c r="E510" t="s">
        <v>4593</v>
      </c>
      <c r="F510" t="s">
        <v>12</v>
      </c>
      <c r="G510">
        <v>5553</v>
      </c>
    </row>
    <row r="511" spans="1:7" x14ac:dyDescent="0.2">
      <c r="A511" t="s">
        <v>5107</v>
      </c>
      <c r="B511" t="s">
        <v>4568</v>
      </c>
      <c r="C511">
        <v>12</v>
      </c>
      <c r="D511" t="s">
        <v>4580</v>
      </c>
      <c r="E511" t="s">
        <v>4581</v>
      </c>
      <c r="F511" t="s">
        <v>12</v>
      </c>
      <c r="G511">
        <v>2703</v>
      </c>
    </row>
    <row r="512" spans="1:7" x14ac:dyDescent="0.2">
      <c r="A512" t="s">
        <v>5108</v>
      </c>
      <c r="B512" t="s">
        <v>4568</v>
      </c>
      <c r="C512">
        <v>12</v>
      </c>
      <c r="D512" t="s">
        <v>4580</v>
      </c>
      <c r="E512" t="s">
        <v>4583</v>
      </c>
      <c r="F512" t="s">
        <v>12</v>
      </c>
      <c r="G512">
        <v>2826</v>
      </c>
    </row>
    <row r="513" spans="1:7" x14ac:dyDescent="0.2">
      <c r="A513" t="s">
        <v>5109</v>
      </c>
      <c r="B513" t="s">
        <v>4568</v>
      </c>
      <c r="C513">
        <v>12</v>
      </c>
      <c r="D513" t="s">
        <v>4580</v>
      </c>
      <c r="E513" t="s">
        <v>4585</v>
      </c>
      <c r="F513" t="s">
        <v>12</v>
      </c>
      <c r="G513">
        <v>2506</v>
      </c>
    </row>
    <row r="514" spans="1:7" x14ac:dyDescent="0.2">
      <c r="A514" t="s">
        <v>5110</v>
      </c>
      <c r="B514" t="s">
        <v>4568</v>
      </c>
      <c r="C514">
        <v>12</v>
      </c>
      <c r="D514" t="s">
        <v>4580</v>
      </c>
      <c r="E514" t="s">
        <v>4587</v>
      </c>
      <c r="F514" t="s">
        <v>12</v>
      </c>
      <c r="G514">
        <v>2551</v>
      </c>
    </row>
    <row r="515" spans="1:7" x14ac:dyDescent="0.2">
      <c r="A515" t="s">
        <v>5111</v>
      </c>
      <c r="B515" t="s">
        <v>4568</v>
      </c>
      <c r="C515">
        <v>12</v>
      </c>
      <c r="D515" t="s">
        <v>4580</v>
      </c>
      <c r="E515" t="s">
        <v>4589</v>
      </c>
      <c r="F515" t="s">
        <v>12</v>
      </c>
      <c r="G515">
        <v>2661</v>
      </c>
    </row>
    <row r="516" spans="1:7" x14ac:dyDescent="0.2">
      <c r="A516" t="s">
        <v>5112</v>
      </c>
      <c r="B516" t="s">
        <v>4568</v>
      </c>
      <c r="C516">
        <v>12</v>
      </c>
      <c r="D516" t="s">
        <v>4580</v>
      </c>
      <c r="E516" t="s">
        <v>4591</v>
      </c>
      <c r="F516" t="s">
        <v>12</v>
      </c>
      <c r="G516">
        <v>2680</v>
      </c>
    </row>
    <row r="517" spans="1:7" x14ac:dyDescent="0.2">
      <c r="A517" t="s">
        <v>5113</v>
      </c>
      <c r="B517" t="s">
        <v>4568</v>
      </c>
      <c r="C517">
        <v>12</v>
      </c>
      <c r="D517" t="s">
        <v>4580</v>
      </c>
      <c r="E517" t="s">
        <v>4593</v>
      </c>
      <c r="F517" t="s">
        <v>12</v>
      </c>
      <c r="G517">
        <v>2555</v>
      </c>
    </row>
    <row r="518" spans="1:7" x14ac:dyDescent="0.2">
      <c r="A518" t="s">
        <v>5114</v>
      </c>
      <c r="B518" t="s">
        <v>4568</v>
      </c>
      <c r="C518">
        <v>13</v>
      </c>
      <c r="D518" t="s">
        <v>4580</v>
      </c>
      <c r="E518" t="s">
        <v>4581</v>
      </c>
      <c r="F518" t="s">
        <v>12</v>
      </c>
      <c r="G518">
        <v>6409</v>
      </c>
    </row>
    <row r="519" spans="1:7" x14ac:dyDescent="0.2">
      <c r="A519" t="s">
        <v>5115</v>
      </c>
      <c r="B519" t="s">
        <v>4568</v>
      </c>
      <c r="C519">
        <v>13</v>
      </c>
      <c r="D519" t="s">
        <v>4580</v>
      </c>
      <c r="E519" t="s">
        <v>4583</v>
      </c>
      <c r="F519" t="s">
        <v>12</v>
      </c>
      <c r="G519">
        <v>6901</v>
      </c>
    </row>
    <row r="520" spans="1:7" x14ac:dyDescent="0.2">
      <c r="A520" t="s">
        <v>5116</v>
      </c>
      <c r="B520" t="s">
        <v>4568</v>
      </c>
      <c r="C520">
        <v>13</v>
      </c>
      <c r="D520" t="s">
        <v>4580</v>
      </c>
      <c r="E520" t="s">
        <v>4585</v>
      </c>
      <c r="F520" t="s">
        <v>12</v>
      </c>
      <c r="G520">
        <v>6696</v>
      </c>
    </row>
    <row r="521" spans="1:7" x14ac:dyDescent="0.2">
      <c r="A521" t="s">
        <v>5117</v>
      </c>
      <c r="B521" t="s">
        <v>4568</v>
      </c>
      <c r="C521">
        <v>13</v>
      </c>
      <c r="D521" t="s">
        <v>4580</v>
      </c>
      <c r="E521" t="s">
        <v>4587</v>
      </c>
      <c r="F521" t="s">
        <v>12</v>
      </c>
      <c r="G521">
        <v>6801</v>
      </c>
    </row>
    <row r="522" spans="1:7" x14ac:dyDescent="0.2">
      <c r="A522" t="s">
        <v>5118</v>
      </c>
      <c r="B522" t="s">
        <v>4568</v>
      </c>
      <c r="C522">
        <v>13</v>
      </c>
      <c r="D522" t="s">
        <v>4580</v>
      </c>
      <c r="E522" t="s">
        <v>4589</v>
      </c>
      <c r="F522" t="s">
        <v>12</v>
      </c>
      <c r="G522">
        <v>6246</v>
      </c>
    </row>
    <row r="523" spans="1:7" x14ac:dyDescent="0.2">
      <c r="A523" t="s">
        <v>5119</v>
      </c>
      <c r="B523" t="s">
        <v>4568</v>
      </c>
      <c r="C523">
        <v>13</v>
      </c>
      <c r="D523" t="s">
        <v>4580</v>
      </c>
      <c r="E523" t="s">
        <v>4591</v>
      </c>
      <c r="F523" t="s">
        <v>12</v>
      </c>
      <c r="G523">
        <v>6280</v>
      </c>
    </row>
    <row r="524" spans="1:7" x14ac:dyDescent="0.2">
      <c r="A524" t="s">
        <v>5120</v>
      </c>
      <c r="B524" t="s">
        <v>4568</v>
      </c>
      <c r="C524">
        <v>13</v>
      </c>
      <c r="D524" t="s">
        <v>4580</v>
      </c>
      <c r="E524" t="s">
        <v>4593</v>
      </c>
      <c r="F524" t="s">
        <v>12</v>
      </c>
      <c r="G524">
        <v>6264</v>
      </c>
    </row>
    <row r="525" spans="1:7" x14ac:dyDescent="0.2">
      <c r="A525" t="s">
        <v>5121</v>
      </c>
      <c r="B525" t="s">
        <v>4568</v>
      </c>
      <c r="C525">
        <v>14</v>
      </c>
      <c r="D525" t="s">
        <v>4580</v>
      </c>
      <c r="E525" t="s">
        <v>4581</v>
      </c>
      <c r="F525" t="s">
        <v>12</v>
      </c>
      <c r="G525">
        <v>5680</v>
      </c>
    </row>
    <row r="526" spans="1:7" x14ac:dyDescent="0.2">
      <c r="A526" t="s">
        <v>5122</v>
      </c>
      <c r="B526" t="s">
        <v>4568</v>
      </c>
      <c r="C526">
        <v>14</v>
      </c>
      <c r="D526" t="s">
        <v>4580</v>
      </c>
      <c r="E526" t="s">
        <v>4583</v>
      </c>
      <c r="F526" t="s">
        <v>12</v>
      </c>
      <c r="G526">
        <v>6276</v>
      </c>
    </row>
    <row r="527" spans="1:7" x14ac:dyDescent="0.2">
      <c r="A527" t="s">
        <v>5123</v>
      </c>
      <c r="B527" t="s">
        <v>4568</v>
      </c>
      <c r="C527">
        <v>14</v>
      </c>
      <c r="D527" t="s">
        <v>4580</v>
      </c>
      <c r="E527" t="s">
        <v>4585</v>
      </c>
      <c r="F527" t="s">
        <v>12</v>
      </c>
      <c r="G527">
        <v>5959</v>
      </c>
    </row>
    <row r="528" spans="1:7" x14ac:dyDescent="0.2">
      <c r="A528" t="s">
        <v>5124</v>
      </c>
      <c r="B528" t="s">
        <v>4568</v>
      </c>
      <c r="C528">
        <v>14</v>
      </c>
      <c r="D528" t="s">
        <v>4580</v>
      </c>
      <c r="E528" t="s">
        <v>4587</v>
      </c>
      <c r="F528" t="s">
        <v>12</v>
      </c>
      <c r="G528">
        <v>6091</v>
      </c>
    </row>
    <row r="529" spans="1:7" x14ac:dyDescent="0.2">
      <c r="A529" t="s">
        <v>5125</v>
      </c>
      <c r="B529" t="s">
        <v>4568</v>
      </c>
      <c r="C529">
        <v>14</v>
      </c>
      <c r="D529" t="s">
        <v>4580</v>
      </c>
      <c r="E529" t="s">
        <v>4589</v>
      </c>
      <c r="F529" t="s">
        <v>12</v>
      </c>
      <c r="G529">
        <v>5710</v>
      </c>
    </row>
    <row r="530" spans="1:7" x14ac:dyDescent="0.2">
      <c r="A530" t="s">
        <v>5126</v>
      </c>
      <c r="B530" t="s">
        <v>4568</v>
      </c>
      <c r="C530">
        <v>14</v>
      </c>
      <c r="D530" t="s">
        <v>4580</v>
      </c>
      <c r="E530" t="s">
        <v>4591</v>
      </c>
      <c r="F530" t="s">
        <v>12</v>
      </c>
      <c r="G530">
        <v>5844</v>
      </c>
    </row>
    <row r="531" spans="1:7" x14ac:dyDescent="0.2">
      <c r="A531" t="s">
        <v>5127</v>
      </c>
      <c r="B531" t="s">
        <v>4568</v>
      </c>
      <c r="C531">
        <v>14</v>
      </c>
      <c r="D531" t="s">
        <v>4580</v>
      </c>
      <c r="E531" t="s">
        <v>4593</v>
      </c>
      <c r="F531" t="s">
        <v>12</v>
      </c>
      <c r="G531">
        <v>5478</v>
      </c>
    </row>
    <row r="532" spans="1:7" x14ac:dyDescent="0.2">
      <c r="A532" t="s">
        <v>5128</v>
      </c>
      <c r="B532" t="s">
        <v>4568</v>
      </c>
      <c r="C532">
        <v>15</v>
      </c>
      <c r="D532" t="s">
        <v>4580</v>
      </c>
      <c r="E532" t="s">
        <v>4581</v>
      </c>
      <c r="F532" t="s">
        <v>12</v>
      </c>
      <c r="G532">
        <v>2444</v>
      </c>
    </row>
    <row r="533" spans="1:7" x14ac:dyDescent="0.2">
      <c r="A533" t="s">
        <v>5129</v>
      </c>
      <c r="B533" t="s">
        <v>4568</v>
      </c>
      <c r="C533">
        <v>15</v>
      </c>
      <c r="D533" t="s">
        <v>4580</v>
      </c>
      <c r="E533" t="s">
        <v>4583</v>
      </c>
      <c r="F533" t="s">
        <v>12</v>
      </c>
      <c r="G533">
        <v>2749</v>
      </c>
    </row>
    <row r="534" spans="1:7" x14ac:dyDescent="0.2">
      <c r="A534" t="s">
        <v>5130</v>
      </c>
      <c r="B534" t="s">
        <v>4568</v>
      </c>
      <c r="C534">
        <v>15</v>
      </c>
      <c r="D534" t="s">
        <v>4580</v>
      </c>
      <c r="E534" t="s">
        <v>4585</v>
      </c>
      <c r="F534" t="s">
        <v>12</v>
      </c>
      <c r="G534">
        <v>2580</v>
      </c>
    </row>
    <row r="535" spans="1:7" x14ac:dyDescent="0.2">
      <c r="A535" t="s">
        <v>5131</v>
      </c>
      <c r="B535" t="s">
        <v>4568</v>
      </c>
      <c r="C535">
        <v>15</v>
      </c>
      <c r="D535" t="s">
        <v>4580</v>
      </c>
      <c r="E535" t="s">
        <v>4587</v>
      </c>
      <c r="F535" t="s">
        <v>12</v>
      </c>
      <c r="G535">
        <v>2686</v>
      </c>
    </row>
    <row r="536" spans="1:7" x14ac:dyDescent="0.2">
      <c r="A536" t="s">
        <v>5132</v>
      </c>
      <c r="B536" t="s">
        <v>4568</v>
      </c>
      <c r="C536">
        <v>15</v>
      </c>
      <c r="D536" t="s">
        <v>4580</v>
      </c>
      <c r="E536" t="s">
        <v>4589</v>
      </c>
      <c r="F536" t="s">
        <v>12</v>
      </c>
      <c r="G536">
        <v>2471</v>
      </c>
    </row>
    <row r="537" spans="1:7" x14ac:dyDescent="0.2">
      <c r="A537" t="s">
        <v>5133</v>
      </c>
      <c r="B537" t="s">
        <v>4568</v>
      </c>
      <c r="C537">
        <v>15</v>
      </c>
      <c r="D537" t="s">
        <v>4580</v>
      </c>
      <c r="E537" t="s">
        <v>4591</v>
      </c>
      <c r="F537" t="s">
        <v>12</v>
      </c>
      <c r="G537">
        <v>2557</v>
      </c>
    </row>
    <row r="538" spans="1:7" x14ac:dyDescent="0.2">
      <c r="A538" t="s">
        <v>5134</v>
      </c>
      <c r="B538" t="s">
        <v>4568</v>
      </c>
      <c r="C538">
        <v>15</v>
      </c>
      <c r="D538" t="s">
        <v>4580</v>
      </c>
      <c r="E538" t="s">
        <v>4593</v>
      </c>
      <c r="F538" t="s">
        <v>12</v>
      </c>
      <c r="G538">
        <v>2544</v>
      </c>
    </row>
    <row r="539" spans="1:7" x14ac:dyDescent="0.2">
      <c r="A539" t="s">
        <v>5135</v>
      </c>
      <c r="B539" t="s">
        <v>4568</v>
      </c>
      <c r="C539">
        <v>16</v>
      </c>
      <c r="D539" t="s">
        <v>4580</v>
      </c>
      <c r="E539" t="s">
        <v>4581</v>
      </c>
      <c r="F539" t="s">
        <v>12</v>
      </c>
      <c r="G539">
        <v>6201</v>
      </c>
    </row>
    <row r="540" spans="1:7" x14ac:dyDescent="0.2">
      <c r="A540" t="s">
        <v>5136</v>
      </c>
      <c r="B540" t="s">
        <v>4568</v>
      </c>
      <c r="C540">
        <v>16</v>
      </c>
      <c r="D540" t="s">
        <v>4580</v>
      </c>
      <c r="E540" t="s">
        <v>4583</v>
      </c>
      <c r="F540" t="s">
        <v>12</v>
      </c>
      <c r="G540">
        <v>6482</v>
      </c>
    </row>
    <row r="541" spans="1:7" x14ac:dyDescent="0.2">
      <c r="A541" t="s">
        <v>5137</v>
      </c>
      <c r="B541" t="s">
        <v>4568</v>
      </c>
      <c r="C541">
        <v>16</v>
      </c>
      <c r="D541" t="s">
        <v>4580</v>
      </c>
      <c r="E541" t="s">
        <v>4585</v>
      </c>
      <c r="F541" t="s">
        <v>12</v>
      </c>
      <c r="G541">
        <v>6010</v>
      </c>
    </row>
    <row r="542" spans="1:7" x14ac:dyDescent="0.2">
      <c r="A542" t="s">
        <v>5138</v>
      </c>
      <c r="B542" t="s">
        <v>4568</v>
      </c>
      <c r="C542">
        <v>16</v>
      </c>
      <c r="D542" t="s">
        <v>4580</v>
      </c>
      <c r="E542" t="s">
        <v>4587</v>
      </c>
      <c r="F542" t="s">
        <v>12</v>
      </c>
      <c r="G542">
        <v>6121</v>
      </c>
    </row>
    <row r="543" spans="1:7" x14ac:dyDescent="0.2">
      <c r="A543" t="s">
        <v>5139</v>
      </c>
      <c r="B543" t="s">
        <v>4568</v>
      </c>
      <c r="C543">
        <v>16</v>
      </c>
      <c r="D543" t="s">
        <v>4580</v>
      </c>
      <c r="E543" t="s">
        <v>4589</v>
      </c>
      <c r="F543" t="s">
        <v>12</v>
      </c>
      <c r="G543">
        <v>5915</v>
      </c>
    </row>
    <row r="544" spans="1:7" x14ac:dyDescent="0.2">
      <c r="A544" t="s">
        <v>5140</v>
      </c>
      <c r="B544" t="s">
        <v>4568</v>
      </c>
      <c r="C544">
        <v>16</v>
      </c>
      <c r="D544" t="s">
        <v>4580</v>
      </c>
      <c r="E544" t="s">
        <v>4591</v>
      </c>
      <c r="F544" t="s">
        <v>12</v>
      </c>
      <c r="G544">
        <v>6152</v>
      </c>
    </row>
    <row r="545" spans="1:7" x14ac:dyDescent="0.2">
      <c r="A545" t="s">
        <v>5141</v>
      </c>
      <c r="B545" t="s">
        <v>4568</v>
      </c>
      <c r="C545">
        <v>16</v>
      </c>
      <c r="D545" t="s">
        <v>4580</v>
      </c>
      <c r="E545" t="s">
        <v>4593</v>
      </c>
      <c r="F545" t="s">
        <v>12</v>
      </c>
      <c r="G545">
        <v>5847</v>
      </c>
    </row>
    <row r="546" spans="1:7" x14ac:dyDescent="0.2">
      <c r="A546" t="s">
        <v>5142</v>
      </c>
      <c r="B546" t="s">
        <v>4568</v>
      </c>
      <c r="C546">
        <v>17</v>
      </c>
      <c r="D546" t="s">
        <v>4580</v>
      </c>
      <c r="E546" t="s">
        <v>4581</v>
      </c>
      <c r="F546" t="s">
        <v>12</v>
      </c>
      <c r="G546">
        <v>1735</v>
      </c>
    </row>
    <row r="547" spans="1:7" x14ac:dyDescent="0.2">
      <c r="A547" t="s">
        <v>5143</v>
      </c>
      <c r="B547" t="s">
        <v>4568</v>
      </c>
      <c r="C547">
        <v>17</v>
      </c>
      <c r="D547" t="s">
        <v>4580</v>
      </c>
      <c r="E547" t="s">
        <v>4583</v>
      </c>
      <c r="F547" t="s">
        <v>12</v>
      </c>
      <c r="G547">
        <v>1964</v>
      </c>
    </row>
    <row r="548" spans="1:7" x14ac:dyDescent="0.2">
      <c r="A548" t="s">
        <v>5144</v>
      </c>
      <c r="B548" t="s">
        <v>4568</v>
      </c>
      <c r="C548">
        <v>17</v>
      </c>
      <c r="D548" t="s">
        <v>4580</v>
      </c>
      <c r="E548" t="s">
        <v>4585</v>
      </c>
      <c r="F548" t="s">
        <v>12</v>
      </c>
      <c r="G548">
        <v>1950</v>
      </c>
    </row>
    <row r="549" spans="1:7" x14ac:dyDescent="0.2">
      <c r="A549" t="s">
        <v>5145</v>
      </c>
      <c r="B549" t="s">
        <v>4568</v>
      </c>
      <c r="C549">
        <v>17</v>
      </c>
      <c r="D549" t="s">
        <v>4580</v>
      </c>
      <c r="E549" t="s">
        <v>4587</v>
      </c>
      <c r="F549" t="s">
        <v>12</v>
      </c>
      <c r="G549">
        <v>1891</v>
      </c>
    </row>
    <row r="550" spans="1:7" x14ac:dyDescent="0.2">
      <c r="A550" t="s">
        <v>5146</v>
      </c>
      <c r="B550" t="s">
        <v>4568</v>
      </c>
      <c r="C550">
        <v>17</v>
      </c>
      <c r="D550" t="s">
        <v>4580</v>
      </c>
      <c r="E550" t="s">
        <v>4589</v>
      </c>
      <c r="F550" t="s">
        <v>12</v>
      </c>
      <c r="G550">
        <v>1734</v>
      </c>
    </row>
    <row r="551" spans="1:7" x14ac:dyDescent="0.2">
      <c r="A551" t="s">
        <v>5147</v>
      </c>
      <c r="B551" t="s">
        <v>4568</v>
      </c>
      <c r="C551">
        <v>17</v>
      </c>
      <c r="D551" t="s">
        <v>4580</v>
      </c>
      <c r="E551" t="s">
        <v>4591</v>
      </c>
      <c r="F551" t="s">
        <v>12</v>
      </c>
      <c r="G551">
        <v>1725</v>
      </c>
    </row>
    <row r="552" spans="1:7" x14ac:dyDescent="0.2">
      <c r="A552" t="s">
        <v>5148</v>
      </c>
      <c r="B552" t="s">
        <v>4568</v>
      </c>
      <c r="C552">
        <v>17</v>
      </c>
      <c r="D552" t="s">
        <v>4580</v>
      </c>
      <c r="E552" t="s">
        <v>4593</v>
      </c>
      <c r="F552" t="s">
        <v>12</v>
      </c>
      <c r="G552">
        <v>1711</v>
      </c>
    </row>
    <row r="553" spans="1:7" x14ac:dyDescent="0.2">
      <c r="A553" t="s">
        <v>5149</v>
      </c>
      <c r="B553" t="s">
        <v>4568</v>
      </c>
      <c r="C553">
        <v>18</v>
      </c>
      <c r="D553" t="s">
        <v>4580</v>
      </c>
      <c r="E553" t="s">
        <v>4581</v>
      </c>
      <c r="F553" t="s">
        <v>12</v>
      </c>
      <c r="G553">
        <v>11986</v>
      </c>
    </row>
    <row r="554" spans="1:7" x14ac:dyDescent="0.2">
      <c r="A554" t="s">
        <v>5150</v>
      </c>
      <c r="B554" t="s">
        <v>4568</v>
      </c>
      <c r="C554">
        <v>18</v>
      </c>
      <c r="D554" t="s">
        <v>4580</v>
      </c>
      <c r="E554" t="s">
        <v>4583</v>
      </c>
      <c r="F554" t="s">
        <v>12</v>
      </c>
      <c r="G554">
        <v>12850</v>
      </c>
    </row>
    <row r="555" spans="1:7" x14ac:dyDescent="0.2">
      <c r="A555" t="s">
        <v>5151</v>
      </c>
      <c r="B555" t="s">
        <v>4568</v>
      </c>
      <c r="C555">
        <v>18</v>
      </c>
      <c r="D555" t="s">
        <v>4580</v>
      </c>
      <c r="E555" t="s">
        <v>4585</v>
      </c>
      <c r="F555" t="s">
        <v>12</v>
      </c>
      <c r="G555">
        <v>12971</v>
      </c>
    </row>
    <row r="556" spans="1:7" x14ac:dyDescent="0.2">
      <c r="A556" t="s">
        <v>5152</v>
      </c>
      <c r="B556" t="s">
        <v>4568</v>
      </c>
      <c r="C556">
        <v>18</v>
      </c>
      <c r="D556" t="s">
        <v>4580</v>
      </c>
      <c r="E556" t="s">
        <v>4587</v>
      </c>
      <c r="F556" t="s">
        <v>12</v>
      </c>
      <c r="G556">
        <v>13661</v>
      </c>
    </row>
    <row r="557" spans="1:7" x14ac:dyDescent="0.2">
      <c r="A557" t="s">
        <v>5153</v>
      </c>
      <c r="B557" t="s">
        <v>4568</v>
      </c>
      <c r="C557">
        <v>18</v>
      </c>
      <c r="D557" t="s">
        <v>4580</v>
      </c>
      <c r="E557" t="s">
        <v>4589</v>
      </c>
      <c r="F557" t="s">
        <v>12</v>
      </c>
      <c r="G557">
        <v>11382</v>
      </c>
    </row>
    <row r="558" spans="1:7" x14ac:dyDescent="0.2">
      <c r="A558" t="s">
        <v>5154</v>
      </c>
      <c r="B558" t="s">
        <v>4568</v>
      </c>
      <c r="C558">
        <v>18</v>
      </c>
      <c r="D558" t="s">
        <v>4580</v>
      </c>
      <c r="E558" t="s">
        <v>4591</v>
      </c>
      <c r="F558" t="s">
        <v>12</v>
      </c>
      <c r="G558">
        <v>11884</v>
      </c>
    </row>
    <row r="559" spans="1:7" x14ac:dyDescent="0.2">
      <c r="A559" t="s">
        <v>5155</v>
      </c>
      <c r="B559" t="s">
        <v>4568</v>
      </c>
      <c r="C559">
        <v>18</v>
      </c>
      <c r="D559" t="s">
        <v>4580</v>
      </c>
      <c r="E559" t="s">
        <v>4593</v>
      </c>
      <c r="F559" t="s">
        <v>12</v>
      </c>
      <c r="G559">
        <v>11540</v>
      </c>
    </row>
    <row r="560" spans="1:7" x14ac:dyDescent="0.2">
      <c r="A560" t="s">
        <v>5156</v>
      </c>
      <c r="B560" t="s">
        <v>4568</v>
      </c>
      <c r="C560">
        <v>19</v>
      </c>
      <c r="D560" t="s">
        <v>4580</v>
      </c>
      <c r="E560" t="s">
        <v>4581</v>
      </c>
      <c r="F560" t="s">
        <v>12</v>
      </c>
      <c r="G560">
        <v>2279</v>
      </c>
    </row>
    <row r="561" spans="1:7" x14ac:dyDescent="0.2">
      <c r="A561" t="s">
        <v>5157</v>
      </c>
      <c r="B561" t="s">
        <v>4568</v>
      </c>
      <c r="C561">
        <v>19</v>
      </c>
      <c r="D561" t="s">
        <v>4580</v>
      </c>
      <c r="E561" t="s">
        <v>4583</v>
      </c>
      <c r="F561" t="s">
        <v>12</v>
      </c>
      <c r="G561">
        <v>2306</v>
      </c>
    </row>
    <row r="562" spans="1:7" x14ac:dyDescent="0.2">
      <c r="A562" t="s">
        <v>5158</v>
      </c>
      <c r="B562" t="s">
        <v>4568</v>
      </c>
      <c r="C562">
        <v>19</v>
      </c>
      <c r="D562" t="s">
        <v>4580</v>
      </c>
      <c r="E562" t="s">
        <v>4585</v>
      </c>
      <c r="F562" t="s">
        <v>12</v>
      </c>
      <c r="G562">
        <v>2346</v>
      </c>
    </row>
    <row r="563" spans="1:7" x14ac:dyDescent="0.2">
      <c r="A563" t="s">
        <v>5159</v>
      </c>
      <c r="B563" t="s">
        <v>4568</v>
      </c>
      <c r="C563">
        <v>19</v>
      </c>
      <c r="D563" t="s">
        <v>4580</v>
      </c>
      <c r="E563" t="s">
        <v>4587</v>
      </c>
      <c r="F563" t="s">
        <v>12</v>
      </c>
      <c r="G563">
        <v>2290</v>
      </c>
    </row>
    <row r="564" spans="1:7" x14ac:dyDescent="0.2">
      <c r="A564" t="s">
        <v>5160</v>
      </c>
      <c r="B564" t="s">
        <v>4568</v>
      </c>
      <c r="C564">
        <v>19</v>
      </c>
      <c r="D564" t="s">
        <v>4580</v>
      </c>
      <c r="E564" t="s">
        <v>4589</v>
      </c>
      <c r="F564" t="s">
        <v>12</v>
      </c>
      <c r="G564">
        <v>2211</v>
      </c>
    </row>
    <row r="565" spans="1:7" x14ac:dyDescent="0.2">
      <c r="A565" t="s">
        <v>5161</v>
      </c>
      <c r="B565" t="s">
        <v>4568</v>
      </c>
      <c r="C565">
        <v>19</v>
      </c>
      <c r="D565" t="s">
        <v>4580</v>
      </c>
      <c r="E565" t="s">
        <v>4591</v>
      </c>
      <c r="F565" t="s">
        <v>12</v>
      </c>
      <c r="G565">
        <v>2183</v>
      </c>
    </row>
    <row r="566" spans="1:7" x14ac:dyDescent="0.2">
      <c r="A566" t="s">
        <v>5162</v>
      </c>
      <c r="B566" t="s">
        <v>4568</v>
      </c>
      <c r="C566">
        <v>19</v>
      </c>
      <c r="D566" t="s">
        <v>4580</v>
      </c>
      <c r="E566" t="s">
        <v>4593</v>
      </c>
      <c r="F566" t="s">
        <v>12</v>
      </c>
      <c r="G566">
        <v>2077</v>
      </c>
    </row>
    <row r="567" spans="1:7" x14ac:dyDescent="0.2">
      <c r="A567" t="s">
        <v>5163</v>
      </c>
      <c r="B567" t="s">
        <v>4568</v>
      </c>
      <c r="C567">
        <v>20</v>
      </c>
      <c r="D567" t="s">
        <v>4580</v>
      </c>
      <c r="E567" t="s">
        <v>4581</v>
      </c>
      <c r="F567" t="s">
        <v>12</v>
      </c>
      <c r="G567">
        <v>9743</v>
      </c>
    </row>
    <row r="568" spans="1:7" x14ac:dyDescent="0.2">
      <c r="A568" t="s">
        <v>5164</v>
      </c>
      <c r="B568" t="s">
        <v>4568</v>
      </c>
      <c r="C568">
        <v>20</v>
      </c>
      <c r="D568" t="s">
        <v>4580</v>
      </c>
      <c r="E568" t="s">
        <v>4583</v>
      </c>
      <c r="F568" t="s">
        <v>12</v>
      </c>
      <c r="G568">
        <v>10517</v>
      </c>
    </row>
    <row r="569" spans="1:7" x14ac:dyDescent="0.2">
      <c r="A569" t="s">
        <v>5165</v>
      </c>
      <c r="B569" t="s">
        <v>4568</v>
      </c>
      <c r="C569">
        <v>20</v>
      </c>
      <c r="D569" t="s">
        <v>4580</v>
      </c>
      <c r="E569" t="s">
        <v>4585</v>
      </c>
      <c r="F569" t="s">
        <v>12</v>
      </c>
      <c r="G569">
        <v>9901</v>
      </c>
    </row>
    <row r="570" spans="1:7" x14ac:dyDescent="0.2">
      <c r="A570" t="s">
        <v>5166</v>
      </c>
      <c r="B570" t="s">
        <v>4568</v>
      </c>
      <c r="C570">
        <v>20</v>
      </c>
      <c r="D570" t="s">
        <v>4580</v>
      </c>
      <c r="E570" t="s">
        <v>4587</v>
      </c>
      <c r="F570" t="s">
        <v>12</v>
      </c>
      <c r="G570">
        <v>10140</v>
      </c>
    </row>
    <row r="571" spans="1:7" x14ac:dyDescent="0.2">
      <c r="A571" t="s">
        <v>5167</v>
      </c>
      <c r="B571" t="s">
        <v>4568</v>
      </c>
      <c r="C571">
        <v>20</v>
      </c>
      <c r="D571" t="s">
        <v>4580</v>
      </c>
      <c r="E571" t="s">
        <v>4589</v>
      </c>
      <c r="F571" t="s">
        <v>12</v>
      </c>
      <c r="G571">
        <v>9651</v>
      </c>
    </row>
    <row r="572" spans="1:7" x14ac:dyDescent="0.2">
      <c r="A572" t="s">
        <v>5168</v>
      </c>
      <c r="B572" t="s">
        <v>4568</v>
      </c>
      <c r="C572">
        <v>20</v>
      </c>
      <c r="D572" t="s">
        <v>4580</v>
      </c>
      <c r="E572" t="s">
        <v>4591</v>
      </c>
      <c r="F572" t="s">
        <v>12</v>
      </c>
      <c r="G572">
        <v>9558</v>
      </c>
    </row>
    <row r="573" spans="1:7" x14ac:dyDescent="0.2">
      <c r="A573" t="s">
        <v>5169</v>
      </c>
      <c r="B573" t="s">
        <v>4568</v>
      </c>
      <c r="C573">
        <v>20</v>
      </c>
      <c r="D573" t="s">
        <v>4580</v>
      </c>
      <c r="E573" t="s">
        <v>4593</v>
      </c>
      <c r="F573" t="s">
        <v>12</v>
      </c>
      <c r="G573">
        <v>9324</v>
      </c>
    </row>
    <row r="574" spans="1:7" x14ac:dyDescent="0.2">
      <c r="A574" t="s">
        <v>5170</v>
      </c>
      <c r="B574" t="s">
        <v>4568</v>
      </c>
      <c r="C574">
        <v>21</v>
      </c>
      <c r="D574" t="s">
        <v>4580</v>
      </c>
      <c r="E574" t="s">
        <v>4581</v>
      </c>
      <c r="F574" t="s">
        <v>12</v>
      </c>
      <c r="G574">
        <v>846</v>
      </c>
    </row>
    <row r="575" spans="1:7" x14ac:dyDescent="0.2">
      <c r="A575" t="s">
        <v>5171</v>
      </c>
      <c r="B575" t="s">
        <v>4568</v>
      </c>
      <c r="C575">
        <v>21</v>
      </c>
      <c r="D575" t="s">
        <v>4580</v>
      </c>
      <c r="E575" t="s">
        <v>4583</v>
      </c>
      <c r="F575" t="s">
        <v>12</v>
      </c>
      <c r="G575">
        <v>867</v>
      </c>
    </row>
    <row r="576" spans="1:7" x14ac:dyDescent="0.2">
      <c r="A576" t="s">
        <v>5172</v>
      </c>
      <c r="B576" t="s">
        <v>4568</v>
      </c>
      <c r="C576">
        <v>21</v>
      </c>
      <c r="D576" t="s">
        <v>4580</v>
      </c>
      <c r="E576" t="s">
        <v>4585</v>
      </c>
      <c r="F576" t="s">
        <v>12</v>
      </c>
      <c r="G576">
        <v>887</v>
      </c>
    </row>
    <row r="577" spans="1:7" x14ac:dyDescent="0.2">
      <c r="A577" t="s">
        <v>5173</v>
      </c>
      <c r="B577" t="s">
        <v>4568</v>
      </c>
      <c r="C577">
        <v>21</v>
      </c>
      <c r="D577" t="s">
        <v>4580</v>
      </c>
      <c r="E577" t="s">
        <v>4587</v>
      </c>
      <c r="F577" t="s">
        <v>12</v>
      </c>
      <c r="G577">
        <v>816</v>
      </c>
    </row>
    <row r="578" spans="1:7" x14ac:dyDescent="0.2">
      <c r="A578" t="s">
        <v>5174</v>
      </c>
      <c r="B578" t="s">
        <v>4568</v>
      </c>
      <c r="C578">
        <v>21</v>
      </c>
      <c r="D578" t="s">
        <v>4580</v>
      </c>
      <c r="E578" t="s">
        <v>4589</v>
      </c>
      <c r="F578" t="s">
        <v>12</v>
      </c>
      <c r="G578">
        <v>780</v>
      </c>
    </row>
    <row r="579" spans="1:7" x14ac:dyDescent="0.2">
      <c r="A579" t="s">
        <v>5175</v>
      </c>
      <c r="B579" t="s">
        <v>4568</v>
      </c>
      <c r="C579">
        <v>21</v>
      </c>
      <c r="D579" t="s">
        <v>4580</v>
      </c>
      <c r="E579" t="s">
        <v>4591</v>
      </c>
      <c r="F579" t="s">
        <v>12</v>
      </c>
      <c r="G579">
        <v>847</v>
      </c>
    </row>
    <row r="580" spans="1:7" x14ac:dyDescent="0.2">
      <c r="A580" t="s">
        <v>5176</v>
      </c>
      <c r="B580" t="s">
        <v>4568</v>
      </c>
      <c r="C580">
        <v>21</v>
      </c>
      <c r="D580" t="s">
        <v>4580</v>
      </c>
      <c r="E580" t="s">
        <v>4593</v>
      </c>
      <c r="F580" t="s">
        <v>12</v>
      </c>
      <c r="G580">
        <v>795</v>
      </c>
    </row>
    <row r="581" spans="1:7" x14ac:dyDescent="0.2">
      <c r="A581" t="s">
        <v>5177</v>
      </c>
      <c r="B581" t="s">
        <v>4568</v>
      </c>
      <c r="C581">
        <v>1</v>
      </c>
      <c r="D581" t="s">
        <v>4580</v>
      </c>
      <c r="E581" t="s">
        <v>4581</v>
      </c>
      <c r="F581" t="s">
        <v>13</v>
      </c>
      <c r="G581">
        <v>5973</v>
      </c>
    </row>
    <row r="582" spans="1:7" x14ac:dyDescent="0.2">
      <c r="A582" t="s">
        <v>5178</v>
      </c>
      <c r="B582" t="s">
        <v>4568</v>
      </c>
      <c r="C582">
        <v>1</v>
      </c>
      <c r="D582" t="s">
        <v>4580</v>
      </c>
      <c r="E582" t="s">
        <v>4583</v>
      </c>
      <c r="F582" t="s">
        <v>13</v>
      </c>
      <c r="G582">
        <v>6362</v>
      </c>
    </row>
    <row r="583" spans="1:7" x14ac:dyDescent="0.2">
      <c r="A583" t="s">
        <v>5179</v>
      </c>
      <c r="B583" t="s">
        <v>4568</v>
      </c>
      <c r="C583">
        <v>1</v>
      </c>
      <c r="D583" t="s">
        <v>4580</v>
      </c>
      <c r="E583" t="s">
        <v>4585</v>
      </c>
      <c r="F583" t="s">
        <v>13</v>
      </c>
      <c r="G583">
        <v>5759</v>
      </c>
    </row>
    <row r="584" spans="1:7" x14ac:dyDescent="0.2">
      <c r="A584" t="s">
        <v>5180</v>
      </c>
      <c r="B584" t="s">
        <v>4568</v>
      </c>
      <c r="C584">
        <v>1</v>
      </c>
      <c r="D584" t="s">
        <v>4580</v>
      </c>
      <c r="E584" t="s">
        <v>4587</v>
      </c>
      <c r="F584" t="s">
        <v>13</v>
      </c>
      <c r="G584">
        <v>6060</v>
      </c>
    </row>
    <row r="585" spans="1:7" x14ac:dyDescent="0.2">
      <c r="A585" t="s">
        <v>5181</v>
      </c>
      <c r="B585" t="s">
        <v>4568</v>
      </c>
      <c r="C585">
        <v>1</v>
      </c>
      <c r="D585" t="s">
        <v>4580</v>
      </c>
      <c r="E585" t="s">
        <v>4589</v>
      </c>
      <c r="F585" t="s">
        <v>13</v>
      </c>
      <c r="G585">
        <v>5902</v>
      </c>
    </row>
    <row r="586" spans="1:7" x14ac:dyDescent="0.2">
      <c r="A586" t="s">
        <v>5182</v>
      </c>
      <c r="B586" t="s">
        <v>4568</v>
      </c>
      <c r="C586">
        <v>1</v>
      </c>
      <c r="D586" t="s">
        <v>4580</v>
      </c>
      <c r="E586" t="s">
        <v>4591</v>
      </c>
      <c r="F586" t="s">
        <v>13</v>
      </c>
      <c r="G586">
        <v>6074</v>
      </c>
    </row>
    <row r="587" spans="1:7" x14ac:dyDescent="0.2">
      <c r="A587" t="s">
        <v>5183</v>
      </c>
      <c r="B587" t="s">
        <v>4568</v>
      </c>
      <c r="C587">
        <v>1</v>
      </c>
      <c r="D587" t="s">
        <v>4580</v>
      </c>
      <c r="E587" t="s">
        <v>4593</v>
      </c>
      <c r="F587" t="s">
        <v>13</v>
      </c>
      <c r="G587">
        <v>6010</v>
      </c>
    </row>
    <row r="588" spans="1:7" x14ac:dyDescent="0.2">
      <c r="A588" t="s">
        <v>5184</v>
      </c>
      <c r="B588" t="s">
        <v>4568</v>
      </c>
      <c r="C588">
        <v>2</v>
      </c>
      <c r="D588" t="s">
        <v>4580</v>
      </c>
      <c r="E588" t="s">
        <v>4581</v>
      </c>
      <c r="F588" t="s">
        <v>13</v>
      </c>
      <c r="G588">
        <v>11871</v>
      </c>
    </row>
    <row r="589" spans="1:7" x14ac:dyDescent="0.2">
      <c r="A589" t="s">
        <v>5185</v>
      </c>
      <c r="B589" t="s">
        <v>4568</v>
      </c>
      <c r="C589">
        <v>2</v>
      </c>
      <c r="D589" t="s">
        <v>4580</v>
      </c>
      <c r="E589" t="s">
        <v>4583</v>
      </c>
      <c r="F589" t="s">
        <v>13</v>
      </c>
      <c r="G589">
        <v>13068</v>
      </c>
    </row>
    <row r="590" spans="1:7" x14ac:dyDescent="0.2">
      <c r="A590" t="s">
        <v>5186</v>
      </c>
      <c r="B590" t="s">
        <v>4568</v>
      </c>
      <c r="C590">
        <v>2</v>
      </c>
      <c r="D590" t="s">
        <v>4580</v>
      </c>
      <c r="E590" t="s">
        <v>4585</v>
      </c>
      <c r="F590" t="s">
        <v>13</v>
      </c>
      <c r="G590">
        <v>13208</v>
      </c>
    </row>
    <row r="591" spans="1:7" x14ac:dyDescent="0.2">
      <c r="A591" t="s">
        <v>5187</v>
      </c>
      <c r="B591" t="s">
        <v>4568</v>
      </c>
      <c r="C591">
        <v>2</v>
      </c>
      <c r="D591" t="s">
        <v>4580</v>
      </c>
      <c r="E591" t="s">
        <v>4587</v>
      </c>
      <c r="F591" t="s">
        <v>13</v>
      </c>
      <c r="G591">
        <v>13893</v>
      </c>
    </row>
    <row r="592" spans="1:7" x14ac:dyDescent="0.2">
      <c r="A592" t="s">
        <v>5188</v>
      </c>
      <c r="B592" t="s">
        <v>4568</v>
      </c>
      <c r="C592">
        <v>2</v>
      </c>
      <c r="D592" t="s">
        <v>4580</v>
      </c>
      <c r="E592" t="s">
        <v>4589</v>
      </c>
      <c r="F592" t="s">
        <v>13</v>
      </c>
      <c r="G592">
        <v>12037</v>
      </c>
    </row>
    <row r="593" spans="1:7" x14ac:dyDescent="0.2">
      <c r="A593" t="s">
        <v>5189</v>
      </c>
      <c r="B593" t="s">
        <v>4568</v>
      </c>
      <c r="C593">
        <v>2</v>
      </c>
      <c r="D593" t="s">
        <v>4580</v>
      </c>
      <c r="E593" t="s">
        <v>4591</v>
      </c>
      <c r="F593" t="s">
        <v>13</v>
      </c>
      <c r="G593">
        <v>12043</v>
      </c>
    </row>
    <row r="594" spans="1:7" x14ac:dyDescent="0.2">
      <c r="A594" t="s">
        <v>5190</v>
      </c>
      <c r="B594" t="s">
        <v>4568</v>
      </c>
      <c r="C594">
        <v>2</v>
      </c>
      <c r="D594" t="s">
        <v>4580</v>
      </c>
      <c r="E594" t="s">
        <v>4593</v>
      </c>
      <c r="F594" t="s">
        <v>13</v>
      </c>
      <c r="G594">
        <v>12091</v>
      </c>
    </row>
    <row r="595" spans="1:7" x14ac:dyDescent="0.2">
      <c r="A595" t="s">
        <v>5191</v>
      </c>
      <c r="B595" t="s">
        <v>4568</v>
      </c>
      <c r="C595">
        <v>3</v>
      </c>
      <c r="D595" t="s">
        <v>4580</v>
      </c>
      <c r="E595" t="s">
        <v>4581</v>
      </c>
      <c r="F595" t="s">
        <v>13</v>
      </c>
      <c r="G595">
        <v>11890</v>
      </c>
    </row>
    <row r="596" spans="1:7" x14ac:dyDescent="0.2">
      <c r="A596" t="s">
        <v>5192</v>
      </c>
      <c r="B596" t="s">
        <v>4568</v>
      </c>
      <c r="C596">
        <v>3</v>
      </c>
      <c r="D596" t="s">
        <v>4580</v>
      </c>
      <c r="E596" t="s">
        <v>4583</v>
      </c>
      <c r="F596" t="s">
        <v>13</v>
      </c>
      <c r="G596">
        <v>12422</v>
      </c>
    </row>
    <row r="597" spans="1:7" x14ac:dyDescent="0.2">
      <c r="A597" t="s">
        <v>5193</v>
      </c>
      <c r="B597" t="s">
        <v>4568</v>
      </c>
      <c r="C597">
        <v>3</v>
      </c>
      <c r="D597" t="s">
        <v>4580</v>
      </c>
      <c r="E597" t="s">
        <v>4585</v>
      </c>
      <c r="F597" t="s">
        <v>13</v>
      </c>
      <c r="G597">
        <v>12597</v>
      </c>
    </row>
    <row r="598" spans="1:7" x14ac:dyDescent="0.2">
      <c r="A598" t="s">
        <v>5194</v>
      </c>
      <c r="B598" t="s">
        <v>4568</v>
      </c>
      <c r="C598">
        <v>3</v>
      </c>
      <c r="D598" t="s">
        <v>4580</v>
      </c>
      <c r="E598" t="s">
        <v>4587</v>
      </c>
      <c r="F598" t="s">
        <v>13</v>
      </c>
      <c r="G598">
        <v>13259</v>
      </c>
    </row>
    <row r="599" spans="1:7" x14ac:dyDescent="0.2">
      <c r="A599" t="s">
        <v>5195</v>
      </c>
      <c r="B599" t="s">
        <v>4568</v>
      </c>
      <c r="C599">
        <v>3</v>
      </c>
      <c r="D599" t="s">
        <v>4580</v>
      </c>
      <c r="E599" t="s">
        <v>4589</v>
      </c>
      <c r="F599" t="s">
        <v>13</v>
      </c>
      <c r="G599">
        <v>11913</v>
      </c>
    </row>
    <row r="600" spans="1:7" x14ac:dyDescent="0.2">
      <c r="A600" t="s">
        <v>5196</v>
      </c>
      <c r="B600" t="s">
        <v>4568</v>
      </c>
      <c r="C600">
        <v>3</v>
      </c>
      <c r="D600" t="s">
        <v>4580</v>
      </c>
      <c r="E600" t="s">
        <v>4591</v>
      </c>
      <c r="F600" t="s">
        <v>13</v>
      </c>
      <c r="G600">
        <v>11871</v>
      </c>
    </row>
    <row r="601" spans="1:7" x14ac:dyDescent="0.2">
      <c r="A601" t="s">
        <v>5197</v>
      </c>
      <c r="B601" t="s">
        <v>4568</v>
      </c>
      <c r="C601">
        <v>3</v>
      </c>
      <c r="D601" t="s">
        <v>4580</v>
      </c>
      <c r="E601" t="s">
        <v>4593</v>
      </c>
      <c r="F601" t="s">
        <v>13</v>
      </c>
      <c r="G601">
        <v>11662</v>
      </c>
    </row>
    <row r="602" spans="1:7" x14ac:dyDescent="0.2">
      <c r="A602" t="s">
        <v>5198</v>
      </c>
      <c r="B602" t="s">
        <v>4568</v>
      </c>
      <c r="C602">
        <v>4</v>
      </c>
      <c r="D602" t="s">
        <v>4580</v>
      </c>
      <c r="E602" t="s">
        <v>4581</v>
      </c>
      <c r="F602" t="s">
        <v>13</v>
      </c>
      <c r="G602">
        <v>13055</v>
      </c>
    </row>
    <row r="603" spans="1:7" x14ac:dyDescent="0.2">
      <c r="A603" t="s">
        <v>5199</v>
      </c>
      <c r="B603" t="s">
        <v>4568</v>
      </c>
      <c r="C603">
        <v>4</v>
      </c>
      <c r="D603" t="s">
        <v>4580</v>
      </c>
      <c r="E603" t="s">
        <v>4583</v>
      </c>
      <c r="F603" t="s">
        <v>13</v>
      </c>
      <c r="G603">
        <v>13649</v>
      </c>
    </row>
    <row r="604" spans="1:7" x14ac:dyDescent="0.2">
      <c r="A604" t="s">
        <v>5200</v>
      </c>
      <c r="B604" t="s">
        <v>4568</v>
      </c>
      <c r="C604">
        <v>4</v>
      </c>
      <c r="D604" t="s">
        <v>4580</v>
      </c>
      <c r="E604" t="s">
        <v>4585</v>
      </c>
      <c r="F604" t="s">
        <v>13</v>
      </c>
      <c r="G604">
        <v>12888</v>
      </c>
    </row>
    <row r="605" spans="1:7" x14ac:dyDescent="0.2">
      <c r="A605" t="s">
        <v>5201</v>
      </c>
      <c r="B605" t="s">
        <v>4568</v>
      </c>
      <c r="C605">
        <v>4</v>
      </c>
      <c r="D605" t="s">
        <v>4580</v>
      </c>
      <c r="E605" t="s">
        <v>4587</v>
      </c>
      <c r="F605" t="s">
        <v>13</v>
      </c>
      <c r="G605">
        <v>13718</v>
      </c>
    </row>
    <row r="606" spans="1:7" x14ac:dyDescent="0.2">
      <c r="A606" t="s">
        <v>5202</v>
      </c>
      <c r="B606" t="s">
        <v>4568</v>
      </c>
      <c r="C606">
        <v>4</v>
      </c>
      <c r="D606" t="s">
        <v>4580</v>
      </c>
      <c r="E606" t="s">
        <v>4589</v>
      </c>
      <c r="F606" t="s">
        <v>13</v>
      </c>
      <c r="G606">
        <v>13060</v>
      </c>
    </row>
    <row r="607" spans="1:7" x14ac:dyDescent="0.2">
      <c r="A607" t="s">
        <v>5203</v>
      </c>
      <c r="B607" t="s">
        <v>4568</v>
      </c>
      <c r="C607">
        <v>4</v>
      </c>
      <c r="D607" t="s">
        <v>4580</v>
      </c>
      <c r="E607" t="s">
        <v>4591</v>
      </c>
      <c r="F607" t="s">
        <v>13</v>
      </c>
      <c r="G607">
        <v>12988</v>
      </c>
    </row>
    <row r="608" spans="1:7" x14ac:dyDescent="0.2">
      <c r="A608" t="s">
        <v>5204</v>
      </c>
      <c r="B608" t="s">
        <v>4568</v>
      </c>
      <c r="C608">
        <v>4</v>
      </c>
      <c r="D608" t="s">
        <v>4580</v>
      </c>
      <c r="E608" t="s">
        <v>4593</v>
      </c>
      <c r="F608" t="s">
        <v>13</v>
      </c>
      <c r="G608">
        <v>12815</v>
      </c>
    </row>
    <row r="609" spans="1:7" x14ac:dyDescent="0.2">
      <c r="A609" t="s">
        <v>5205</v>
      </c>
      <c r="B609" t="s">
        <v>4568</v>
      </c>
      <c r="C609">
        <v>5</v>
      </c>
      <c r="D609" t="s">
        <v>4580</v>
      </c>
      <c r="E609" t="s">
        <v>4581</v>
      </c>
      <c r="F609" t="s">
        <v>13</v>
      </c>
      <c r="G609">
        <v>14305</v>
      </c>
    </row>
    <row r="610" spans="1:7" x14ac:dyDescent="0.2">
      <c r="A610" t="s">
        <v>5206</v>
      </c>
      <c r="B610" t="s">
        <v>4568</v>
      </c>
      <c r="C610">
        <v>5</v>
      </c>
      <c r="D610" t="s">
        <v>4580</v>
      </c>
      <c r="E610" t="s">
        <v>4583</v>
      </c>
      <c r="F610" t="s">
        <v>13</v>
      </c>
      <c r="G610">
        <v>15144</v>
      </c>
    </row>
    <row r="611" spans="1:7" x14ac:dyDescent="0.2">
      <c r="A611" t="s">
        <v>5207</v>
      </c>
      <c r="B611" t="s">
        <v>4568</v>
      </c>
      <c r="C611">
        <v>5</v>
      </c>
      <c r="D611" t="s">
        <v>4580</v>
      </c>
      <c r="E611" t="s">
        <v>4585</v>
      </c>
      <c r="F611" t="s">
        <v>13</v>
      </c>
      <c r="G611">
        <v>14514</v>
      </c>
    </row>
    <row r="612" spans="1:7" x14ac:dyDescent="0.2">
      <c r="A612" t="s">
        <v>5208</v>
      </c>
      <c r="B612" t="s">
        <v>4568</v>
      </c>
      <c r="C612">
        <v>5</v>
      </c>
      <c r="D612" t="s">
        <v>4580</v>
      </c>
      <c r="E612" t="s">
        <v>4587</v>
      </c>
      <c r="F612" t="s">
        <v>13</v>
      </c>
      <c r="G612">
        <v>15070</v>
      </c>
    </row>
    <row r="613" spans="1:7" x14ac:dyDescent="0.2">
      <c r="A613" t="s">
        <v>5209</v>
      </c>
      <c r="B613" t="s">
        <v>4568</v>
      </c>
      <c r="C613">
        <v>5</v>
      </c>
      <c r="D613" t="s">
        <v>4580</v>
      </c>
      <c r="E613" t="s">
        <v>4589</v>
      </c>
      <c r="F613" t="s">
        <v>13</v>
      </c>
      <c r="G613">
        <v>13883</v>
      </c>
    </row>
    <row r="614" spans="1:7" x14ac:dyDescent="0.2">
      <c r="A614" t="s">
        <v>5210</v>
      </c>
      <c r="B614" t="s">
        <v>4568</v>
      </c>
      <c r="C614">
        <v>5</v>
      </c>
      <c r="D614" t="s">
        <v>4580</v>
      </c>
      <c r="E614" t="s">
        <v>4591</v>
      </c>
      <c r="F614" t="s">
        <v>13</v>
      </c>
      <c r="G614">
        <v>14292</v>
      </c>
    </row>
    <row r="615" spans="1:7" x14ac:dyDescent="0.2">
      <c r="A615" t="s">
        <v>5211</v>
      </c>
      <c r="B615" t="s">
        <v>4568</v>
      </c>
      <c r="C615">
        <v>5</v>
      </c>
      <c r="D615" t="s">
        <v>4580</v>
      </c>
      <c r="E615" t="s">
        <v>4593</v>
      </c>
      <c r="F615" t="s">
        <v>13</v>
      </c>
      <c r="G615">
        <v>13994</v>
      </c>
    </row>
    <row r="616" spans="1:7" x14ac:dyDescent="0.2">
      <c r="A616" t="s">
        <v>5212</v>
      </c>
      <c r="B616" t="s">
        <v>4568</v>
      </c>
      <c r="C616">
        <v>6</v>
      </c>
      <c r="D616" t="s">
        <v>4580</v>
      </c>
      <c r="E616" t="s">
        <v>4581</v>
      </c>
      <c r="F616" t="s">
        <v>13</v>
      </c>
      <c r="G616">
        <v>5691</v>
      </c>
    </row>
    <row r="617" spans="1:7" x14ac:dyDescent="0.2">
      <c r="A617" t="s">
        <v>5213</v>
      </c>
      <c r="B617" t="s">
        <v>4568</v>
      </c>
      <c r="C617">
        <v>6</v>
      </c>
      <c r="D617" t="s">
        <v>4580</v>
      </c>
      <c r="E617" t="s">
        <v>4583</v>
      </c>
      <c r="F617" t="s">
        <v>13</v>
      </c>
      <c r="G617">
        <v>6093</v>
      </c>
    </row>
    <row r="618" spans="1:7" x14ac:dyDescent="0.2">
      <c r="A618" t="s">
        <v>5214</v>
      </c>
      <c r="B618" t="s">
        <v>4568</v>
      </c>
      <c r="C618">
        <v>6</v>
      </c>
      <c r="D618" t="s">
        <v>4580</v>
      </c>
      <c r="E618" t="s">
        <v>4585</v>
      </c>
      <c r="F618" t="s">
        <v>13</v>
      </c>
      <c r="G618">
        <v>6169</v>
      </c>
    </row>
    <row r="619" spans="1:7" x14ac:dyDescent="0.2">
      <c r="A619" t="s">
        <v>5215</v>
      </c>
      <c r="B619" t="s">
        <v>4568</v>
      </c>
      <c r="C619">
        <v>6</v>
      </c>
      <c r="D619" t="s">
        <v>4580</v>
      </c>
      <c r="E619" t="s">
        <v>4587</v>
      </c>
      <c r="F619" t="s">
        <v>13</v>
      </c>
      <c r="G619">
        <v>6480</v>
      </c>
    </row>
    <row r="620" spans="1:7" x14ac:dyDescent="0.2">
      <c r="A620" t="s">
        <v>5216</v>
      </c>
      <c r="B620" t="s">
        <v>4568</v>
      </c>
      <c r="C620">
        <v>6</v>
      </c>
      <c r="D620" t="s">
        <v>4580</v>
      </c>
      <c r="E620" t="s">
        <v>4589</v>
      </c>
      <c r="F620" t="s">
        <v>13</v>
      </c>
      <c r="G620">
        <v>5580</v>
      </c>
    </row>
    <row r="621" spans="1:7" x14ac:dyDescent="0.2">
      <c r="A621" t="s">
        <v>5217</v>
      </c>
      <c r="B621" t="s">
        <v>4568</v>
      </c>
      <c r="C621">
        <v>6</v>
      </c>
      <c r="D621" t="s">
        <v>4580</v>
      </c>
      <c r="E621" t="s">
        <v>4591</v>
      </c>
      <c r="F621" t="s">
        <v>13</v>
      </c>
      <c r="G621">
        <v>5598</v>
      </c>
    </row>
    <row r="622" spans="1:7" x14ac:dyDescent="0.2">
      <c r="A622" t="s">
        <v>5218</v>
      </c>
      <c r="B622" t="s">
        <v>4568</v>
      </c>
      <c r="C622">
        <v>6</v>
      </c>
      <c r="D622" t="s">
        <v>4580</v>
      </c>
      <c r="E622" t="s">
        <v>4593</v>
      </c>
      <c r="F622" t="s">
        <v>13</v>
      </c>
      <c r="G622">
        <v>5514</v>
      </c>
    </row>
    <row r="623" spans="1:7" x14ac:dyDescent="0.2">
      <c r="A623" t="s">
        <v>5219</v>
      </c>
      <c r="B623" t="s">
        <v>4568</v>
      </c>
      <c r="C623">
        <v>7</v>
      </c>
      <c r="D623" t="s">
        <v>4580</v>
      </c>
      <c r="E623" t="s">
        <v>4581</v>
      </c>
      <c r="F623" t="s">
        <v>13</v>
      </c>
      <c r="G623">
        <v>7125</v>
      </c>
    </row>
    <row r="624" spans="1:7" x14ac:dyDescent="0.2">
      <c r="A624" t="s">
        <v>5220</v>
      </c>
      <c r="B624" t="s">
        <v>4568</v>
      </c>
      <c r="C624">
        <v>7</v>
      </c>
      <c r="D624" t="s">
        <v>4580</v>
      </c>
      <c r="E624" t="s">
        <v>4583</v>
      </c>
      <c r="F624" t="s">
        <v>13</v>
      </c>
      <c r="G624">
        <v>7843</v>
      </c>
    </row>
    <row r="625" spans="1:7" x14ac:dyDescent="0.2">
      <c r="A625" t="s">
        <v>5221</v>
      </c>
      <c r="B625" t="s">
        <v>4568</v>
      </c>
      <c r="C625">
        <v>7</v>
      </c>
      <c r="D625" t="s">
        <v>4580</v>
      </c>
      <c r="E625" t="s">
        <v>4585</v>
      </c>
      <c r="F625" t="s">
        <v>13</v>
      </c>
      <c r="G625">
        <v>8037</v>
      </c>
    </row>
    <row r="626" spans="1:7" x14ac:dyDescent="0.2">
      <c r="A626" t="s">
        <v>5222</v>
      </c>
      <c r="B626" t="s">
        <v>4568</v>
      </c>
      <c r="C626">
        <v>7</v>
      </c>
      <c r="D626" t="s">
        <v>4580</v>
      </c>
      <c r="E626" t="s">
        <v>4587</v>
      </c>
      <c r="F626" t="s">
        <v>13</v>
      </c>
      <c r="G626">
        <v>8381</v>
      </c>
    </row>
    <row r="627" spans="1:7" x14ac:dyDescent="0.2">
      <c r="A627" t="s">
        <v>5223</v>
      </c>
      <c r="B627" t="s">
        <v>4568</v>
      </c>
      <c r="C627">
        <v>7</v>
      </c>
      <c r="D627" t="s">
        <v>4580</v>
      </c>
      <c r="E627" t="s">
        <v>4589</v>
      </c>
      <c r="F627" t="s">
        <v>13</v>
      </c>
      <c r="G627">
        <v>7304</v>
      </c>
    </row>
    <row r="628" spans="1:7" x14ac:dyDescent="0.2">
      <c r="A628" t="s">
        <v>5224</v>
      </c>
      <c r="B628" t="s">
        <v>4568</v>
      </c>
      <c r="C628">
        <v>7</v>
      </c>
      <c r="D628" t="s">
        <v>4580</v>
      </c>
      <c r="E628" t="s">
        <v>4591</v>
      </c>
      <c r="F628" t="s">
        <v>13</v>
      </c>
      <c r="G628">
        <v>7457</v>
      </c>
    </row>
    <row r="629" spans="1:7" x14ac:dyDescent="0.2">
      <c r="A629" t="s">
        <v>5225</v>
      </c>
      <c r="B629" t="s">
        <v>4568</v>
      </c>
      <c r="C629">
        <v>7</v>
      </c>
      <c r="D629" t="s">
        <v>4580</v>
      </c>
      <c r="E629" t="s">
        <v>4593</v>
      </c>
      <c r="F629" t="s">
        <v>13</v>
      </c>
      <c r="G629">
        <v>7382</v>
      </c>
    </row>
    <row r="630" spans="1:7" x14ac:dyDescent="0.2">
      <c r="A630" t="s">
        <v>5226</v>
      </c>
      <c r="B630" t="s">
        <v>4568</v>
      </c>
      <c r="C630">
        <v>8</v>
      </c>
      <c r="D630" t="s">
        <v>4580</v>
      </c>
      <c r="E630" t="s">
        <v>4581</v>
      </c>
      <c r="F630" t="s">
        <v>13</v>
      </c>
      <c r="G630">
        <v>2171</v>
      </c>
    </row>
    <row r="631" spans="1:7" x14ac:dyDescent="0.2">
      <c r="A631" t="s">
        <v>5227</v>
      </c>
      <c r="B631" t="s">
        <v>4568</v>
      </c>
      <c r="C631">
        <v>8</v>
      </c>
      <c r="D631" t="s">
        <v>4580</v>
      </c>
      <c r="E631" t="s">
        <v>4583</v>
      </c>
      <c r="F631" t="s">
        <v>13</v>
      </c>
      <c r="G631">
        <v>2474</v>
      </c>
    </row>
    <row r="632" spans="1:7" x14ac:dyDescent="0.2">
      <c r="A632" t="s">
        <v>5228</v>
      </c>
      <c r="B632" t="s">
        <v>4568</v>
      </c>
      <c r="C632">
        <v>8</v>
      </c>
      <c r="D632" t="s">
        <v>4580</v>
      </c>
      <c r="E632" t="s">
        <v>4585</v>
      </c>
      <c r="F632" t="s">
        <v>13</v>
      </c>
      <c r="G632">
        <v>2399</v>
      </c>
    </row>
    <row r="633" spans="1:7" x14ac:dyDescent="0.2">
      <c r="A633" t="s">
        <v>5229</v>
      </c>
      <c r="B633" t="s">
        <v>4568</v>
      </c>
      <c r="C633">
        <v>8</v>
      </c>
      <c r="D633" t="s">
        <v>4580</v>
      </c>
      <c r="E633" t="s">
        <v>4587</v>
      </c>
      <c r="F633" t="s">
        <v>13</v>
      </c>
      <c r="G633">
        <v>2530</v>
      </c>
    </row>
    <row r="634" spans="1:7" x14ac:dyDescent="0.2">
      <c r="A634" t="s">
        <v>5230</v>
      </c>
      <c r="B634" t="s">
        <v>4568</v>
      </c>
      <c r="C634">
        <v>8</v>
      </c>
      <c r="D634" t="s">
        <v>4580</v>
      </c>
      <c r="E634" t="s">
        <v>4589</v>
      </c>
      <c r="F634" t="s">
        <v>13</v>
      </c>
      <c r="G634">
        <v>2281</v>
      </c>
    </row>
    <row r="635" spans="1:7" x14ac:dyDescent="0.2">
      <c r="A635" t="s">
        <v>5231</v>
      </c>
      <c r="B635" t="s">
        <v>4568</v>
      </c>
      <c r="C635">
        <v>8</v>
      </c>
      <c r="D635" t="s">
        <v>4580</v>
      </c>
      <c r="E635" t="s">
        <v>4591</v>
      </c>
      <c r="F635" t="s">
        <v>13</v>
      </c>
      <c r="G635">
        <v>2258</v>
      </c>
    </row>
    <row r="636" spans="1:7" x14ac:dyDescent="0.2">
      <c r="A636" t="s">
        <v>5232</v>
      </c>
      <c r="B636" t="s">
        <v>4568</v>
      </c>
      <c r="C636">
        <v>8</v>
      </c>
      <c r="D636" t="s">
        <v>4580</v>
      </c>
      <c r="E636" t="s">
        <v>4593</v>
      </c>
      <c r="F636" t="s">
        <v>13</v>
      </c>
      <c r="G636">
        <v>2288</v>
      </c>
    </row>
    <row r="637" spans="1:7" x14ac:dyDescent="0.2">
      <c r="A637" t="s">
        <v>5233</v>
      </c>
      <c r="B637" t="s">
        <v>4568</v>
      </c>
      <c r="C637">
        <v>9</v>
      </c>
      <c r="D637" t="s">
        <v>4580</v>
      </c>
      <c r="E637" t="s">
        <v>4581</v>
      </c>
      <c r="F637" t="s">
        <v>13</v>
      </c>
      <c r="G637">
        <v>5870</v>
      </c>
    </row>
    <row r="638" spans="1:7" x14ac:dyDescent="0.2">
      <c r="A638" t="s">
        <v>5234</v>
      </c>
      <c r="B638" t="s">
        <v>4568</v>
      </c>
      <c r="C638">
        <v>9</v>
      </c>
      <c r="D638" t="s">
        <v>4580</v>
      </c>
      <c r="E638" t="s">
        <v>4583</v>
      </c>
      <c r="F638" t="s">
        <v>13</v>
      </c>
      <c r="G638">
        <v>6352</v>
      </c>
    </row>
    <row r="639" spans="1:7" x14ac:dyDescent="0.2">
      <c r="A639" t="s">
        <v>5235</v>
      </c>
      <c r="B639" t="s">
        <v>4568</v>
      </c>
      <c r="C639">
        <v>9</v>
      </c>
      <c r="D639" t="s">
        <v>4580</v>
      </c>
      <c r="E639" t="s">
        <v>4585</v>
      </c>
      <c r="F639" t="s">
        <v>13</v>
      </c>
      <c r="G639">
        <v>5655</v>
      </c>
    </row>
    <row r="640" spans="1:7" x14ac:dyDescent="0.2">
      <c r="A640" t="s">
        <v>5236</v>
      </c>
      <c r="B640" t="s">
        <v>4568</v>
      </c>
      <c r="C640">
        <v>9</v>
      </c>
      <c r="D640" t="s">
        <v>4580</v>
      </c>
      <c r="E640" t="s">
        <v>4587</v>
      </c>
      <c r="F640" t="s">
        <v>13</v>
      </c>
      <c r="G640">
        <v>6016</v>
      </c>
    </row>
    <row r="641" spans="1:7" x14ac:dyDescent="0.2">
      <c r="A641" t="s">
        <v>5237</v>
      </c>
      <c r="B641" t="s">
        <v>4568</v>
      </c>
      <c r="C641">
        <v>9</v>
      </c>
      <c r="D641" t="s">
        <v>4580</v>
      </c>
      <c r="E641" t="s">
        <v>4589</v>
      </c>
      <c r="F641" t="s">
        <v>13</v>
      </c>
      <c r="G641">
        <v>5938</v>
      </c>
    </row>
    <row r="642" spans="1:7" x14ac:dyDescent="0.2">
      <c r="A642" t="s">
        <v>5238</v>
      </c>
      <c r="B642" t="s">
        <v>4568</v>
      </c>
      <c r="C642">
        <v>9</v>
      </c>
      <c r="D642" t="s">
        <v>4580</v>
      </c>
      <c r="E642" t="s">
        <v>4591</v>
      </c>
      <c r="F642" t="s">
        <v>13</v>
      </c>
      <c r="G642">
        <v>5843</v>
      </c>
    </row>
    <row r="643" spans="1:7" x14ac:dyDescent="0.2">
      <c r="A643" t="s">
        <v>5239</v>
      </c>
      <c r="B643" t="s">
        <v>4568</v>
      </c>
      <c r="C643">
        <v>9</v>
      </c>
      <c r="D643" t="s">
        <v>4580</v>
      </c>
      <c r="E643" t="s">
        <v>4593</v>
      </c>
      <c r="F643" t="s">
        <v>13</v>
      </c>
      <c r="G643">
        <v>5735</v>
      </c>
    </row>
    <row r="644" spans="1:7" x14ac:dyDescent="0.2">
      <c r="A644" t="s">
        <v>5240</v>
      </c>
      <c r="B644" t="s">
        <v>4568</v>
      </c>
      <c r="C644">
        <v>10</v>
      </c>
      <c r="D644" t="s">
        <v>4580</v>
      </c>
      <c r="E644" t="s">
        <v>4581</v>
      </c>
      <c r="F644" t="s">
        <v>13</v>
      </c>
      <c r="G644">
        <v>6801</v>
      </c>
    </row>
    <row r="645" spans="1:7" x14ac:dyDescent="0.2">
      <c r="A645" t="s">
        <v>5241</v>
      </c>
      <c r="B645" t="s">
        <v>4568</v>
      </c>
      <c r="C645">
        <v>10</v>
      </c>
      <c r="D645" t="s">
        <v>4580</v>
      </c>
      <c r="E645" t="s">
        <v>4583</v>
      </c>
      <c r="F645" t="s">
        <v>13</v>
      </c>
      <c r="G645">
        <v>7052</v>
      </c>
    </row>
    <row r="646" spans="1:7" x14ac:dyDescent="0.2">
      <c r="A646" t="s">
        <v>5242</v>
      </c>
      <c r="B646" t="s">
        <v>4568</v>
      </c>
      <c r="C646">
        <v>10</v>
      </c>
      <c r="D646" t="s">
        <v>4580</v>
      </c>
      <c r="E646" t="s">
        <v>4585</v>
      </c>
      <c r="F646" t="s">
        <v>13</v>
      </c>
      <c r="G646">
        <v>6706</v>
      </c>
    </row>
    <row r="647" spans="1:7" x14ac:dyDescent="0.2">
      <c r="A647" t="s">
        <v>5243</v>
      </c>
      <c r="B647" t="s">
        <v>4568</v>
      </c>
      <c r="C647">
        <v>10</v>
      </c>
      <c r="D647" t="s">
        <v>4580</v>
      </c>
      <c r="E647" t="s">
        <v>4587</v>
      </c>
      <c r="F647" t="s">
        <v>13</v>
      </c>
      <c r="G647">
        <v>7274</v>
      </c>
    </row>
    <row r="648" spans="1:7" x14ac:dyDescent="0.2">
      <c r="A648" t="s">
        <v>5244</v>
      </c>
      <c r="B648" t="s">
        <v>4568</v>
      </c>
      <c r="C648">
        <v>10</v>
      </c>
      <c r="D648" t="s">
        <v>4580</v>
      </c>
      <c r="E648" t="s">
        <v>4589</v>
      </c>
      <c r="F648" t="s">
        <v>13</v>
      </c>
      <c r="G648">
        <v>6609</v>
      </c>
    </row>
    <row r="649" spans="1:7" x14ac:dyDescent="0.2">
      <c r="A649" t="s">
        <v>5245</v>
      </c>
      <c r="B649" t="s">
        <v>4568</v>
      </c>
      <c r="C649">
        <v>10</v>
      </c>
      <c r="D649" t="s">
        <v>4580</v>
      </c>
      <c r="E649" t="s">
        <v>4591</v>
      </c>
      <c r="F649" t="s">
        <v>13</v>
      </c>
      <c r="G649">
        <v>6707</v>
      </c>
    </row>
    <row r="650" spans="1:7" x14ac:dyDescent="0.2">
      <c r="A650" t="s">
        <v>5246</v>
      </c>
      <c r="B650" t="s">
        <v>4568</v>
      </c>
      <c r="C650">
        <v>10</v>
      </c>
      <c r="D650" t="s">
        <v>4580</v>
      </c>
      <c r="E650" t="s">
        <v>4593</v>
      </c>
      <c r="F650" t="s">
        <v>13</v>
      </c>
      <c r="G650">
        <v>6784</v>
      </c>
    </row>
    <row r="651" spans="1:7" x14ac:dyDescent="0.2">
      <c r="A651" t="s">
        <v>5247</v>
      </c>
      <c r="B651" t="s">
        <v>4568</v>
      </c>
      <c r="C651">
        <v>11</v>
      </c>
      <c r="D651" t="s">
        <v>4580</v>
      </c>
      <c r="E651" t="s">
        <v>4581</v>
      </c>
      <c r="F651" t="s">
        <v>13</v>
      </c>
      <c r="G651">
        <v>5632</v>
      </c>
    </row>
    <row r="652" spans="1:7" x14ac:dyDescent="0.2">
      <c r="A652" t="s">
        <v>5248</v>
      </c>
      <c r="B652" t="s">
        <v>4568</v>
      </c>
      <c r="C652">
        <v>11</v>
      </c>
      <c r="D652" t="s">
        <v>4580</v>
      </c>
      <c r="E652" t="s">
        <v>4583</v>
      </c>
      <c r="F652" t="s">
        <v>13</v>
      </c>
      <c r="G652">
        <v>6015</v>
      </c>
    </row>
    <row r="653" spans="1:7" x14ac:dyDescent="0.2">
      <c r="A653" t="s">
        <v>5249</v>
      </c>
      <c r="B653" t="s">
        <v>4568</v>
      </c>
      <c r="C653">
        <v>11</v>
      </c>
      <c r="D653" t="s">
        <v>4580</v>
      </c>
      <c r="E653" t="s">
        <v>4585</v>
      </c>
      <c r="F653" t="s">
        <v>13</v>
      </c>
      <c r="G653">
        <v>5541</v>
      </c>
    </row>
    <row r="654" spans="1:7" x14ac:dyDescent="0.2">
      <c r="A654" t="s">
        <v>5250</v>
      </c>
      <c r="B654" t="s">
        <v>4568</v>
      </c>
      <c r="C654">
        <v>11</v>
      </c>
      <c r="D654" t="s">
        <v>4580</v>
      </c>
      <c r="E654" t="s">
        <v>4587</v>
      </c>
      <c r="F654" t="s">
        <v>13</v>
      </c>
      <c r="G654">
        <v>6107</v>
      </c>
    </row>
    <row r="655" spans="1:7" x14ac:dyDescent="0.2">
      <c r="A655" t="s">
        <v>5251</v>
      </c>
      <c r="B655" t="s">
        <v>4568</v>
      </c>
      <c r="C655">
        <v>11</v>
      </c>
      <c r="D655" t="s">
        <v>4580</v>
      </c>
      <c r="E655" t="s">
        <v>4589</v>
      </c>
      <c r="F655" t="s">
        <v>13</v>
      </c>
      <c r="G655">
        <v>5575</v>
      </c>
    </row>
    <row r="656" spans="1:7" x14ac:dyDescent="0.2">
      <c r="A656" t="s">
        <v>5252</v>
      </c>
      <c r="B656" t="s">
        <v>4568</v>
      </c>
      <c r="C656">
        <v>11</v>
      </c>
      <c r="D656" t="s">
        <v>4580</v>
      </c>
      <c r="E656" t="s">
        <v>4591</v>
      </c>
      <c r="F656" t="s">
        <v>13</v>
      </c>
      <c r="G656">
        <v>5664</v>
      </c>
    </row>
    <row r="657" spans="1:7" x14ac:dyDescent="0.2">
      <c r="A657" t="s">
        <v>5253</v>
      </c>
      <c r="B657" t="s">
        <v>4568</v>
      </c>
      <c r="C657">
        <v>11</v>
      </c>
      <c r="D657" t="s">
        <v>4580</v>
      </c>
      <c r="E657" t="s">
        <v>4593</v>
      </c>
      <c r="F657" t="s">
        <v>13</v>
      </c>
      <c r="G657">
        <v>5514</v>
      </c>
    </row>
    <row r="658" spans="1:7" x14ac:dyDescent="0.2">
      <c r="A658" t="s">
        <v>5254</v>
      </c>
      <c r="B658" t="s">
        <v>4568</v>
      </c>
      <c r="C658">
        <v>12</v>
      </c>
      <c r="D658" t="s">
        <v>4580</v>
      </c>
      <c r="E658" t="s">
        <v>4581</v>
      </c>
      <c r="F658" t="s">
        <v>13</v>
      </c>
      <c r="G658">
        <v>2736</v>
      </c>
    </row>
    <row r="659" spans="1:7" x14ac:dyDescent="0.2">
      <c r="A659" t="s">
        <v>5255</v>
      </c>
      <c r="B659" t="s">
        <v>4568</v>
      </c>
      <c r="C659">
        <v>12</v>
      </c>
      <c r="D659" t="s">
        <v>4580</v>
      </c>
      <c r="E659" t="s">
        <v>4583</v>
      </c>
      <c r="F659" t="s">
        <v>13</v>
      </c>
      <c r="G659">
        <v>2779</v>
      </c>
    </row>
    <row r="660" spans="1:7" x14ac:dyDescent="0.2">
      <c r="A660" t="s">
        <v>5256</v>
      </c>
      <c r="B660" t="s">
        <v>4568</v>
      </c>
      <c r="C660">
        <v>12</v>
      </c>
      <c r="D660" t="s">
        <v>4580</v>
      </c>
      <c r="E660" t="s">
        <v>4585</v>
      </c>
      <c r="F660" t="s">
        <v>13</v>
      </c>
      <c r="G660">
        <v>2518</v>
      </c>
    </row>
    <row r="661" spans="1:7" x14ac:dyDescent="0.2">
      <c r="A661" t="s">
        <v>5257</v>
      </c>
      <c r="B661" t="s">
        <v>4568</v>
      </c>
      <c r="C661">
        <v>12</v>
      </c>
      <c r="D661" t="s">
        <v>4580</v>
      </c>
      <c r="E661" t="s">
        <v>4587</v>
      </c>
      <c r="F661" t="s">
        <v>13</v>
      </c>
      <c r="G661">
        <v>2548</v>
      </c>
    </row>
    <row r="662" spans="1:7" x14ac:dyDescent="0.2">
      <c r="A662" t="s">
        <v>5258</v>
      </c>
      <c r="B662" t="s">
        <v>4568</v>
      </c>
      <c r="C662">
        <v>12</v>
      </c>
      <c r="D662" t="s">
        <v>4580</v>
      </c>
      <c r="E662" t="s">
        <v>4589</v>
      </c>
      <c r="F662" t="s">
        <v>13</v>
      </c>
      <c r="G662">
        <v>2588</v>
      </c>
    </row>
    <row r="663" spans="1:7" x14ac:dyDescent="0.2">
      <c r="A663" t="s">
        <v>5259</v>
      </c>
      <c r="B663" t="s">
        <v>4568</v>
      </c>
      <c r="C663">
        <v>12</v>
      </c>
      <c r="D663" t="s">
        <v>4580</v>
      </c>
      <c r="E663" t="s">
        <v>4591</v>
      </c>
      <c r="F663" t="s">
        <v>13</v>
      </c>
      <c r="G663">
        <v>2654</v>
      </c>
    </row>
    <row r="664" spans="1:7" x14ac:dyDescent="0.2">
      <c r="A664" t="s">
        <v>5260</v>
      </c>
      <c r="B664" t="s">
        <v>4568</v>
      </c>
      <c r="C664">
        <v>12</v>
      </c>
      <c r="D664" t="s">
        <v>4580</v>
      </c>
      <c r="E664" t="s">
        <v>4593</v>
      </c>
      <c r="F664" t="s">
        <v>13</v>
      </c>
      <c r="G664">
        <v>2647</v>
      </c>
    </row>
    <row r="665" spans="1:7" x14ac:dyDescent="0.2">
      <c r="A665" t="s">
        <v>5261</v>
      </c>
      <c r="B665" t="s">
        <v>4568</v>
      </c>
      <c r="C665">
        <v>13</v>
      </c>
      <c r="D665" t="s">
        <v>4580</v>
      </c>
      <c r="E665" t="s">
        <v>4581</v>
      </c>
      <c r="F665" t="s">
        <v>13</v>
      </c>
      <c r="G665">
        <v>6820</v>
      </c>
    </row>
    <row r="666" spans="1:7" x14ac:dyDescent="0.2">
      <c r="A666" t="s">
        <v>5262</v>
      </c>
      <c r="B666" t="s">
        <v>4568</v>
      </c>
      <c r="C666">
        <v>13</v>
      </c>
      <c r="D666" t="s">
        <v>4580</v>
      </c>
      <c r="E666" t="s">
        <v>4583</v>
      </c>
      <c r="F666" t="s">
        <v>13</v>
      </c>
      <c r="G666">
        <v>7247</v>
      </c>
    </row>
    <row r="667" spans="1:7" x14ac:dyDescent="0.2">
      <c r="A667" t="s">
        <v>5263</v>
      </c>
      <c r="B667" t="s">
        <v>4568</v>
      </c>
      <c r="C667">
        <v>13</v>
      </c>
      <c r="D667" t="s">
        <v>4580</v>
      </c>
      <c r="E667" t="s">
        <v>4585</v>
      </c>
      <c r="F667" t="s">
        <v>13</v>
      </c>
      <c r="G667">
        <v>6908</v>
      </c>
    </row>
    <row r="668" spans="1:7" x14ac:dyDescent="0.2">
      <c r="A668" t="s">
        <v>5264</v>
      </c>
      <c r="B668" t="s">
        <v>4568</v>
      </c>
      <c r="C668">
        <v>13</v>
      </c>
      <c r="D668" t="s">
        <v>4580</v>
      </c>
      <c r="E668" t="s">
        <v>4587</v>
      </c>
      <c r="F668" t="s">
        <v>13</v>
      </c>
      <c r="G668">
        <v>7408</v>
      </c>
    </row>
    <row r="669" spans="1:7" x14ac:dyDescent="0.2">
      <c r="A669" t="s">
        <v>5265</v>
      </c>
      <c r="B669" t="s">
        <v>4568</v>
      </c>
      <c r="C669">
        <v>13</v>
      </c>
      <c r="D669" t="s">
        <v>4580</v>
      </c>
      <c r="E669" t="s">
        <v>4589</v>
      </c>
      <c r="F669" t="s">
        <v>13</v>
      </c>
      <c r="G669">
        <v>6869</v>
      </c>
    </row>
    <row r="670" spans="1:7" x14ac:dyDescent="0.2">
      <c r="A670" t="s">
        <v>5266</v>
      </c>
      <c r="B670" t="s">
        <v>4568</v>
      </c>
      <c r="C670">
        <v>13</v>
      </c>
      <c r="D670" t="s">
        <v>4580</v>
      </c>
      <c r="E670" t="s">
        <v>4591</v>
      </c>
      <c r="F670" t="s">
        <v>13</v>
      </c>
      <c r="G670">
        <v>6858</v>
      </c>
    </row>
    <row r="671" spans="1:7" x14ac:dyDescent="0.2">
      <c r="A671" t="s">
        <v>5267</v>
      </c>
      <c r="B671" t="s">
        <v>4568</v>
      </c>
      <c r="C671">
        <v>13</v>
      </c>
      <c r="D671" t="s">
        <v>4580</v>
      </c>
      <c r="E671" t="s">
        <v>4593</v>
      </c>
      <c r="F671" t="s">
        <v>13</v>
      </c>
      <c r="G671">
        <v>6792</v>
      </c>
    </row>
    <row r="672" spans="1:7" x14ac:dyDescent="0.2">
      <c r="A672" t="s">
        <v>5268</v>
      </c>
      <c r="B672" t="s">
        <v>4568</v>
      </c>
      <c r="C672">
        <v>14</v>
      </c>
      <c r="D672" t="s">
        <v>4580</v>
      </c>
      <c r="E672" t="s">
        <v>4581</v>
      </c>
      <c r="F672" t="s">
        <v>13</v>
      </c>
      <c r="G672">
        <v>5964</v>
      </c>
    </row>
    <row r="673" spans="1:7" x14ac:dyDescent="0.2">
      <c r="A673" t="s">
        <v>5269</v>
      </c>
      <c r="B673" t="s">
        <v>4568</v>
      </c>
      <c r="C673">
        <v>14</v>
      </c>
      <c r="D673" t="s">
        <v>4580</v>
      </c>
      <c r="E673" t="s">
        <v>4583</v>
      </c>
      <c r="F673" t="s">
        <v>13</v>
      </c>
      <c r="G673">
        <v>6606</v>
      </c>
    </row>
    <row r="674" spans="1:7" x14ac:dyDescent="0.2">
      <c r="A674" t="s">
        <v>5270</v>
      </c>
      <c r="B674" t="s">
        <v>4568</v>
      </c>
      <c r="C674">
        <v>14</v>
      </c>
      <c r="D674" t="s">
        <v>4580</v>
      </c>
      <c r="E674" t="s">
        <v>4585</v>
      </c>
      <c r="F674" t="s">
        <v>13</v>
      </c>
      <c r="G674">
        <v>6116</v>
      </c>
    </row>
    <row r="675" spans="1:7" x14ac:dyDescent="0.2">
      <c r="A675" t="s">
        <v>5271</v>
      </c>
      <c r="B675" t="s">
        <v>4568</v>
      </c>
      <c r="C675">
        <v>14</v>
      </c>
      <c r="D675" t="s">
        <v>4580</v>
      </c>
      <c r="E675" t="s">
        <v>4587</v>
      </c>
      <c r="F675" t="s">
        <v>13</v>
      </c>
      <c r="G675">
        <v>6408</v>
      </c>
    </row>
    <row r="676" spans="1:7" x14ac:dyDescent="0.2">
      <c r="A676" t="s">
        <v>5272</v>
      </c>
      <c r="B676" t="s">
        <v>4568</v>
      </c>
      <c r="C676">
        <v>14</v>
      </c>
      <c r="D676" t="s">
        <v>4580</v>
      </c>
      <c r="E676" t="s">
        <v>4589</v>
      </c>
      <c r="F676" t="s">
        <v>13</v>
      </c>
      <c r="G676">
        <v>6075</v>
      </c>
    </row>
    <row r="677" spans="1:7" x14ac:dyDescent="0.2">
      <c r="A677" t="s">
        <v>5273</v>
      </c>
      <c r="B677" t="s">
        <v>4568</v>
      </c>
      <c r="C677">
        <v>14</v>
      </c>
      <c r="D677" t="s">
        <v>4580</v>
      </c>
      <c r="E677" t="s">
        <v>4591</v>
      </c>
      <c r="F677" t="s">
        <v>13</v>
      </c>
      <c r="G677">
        <v>6095</v>
      </c>
    </row>
    <row r="678" spans="1:7" x14ac:dyDescent="0.2">
      <c r="A678" t="s">
        <v>5274</v>
      </c>
      <c r="B678" t="s">
        <v>4568</v>
      </c>
      <c r="C678">
        <v>14</v>
      </c>
      <c r="D678" t="s">
        <v>4580</v>
      </c>
      <c r="E678" t="s">
        <v>4593</v>
      </c>
      <c r="F678" t="s">
        <v>13</v>
      </c>
      <c r="G678">
        <v>6080</v>
      </c>
    </row>
    <row r="679" spans="1:7" x14ac:dyDescent="0.2">
      <c r="A679" t="s">
        <v>5275</v>
      </c>
      <c r="B679" t="s">
        <v>4568</v>
      </c>
      <c r="C679">
        <v>15</v>
      </c>
      <c r="D679" t="s">
        <v>4580</v>
      </c>
      <c r="E679" t="s">
        <v>4581</v>
      </c>
      <c r="F679" t="s">
        <v>13</v>
      </c>
      <c r="G679">
        <v>2207</v>
      </c>
    </row>
    <row r="680" spans="1:7" x14ac:dyDescent="0.2">
      <c r="A680" t="s">
        <v>5276</v>
      </c>
      <c r="B680" t="s">
        <v>4568</v>
      </c>
      <c r="C680">
        <v>15</v>
      </c>
      <c r="D680" t="s">
        <v>4580</v>
      </c>
      <c r="E680" t="s">
        <v>4583</v>
      </c>
      <c r="F680" t="s">
        <v>13</v>
      </c>
      <c r="G680">
        <v>2356</v>
      </c>
    </row>
    <row r="681" spans="1:7" x14ac:dyDescent="0.2">
      <c r="A681" t="s">
        <v>5277</v>
      </c>
      <c r="B681" t="s">
        <v>4568</v>
      </c>
      <c r="C681">
        <v>15</v>
      </c>
      <c r="D681" t="s">
        <v>4580</v>
      </c>
      <c r="E681" t="s">
        <v>4585</v>
      </c>
      <c r="F681" t="s">
        <v>13</v>
      </c>
      <c r="G681">
        <v>2369</v>
      </c>
    </row>
    <row r="682" spans="1:7" x14ac:dyDescent="0.2">
      <c r="A682" t="s">
        <v>5278</v>
      </c>
      <c r="B682" t="s">
        <v>4568</v>
      </c>
      <c r="C682">
        <v>15</v>
      </c>
      <c r="D682" t="s">
        <v>4580</v>
      </c>
      <c r="E682" t="s">
        <v>4587</v>
      </c>
      <c r="F682" t="s">
        <v>13</v>
      </c>
      <c r="G682">
        <v>2586</v>
      </c>
    </row>
    <row r="683" spans="1:7" x14ac:dyDescent="0.2">
      <c r="A683" t="s">
        <v>5279</v>
      </c>
      <c r="B683" t="s">
        <v>4568</v>
      </c>
      <c r="C683">
        <v>15</v>
      </c>
      <c r="D683" t="s">
        <v>4580</v>
      </c>
      <c r="E683" t="s">
        <v>4589</v>
      </c>
      <c r="F683" t="s">
        <v>13</v>
      </c>
      <c r="G683">
        <v>2207</v>
      </c>
    </row>
    <row r="684" spans="1:7" x14ac:dyDescent="0.2">
      <c r="A684" t="s">
        <v>5280</v>
      </c>
      <c r="B684" t="s">
        <v>4568</v>
      </c>
      <c r="C684">
        <v>15</v>
      </c>
      <c r="D684" t="s">
        <v>4580</v>
      </c>
      <c r="E684" t="s">
        <v>4591</v>
      </c>
      <c r="F684" t="s">
        <v>13</v>
      </c>
      <c r="G684">
        <v>2123</v>
      </c>
    </row>
    <row r="685" spans="1:7" x14ac:dyDescent="0.2">
      <c r="A685" t="s">
        <v>5281</v>
      </c>
      <c r="B685" t="s">
        <v>4568</v>
      </c>
      <c r="C685">
        <v>15</v>
      </c>
      <c r="D685" t="s">
        <v>4580</v>
      </c>
      <c r="E685" t="s">
        <v>4593</v>
      </c>
      <c r="F685" t="s">
        <v>13</v>
      </c>
      <c r="G685">
        <v>2177</v>
      </c>
    </row>
    <row r="686" spans="1:7" x14ac:dyDescent="0.2">
      <c r="A686" t="s">
        <v>5282</v>
      </c>
      <c r="B686" t="s">
        <v>4568</v>
      </c>
      <c r="C686">
        <v>16</v>
      </c>
      <c r="D686" t="s">
        <v>4580</v>
      </c>
      <c r="E686" t="s">
        <v>4581</v>
      </c>
      <c r="F686" t="s">
        <v>13</v>
      </c>
      <c r="G686">
        <v>4858</v>
      </c>
    </row>
    <row r="687" spans="1:7" x14ac:dyDescent="0.2">
      <c r="A687" t="s">
        <v>5283</v>
      </c>
      <c r="B687" t="s">
        <v>4568</v>
      </c>
      <c r="C687">
        <v>16</v>
      </c>
      <c r="D687" t="s">
        <v>4580</v>
      </c>
      <c r="E687" t="s">
        <v>4583</v>
      </c>
      <c r="F687" t="s">
        <v>13</v>
      </c>
      <c r="G687">
        <v>5061</v>
      </c>
    </row>
    <row r="688" spans="1:7" x14ac:dyDescent="0.2">
      <c r="A688" t="s">
        <v>5284</v>
      </c>
      <c r="B688" t="s">
        <v>4568</v>
      </c>
      <c r="C688">
        <v>16</v>
      </c>
      <c r="D688" t="s">
        <v>4580</v>
      </c>
      <c r="E688" t="s">
        <v>4585</v>
      </c>
      <c r="F688" t="s">
        <v>13</v>
      </c>
      <c r="G688">
        <v>4893</v>
      </c>
    </row>
    <row r="689" spans="1:7" x14ac:dyDescent="0.2">
      <c r="A689" t="s">
        <v>5285</v>
      </c>
      <c r="B689" t="s">
        <v>4568</v>
      </c>
      <c r="C689">
        <v>16</v>
      </c>
      <c r="D689" t="s">
        <v>4580</v>
      </c>
      <c r="E689" t="s">
        <v>4587</v>
      </c>
      <c r="F689" t="s">
        <v>13</v>
      </c>
      <c r="G689">
        <v>4889</v>
      </c>
    </row>
    <row r="690" spans="1:7" x14ac:dyDescent="0.2">
      <c r="A690" t="s">
        <v>5286</v>
      </c>
      <c r="B690" t="s">
        <v>4568</v>
      </c>
      <c r="C690">
        <v>16</v>
      </c>
      <c r="D690" t="s">
        <v>4580</v>
      </c>
      <c r="E690" t="s">
        <v>4589</v>
      </c>
      <c r="F690" t="s">
        <v>13</v>
      </c>
      <c r="G690">
        <v>4704</v>
      </c>
    </row>
    <row r="691" spans="1:7" x14ac:dyDescent="0.2">
      <c r="A691" t="s">
        <v>5287</v>
      </c>
      <c r="B691" t="s">
        <v>4568</v>
      </c>
      <c r="C691">
        <v>16</v>
      </c>
      <c r="D691" t="s">
        <v>4580</v>
      </c>
      <c r="E691" t="s">
        <v>4591</v>
      </c>
      <c r="F691" t="s">
        <v>13</v>
      </c>
      <c r="G691">
        <v>4861</v>
      </c>
    </row>
    <row r="692" spans="1:7" x14ac:dyDescent="0.2">
      <c r="A692" t="s">
        <v>5288</v>
      </c>
      <c r="B692" t="s">
        <v>4568</v>
      </c>
      <c r="C692">
        <v>16</v>
      </c>
      <c r="D692" t="s">
        <v>4580</v>
      </c>
      <c r="E692" t="s">
        <v>4593</v>
      </c>
      <c r="F692" t="s">
        <v>13</v>
      </c>
      <c r="G692">
        <v>4652</v>
      </c>
    </row>
    <row r="693" spans="1:7" x14ac:dyDescent="0.2">
      <c r="A693" t="s">
        <v>5289</v>
      </c>
      <c r="B693" t="s">
        <v>4568</v>
      </c>
      <c r="C693">
        <v>17</v>
      </c>
      <c r="D693" t="s">
        <v>4580</v>
      </c>
      <c r="E693" t="s">
        <v>4581</v>
      </c>
      <c r="F693" t="s">
        <v>13</v>
      </c>
      <c r="G693">
        <v>1698</v>
      </c>
    </row>
    <row r="694" spans="1:7" x14ac:dyDescent="0.2">
      <c r="A694" t="s">
        <v>5290</v>
      </c>
      <c r="B694" t="s">
        <v>4568</v>
      </c>
      <c r="C694">
        <v>17</v>
      </c>
      <c r="D694" t="s">
        <v>4580</v>
      </c>
      <c r="E694" t="s">
        <v>4583</v>
      </c>
      <c r="F694" t="s">
        <v>13</v>
      </c>
      <c r="G694">
        <v>1747</v>
      </c>
    </row>
    <row r="695" spans="1:7" x14ac:dyDescent="0.2">
      <c r="A695" t="s">
        <v>5291</v>
      </c>
      <c r="B695" t="s">
        <v>4568</v>
      </c>
      <c r="C695">
        <v>17</v>
      </c>
      <c r="D695" t="s">
        <v>4580</v>
      </c>
      <c r="E695" t="s">
        <v>4585</v>
      </c>
      <c r="F695" t="s">
        <v>13</v>
      </c>
      <c r="G695">
        <v>1772</v>
      </c>
    </row>
    <row r="696" spans="1:7" x14ac:dyDescent="0.2">
      <c r="A696" t="s">
        <v>5292</v>
      </c>
      <c r="B696" t="s">
        <v>4568</v>
      </c>
      <c r="C696">
        <v>17</v>
      </c>
      <c r="D696" t="s">
        <v>4580</v>
      </c>
      <c r="E696" t="s">
        <v>4587</v>
      </c>
      <c r="F696" t="s">
        <v>13</v>
      </c>
      <c r="G696">
        <v>1800</v>
      </c>
    </row>
    <row r="697" spans="1:7" x14ac:dyDescent="0.2">
      <c r="A697" t="s">
        <v>5293</v>
      </c>
      <c r="B697" t="s">
        <v>4568</v>
      </c>
      <c r="C697">
        <v>17</v>
      </c>
      <c r="D697" t="s">
        <v>4580</v>
      </c>
      <c r="E697" t="s">
        <v>4589</v>
      </c>
      <c r="F697" t="s">
        <v>13</v>
      </c>
      <c r="G697">
        <v>1581</v>
      </c>
    </row>
    <row r="698" spans="1:7" x14ac:dyDescent="0.2">
      <c r="A698" t="s">
        <v>5294</v>
      </c>
      <c r="B698" t="s">
        <v>4568</v>
      </c>
      <c r="C698">
        <v>17</v>
      </c>
      <c r="D698" t="s">
        <v>4580</v>
      </c>
      <c r="E698" t="s">
        <v>4591</v>
      </c>
      <c r="F698" t="s">
        <v>13</v>
      </c>
      <c r="G698">
        <v>1617</v>
      </c>
    </row>
    <row r="699" spans="1:7" x14ac:dyDescent="0.2">
      <c r="A699" t="s">
        <v>5295</v>
      </c>
      <c r="B699" t="s">
        <v>4568</v>
      </c>
      <c r="C699">
        <v>17</v>
      </c>
      <c r="D699" t="s">
        <v>4580</v>
      </c>
      <c r="E699" t="s">
        <v>4593</v>
      </c>
      <c r="F699" t="s">
        <v>13</v>
      </c>
      <c r="G699">
        <v>1677</v>
      </c>
    </row>
    <row r="700" spans="1:7" x14ac:dyDescent="0.2">
      <c r="A700" t="s">
        <v>5296</v>
      </c>
      <c r="B700" t="s">
        <v>4568</v>
      </c>
      <c r="C700">
        <v>18</v>
      </c>
      <c r="D700" t="s">
        <v>4580</v>
      </c>
      <c r="E700" t="s">
        <v>4581</v>
      </c>
      <c r="F700" t="s">
        <v>13</v>
      </c>
      <c r="G700">
        <v>12383</v>
      </c>
    </row>
    <row r="701" spans="1:7" x14ac:dyDescent="0.2">
      <c r="A701" t="s">
        <v>5297</v>
      </c>
      <c r="B701" t="s">
        <v>4568</v>
      </c>
      <c r="C701">
        <v>18</v>
      </c>
      <c r="D701" t="s">
        <v>4580</v>
      </c>
      <c r="E701" t="s">
        <v>4583</v>
      </c>
      <c r="F701" t="s">
        <v>13</v>
      </c>
      <c r="G701">
        <v>13287</v>
      </c>
    </row>
    <row r="702" spans="1:7" x14ac:dyDescent="0.2">
      <c r="A702" t="s">
        <v>5298</v>
      </c>
      <c r="B702" t="s">
        <v>4568</v>
      </c>
      <c r="C702">
        <v>18</v>
      </c>
      <c r="D702" t="s">
        <v>4580</v>
      </c>
      <c r="E702" t="s">
        <v>4585</v>
      </c>
      <c r="F702" t="s">
        <v>13</v>
      </c>
      <c r="G702">
        <v>13132</v>
      </c>
    </row>
    <row r="703" spans="1:7" x14ac:dyDescent="0.2">
      <c r="A703" t="s">
        <v>5299</v>
      </c>
      <c r="B703" t="s">
        <v>4568</v>
      </c>
      <c r="C703">
        <v>18</v>
      </c>
      <c r="D703" t="s">
        <v>4580</v>
      </c>
      <c r="E703" t="s">
        <v>4587</v>
      </c>
      <c r="F703" t="s">
        <v>13</v>
      </c>
      <c r="G703">
        <v>14311</v>
      </c>
    </row>
    <row r="704" spans="1:7" x14ac:dyDescent="0.2">
      <c r="A704" t="s">
        <v>5300</v>
      </c>
      <c r="B704" t="s">
        <v>4568</v>
      </c>
      <c r="C704">
        <v>18</v>
      </c>
      <c r="D704" t="s">
        <v>4580</v>
      </c>
      <c r="E704" t="s">
        <v>4589</v>
      </c>
      <c r="F704" t="s">
        <v>13</v>
      </c>
      <c r="G704">
        <v>11909</v>
      </c>
    </row>
    <row r="705" spans="1:7" x14ac:dyDescent="0.2">
      <c r="A705" t="s">
        <v>5301</v>
      </c>
      <c r="B705" t="s">
        <v>4568</v>
      </c>
      <c r="C705">
        <v>18</v>
      </c>
      <c r="D705" t="s">
        <v>4580</v>
      </c>
      <c r="E705" t="s">
        <v>4591</v>
      </c>
      <c r="F705" t="s">
        <v>13</v>
      </c>
      <c r="G705">
        <v>12207</v>
      </c>
    </row>
    <row r="706" spans="1:7" x14ac:dyDescent="0.2">
      <c r="A706" t="s">
        <v>5302</v>
      </c>
      <c r="B706" t="s">
        <v>4568</v>
      </c>
      <c r="C706">
        <v>18</v>
      </c>
      <c r="D706" t="s">
        <v>4580</v>
      </c>
      <c r="E706" t="s">
        <v>4593</v>
      </c>
      <c r="F706" t="s">
        <v>13</v>
      </c>
      <c r="G706">
        <v>12038</v>
      </c>
    </row>
    <row r="707" spans="1:7" x14ac:dyDescent="0.2">
      <c r="A707" t="s">
        <v>5303</v>
      </c>
      <c r="B707" t="s">
        <v>4568</v>
      </c>
      <c r="C707">
        <v>19</v>
      </c>
      <c r="D707" t="s">
        <v>4580</v>
      </c>
      <c r="E707" t="s">
        <v>4581</v>
      </c>
      <c r="F707" t="s">
        <v>13</v>
      </c>
      <c r="G707">
        <v>2230</v>
      </c>
    </row>
    <row r="708" spans="1:7" x14ac:dyDescent="0.2">
      <c r="A708" t="s">
        <v>5304</v>
      </c>
      <c r="B708" t="s">
        <v>4568</v>
      </c>
      <c r="C708">
        <v>19</v>
      </c>
      <c r="D708" t="s">
        <v>4580</v>
      </c>
      <c r="E708" t="s">
        <v>4583</v>
      </c>
      <c r="F708" t="s">
        <v>13</v>
      </c>
      <c r="G708">
        <v>2322</v>
      </c>
    </row>
    <row r="709" spans="1:7" x14ac:dyDescent="0.2">
      <c r="A709" t="s">
        <v>5305</v>
      </c>
      <c r="B709" t="s">
        <v>4568</v>
      </c>
      <c r="C709">
        <v>19</v>
      </c>
      <c r="D709" t="s">
        <v>4580</v>
      </c>
      <c r="E709" t="s">
        <v>4585</v>
      </c>
      <c r="F709" t="s">
        <v>13</v>
      </c>
      <c r="G709">
        <v>2317</v>
      </c>
    </row>
    <row r="710" spans="1:7" x14ac:dyDescent="0.2">
      <c r="A710" t="s">
        <v>5306</v>
      </c>
      <c r="B710" t="s">
        <v>4568</v>
      </c>
      <c r="C710">
        <v>19</v>
      </c>
      <c r="D710" t="s">
        <v>4580</v>
      </c>
      <c r="E710" t="s">
        <v>4587</v>
      </c>
      <c r="F710" t="s">
        <v>13</v>
      </c>
      <c r="G710">
        <v>2432</v>
      </c>
    </row>
    <row r="711" spans="1:7" x14ac:dyDescent="0.2">
      <c r="A711" t="s">
        <v>5307</v>
      </c>
      <c r="B711" t="s">
        <v>4568</v>
      </c>
      <c r="C711">
        <v>19</v>
      </c>
      <c r="D711" t="s">
        <v>4580</v>
      </c>
      <c r="E711" t="s">
        <v>4589</v>
      </c>
      <c r="F711" t="s">
        <v>13</v>
      </c>
      <c r="G711">
        <v>2180</v>
      </c>
    </row>
    <row r="712" spans="1:7" x14ac:dyDescent="0.2">
      <c r="A712" t="s">
        <v>5308</v>
      </c>
      <c r="B712" t="s">
        <v>4568</v>
      </c>
      <c r="C712">
        <v>19</v>
      </c>
      <c r="D712" t="s">
        <v>4580</v>
      </c>
      <c r="E712" t="s">
        <v>4591</v>
      </c>
      <c r="F712" t="s">
        <v>13</v>
      </c>
      <c r="G712">
        <v>2189</v>
      </c>
    </row>
    <row r="713" spans="1:7" x14ac:dyDescent="0.2">
      <c r="A713" t="s">
        <v>5309</v>
      </c>
      <c r="B713" t="s">
        <v>4568</v>
      </c>
      <c r="C713">
        <v>19</v>
      </c>
      <c r="D713" t="s">
        <v>4580</v>
      </c>
      <c r="E713" t="s">
        <v>4593</v>
      </c>
      <c r="F713" t="s">
        <v>13</v>
      </c>
      <c r="G713">
        <v>2171</v>
      </c>
    </row>
    <row r="714" spans="1:7" x14ac:dyDescent="0.2">
      <c r="A714" t="s">
        <v>5310</v>
      </c>
      <c r="B714" t="s">
        <v>4568</v>
      </c>
      <c r="C714">
        <v>20</v>
      </c>
      <c r="D714" t="s">
        <v>4580</v>
      </c>
      <c r="E714" t="s">
        <v>4581</v>
      </c>
      <c r="F714" t="s">
        <v>13</v>
      </c>
      <c r="G714">
        <v>8842</v>
      </c>
    </row>
    <row r="715" spans="1:7" x14ac:dyDescent="0.2">
      <c r="A715" t="s">
        <v>5311</v>
      </c>
      <c r="B715" t="s">
        <v>4568</v>
      </c>
      <c r="C715">
        <v>20</v>
      </c>
      <c r="D715" t="s">
        <v>4580</v>
      </c>
      <c r="E715" t="s">
        <v>4583</v>
      </c>
      <c r="F715" t="s">
        <v>13</v>
      </c>
      <c r="G715">
        <v>9286</v>
      </c>
    </row>
    <row r="716" spans="1:7" x14ac:dyDescent="0.2">
      <c r="A716" t="s">
        <v>5312</v>
      </c>
      <c r="B716" t="s">
        <v>4568</v>
      </c>
      <c r="C716">
        <v>20</v>
      </c>
      <c r="D716" t="s">
        <v>4580</v>
      </c>
      <c r="E716" t="s">
        <v>4585</v>
      </c>
      <c r="F716" t="s">
        <v>13</v>
      </c>
      <c r="G716">
        <v>8686</v>
      </c>
    </row>
    <row r="717" spans="1:7" x14ac:dyDescent="0.2">
      <c r="A717" t="s">
        <v>5313</v>
      </c>
      <c r="B717" t="s">
        <v>4568</v>
      </c>
      <c r="C717">
        <v>20</v>
      </c>
      <c r="D717" t="s">
        <v>4580</v>
      </c>
      <c r="E717" t="s">
        <v>4587</v>
      </c>
      <c r="F717" t="s">
        <v>13</v>
      </c>
      <c r="G717">
        <v>9378</v>
      </c>
    </row>
    <row r="718" spans="1:7" x14ac:dyDescent="0.2">
      <c r="A718" t="s">
        <v>5314</v>
      </c>
      <c r="B718" t="s">
        <v>4568</v>
      </c>
      <c r="C718">
        <v>20</v>
      </c>
      <c r="D718" t="s">
        <v>4580</v>
      </c>
      <c r="E718" t="s">
        <v>4589</v>
      </c>
      <c r="F718" t="s">
        <v>13</v>
      </c>
      <c r="G718">
        <v>8651</v>
      </c>
    </row>
    <row r="719" spans="1:7" x14ac:dyDescent="0.2">
      <c r="A719" t="s">
        <v>5315</v>
      </c>
      <c r="B719" t="s">
        <v>4568</v>
      </c>
      <c r="C719">
        <v>20</v>
      </c>
      <c r="D719" t="s">
        <v>4580</v>
      </c>
      <c r="E719" t="s">
        <v>4591</v>
      </c>
      <c r="F719" t="s">
        <v>13</v>
      </c>
      <c r="G719">
        <v>8880</v>
      </c>
    </row>
    <row r="720" spans="1:7" x14ac:dyDescent="0.2">
      <c r="A720" t="s">
        <v>5316</v>
      </c>
      <c r="B720" t="s">
        <v>4568</v>
      </c>
      <c r="C720">
        <v>20</v>
      </c>
      <c r="D720" t="s">
        <v>4580</v>
      </c>
      <c r="E720" t="s">
        <v>4593</v>
      </c>
      <c r="F720" t="s">
        <v>13</v>
      </c>
      <c r="G720">
        <v>8735</v>
      </c>
    </row>
    <row r="721" spans="1:7" x14ac:dyDescent="0.2">
      <c r="A721" t="s">
        <v>5317</v>
      </c>
      <c r="B721" t="s">
        <v>4568</v>
      </c>
      <c r="C721">
        <v>21</v>
      </c>
      <c r="D721" t="s">
        <v>4580</v>
      </c>
      <c r="E721" t="s">
        <v>4581</v>
      </c>
      <c r="F721" t="s">
        <v>13</v>
      </c>
      <c r="G721">
        <v>760</v>
      </c>
    </row>
    <row r="722" spans="1:7" x14ac:dyDescent="0.2">
      <c r="A722" t="s">
        <v>5318</v>
      </c>
      <c r="B722" t="s">
        <v>4568</v>
      </c>
      <c r="C722">
        <v>21</v>
      </c>
      <c r="D722" t="s">
        <v>4580</v>
      </c>
      <c r="E722" t="s">
        <v>4583</v>
      </c>
      <c r="F722" t="s">
        <v>13</v>
      </c>
      <c r="G722">
        <v>792</v>
      </c>
    </row>
    <row r="723" spans="1:7" x14ac:dyDescent="0.2">
      <c r="A723" t="s">
        <v>5319</v>
      </c>
      <c r="B723" t="s">
        <v>4568</v>
      </c>
      <c r="C723">
        <v>21</v>
      </c>
      <c r="D723" t="s">
        <v>4580</v>
      </c>
      <c r="E723" t="s">
        <v>4585</v>
      </c>
      <c r="F723" t="s">
        <v>13</v>
      </c>
      <c r="G723">
        <v>852</v>
      </c>
    </row>
    <row r="724" spans="1:7" x14ac:dyDescent="0.2">
      <c r="A724" t="s">
        <v>5320</v>
      </c>
      <c r="B724" t="s">
        <v>4568</v>
      </c>
      <c r="C724">
        <v>21</v>
      </c>
      <c r="D724" t="s">
        <v>4580</v>
      </c>
      <c r="E724" t="s">
        <v>4587</v>
      </c>
      <c r="F724" t="s">
        <v>13</v>
      </c>
      <c r="G724">
        <v>824</v>
      </c>
    </row>
    <row r="725" spans="1:7" x14ac:dyDescent="0.2">
      <c r="A725" t="s">
        <v>5321</v>
      </c>
      <c r="B725" t="s">
        <v>4568</v>
      </c>
      <c r="C725">
        <v>21</v>
      </c>
      <c r="D725" t="s">
        <v>4580</v>
      </c>
      <c r="E725" t="s">
        <v>4589</v>
      </c>
      <c r="F725" t="s">
        <v>13</v>
      </c>
      <c r="G725">
        <v>720</v>
      </c>
    </row>
    <row r="726" spans="1:7" x14ac:dyDescent="0.2">
      <c r="A726" t="s">
        <v>5322</v>
      </c>
      <c r="B726" t="s">
        <v>4568</v>
      </c>
      <c r="C726">
        <v>21</v>
      </c>
      <c r="D726" t="s">
        <v>4580</v>
      </c>
      <c r="E726" t="s">
        <v>4591</v>
      </c>
      <c r="F726" t="s">
        <v>13</v>
      </c>
      <c r="G726">
        <v>710</v>
      </c>
    </row>
    <row r="727" spans="1:7" x14ac:dyDescent="0.2">
      <c r="A727" t="s">
        <v>5323</v>
      </c>
      <c r="B727" t="s">
        <v>4568</v>
      </c>
      <c r="C727">
        <v>21</v>
      </c>
      <c r="D727" t="s">
        <v>4580</v>
      </c>
      <c r="E727" t="s">
        <v>4593</v>
      </c>
      <c r="F727" t="s">
        <v>13</v>
      </c>
      <c r="G727">
        <v>708</v>
      </c>
    </row>
    <row r="728" spans="1:7" x14ac:dyDescent="0.2">
      <c r="A728" t="s">
        <v>5324</v>
      </c>
      <c r="B728" t="s">
        <v>4568</v>
      </c>
      <c r="C728">
        <v>1</v>
      </c>
      <c r="D728" t="s">
        <v>4580</v>
      </c>
      <c r="E728" t="s">
        <v>4581</v>
      </c>
      <c r="F728" t="s">
        <v>14</v>
      </c>
      <c r="G728">
        <v>6268</v>
      </c>
    </row>
    <row r="729" spans="1:7" x14ac:dyDescent="0.2">
      <c r="A729" t="s">
        <v>5325</v>
      </c>
      <c r="B729" t="s">
        <v>4568</v>
      </c>
      <c r="C729">
        <v>1</v>
      </c>
      <c r="D729" t="s">
        <v>4580</v>
      </c>
      <c r="E729" t="s">
        <v>4583</v>
      </c>
      <c r="F729" t="s">
        <v>14</v>
      </c>
      <c r="G729">
        <v>6515</v>
      </c>
    </row>
    <row r="730" spans="1:7" x14ac:dyDescent="0.2">
      <c r="A730" t="s">
        <v>5326</v>
      </c>
      <c r="B730" t="s">
        <v>4568</v>
      </c>
      <c r="C730">
        <v>1</v>
      </c>
      <c r="D730" t="s">
        <v>4580</v>
      </c>
      <c r="E730" t="s">
        <v>4585</v>
      </c>
      <c r="F730" t="s">
        <v>14</v>
      </c>
      <c r="G730">
        <v>5901</v>
      </c>
    </row>
    <row r="731" spans="1:7" x14ac:dyDescent="0.2">
      <c r="A731" t="s">
        <v>5327</v>
      </c>
      <c r="B731" t="s">
        <v>4568</v>
      </c>
      <c r="C731">
        <v>1</v>
      </c>
      <c r="D731" t="s">
        <v>4580</v>
      </c>
      <c r="E731" t="s">
        <v>4587</v>
      </c>
      <c r="F731" t="s">
        <v>14</v>
      </c>
      <c r="G731">
        <v>6013</v>
      </c>
    </row>
    <row r="732" spans="1:7" x14ac:dyDescent="0.2">
      <c r="A732" t="s">
        <v>5328</v>
      </c>
      <c r="B732" t="s">
        <v>4568</v>
      </c>
      <c r="C732">
        <v>1</v>
      </c>
      <c r="D732" t="s">
        <v>4580</v>
      </c>
      <c r="E732" t="s">
        <v>4589</v>
      </c>
      <c r="F732" t="s">
        <v>14</v>
      </c>
      <c r="G732">
        <v>5952</v>
      </c>
    </row>
    <row r="733" spans="1:7" x14ac:dyDescent="0.2">
      <c r="A733" t="s">
        <v>5329</v>
      </c>
      <c r="B733" t="s">
        <v>4568</v>
      </c>
      <c r="C733">
        <v>1</v>
      </c>
      <c r="D733" t="s">
        <v>4580</v>
      </c>
      <c r="E733" t="s">
        <v>4591</v>
      </c>
      <c r="F733" t="s">
        <v>14</v>
      </c>
      <c r="G733">
        <v>5938</v>
      </c>
    </row>
    <row r="734" spans="1:7" x14ac:dyDescent="0.2">
      <c r="A734" t="s">
        <v>5330</v>
      </c>
      <c r="B734" t="s">
        <v>4568</v>
      </c>
      <c r="C734">
        <v>1</v>
      </c>
      <c r="D734" t="s">
        <v>4580</v>
      </c>
      <c r="E734" t="s">
        <v>4593</v>
      </c>
      <c r="F734" t="s">
        <v>14</v>
      </c>
      <c r="G734">
        <v>5926</v>
      </c>
    </row>
    <row r="735" spans="1:7" x14ac:dyDescent="0.2">
      <c r="A735" t="s">
        <v>5331</v>
      </c>
      <c r="B735" t="s">
        <v>4568</v>
      </c>
      <c r="C735">
        <v>2</v>
      </c>
      <c r="D735" t="s">
        <v>4580</v>
      </c>
      <c r="E735" t="s">
        <v>4581</v>
      </c>
      <c r="F735" t="s">
        <v>14</v>
      </c>
      <c r="G735">
        <v>12440</v>
      </c>
    </row>
    <row r="736" spans="1:7" x14ac:dyDescent="0.2">
      <c r="A736" t="s">
        <v>5332</v>
      </c>
      <c r="B736" t="s">
        <v>4568</v>
      </c>
      <c r="C736">
        <v>2</v>
      </c>
      <c r="D736" t="s">
        <v>4580</v>
      </c>
      <c r="E736" t="s">
        <v>4583</v>
      </c>
      <c r="F736" t="s">
        <v>14</v>
      </c>
      <c r="G736">
        <v>13845</v>
      </c>
    </row>
    <row r="737" spans="1:7" x14ac:dyDescent="0.2">
      <c r="A737" t="s">
        <v>5333</v>
      </c>
      <c r="B737" t="s">
        <v>4568</v>
      </c>
      <c r="C737">
        <v>2</v>
      </c>
      <c r="D737" t="s">
        <v>4580</v>
      </c>
      <c r="E737" t="s">
        <v>4585</v>
      </c>
      <c r="F737" t="s">
        <v>14</v>
      </c>
      <c r="G737">
        <v>13406</v>
      </c>
    </row>
    <row r="738" spans="1:7" x14ac:dyDescent="0.2">
      <c r="A738" t="s">
        <v>5334</v>
      </c>
      <c r="B738" t="s">
        <v>4568</v>
      </c>
      <c r="C738">
        <v>2</v>
      </c>
      <c r="D738" t="s">
        <v>4580</v>
      </c>
      <c r="E738" t="s">
        <v>4587</v>
      </c>
      <c r="F738" t="s">
        <v>14</v>
      </c>
      <c r="G738">
        <v>14154</v>
      </c>
    </row>
    <row r="739" spans="1:7" x14ac:dyDescent="0.2">
      <c r="A739" t="s">
        <v>5335</v>
      </c>
      <c r="B739" t="s">
        <v>4568</v>
      </c>
      <c r="C739">
        <v>2</v>
      </c>
      <c r="D739" t="s">
        <v>4580</v>
      </c>
      <c r="E739" t="s">
        <v>4589</v>
      </c>
      <c r="F739" t="s">
        <v>14</v>
      </c>
      <c r="G739">
        <v>12427</v>
      </c>
    </row>
    <row r="740" spans="1:7" x14ac:dyDescent="0.2">
      <c r="A740" t="s">
        <v>5336</v>
      </c>
      <c r="B740" t="s">
        <v>4568</v>
      </c>
      <c r="C740">
        <v>2</v>
      </c>
      <c r="D740" t="s">
        <v>4580</v>
      </c>
      <c r="E740" t="s">
        <v>4591</v>
      </c>
      <c r="F740" t="s">
        <v>14</v>
      </c>
      <c r="G740">
        <v>12586</v>
      </c>
    </row>
    <row r="741" spans="1:7" x14ac:dyDescent="0.2">
      <c r="A741" t="s">
        <v>5337</v>
      </c>
      <c r="B741" t="s">
        <v>4568</v>
      </c>
      <c r="C741">
        <v>2</v>
      </c>
      <c r="D741" t="s">
        <v>4580</v>
      </c>
      <c r="E741" t="s">
        <v>4593</v>
      </c>
      <c r="F741" t="s">
        <v>14</v>
      </c>
      <c r="G741">
        <v>12224</v>
      </c>
    </row>
    <row r="742" spans="1:7" x14ac:dyDescent="0.2">
      <c r="A742" t="s">
        <v>5338</v>
      </c>
      <c r="B742" t="s">
        <v>4568</v>
      </c>
      <c r="C742">
        <v>3</v>
      </c>
      <c r="D742" t="s">
        <v>4580</v>
      </c>
      <c r="E742" t="s">
        <v>4581</v>
      </c>
      <c r="F742" t="s">
        <v>14</v>
      </c>
      <c r="G742">
        <v>12495</v>
      </c>
    </row>
    <row r="743" spans="1:7" x14ac:dyDescent="0.2">
      <c r="A743" t="s">
        <v>5339</v>
      </c>
      <c r="B743" t="s">
        <v>4568</v>
      </c>
      <c r="C743">
        <v>3</v>
      </c>
      <c r="D743" t="s">
        <v>4580</v>
      </c>
      <c r="E743" t="s">
        <v>4583</v>
      </c>
      <c r="F743" t="s">
        <v>14</v>
      </c>
      <c r="G743">
        <v>13349</v>
      </c>
    </row>
    <row r="744" spans="1:7" x14ac:dyDescent="0.2">
      <c r="A744" t="s">
        <v>5340</v>
      </c>
      <c r="B744" t="s">
        <v>4568</v>
      </c>
      <c r="C744">
        <v>3</v>
      </c>
      <c r="D744" t="s">
        <v>4580</v>
      </c>
      <c r="E744" t="s">
        <v>4585</v>
      </c>
      <c r="F744" t="s">
        <v>14</v>
      </c>
      <c r="G744">
        <v>13229</v>
      </c>
    </row>
    <row r="745" spans="1:7" x14ac:dyDescent="0.2">
      <c r="A745" t="s">
        <v>5341</v>
      </c>
      <c r="B745" t="s">
        <v>4568</v>
      </c>
      <c r="C745">
        <v>3</v>
      </c>
      <c r="D745" t="s">
        <v>4580</v>
      </c>
      <c r="E745" t="s">
        <v>4587</v>
      </c>
      <c r="F745" t="s">
        <v>14</v>
      </c>
      <c r="G745">
        <v>14025</v>
      </c>
    </row>
    <row r="746" spans="1:7" x14ac:dyDescent="0.2">
      <c r="A746" t="s">
        <v>5342</v>
      </c>
      <c r="B746" t="s">
        <v>4568</v>
      </c>
      <c r="C746">
        <v>3</v>
      </c>
      <c r="D746" t="s">
        <v>4580</v>
      </c>
      <c r="E746" t="s">
        <v>4589</v>
      </c>
      <c r="F746" t="s">
        <v>14</v>
      </c>
      <c r="G746">
        <v>12186</v>
      </c>
    </row>
    <row r="747" spans="1:7" x14ac:dyDescent="0.2">
      <c r="A747" t="s">
        <v>5343</v>
      </c>
      <c r="B747" t="s">
        <v>4568</v>
      </c>
      <c r="C747">
        <v>3</v>
      </c>
      <c r="D747" t="s">
        <v>4580</v>
      </c>
      <c r="E747" t="s">
        <v>4591</v>
      </c>
      <c r="F747" t="s">
        <v>14</v>
      </c>
      <c r="G747">
        <v>12252</v>
      </c>
    </row>
    <row r="748" spans="1:7" x14ac:dyDescent="0.2">
      <c r="A748" t="s">
        <v>5344</v>
      </c>
      <c r="B748" t="s">
        <v>4568</v>
      </c>
      <c r="C748">
        <v>3</v>
      </c>
      <c r="D748" t="s">
        <v>4580</v>
      </c>
      <c r="E748" t="s">
        <v>4593</v>
      </c>
      <c r="F748" t="s">
        <v>14</v>
      </c>
      <c r="G748">
        <v>12159</v>
      </c>
    </row>
    <row r="749" spans="1:7" x14ac:dyDescent="0.2">
      <c r="A749" t="s">
        <v>5345</v>
      </c>
      <c r="B749" t="s">
        <v>4568</v>
      </c>
      <c r="C749">
        <v>4</v>
      </c>
      <c r="D749" t="s">
        <v>4580</v>
      </c>
      <c r="E749" t="s">
        <v>4581</v>
      </c>
      <c r="F749" t="s">
        <v>14</v>
      </c>
      <c r="G749">
        <v>13564</v>
      </c>
    </row>
    <row r="750" spans="1:7" x14ac:dyDescent="0.2">
      <c r="A750" t="s">
        <v>5346</v>
      </c>
      <c r="B750" t="s">
        <v>4568</v>
      </c>
      <c r="C750">
        <v>4</v>
      </c>
      <c r="D750" t="s">
        <v>4580</v>
      </c>
      <c r="E750" t="s">
        <v>4583</v>
      </c>
      <c r="F750" t="s">
        <v>14</v>
      </c>
      <c r="G750">
        <v>14989</v>
      </c>
    </row>
    <row r="751" spans="1:7" x14ac:dyDescent="0.2">
      <c r="A751" t="s">
        <v>5347</v>
      </c>
      <c r="B751" t="s">
        <v>4568</v>
      </c>
      <c r="C751">
        <v>4</v>
      </c>
      <c r="D751" t="s">
        <v>4580</v>
      </c>
      <c r="E751" t="s">
        <v>4585</v>
      </c>
      <c r="F751" t="s">
        <v>14</v>
      </c>
      <c r="G751">
        <v>13797</v>
      </c>
    </row>
    <row r="752" spans="1:7" x14ac:dyDescent="0.2">
      <c r="A752" t="s">
        <v>5348</v>
      </c>
      <c r="B752" t="s">
        <v>4568</v>
      </c>
      <c r="C752">
        <v>4</v>
      </c>
      <c r="D752" t="s">
        <v>4580</v>
      </c>
      <c r="E752" t="s">
        <v>4587</v>
      </c>
      <c r="F752" t="s">
        <v>14</v>
      </c>
      <c r="G752">
        <v>14207</v>
      </c>
    </row>
    <row r="753" spans="1:7" x14ac:dyDescent="0.2">
      <c r="A753" t="s">
        <v>5349</v>
      </c>
      <c r="B753" t="s">
        <v>4568</v>
      </c>
      <c r="C753">
        <v>4</v>
      </c>
      <c r="D753" t="s">
        <v>4580</v>
      </c>
      <c r="E753" t="s">
        <v>4589</v>
      </c>
      <c r="F753" t="s">
        <v>14</v>
      </c>
      <c r="G753">
        <v>13507</v>
      </c>
    </row>
    <row r="754" spans="1:7" x14ac:dyDescent="0.2">
      <c r="A754" t="s">
        <v>5350</v>
      </c>
      <c r="B754" t="s">
        <v>4568</v>
      </c>
      <c r="C754">
        <v>4</v>
      </c>
      <c r="D754" t="s">
        <v>4580</v>
      </c>
      <c r="E754" t="s">
        <v>4591</v>
      </c>
      <c r="F754" t="s">
        <v>14</v>
      </c>
      <c r="G754">
        <v>13667</v>
      </c>
    </row>
    <row r="755" spans="1:7" x14ac:dyDescent="0.2">
      <c r="A755" t="s">
        <v>5351</v>
      </c>
      <c r="B755" t="s">
        <v>4568</v>
      </c>
      <c r="C755">
        <v>4</v>
      </c>
      <c r="D755" t="s">
        <v>4580</v>
      </c>
      <c r="E755" t="s">
        <v>4593</v>
      </c>
      <c r="F755" t="s">
        <v>14</v>
      </c>
      <c r="G755">
        <v>13419</v>
      </c>
    </row>
    <row r="756" spans="1:7" x14ac:dyDescent="0.2">
      <c r="A756" t="s">
        <v>5352</v>
      </c>
      <c r="B756" t="s">
        <v>4568</v>
      </c>
      <c r="C756">
        <v>5</v>
      </c>
      <c r="D756" t="s">
        <v>4580</v>
      </c>
      <c r="E756" t="s">
        <v>4581</v>
      </c>
      <c r="F756" t="s">
        <v>14</v>
      </c>
      <c r="G756">
        <v>14447</v>
      </c>
    </row>
    <row r="757" spans="1:7" x14ac:dyDescent="0.2">
      <c r="A757" t="s">
        <v>5353</v>
      </c>
      <c r="B757" t="s">
        <v>4568</v>
      </c>
      <c r="C757">
        <v>5</v>
      </c>
      <c r="D757" t="s">
        <v>4580</v>
      </c>
      <c r="E757" t="s">
        <v>4583</v>
      </c>
      <c r="F757" t="s">
        <v>14</v>
      </c>
      <c r="G757">
        <v>15495</v>
      </c>
    </row>
    <row r="758" spans="1:7" x14ac:dyDescent="0.2">
      <c r="A758" t="s">
        <v>5354</v>
      </c>
      <c r="B758" t="s">
        <v>4568</v>
      </c>
      <c r="C758">
        <v>5</v>
      </c>
      <c r="D758" t="s">
        <v>4580</v>
      </c>
      <c r="E758" t="s">
        <v>4585</v>
      </c>
      <c r="F758" t="s">
        <v>14</v>
      </c>
      <c r="G758">
        <v>14708</v>
      </c>
    </row>
    <row r="759" spans="1:7" x14ac:dyDescent="0.2">
      <c r="A759" t="s">
        <v>5355</v>
      </c>
      <c r="B759" t="s">
        <v>4568</v>
      </c>
      <c r="C759">
        <v>5</v>
      </c>
      <c r="D759" t="s">
        <v>4580</v>
      </c>
      <c r="E759" t="s">
        <v>4587</v>
      </c>
      <c r="F759" t="s">
        <v>14</v>
      </c>
      <c r="G759">
        <v>15445</v>
      </c>
    </row>
    <row r="760" spans="1:7" x14ac:dyDescent="0.2">
      <c r="A760" t="s">
        <v>5356</v>
      </c>
      <c r="B760" t="s">
        <v>4568</v>
      </c>
      <c r="C760">
        <v>5</v>
      </c>
      <c r="D760" t="s">
        <v>4580</v>
      </c>
      <c r="E760" t="s">
        <v>4589</v>
      </c>
      <c r="F760" t="s">
        <v>14</v>
      </c>
      <c r="G760">
        <v>13872</v>
      </c>
    </row>
    <row r="761" spans="1:7" x14ac:dyDescent="0.2">
      <c r="A761" t="s">
        <v>5357</v>
      </c>
      <c r="B761" t="s">
        <v>4568</v>
      </c>
      <c r="C761">
        <v>5</v>
      </c>
      <c r="D761" t="s">
        <v>4580</v>
      </c>
      <c r="E761" t="s">
        <v>4591</v>
      </c>
      <c r="F761" t="s">
        <v>14</v>
      </c>
      <c r="G761">
        <v>14257</v>
      </c>
    </row>
    <row r="762" spans="1:7" x14ac:dyDescent="0.2">
      <c r="A762" t="s">
        <v>5358</v>
      </c>
      <c r="B762" t="s">
        <v>4568</v>
      </c>
      <c r="C762">
        <v>5</v>
      </c>
      <c r="D762" t="s">
        <v>4580</v>
      </c>
      <c r="E762" t="s">
        <v>4593</v>
      </c>
      <c r="F762" t="s">
        <v>14</v>
      </c>
      <c r="G762">
        <v>13905</v>
      </c>
    </row>
    <row r="763" spans="1:7" x14ac:dyDescent="0.2">
      <c r="A763" t="s">
        <v>5359</v>
      </c>
      <c r="B763" t="s">
        <v>4568</v>
      </c>
      <c r="C763">
        <v>6</v>
      </c>
      <c r="D763" t="s">
        <v>4580</v>
      </c>
      <c r="E763" t="s">
        <v>4581</v>
      </c>
      <c r="F763" t="s">
        <v>14</v>
      </c>
      <c r="G763">
        <v>5929</v>
      </c>
    </row>
    <row r="764" spans="1:7" x14ac:dyDescent="0.2">
      <c r="A764" t="s">
        <v>5360</v>
      </c>
      <c r="B764" t="s">
        <v>4568</v>
      </c>
      <c r="C764">
        <v>6</v>
      </c>
      <c r="D764" t="s">
        <v>4580</v>
      </c>
      <c r="E764" t="s">
        <v>4583</v>
      </c>
      <c r="F764" t="s">
        <v>14</v>
      </c>
      <c r="G764">
        <v>6447</v>
      </c>
    </row>
    <row r="765" spans="1:7" x14ac:dyDescent="0.2">
      <c r="A765" t="s">
        <v>5361</v>
      </c>
      <c r="B765" t="s">
        <v>4568</v>
      </c>
      <c r="C765">
        <v>6</v>
      </c>
      <c r="D765" t="s">
        <v>4580</v>
      </c>
      <c r="E765" t="s">
        <v>4585</v>
      </c>
      <c r="F765" t="s">
        <v>14</v>
      </c>
      <c r="G765">
        <v>6553</v>
      </c>
    </row>
    <row r="766" spans="1:7" x14ac:dyDescent="0.2">
      <c r="A766" t="s">
        <v>5362</v>
      </c>
      <c r="B766" t="s">
        <v>4568</v>
      </c>
      <c r="C766">
        <v>6</v>
      </c>
      <c r="D766" t="s">
        <v>4580</v>
      </c>
      <c r="E766" t="s">
        <v>4587</v>
      </c>
      <c r="F766" t="s">
        <v>14</v>
      </c>
      <c r="G766">
        <v>6584</v>
      </c>
    </row>
    <row r="767" spans="1:7" x14ac:dyDescent="0.2">
      <c r="A767" t="s">
        <v>5363</v>
      </c>
      <c r="B767" t="s">
        <v>4568</v>
      </c>
      <c r="C767">
        <v>6</v>
      </c>
      <c r="D767" t="s">
        <v>4580</v>
      </c>
      <c r="E767" t="s">
        <v>4589</v>
      </c>
      <c r="F767" t="s">
        <v>14</v>
      </c>
      <c r="G767">
        <v>5911</v>
      </c>
    </row>
    <row r="768" spans="1:7" x14ac:dyDescent="0.2">
      <c r="A768" t="s">
        <v>5364</v>
      </c>
      <c r="B768" t="s">
        <v>4568</v>
      </c>
      <c r="C768">
        <v>6</v>
      </c>
      <c r="D768" t="s">
        <v>4580</v>
      </c>
      <c r="E768" t="s">
        <v>4591</v>
      </c>
      <c r="F768" t="s">
        <v>14</v>
      </c>
      <c r="G768">
        <v>5969</v>
      </c>
    </row>
    <row r="769" spans="1:7" x14ac:dyDescent="0.2">
      <c r="A769" t="s">
        <v>5365</v>
      </c>
      <c r="B769" t="s">
        <v>4568</v>
      </c>
      <c r="C769">
        <v>6</v>
      </c>
      <c r="D769" t="s">
        <v>4580</v>
      </c>
      <c r="E769" t="s">
        <v>4593</v>
      </c>
      <c r="F769" t="s">
        <v>14</v>
      </c>
      <c r="G769">
        <v>5925</v>
      </c>
    </row>
    <row r="770" spans="1:7" x14ac:dyDescent="0.2">
      <c r="A770" t="s">
        <v>5366</v>
      </c>
      <c r="B770" t="s">
        <v>4568</v>
      </c>
      <c r="C770">
        <v>7</v>
      </c>
      <c r="D770" t="s">
        <v>4580</v>
      </c>
      <c r="E770" t="s">
        <v>4581</v>
      </c>
      <c r="F770" t="s">
        <v>14</v>
      </c>
      <c r="G770">
        <v>7902</v>
      </c>
    </row>
    <row r="771" spans="1:7" x14ac:dyDescent="0.2">
      <c r="A771" t="s">
        <v>5367</v>
      </c>
      <c r="B771" t="s">
        <v>4568</v>
      </c>
      <c r="C771">
        <v>7</v>
      </c>
      <c r="D771" t="s">
        <v>4580</v>
      </c>
      <c r="E771" t="s">
        <v>4583</v>
      </c>
      <c r="F771" t="s">
        <v>14</v>
      </c>
      <c r="G771">
        <v>8677</v>
      </c>
    </row>
    <row r="772" spans="1:7" x14ac:dyDescent="0.2">
      <c r="A772" t="s">
        <v>5368</v>
      </c>
      <c r="B772" t="s">
        <v>4568</v>
      </c>
      <c r="C772">
        <v>7</v>
      </c>
      <c r="D772" t="s">
        <v>4580</v>
      </c>
      <c r="E772" t="s">
        <v>4585</v>
      </c>
      <c r="F772" t="s">
        <v>14</v>
      </c>
      <c r="G772">
        <v>8465</v>
      </c>
    </row>
    <row r="773" spans="1:7" x14ac:dyDescent="0.2">
      <c r="A773" t="s">
        <v>5369</v>
      </c>
      <c r="B773" t="s">
        <v>4568</v>
      </c>
      <c r="C773">
        <v>7</v>
      </c>
      <c r="D773" t="s">
        <v>4580</v>
      </c>
      <c r="E773" t="s">
        <v>4587</v>
      </c>
      <c r="F773" t="s">
        <v>14</v>
      </c>
      <c r="G773">
        <v>8840</v>
      </c>
    </row>
    <row r="774" spans="1:7" x14ac:dyDescent="0.2">
      <c r="A774" t="s">
        <v>5370</v>
      </c>
      <c r="B774" t="s">
        <v>4568</v>
      </c>
      <c r="C774">
        <v>7</v>
      </c>
      <c r="D774" t="s">
        <v>4580</v>
      </c>
      <c r="E774" t="s">
        <v>4589</v>
      </c>
      <c r="F774" t="s">
        <v>14</v>
      </c>
      <c r="G774">
        <v>7748</v>
      </c>
    </row>
    <row r="775" spans="1:7" x14ac:dyDescent="0.2">
      <c r="A775" t="s">
        <v>5371</v>
      </c>
      <c r="B775" t="s">
        <v>4568</v>
      </c>
      <c r="C775">
        <v>7</v>
      </c>
      <c r="D775" t="s">
        <v>4580</v>
      </c>
      <c r="E775" t="s">
        <v>4591</v>
      </c>
      <c r="F775" t="s">
        <v>14</v>
      </c>
      <c r="G775">
        <v>7823</v>
      </c>
    </row>
    <row r="776" spans="1:7" x14ac:dyDescent="0.2">
      <c r="A776" t="s">
        <v>5372</v>
      </c>
      <c r="B776" t="s">
        <v>4568</v>
      </c>
      <c r="C776">
        <v>7</v>
      </c>
      <c r="D776" t="s">
        <v>4580</v>
      </c>
      <c r="E776" t="s">
        <v>4593</v>
      </c>
      <c r="F776" t="s">
        <v>14</v>
      </c>
      <c r="G776">
        <v>7769</v>
      </c>
    </row>
    <row r="777" spans="1:7" x14ac:dyDescent="0.2">
      <c r="A777" t="s">
        <v>5373</v>
      </c>
      <c r="B777" t="s">
        <v>4568</v>
      </c>
      <c r="C777">
        <v>8</v>
      </c>
      <c r="D777" t="s">
        <v>4580</v>
      </c>
      <c r="E777" t="s">
        <v>4581</v>
      </c>
      <c r="F777" t="s">
        <v>14</v>
      </c>
      <c r="G777">
        <v>2240</v>
      </c>
    </row>
    <row r="778" spans="1:7" x14ac:dyDescent="0.2">
      <c r="A778" t="s">
        <v>5374</v>
      </c>
      <c r="B778" t="s">
        <v>4568</v>
      </c>
      <c r="C778">
        <v>8</v>
      </c>
      <c r="D778" t="s">
        <v>4580</v>
      </c>
      <c r="E778" t="s">
        <v>4583</v>
      </c>
      <c r="F778" t="s">
        <v>14</v>
      </c>
      <c r="G778">
        <v>2582</v>
      </c>
    </row>
    <row r="779" spans="1:7" x14ac:dyDescent="0.2">
      <c r="A779" t="s">
        <v>5375</v>
      </c>
      <c r="B779" t="s">
        <v>4568</v>
      </c>
      <c r="C779">
        <v>8</v>
      </c>
      <c r="D779" t="s">
        <v>4580</v>
      </c>
      <c r="E779" t="s">
        <v>4585</v>
      </c>
      <c r="F779" t="s">
        <v>14</v>
      </c>
      <c r="G779">
        <v>2417</v>
      </c>
    </row>
    <row r="780" spans="1:7" x14ac:dyDescent="0.2">
      <c r="A780" t="s">
        <v>5376</v>
      </c>
      <c r="B780" t="s">
        <v>4568</v>
      </c>
      <c r="C780">
        <v>8</v>
      </c>
      <c r="D780" t="s">
        <v>4580</v>
      </c>
      <c r="E780" t="s">
        <v>4587</v>
      </c>
      <c r="F780" t="s">
        <v>14</v>
      </c>
      <c r="G780">
        <v>2536</v>
      </c>
    </row>
    <row r="781" spans="1:7" x14ac:dyDescent="0.2">
      <c r="A781" t="s">
        <v>5377</v>
      </c>
      <c r="B781" t="s">
        <v>4568</v>
      </c>
      <c r="C781">
        <v>8</v>
      </c>
      <c r="D781" t="s">
        <v>4580</v>
      </c>
      <c r="E781" t="s">
        <v>4589</v>
      </c>
      <c r="F781" t="s">
        <v>14</v>
      </c>
      <c r="G781">
        <v>2119</v>
      </c>
    </row>
    <row r="782" spans="1:7" x14ac:dyDescent="0.2">
      <c r="A782" t="s">
        <v>5378</v>
      </c>
      <c r="B782" t="s">
        <v>4568</v>
      </c>
      <c r="C782">
        <v>8</v>
      </c>
      <c r="D782" t="s">
        <v>4580</v>
      </c>
      <c r="E782" t="s">
        <v>4591</v>
      </c>
      <c r="F782" t="s">
        <v>14</v>
      </c>
      <c r="G782">
        <v>2248</v>
      </c>
    </row>
    <row r="783" spans="1:7" x14ac:dyDescent="0.2">
      <c r="A783" t="s">
        <v>5379</v>
      </c>
      <c r="B783" t="s">
        <v>4568</v>
      </c>
      <c r="C783">
        <v>8</v>
      </c>
      <c r="D783" t="s">
        <v>4580</v>
      </c>
      <c r="E783" t="s">
        <v>4593</v>
      </c>
      <c r="F783" t="s">
        <v>14</v>
      </c>
      <c r="G783">
        <v>2125</v>
      </c>
    </row>
    <row r="784" spans="1:7" x14ac:dyDescent="0.2">
      <c r="A784" t="s">
        <v>5380</v>
      </c>
      <c r="B784" t="s">
        <v>4568</v>
      </c>
      <c r="C784">
        <v>9</v>
      </c>
      <c r="D784" t="s">
        <v>4580</v>
      </c>
      <c r="E784" t="s">
        <v>4581</v>
      </c>
      <c r="F784" t="s">
        <v>14</v>
      </c>
      <c r="G784">
        <v>6207</v>
      </c>
    </row>
    <row r="785" spans="1:7" x14ac:dyDescent="0.2">
      <c r="A785" t="s">
        <v>5381</v>
      </c>
      <c r="B785" t="s">
        <v>4568</v>
      </c>
      <c r="C785">
        <v>9</v>
      </c>
      <c r="D785" t="s">
        <v>4580</v>
      </c>
      <c r="E785" t="s">
        <v>4583</v>
      </c>
      <c r="F785" t="s">
        <v>14</v>
      </c>
      <c r="G785">
        <v>6828</v>
      </c>
    </row>
    <row r="786" spans="1:7" x14ac:dyDescent="0.2">
      <c r="A786" t="s">
        <v>5382</v>
      </c>
      <c r="B786" t="s">
        <v>4568</v>
      </c>
      <c r="C786">
        <v>9</v>
      </c>
      <c r="D786" t="s">
        <v>4580</v>
      </c>
      <c r="E786" t="s">
        <v>4585</v>
      </c>
      <c r="F786" t="s">
        <v>14</v>
      </c>
      <c r="G786">
        <v>5999</v>
      </c>
    </row>
    <row r="787" spans="1:7" x14ac:dyDescent="0.2">
      <c r="A787" t="s">
        <v>5383</v>
      </c>
      <c r="B787" t="s">
        <v>4568</v>
      </c>
      <c r="C787">
        <v>9</v>
      </c>
      <c r="D787" t="s">
        <v>4580</v>
      </c>
      <c r="E787" t="s">
        <v>4587</v>
      </c>
      <c r="F787" t="s">
        <v>14</v>
      </c>
      <c r="G787">
        <v>6231</v>
      </c>
    </row>
    <row r="788" spans="1:7" x14ac:dyDescent="0.2">
      <c r="A788" t="s">
        <v>5384</v>
      </c>
      <c r="B788" t="s">
        <v>4568</v>
      </c>
      <c r="C788">
        <v>9</v>
      </c>
      <c r="D788" t="s">
        <v>4580</v>
      </c>
      <c r="E788" t="s">
        <v>4589</v>
      </c>
      <c r="F788" t="s">
        <v>14</v>
      </c>
      <c r="G788">
        <v>6185</v>
      </c>
    </row>
    <row r="789" spans="1:7" x14ac:dyDescent="0.2">
      <c r="A789" t="s">
        <v>5385</v>
      </c>
      <c r="B789" t="s">
        <v>4568</v>
      </c>
      <c r="C789">
        <v>9</v>
      </c>
      <c r="D789" t="s">
        <v>4580</v>
      </c>
      <c r="E789" t="s">
        <v>4591</v>
      </c>
      <c r="F789" t="s">
        <v>14</v>
      </c>
      <c r="G789">
        <v>6150</v>
      </c>
    </row>
    <row r="790" spans="1:7" x14ac:dyDescent="0.2">
      <c r="A790" t="s">
        <v>5386</v>
      </c>
      <c r="B790" t="s">
        <v>4568</v>
      </c>
      <c r="C790">
        <v>9</v>
      </c>
      <c r="D790" t="s">
        <v>4580</v>
      </c>
      <c r="E790" t="s">
        <v>4593</v>
      </c>
      <c r="F790" t="s">
        <v>14</v>
      </c>
      <c r="G790">
        <v>6115</v>
      </c>
    </row>
    <row r="791" spans="1:7" x14ac:dyDescent="0.2">
      <c r="A791" t="s">
        <v>5387</v>
      </c>
      <c r="B791" t="s">
        <v>4568</v>
      </c>
      <c r="C791">
        <v>10</v>
      </c>
      <c r="D791" t="s">
        <v>4580</v>
      </c>
      <c r="E791" t="s">
        <v>4581</v>
      </c>
      <c r="F791" t="s">
        <v>14</v>
      </c>
      <c r="G791">
        <v>6721</v>
      </c>
    </row>
    <row r="792" spans="1:7" x14ac:dyDescent="0.2">
      <c r="A792" t="s">
        <v>5388</v>
      </c>
      <c r="B792" t="s">
        <v>4568</v>
      </c>
      <c r="C792">
        <v>10</v>
      </c>
      <c r="D792" t="s">
        <v>4580</v>
      </c>
      <c r="E792" t="s">
        <v>4583</v>
      </c>
      <c r="F792" t="s">
        <v>14</v>
      </c>
      <c r="G792">
        <v>7388</v>
      </c>
    </row>
    <row r="793" spans="1:7" x14ac:dyDescent="0.2">
      <c r="A793" t="s">
        <v>5389</v>
      </c>
      <c r="B793" t="s">
        <v>4568</v>
      </c>
      <c r="C793">
        <v>10</v>
      </c>
      <c r="D793" t="s">
        <v>4580</v>
      </c>
      <c r="E793" t="s">
        <v>4585</v>
      </c>
      <c r="F793" t="s">
        <v>14</v>
      </c>
      <c r="G793">
        <v>6751</v>
      </c>
    </row>
    <row r="794" spans="1:7" x14ac:dyDescent="0.2">
      <c r="A794" t="s">
        <v>5390</v>
      </c>
      <c r="B794" t="s">
        <v>4568</v>
      </c>
      <c r="C794">
        <v>10</v>
      </c>
      <c r="D794" t="s">
        <v>4580</v>
      </c>
      <c r="E794" t="s">
        <v>4587</v>
      </c>
      <c r="F794" t="s">
        <v>14</v>
      </c>
      <c r="G794">
        <v>7180</v>
      </c>
    </row>
    <row r="795" spans="1:7" x14ac:dyDescent="0.2">
      <c r="A795" t="s">
        <v>5391</v>
      </c>
      <c r="B795" t="s">
        <v>4568</v>
      </c>
      <c r="C795">
        <v>10</v>
      </c>
      <c r="D795" t="s">
        <v>4580</v>
      </c>
      <c r="E795" t="s">
        <v>4589</v>
      </c>
      <c r="F795" t="s">
        <v>14</v>
      </c>
      <c r="G795">
        <v>6616</v>
      </c>
    </row>
    <row r="796" spans="1:7" x14ac:dyDescent="0.2">
      <c r="A796" t="s">
        <v>5392</v>
      </c>
      <c r="B796" t="s">
        <v>4568</v>
      </c>
      <c r="C796">
        <v>10</v>
      </c>
      <c r="D796" t="s">
        <v>4580</v>
      </c>
      <c r="E796" t="s">
        <v>4591</v>
      </c>
      <c r="F796" t="s">
        <v>14</v>
      </c>
      <c r="G796">
        <v>6705</v>
      </c>
    </row>
    <row r="797" spans="1:7" x14ac:dyDescent="0.2">
      <c r="A797" t="s">
        <v>5393</v>
      </c>
      <c r="B797" t="s">
        <v>4568</v>
      </c>
      <c r="C797">
        <v>10</v>
      </c>
      <c r="D797" t="s">
        <v>4580</v>
      </c>
      <c r="E797" t="s">
        <v>4593</v>
      </c>
      <c r="F797" t="s">
        <v>14</v>
      </c>
      <c r="G797">
        <v>6608</v>
      </c>
    </row>
    <row r="798" spans="1:7" x14ac:dyDescent="0.2">
      <c r="A798" t="s">
        <v>5394</v>
      </c>
      <c r="B798" t="s">
        <v>4568</v>
      </c>
      <c r="C798">
        <v>11</v>
      </c>
      <c r="D798" t="s">
        <v>4580</v>
      </c>
      <c r="E798" t="s">
        <v>4581</v>
      </c>
      <c r="F798" t="s">
        <v>14</v>
      </c>
      <c r="G798">
        <v>5709</v>
      </c>
    </row>
    <row r="799" spans="1:7" x14ac:dyDescent="0.2">
      <c r="A799" t="s">
        <v>5395</v>
      </c>
      <c r="B799" t="s">
        <v>4568</v>
      </c>
      <c r="C799">
        <v>11</v>
      </c>
      <c r="D799" t="s">
        <v>4580</v>
      </c>
      <c r="E799" t="s">
        <v>4583</v>
      </c>
      <c r="F799" t="s">
        <v>14</v>
      </c>
      <c r="G799">
        <v>6265</v>
      </c>
    </row>
    <row r="800" spans="1:7" x14ac:dyDescent="0.2">
      <c r="A800" t="s">
        <v>5396</v>
      </c>
      <c r="B800" t="s">
        <v>4568</v>
      </c>
      <c r="C800">
        <v>11</v>
      </c>
      <c r="D800" t="s">
        <v>4580</v>
      </c>
      <c r="E800" t="s">
        <v>4585</v>
      </c>
      <c r="F800" t="s">
        <v>14</v>
      </c>
      <c r="G800">
        <v>5532</v>
      </c>
    </row>
    <row r="801" spans="1:7" x14ac:dyDescent="0.2">
      <c r="A801" t="s">
        <v>5397</v>
      </c>
      <c r="B801" t="s">
        <v>4568</v>
      </c>
      <c r="C801">
        <v>11</v>
      </c>
      <c r="D801" t="s">
        <v>4580</v>
      </c>
      <c r="E801" t="s">
        <v>4587</v>
      </c>
      <c r="F801" t="s">
        <v>14</v>
      </c>
      <c r="G801">
        <v>5817</v>
      </c>
    </row>
    <row r="802" spans="1:7" x14ac:dyDescent="0.2">
      <c r="A802" t="s">
        <v>5398</v>
      </c>
      <c r="B802" t="s">
        <v>4568</v>
      </c>
      <c r="C802">
        <v>11</v>
      </c>
      <c r="D802" t="s">
        <v>4580</v>
      </c>
      <c r="E802" t="s">
        <v>4589</v>
      </c>
      <c r="F802" t="s">
        <v>14</v>
      </c>
      <c r="G802">
        <v>5416</v>
      </c>
    </row>
    <row r="803" spans="1:7" x14ac:dyDescent="0.2">
      <c r="A803" t="s">
        <v>5399</v>
      </c>
      <c r="B803" t="s">
        <v>4568</v>
      </c>
      <c r="C803">
        <v>11</v>
      </c>
      <c r="D803" t="s">
        <v>4580</v>
      </c>
      <c r="E803" t="s">
        <v>4591</v>
      </c>
      <c r="F803" t="s">
        <v>14</v>
      </c>
      <c r="G803">
        <v>5758</v>
      </c>
    </row>
    <row r="804" spans="1:7" x14ac:dyDescent="0.2">
      <c r="A804" t="s">
        <v>5400</v>
      </c>
      <c r="B804" t="s">
        <v>4568</v>
      </c>
      <c r="C804">
        <v>11</v>
      </c>
      <c r="D804" t="s">
        <v>4580</v>
      </c>
      <c r="E804" t="s">
        <v>4593</v>
      </c>
      <c r="F804" t="s">
        <v>14</v>
      </c>
      <c r="G804">
        <v>5471</v>
      </c>
    </row>
    <row r="805" spans="1:7" x14ac:dyDescent="0.2">
      <c r="A805" t="s">
        <v>5401</v>
      </c>
      <c r="B805" t="s">
        <v>4568</v>
      </c>
      <c r="C805">
        <v>12</v>
      </c>
      <c r="D805" t="s">
        <v>4580</v>
      </c>
      <c r="E805" t="s">
        <v>4581</v>
      </c>
      <c r="F805" t="s">
        <v>14</v>
      </c>
      <c r="G805">
        <v>2719</v>
      </c>
    </row>
    <row r="806" spans="1:7" x14ac:dyDescent="0.2">
      <c r="A806" t="s">
        <v>5402</v>
      </c>
      <c r="B806" t="s">
        <v>4568</v>
      </c>
      <c r="C806">
        <v>12</v>
      </c>
      <c r="D806" t="s">
        <v>4580</v>
      </c>
      <c r="E806" t="s">
        <v>4583</v>
      </c>
      <c r="F806" t="s">
        <v>14</v>
      </c>
      <c r="G806">
        <v>2908</v>
      </c>
    </row>
    <row r="807" spans="1:7" x14ac:dyDescent="0.2">
      <c r="A807" t="s">
        <v>5403</v>
      </c>
      <c r="B807" t="s">
        <v>4568</v>
      </c>
      <c r="C807">
        <v>12</v>
      </c>
      <c r="D807" t="s">
        <v>4580</v>
      </c>
      <c r="E807" t="s">
        <v>4585</v>
      </c>
      <c r="F807" t="s">
        <v>14</v>
      </c>
      <c r="G807">
        <v>2479</v>
      </c>
    </row>
    <row r="808" spans="1:7" x14ac:dyDescent="0.2">
      <c r="A808" t="s">
        <v>5404</v>
      </c>
      <c r="B808" t="s">
        <v>4568</v>
      </c>
      <c r="C808">
        <v>12</v>
      </c>
      <c r="D808" t="s">
        <v>4580</v>
      </c>
      <c r="E808" t="s">
        <v>4587</v>
      </c>
      <c r="F808" t="s">
        <v>14</v>
      </c>
      <c r="G808">
        <v>2519</v>
      </c>
    </row>
    <row r="809" spans="1:7" x14ac:dyDescent="0.2">
      <c r="A809" t="s">
        <v>5405</v>
      </c>
      <c r="B809" t="s">
        <v>4568</v>
      </c>
      <c r="C809">
        <v>12</v>
      </c>
      <c r="D809" t="s">
        <v>4580</v>
      </c>
      <c r="E809" t="s">
        <v>4589</v>
      </c>
      <c r="F809" t="s">
        <v>14</v>
      </c>
      <c r="G809">
        <v>2733</v>
      </c>
    </row>
    <row r="810" spans="1:7" x14ac:dyDescent="0.2">
      <c r="A810" t="s">
        <v>5406</v>
      </c>
      <c r="B810" t="s">
        <v>4568</v>
      </c>
      <c r="C810">
        <v>12</v>
      </c>
      <c r="D810" t="s">
        <v>4580</v>
      </c>
      <c r="E810" t="s">
        <v>4591</v>
      </c>
      <c r="F810" t="s">
        <v>14</v>
      </c>
      <c r="G810">
        <v>2645</v>
      </c>
    </row>
    <row r="811" spans="1:7" x14ac:dyDescent="0.2">
      <c r="A811" t="s">
        <v>5407</v>
      </c>
      <c r="B811" t="s">
        <v>4568</v>
      </c>
      <c r="C811">
        <v>12</v>
      </c>
      <c r="D811" t="s">
        <v>4580</v>
      </c>
      <c r="E811" t="s">
        <v>4593</v>
      </c>
      <c r="F811" t="s">
        <v>14</v>
      </c>
      <c r="G811">
        <v>2705</v>
      </c>
    </row>
    <row r="812" spans="1:7" x14ac:dyDescent="0.2">
      <c r="A812" t="s">
        <v>5408</v>
      </c>
      <c r="B812" t="s">
        <v>4568</v>
      </c>
      <c r="C812">
        <v>13</v>
      </c>
      <c r="D812" t="s">
        <v>4580</v>
      </c>
      <c r="E812" t="s">
        <v>4581</v>
      </c>
      <c r="F812" t="s">
        <v>14</v>
      </c>
      <c r="G812">
        <v>7244</v>
      </c>
    </row>
    <row r="813" spans="1:7" x14ac:dyDescent="0.2">
      <c r="A813" t="s">
        <v>5409</v>
      </c>
      <c r="B813" t="s">
        <v>4568</v>
      </c>
      <c r="C813">
        <v>13</v>
      </c>
      <c r="D813" t="s">
        <v>4580</v>
      </c>
      <c r="E813" t="s">
        <v>4583</v>
      </c>
      <c r="F813" t="s">
        <v>14</v>
      </c>
      <c r="G813">
        <v>7964</v>
      </c>
    </row>
    <row r="814" spans="1:7" x14ac:dyDescent="0.2">
      <c r="A814" t="s">
        <v>5410</v>
      </c>
      <c r="B814" t="s">
        <v>4568</v>
      </c>
      <c r="C814">
        <v>13</v>
      </c>
      <c r="D814" t="s">
        <v>4580</v>
      </c>
      <c r="E814" t="s">
        <v>4585</v>
      </c>
      <c r="F814" t="s">
        <v>14</v>
      </c>
      <c r="G814">
        <v>7553</v>
      </c>
    </row>
    <row r="815" spans="1:7" x14ac:dyDescent="0.2">
      <c r="A815" t="s">
        <v>5411</v>
      </c>
      <c r="B815" t="s">
        <v>4568</v>
      </c>
      <c r="C815">
        <v>13</v>
      </c>
      <c r="D815" t="s">
        <v>4580</v>
      </c>
      <c r="E815" t="s">
        <v>4587</v>
      </c>
      <c r="F815" t="s">
        <v>14</v>
      </c>
      <c r="G815">
        <v>7886</v>
      </c>
    </row>
    <row r="816" spans="1:7" x14ac:dyDescent="0.2">
      <c r="A816" t="s">
        <v>5412</v>
      </c>
      <c r="B816" t="s">
        <v>4568</v>
      </c>
      <c r="C816">
        <v>13</v>
      </c>
      <c r="D816" t="s">
        <v>4580</v>
      </c>
      <c r="E816" t="s">
        <v>4589</v>
      </c>
      <c r="F816" t="s">
        <v>14</v>
      </c>
      <c r="G816">
        <v>7155</v>
      </c>
    </row>
    <row r="817" spans="1:7" x14ac:dyDescent="0.2">
      <c r="A817" t="s">
        <v>5413</v>
      </c>
      <c r="B817" t="s">
        <v>4568</v>
      </c>
      <c r="C817">
        <v>13</v>
      </c>
      <c r="D817" t="s">
        <v>4580</v>
      </c>
      <c r="E817" t="s">
        <v>4591</v>
      </c>
      <c r="F817" t="s">
        <v>14</v>
      </c>
      <c r="G817">
        <v>7202</v>
      </c>
    </row>
    <row r="818" spans="1:7" x14ac:dyDescent="0.2">
      <c r="A818" t="s">
        <v>5414</v>
      </c>
      <c r="B818" t="s">
        <v>4568</v>
      </c>
      <c r="C818">
        <v>13</v>
      </c>
      <c r="D818" t="s">
        <v>4580</v>
      </c>
      <c r="E818" t="s">
        <v>4593</v>
      </c>
      <c r="F818" t="s">
        <v>14</v>
      </c>
      <c r="G818">
        <v>7142</v>
      </c>
    </row>
    <row r="819" spans="1:7" x14ac:dyDescent="0.2">
      <c r="A819" t="s">
        <v>5415</v>
      </c>
      <c r="B819" t="s">
        <v>4568</v>
      </c>
      <c r="C819">
        <v>14</v>
      </c>
      <c r="D819" t="s">
        <v>4580</v>
      </c>
      <c r="E819" t="s">
        <v>4581</v>
      </c>
      <c r="F819" t="s">
        <v>14</v>
      </c>
      <c r="G819">
        <v>6170</v>
      </c>
    </row>
    <row r="820" spans="1:7" x14ac:dyDescent="0.2">
      <c r="A820" t="s">
        <v>5416</v>
      </c>
      <c r="B820" t="s">
        <v>4568</v>
      </c>
      <c r="C820">
        <v>14</v>
      </c>
      <c r="D820" t="s">
        <v>4580</v>
      </c>
      <c r="E820" t="s">
        <v>4583</v>
      </c>
      <c r="F820" t="s">
        <v>14</v>
      </c>
      <c r="G820">
        <v>6881</v>
      </c>
    </row>
    <row r="821" spans="1:7" x14ac:dyDescent="0.2">
      <c r="A821" t="s">
        <v>5417</v>
      </c>
      <c r="B821" t="s">
        <v>4568</v>
      </c>
      <c r="C821">
        <v>14</v>
      </c>
      <c r="D821" t="s">
        <v>4580</v>
      </c>
      <c r="E821" t="s">
        <v>4585</v>
      </c>
      <c r="F821" t="s">
        <v>14</v>
      </c>
      <c r="G821">
        <v>6235</v>
      </c>
    </row>
    <row r="822" spans="1:7" x14ac:dyDescent="0.2">
      <c r="A822" t="s">
        <v>5418</v>
      </c>
      <c r="B822" t="s">
        <v>4568</v>
      </c>
      <c r="C822">
        <v>14</v>
      </c>
      <c r="D822" t="s">
        <v>4580</v>
      </c>
      <c r="E822" t="s">
        <v>4587</v>
      </c>
      <c r="F822" t="s">
        <v>14</v>
      </c>
      <c r="G822">
        <v>6557</v>
      </c>
    </row>
    <row r="823" spans="1:7" x14ac:dyDescent="0.2">
      <c r="A823" t="s">
        <v>5419</v>
      </c>
      <c r="B823" t="s">
        <v>4568</v>
      </c>
      <c r="C823">
        <v>14</v>
      </c>
      <c r="D823" t="s">
        <v>4580</v>
      </c>
      <c r="E823" t="s">
        <v>4589</v>
      </c>
      <c r="F823" t="s">
        <v>14</v>
      </c>
      <c r="G823">
        <v>6232</v>
      </c>
    </row>
    <row r="824" spans="1:7" x14ac:dyDescent="0.2">
      <c r="A824" t="s">
        <v>5420</v>
      </c>
      <c r="B824" t="s">
        <v>4568</v>
      </c>
      <c r="C824">
        <v>14</v>
      </c>
      <c r="D824" t="s">
        <v>4580</v>
      </c>
      <c r="E824" t="s">
        <v>4591</v>
      </c>
      <c r="F824" t="s">
        <v>14</v>
      </c>
      <c r="G824">
        <v>6250</v>
      </c>
    </row>
    <row r="825" spans="1:7" x14ac:dyDescent="0.2">
      <c r="A825" t="s">
        <v>5421</v>
      </c>
      <c r="B825" t="s">
        <v>4568</v>
      </c>
      <c r="C825">
        <v>14</v>
      </c>
      <c r="D825" t="s">
        <v>4580</v>
      </c>
      <c r="E825" t="s">
        <v>4593</v>
      </c>
      <c r="F825" t="s">
        <v>14</v>
      </c>
      <c r="G825">
        <v>6145</v>
      </c>
    </row>
    <row r="826" spans="1:7" x14ac:dyDescent="0.2">
      <c r="A826" t="s">
        <v>5422</v>
      </c>
      <c r="B826" t="s">
        <v>4568</v>
      </c>
      <c r="C826">
        <v>15</v>
      </c>
      <c r="D826" t="s">
        <v>4580</v>
      </c>
      <c r="E826" t="s">
        <v>4581</v>
      </c>
      <c r="F826" t="s">
        <v>14</v>
      </c>
      <c r="G826">
        <v>2225</v>
      </c>
    </row>
    <row r="827" spans="1:7" x14ac:dyDescent="0.2">
      <c r="A827" t="s">
        <v>5423</v>
      </c>
      <c r="B827" t="s">
        <v>4568</v>
      </c>
      <c r="C827">
        <v>15</v>
      </c>
      <c r="D827" t="s">
        <v>4580</v>
      </c>
      <c r="E827" t="s">
        <v>4583</v>
      </c>
      <c r="F827" t="s">
        <v>14</v>
      </c>
      <c r="G827">
        <v>2420</v>
      </c>
    </row>
    <row r="828" spans="1:7" x14ac:dyDescent="0.2">
      <c r="A828" t="s">
        <v>5424</v>
      </c>
      <c r="B828" t="s">
        <v>4568</v>
      </c>
      <c r="C828">
        <v>15</v>
      </c>
      <c r="D828" t="s">
        <v>4580</v>
      </c>
      <c r="E828" t="s">
        <v>4585</v>
      </c>
      <c r="F828" t="s">
        <v>14</v>
      </c>
      <c r="G828">
        <v>2362</v>
      </c>
    </row>
    <row r="829" spans="1:7" x14ac:dyDescent="0.2">
      <c r="A829" t="s">
        <v>5425</v>
      </c>
      <c r="B829" t="s">
        <v>4568</v>
      </c>
      <c r="C829">
        <v>15</v>
      </c>
      <c r="D829" t="s">
        <v>4580</v>
      </c>
      <c r="E829" t="s">
        <v>4587</v>
      </c>
      <c r="F829" t="s">
        <v>14</v>
      </c>
      <c r="G829">
        <v>2428</v>
      </c>
    </row>
    <row r="830" spans="1:7" x14ac:dyDescent="0.2">
      <c r="A830" t="s">
        <v>5426</v>
      </c>
      <c r="B830" t="s">
        <v>4568</v>
      </c>
      <c r="C830">
        <v>15</v>
      </c>
      <c r="D830" t="s">
        <v>4580</v>
      </c>
      <c r="E830" t="s">
        <v>4589</v>
      </c>
      <c r="F830" t="s">
        <v>14</v>
      </c>
      <c r="G830">
        <v>2112</v>
      </c>
    </row>
    <row r="831" spans="1:7" x14ac:dyDescent="0.2">
      <c r="A831" t="s">
        <v>5427</v>
      </c>
      <c r="B831" t="s">
        <v>4568</v>
      </c>
      <c r="C831">
        <v>15</v>
      </c>
      <c r="D831" t="s">
        <v>4580</v>
      </c>
      <c r="E831" t="s">
        <v>4591</v>
      </c>
      <c r="F831" t="s">
        <v>14</v>
      </c>
      <c r="G831">
        <v>2202</v>
      </c>
    </row>
    <row r="832" spans="1:7" x14ac:dyDescent="0.2">
      <c r="A832" t="s">
        <v>5428</v>
      </c>
      <c r="B832" t="s">
        <v>4568</v>
      </c>
      <c r="C832">
        <v>15</v>
      </c>
      <c r="D832" t="s">
        <v>4580</v>
      </c>
      <c r="E832" t="s">
        <v>4593</v>
      </c>
      <c r="F832" t="s">
        <v>14</v>
      </c>
      <c r="G832">
        <v>2086</v>
      </c>
    </row>
    <row r="833" spans="1:7" x14ac:dyDescent="0.2">
      <c r="A833" t="s">
        <v>5429</v>
      </c>
      <c r="B833" t="s">
        <v>4568</v>
      </c>
      <c r="C833">
        <v>16</v>
      </c>
      <c r="D833" t="s">
        <v>4580</v>
      </c>
      <c r="E833" t="s">
        <v>4581</v>
      </c>
      <c r="F833" t="s">
        <v>14</v>
      </c>
      <c r="G833">
        <v>4871</v>
      </c>
    </row>
    <row r="834" spans="1:7" x14ac:dyDescent="0.2">
      <c r="A834" t="s">
        <v>5430</v>
      </c>
      <c r="B834" t="s">
        <v>4568</v>
      </c>
      <c r="C834">
        <v>16</v>
      </c>
      <c r="D834" t="s">
        <v>4580</v>
      </c>
      <c r="E834" t="s">
        <v>4583</v>
      </c>
      <c r="F834" t="s">
        <v>14</v>
      </c>
      <c r="G834">
        <v>5404</v>
      </c>
    </row>
    <row r="835" spans="1:7" x14ac:dyDescent="0.2">
      <c r="A835" t="s">
        <v>5431</v>
      </c>
      <c r="B835" t="s">
        <v>4568</v>
      </c>
      <c r="C835">
        <v>16</v>
      </c>
      <c r="D835" t="s">
        <v>4580</v>
      </c>
      <c r="E835" t="s">
        <v>4585</v>
      </c>
      <c r="F835" t="s">
        <v>14</v>
      </c>
      <c r="G835">
        <v>5093</v>
      </c>
    </row>
    <row r="836" spans="1:7" x14ac:dyDescent="0.2">
      <c r="A836" t="s">
        <v>5432</v>
      </c>
      <c r="B836" t="s">
        <v>4568</v>
      </c>
      <c r="C836">
        <v>16</v>
      </c>
      <c r="D836" t="s">
        <v>4580</v>
      </c>
      <c r="E836" t="s">
        <v>4587</v>
      </c>
      <c r="F836" t="s">
        <v>14</v>
      </c>
      <c r="G836">
        <v>5077</v>
      </c>
    </row>
    <row r="837" spans="1:7" x14ac:dyDescent="0.2">
      <c r="A837" t="s">
        <v>5433</v>
      </c>
      <c r="B837" t="s">
        <v>4568</v>
      </c>
      <c r="C837">
        <v>16</v>
      </c>
      <c r="D837" t="s">
        <v>4580</v>
      </c>
      <c r="E837" t="s">
        <v>4589</v>
      </c>
      <c r="F837" t="s">
        <v>14</v>
      </c>
      <c r="G837">
        <v>4880</v>
      </c>
    </row>
    <row r="838" spans="1:7" x14ac:dyDescent="0.2">
      <c r="A838" t="s">
        <v>5434</v>
      </c>
      <c r="B838" t="s">
        <v>4568</v>
      </c>
      <c r="C838">
        <v>16</v>
      </c>
      <c r="D838" t="s">
        <v>4580</v>
      </c>
      <c r="E838" t="s">
        <v>4591</v>
      </c>
      <c r="F838" t="s">
        <v>14</v>
      </c>
      <c r="G838">
        <v>4942</v>
      </c>
    </row>
    <row r="839" spans="1:7" x14ac:dyDescent="0.2">
      <c r="A839" t="s">
        <v>5435</v>
      </c>
      <c r="B839" t="s">
        <v>4568</v>
      </c>
      <c r="C839">
        <v>16</v>
      </c>
      <c r="D839" t="s">
        <v>4580</v>
      </c>
      <c r="E839" t="s">
        <v>4593</v>
      </c>
      <c r="F839" t="s">
        <v>14</v>
      </c>
      <c r="G839">
        <v>4853</v>
      </c>
    </row>
    <row r="840" spans="1:7" x14ac:dyDescent="0.2">
      <c r="A840" t="s">
        <v>5436</v>
      </c>
      <c r="B840" t="s">
        <v>4568</v>
      </c>
      <c r="C840">
        <v>17</v>
      </c>
      <c r="D840" t="s">
        <v>4580</v>
      </c>
      <c r="E840" t="s">
        <v>4581</v>
      </c>
      <c r="F840" t="s">
        <v>14</v>
      </c>
      <c r="G840">
        <v>1566</v>
      </c>
    </row>
    <row r="841" spans="1:7" x14ac:dyDescent="0.2">
      <c r="A841" t="s">
        <v>5437</v>
      </c>
      <c r="B841" t="s">
        <v>4568</v>
      </c>
      <c r="C841">
        <v>17</v>
      </c>
      <c r="D841" t="s">
        <v>4580</v>
      </c>
      <c r="E841" t="s">
        <v>4583</v>
      </c>
      <c r="F841" t="s">
        <v>14</v>
      </c>
      <c r="G841">
        <v>1677</v>
      </c>
    </row>
    <row r="842" spans="1:7" x14ac:dyDescent="0.2">
      <c r="A842" t="s">
        <v>5438</v>
      </c>
      <c r="B842" t="s">
        <v>4568</v>
      </c>
      <c r="C842">
        <v>17</v>
      </c>
      <c r="D842" t="s">
        <v>4580</v>
      </c>
      <c r="E842" t="s">
        <v>4585</v>
      </c>
      <c r="F842" t="s">
        <v>14</v>
      </c>
      <c r="G842">
        <v>1698</v>
      </c>
    </row>
    <row r="843" spans="1:7" x14ac:dyDescent="0.2">
      <c r="A843" t="s">
        <v>5439</v>
      </c>
      <c r="B843" t="s">
        <v>4568</v>
      </c>
      <c r="C843">
        <v>17</v>
      </c>
      <c r="D843" t="s">
        <v>4580</v>
      </c>
      <c r="E843" t="s">
        <v>4587</v>
      </c>
      <c r="F843" t="s">
        <v>14</v>
      </c>
      <c r="G843">
        <v>1689</v>
      </c>
    </row>
    <row r="844" spans="1:7" x14ac:dyDescent="0.2">
      <c r="A844" t="s">
        <v>5440</v>
      </c>
      <c r="B844" t="s">
        <v>4568</v>
      </c>
      <c r="C844">
        <v>17</v>
      </c>
      <c r="D844" t="s">
        <v>4580</v>
      </c>
      <c r="E844" t="s">
        <v>4589</v>
      </c>
      <c r="F844" t="s">
        <v>14</v>
      </c>
      <c r="G844">
        <v>1506</v>
      </c>
    </row>
    <row r="845" spans="1:7" x14ac:dyDescent="0.2">
      <c r="A845" t="s">
        <v>5441</v>
      </c>
      <c r="B845" t="s">
        <v>4568</v>
      </c>
      <c r="C845">
        <v>17</v>
      </c>
      <c r="D845" t="s">
        <v>4580</v>
      </c>
      <c r="E845" t="s">
        <v>4591</v>
      </c>
      <c r="F845" t="s">
        <v>14</v>
      </c>
      <c r="G845">
        <v>1459</v>
      </c>
    </row>
    <row r="846" spans="1:7" x14ac:dyDescent="0.2">
      <c r="A846" t="s">
        <v>5442</v>
      </c>
      <c r="B846" t="s">
        <v>4568</v>
      </c>
      <c r="C846">
        <v>17</v>
      </c>
      <c r="D846" t="s">
        <v>4580</v>
      </c>
      <c r="E846" t="s">
        <v>4593</v>
      </c>
      <c r="F846" t="s">
        <v>14</v>
      </c>
      <c r="G846">
        <v>1503</v>
      </c>
    </row>
    <row r="847" spans="1:7" x14ac:dyDescent="0.2">
      <c r="A847" t="s">
        <v>5443</v>
      </c>
      <c r="B847" t="s">
        <v>4568</v>
      </c>
      <c r="C847">
        <v>18</v>
      </c>
      <c r="D847" t="s">
        <v>4580</v>
      </c>
      <c r="E847" t="s">
        <v>4581</v>
      </c>
      <c r="F847" t="s">
        <v>14</v>
      </c>
      <c r="G847">
        <v>13291</v>
      </c>
    </row>
    <row r="848" spans="1:7" x14ac:dyDescent="0.2">
      <c r="A848" t="s">
        <v>5444</v>
      </c>
      <c r="B848" t="s">
        <v>4568</v>
      </c>
      <c r="C848">
        <v>18</v>
      </c>
      <c r="D848" t="s">
        <v>4580</v>
      </c>
      <c r="E848" t="s">
        <v>4583</v>
      </c>
      <c r="F848" t="s">
        <v>14</v>
      </c>
      <c r="G848">
        <v>14651</v>
      </c>
    </row>
    <row r="849" spans="1:7" x14ac:dyDescent="0.2">
      <c r="A849" t="s">
        <v>5445</v>
      </c>
      <c r="B849" t="s">
        <v>4568</v>
      </c>
      <c r="C849">
        <v>18</v>
      </c>
      <c r="D849" t="s">
        <v>4580</v>
      </c>
      <c r="E849" t="s">
        <v>4585</v>
      </c>
      <c r="F849" t="s">
        <v>14</v>
      </c>
      <c r="G849">
        <v>14232</v>
      </c>
    </row>
    <row r="850" spans="1:7" x14ac:dyDescent="0.2">
      <c r="A850" t="s">
        <v>5446</v>
      </c>
      <c r="B850" t="s">
        <v>4568</v>
      </c>
      <c r="C850">
        <v>18</v>
      </c>
      <c r="D850" t="s">
        <v>4580</v>
      </c>
      <c r="E850" t="s">
        <v>4587</v>
      </c>
      <c r="F850" t="s">
        <v>14</v>
      </c>
      <c r="G850">
        <v>14813</v>
      </c>
    </row>
    <row r="851" spans="1:7" x14ac:dyDescent="0.2">
      <c r="A851" t="s">
        <v>5447</v>
      </c>
      <c r="B851" t="s">
        <v>4568</v>
      </c>
      <c r="C851">
        <v>18</v>
      </c>
      <c r="D851" t="s">
        <v>4580</v>
      </c>
      <c r="E851" t="s">
        <v>4589</v>
      </c>
      <c r="F851" t="s">
        <v>14</v>
      </c>
      <c r="G851">
        <v>13009</v>
      </c>
    </row>
    <row r="852" spans="1:7" x14ac:dyDescent="0.2">
      <c r="A852" t="s">
        <v>5448</v>
      </c>
      <c r="B852" t="s">
        <v>4568</v>
      </c>
      <c r="C852">
        <v>18</v>
      </c>
      <c r="D852" t="s">
        <v>4580</v>
      </c>
      <c r="E852" t="s">
        <v>4591</v>
      </c>
      <c r="F852" t="s">
        <v>14</v>
      </c>
      <c r="G852">
        <v>13156</v>
      </c>
    </row>
    <row r="853" spans="1:7" x14ac:dyDescent="0.2">
      <c r="A853" t="s">
        <v>5449</v>
      </c>
      <c r="B853" t="s">
        <v>4568</v>
      </c>
      <c r="C853">
        <v>18</v>
      </c>
      <c r="D853" t="s">
        <v>4580</v>
      </c>
      <c r="E853" t="s">
        <v>4593</v>
      </c>
      <c r="F853" t="s">
        <v>14</v>
      </c>
      <c r="G853">
        <v>13019</v>
      </c>
    </row>
    <row r="854" spans="1:7" x14ac:dyDescent="0.2">
      <c r="A854" t="s">
        <v>5450</v>
      </c>
      <c r="B854" t="s">
        <v>4568</v>
      </c>
      <c r="C854">
        <v>19</v>
      </c>
      <c r="D854" t="s">
        <v>4580</v>
      </c>
      <c r="E854" t="s">
        <v>4581</v>
      </c>
      <c r="F854" t="s">
        <v>14</v>
      </c>
      <c r="G854">
        <v>2393</v>
      </c>
    </row>
    <row r="855" spans="1:7" x14ac:dyDescent="0.2">
      <c r="A855" t="s">
        <v>5451</v>
      </c>
      <c r="B855" t="s">
        <v>4568</v>
      </c>
      <c r="C855">
        <v>19</v>
      </c>
      <c r="D855" t="s">
        <v>4580</v>
      </c>
      <c r="E855" t="s">
        <v>4583</v>
      </c>
      <c r="F855" t="s">
        <v>14</v>
      </c>
      <c r="G855">
        <v>2556</v>
      </c>
    </row>
    <row r="856" spans="1:7" x14ac:dyDescent="0.2">
      <c r="A856" t="s">
        <v>5452</v>
      </c>
      <c r="B856" t="s">
        <v>4568</v>
      </c>
      <c r="C856">
        <v>19</v>
      </c>
      <c r="D856" t="s">
        <v>4580</v>
      </c>
      <c r="E856" t="s">
        <v>4585</v>
      </c>
      <c r="F856" t="s">
        <v>14</v>
      </c>
      <c r="G856">
        <v>2454</v>
      </c>
    </row>
    <row r="857" spans="1:7" x14ac:dyDescent="0.2">
      <c r="A857" t="s">
        <v>5453</v>
      </c>
      <c r="B857" t="s">
        <v>4568</v>
      </c>
      <c r="C857">
        <v>19</v>
      </c>
      <c r="D857" t="s">
        <v>4580</v>
      </c>
      <c r="E857" t="s">
        <v>4587</v>
      </c>
      <c r="F857" t="s">
        <v>14</v>
      </c>
      <c r="G857">
        <v>2485</v>
      </c>
    </row>
    <row r="858" spans="1:7" x14ac:dyDescent="0.2">
      <c r="A858" t="s">
        <v>5454</v>
      </c>
      <c r="B858" t="s">
        <v>4568</v>
      </c>
      <c r="C858">
        <v>19</v>
      </c>
      <c r="D858" t="s">
        <v>4580</v>
      </c>
      <c r="E858" t="s">
        <v>4589</v>
      </c>
      <c r="F858" t="s">
        <v>14</v>
      </c>
      <c r="G858">
        <v>2325</v>
      </c>
    </row>
    <row r="859" spans="1:7" x14ac:dyDescent="0.2">
      <c r="A859" t="s">
        <v>5455</v>
      </c>
      <c r="B859" t="s">
        <v>4568</v>
      </c>
      <c r="C859">
        <v>19</v>
      </c>
      <c r="D859" t="s">
        <v>4580</v>
      </c>
      <c r="E859" t="s">
        <v>4591</v>
      </c>
      <c r="F859" t="s">
        <v>14</v>
      </c>
      <c r="G859">
        <v>2321</v>
      </c>
    </row>
    <row r="860" spans="1:7" x14ac:dyDescent="0.2">
      <c r="A860" t="s">
        <v>5456</v>
      </c>
      <c r="B860" t="s">
        <v>4568</v>
      </c>
      <c r="C860">
        <v>19</v>
      </c>
      <c r="D860" t="s">
        <v>4580</v>
      </c>
      <c r="E860" t="s">
        <v>4593</v>
      </c>
      <c r="F860" t="s">
        <v>14</v>
      </c>
      <c r="G860">
        <v>2412</v>
      </c>
    </row>
    <row r="861" spans="1:7" x14ac:dyDescent="0.2">
      <c r="A861" t="s">
        <v>5457</v>
      </c>
      <c r="B861" t="s">
        <v>4568</v>
      </c>
      <c r="C861">
        <v>20</v>
      </c>
      <c r="D861" t="s">
        <v>4580</v>
      </c>
      <c r="E861" t="s">
        <v>4581</v>
      </c>
      <c r="F861" t="s">
        <v>14</v>
      </c>
      <c r="G861">
        <v>8616</v>
      </c>
    </row>
    <row r="862" spans="1:7" x14ac:dyDescent="0.2">
      <c r="A862" t="s">
        <v>5458</v>
      </c>
      <c r="B862" t="s">
        <v>4568</v>
      </c>
      <c r="C862">
        <v>20</v>
      </c>
      <c r="D862" t="s">
        <v>4580</v>
      </c>
      <c r="E862" t="s">
        <v>4583</v>
      </c>
      <c r="F862" t="s">
        <v>14</v>
      </c>
      <c r="G862">
        <v>9381</v>
      </c>
    </row>
    <row r="863" spans="1:7" x14ac:dyDescent="0.2">
      <c r="A863" t="s">
        <v>5459</v>
      </c>
      <c r="B863" t="s">
        <v>4568</v>
      </c>
      <c r="C863">
        <v>20</v>
      </c>
      <c r="D863" t="s">
        <v>4580</v>
      </c>
      <c r="E863" t="s">
        <v>4585</v>
      </c>
      <c r="F863" t="s">
        <v>14</v>
      </c>
      <c r="G863">
        <v>8753</v>
      </c>
    </row>
    <row r="864" spans="1:7" x14ac:dyDescent="0.2">
      <c r="A864" t="s">
        <v>5460</v>
      </c>
      <c r="B864" t="s">
        <v>4568</v>
      </c>
      <c r="C864">
        <v>20</v>
      </c>
      <c r="D864" t="s">
        <v>4580</v>
      </c>
      <c r="E864" t="s">
        <v>4587</v>
      </c>
      <c r="F864" t="s">
        <v>14</v>
      </c>
      <c r="G864">
        <v>9298</v>
      </c>
    </row>
    <row r="865" spans="1:7" x14ac:dyDescent="0.2">
      <c r="A865" t="s">
        <v>5461</v>
      </c>
      <c r="B865" t="s">
        <v>4568</v>
      </c>
      <c r="C865">
        <v>20</v>
      </c>
      <c r="D865" t="s">
        <v>4580</v>
      </c>
      <c r="E865" t="s">
        <v>4589</v>
      </c>
      <c r="F865" t="s">
        <v>14</v>
      </c>
      <c r="G865">
        <v>8640</v>
      </c>
    </row>
    <row r="866" spans="1:7" x14ac:dyDescent="0.2">
      <c r="A866" t="s">
        <v>5462</v>
      </c>
      <c r="B866" t="s">
        <v>4568</v>
      </c>
      <c r="C866">
        <v>20</v>
      </c>
      <c r="D866" t="s">
        <v>4580</v>
      </c>
      <c r="E866" t="s">
        <v>4591</v>
      </c>
      <c r="F866" t="s">
        <v>14</v>
      </c>
      <c r="G866">
        <v>8704</v>
      </c>
    </row>
    <row r="867" spans="1:7" x14ac:dyDescent="0.2">
      <c r="A867" t="s">
        <v>5463</v>
      </c>
      <c r="B867" t="s">
        <v>4568</v>
      </c>
      <c r="C867">
        <v>20</v>
      </c>
      <c r="D867" t="s">
        <v>4580</v>
      </c>
      <c r="E867" t="s">
        <v>4593</v>
      </c>
      <c r="F867" t="s">
        <v>14</v>
      </c>
      <c r="G867">
        <v>8524</v>
      </c>
    </row>
    <row r="868" spans="1:7" x14ac:dyDescent="0.2">
      <c r="A868" t="s">
        <v>5464</v>
      </c>
      <c r="B868" t="s">
        <v>4568</v>
      </c>
      <c r="C868">
        <v>21</v>
      </c>
      <c r="D868" t="s">
        <v>4580</v>
      </c>
      <c r="E868" t="s">
        <v>4581</v>
      </c>
      <c r="F868" t="s">
        <v>14</v>
      </c>
      <c r="G868">
        <v>286</v>
      </c>
    </row>
    <row r="869" spans="1:7" x14ac:dyDescent="0.2">
      <c r="A869" t="s">
        <v>5465</v>
      </c>
      <c r="B869" t="s">
        <v>4568</v>
      </c>
      <c r="C869">
        <v>21</v>
      </c>
      <c r="D869" t="s">
        <v>4580</v>
      </c>
      <c r="E869" t="s">
        <v>4583</v>
      </c>
      <c r="F869" t="s">
        <v>14</v>
      </c>
      <c r="G869">
        <v>313</v>
      </c>
    </row>
    <row r="870" spans="1:7" x14ac:dyDescent="0.2">
      <c r="A870" t="s">
        <v>5466</v>
      </c>
      <c r="B870" t="s">
        <v>4568</v>
      </c>
      <c r="C870">
        <v>21</v>
      </c>
      <c r="D870" t="s">
        <v>4580</v>
      </c>
      <c r="E870" t="s">
        <v>4585</v>
      </c>
      <c r="F870" t="s">
        <v>14</v>
      </c>
      <c r="G870">
        <v>381</v>
      </c>
    </row>
    <row r="871" spans="1:7" x14ac:dyDescent="0.2">
      <c r="A871" t="s">
        <v>5467</v>
      </c>
      <c r="B871" t="s">
        <v>4568</v>
      </c>
      <c r="C871">
        <v>21</v>
      </c>
      <c r="D871" t="s">
        <v>4580</v>
      </c>
      <c r="E871" t="s">
        <v>4587</v>
      </c>
      <c r="F871" t="s">
        <v>14</v>
      </c>
      <c r="G871">
        <v>339</v>
      </c>
    </row>
    <row r="872" spans="1:7" x14ac:dyDescent="0.2">
      <c r="A872" t="s">
        <v>5468</v>
      </c>
      <c r="B872" t="s">
        <v>4568</v>
      </c>
      <c r="C872">
        <v>21</v>
      </c>
      <c r="D872" t="s">
        <v>4580</v>
      </c>
      <c r="E872" t="s">
        <v>4589</v>
      </c>
      <c r="F872" t="s">
        <v>14</v>
      </c>
      <c r="G872">
        <v>271</v>
      </c>
    </row>
    <row r="873" spans="1:7" x14ac:dyDescent="0.2">
      <c r="A873" t="s">
        <v>5469</v>
      </c>
      <c r="B873" t="s">
        <v>4568</v>
      </c>
      <c r="C873">
        <v>21</v>
      </c>
      <c r="D873" t="s">
        <v>4580</v>
      </c>
      <c r="E873" t="s">
        <v>4591</v>
      </c>
      <c r="F873" t="s">
        <v>14</v>
      </c>
      <c r="G873">
        <v>264</v>
      </c>
    </row>
    <row r="874" spans="1:7" x14ac:dyDescent="0.2">
      <c r="A874" t="s">
        <v>5470</v>
      </c>
      <c r="B874" t="s">
        <v>4568</v>
      </c>
      <c r="C874">
        <v>21</v>
      </c>
      <c r="D874" t="s">
        <v>4580</v>
      </c>
      <c r="E874" t="s">
        <v>4593</v>
      </c>
      <c r="F874" t="s">
        <v>14</v>
      </c>
      <c r="G874">
        <v>291</v>
      </c>
    </row>
    <row r="875" spans="1:7" x14ac:dyDescent="0.2">
      <c r="A875" t="s">
        <v>5471</v>
      </c>
      <c r="B875" t="s">
        <v>4568</v>
      </c>
      <c r="C875">
        <v>1</v>
      </c>
      <c r="D875" t="s">
        <v>4580</v>
      </c>
      <c r="E875" t="s">
        <v>4581</v>
      </c>
      <c r="F875" t="s">
        <v>15</v>
      </c>
      <c r="G875">
        <v>6295</v>
      </c>
    </row>
    <row r="876" spans="1:7" x14ac:dyDescent="0.2">
      <c r="A876" t="s">
        <v>5472</v>
      </c>
      <c r="B876" t="s">
        <v>4568</v>
      </c>
      <c r="C876">
        <v>1</v>
      </c>
      <c r="D876" t="s">
        <v>4580</v>
      </c>
      <c r="E876" t="s">
        <v>4583</v>
      </c>
      <c r="F876" t="s">
        <v>15</v>
      </c>
      <c r="G876">
        <v>6713</v>
      </c>
    </row>
    <row r="877" spans="1:7" x14ac:dyDescent="0.2">
      <c r="A877" t="s">
        <v>5473</v>
      </c>
      <c r="B877" t="s">
        <v>4568</v>
      </c>
      <c r="C877">
        <v>1</v>
      </c>
      <c r="D877" t="s">
        <v>4580</v>
      </c>
      <c r="E877" t="s">
        <v>4585</v>
      </c>
      <c r="F877" t="s">
        <v>15</v>
      </c>
      <c r="G877">
        <v>6036</v>
      </c>
    </row>
    <row r="878" spans="1:7" x14ac:dyDescent="0.2">
      <c r="A878" t="s">
        <v>5474</v>
      </c>
      <c r="B878" t="s">
        <v>4568</v>
      </c>
      <c r="C878">
        <v>1</v>
      </c>
      <c r="D878" t="s">
        <v>4580</v>
      </c>
      <c r="E878" t="s">
        <v>4587</v>
      </c>
      <c r="F878" t="s">
        <v>15</v>
      </c>
      <c r="G878">
        <v>6098</v>
      </c>
    </row>
    <row r="879" spans="1:7" x14ac:dyDescent="0.2">
      <c r="A879" t="s">
        <v>5475</v>
      </c>
      <c r="B879" t="s">
        <v>4568</v>
      </c>
      <c r="C879">
        <v>1</v>
      </c>
      <c r="D879" t="s">
        <v>4580</v>
      </c>
      <c r="E879" t="s">
        <v>4589</v>
      </c>
      <c r="F879" t="s">
        <v>15</v>
      </c>
      <c r="G879">
        <v>6211</v>
      </c>
    </row>
    <row r="880" spans="1:7" x14ac:dyDescent="0.2">
      <c r="A880" t="s">
        <v>5476</v>
      </c>
      <c r="B880" t="s">
        <v>4568</v>
      </c>
      <c r="C880">
        <v>1</v>
      </c>
      <c r="D880" t="s">
        <v>4580</v>
      </c>
      <c r="E880" t="s">
        <v>4591</v>
      </c>
      <c r="F880" t="s">
        <v>15</v>
      </c>
      <c r="G880">
        <v>6536</v>
      </c>
    </row>
    <row r="881" spans="1:7" x14ac:dyDescent="0.2">
      <c r="A881" t="s">
        <v>5477</v>
      </c>
      <c r="B881" t="s">
        <v>4568</v>
      </c>
      <c r="C881">
        <v>1</v>
      </c>
      <c r="D881" t="s">
        <v>4580</v>
      </c>
      <c r="E881" t="s">
        <v>4593</v>
      </c>
      <c r="F881" t="s">
        <v>15</v>
      </c>
      <c r="G881">
        <v>6149</v>
      </c>
    </row>
    <row r="882" spans="1:7" x14ac:dyDescent="0.2">
      <c r="A882" t="s">
        <v>5478</v>
      </c>
      <c r="B882" t="s">
        <v>4568</v>
      </c>
      <c r="C882">
        <v>2</v>
      </c>
      <c r="D882" t="s">
        <v>4580</v>
      </c>
      <c r="E882" t="s">
        <v>4581</v>
      </c>
      <c r="F882" t="s">
        <v>15</v>
      </c>
      <c r="G882">
        <v>12630</v>
      </c>
    </row>
    <row r="883" spans="1:7" x14ac:dyDescent="0.2">
      <c r="A883" t="s">
        <v>5479</v>
      </c>
      <c r="B883" t="s">
        <v>4568</v>
      </c>
      <c r="C883">
        <v>2</v>
      </c>
      <c r="D883" t="s">
        <v>4580</v>
      </c>
      <c r="E883" t="s">
        <v>4583</v>
      </c>
      <c r="F883" t="s">
        <v>15</v>
      </c>
      <c r="G883">
        <v>13955</v>
      </c>
    </row>
    <row r="884" spans="1:7" x14ac:dyDescent="0.2">
      <c r="A884" t="s">
        <v>5480</v>
      </c>
      <c r="B884" t="s">
        <v>4568</v>
      </c>
      <c r="C884">
        <v>2</v>
      </c>
      <c r="D884" t="s">
        <v>4580</v>
      </c>
      <c r="E884" t="s">
        <v>4585</v>
      </c>
      <c r="F884" t="s">
        <v>15</v>
      </c>
      <c r="G884">
        <v>13666</v>
      </c>
    </row>
    <row r="885" spans="1:7" x14ac:dyDescent="0.2">
      <c r="A885" t="s">
        <v>5481</v>
      </c>
      <c r="B885" t="s">
        <v>4568</v>
      </c>
      <c r="C885">
        <v>2</v>
      </c>
      <c r="D885" t="s">
        <v>4580</v>
      </c>
      <c r="E885" t="s">
        <v>4587</v>
      </c>
      <c r="F885" t="s">
        <v>15</v>
      </c>
      <c r="G885">
        <v>14201</v>
      </c>
    </row>
    <row r="886" spans="1:7" x14ac:dyDescent="0.2">
      <c r="A886" t="s">
        <v>5482</v>
      </c>
      <c r="B886" t="s">
        <v>4568</v>
      </c>
      <c r="C886">
        <v>2</v>
      </c>
      <c r="D886" t="s">
        <v>4580</v>
      </c>
      <c r="E886" t="s">
        <v>4589</v>
      </c>
      <c r="F886" t="s">
        <v>15</v>
      </c>
      <c r="G886">
        <v>12325</v>
      </c>
    </row>
    <row r="887" spans="1:7" x14ac:dyDescent="0.2">
      <c r="A887" t="s">
        <v>5483</v>
      </c>
      <c r="B887" t="s">
        <v>4568</v>
      </c>
      <c r="C887">
        <v>2</v>
      </c>
      <c r="D887" t="s">
        <v>4580</v>
      </c>
      <c r="E887" t="s">
        <v>4591</v>
      </c>
      <c r="F887" t="s">
        <v>15</v>
      </c>
      <c r="G887">
        <v>12890</v>
      </c>
    </row>
    <row r="888" spans="1:7" x14ac:dyDescent="0.2">
      <c r="A888" t="s">
        <v>5484</v>
      </c>
      <c r="B888" t="s">
        <v>4568</v>
      </c>
      <c r="C888">
        <v>2</v>
      </c>
      <c r="D888" t="s">
        <v>4580</v>
      </c>
      <c r="E888" t="s">
        <v>4593</v>
      </c>
      <c r="F888" t="s">
        <v>15</v>
      </c>
      <c r="G888">
        <v>12392</v>
      </c>
    </row>
    <row r="889" spans="1:7" x14ac:dyDescent="0.2">
      <c r="A889" t="s">
        <v>5485</v>
      </c>
      <c r="B889" t="s">
        <v>4568</v>
      </c>
      <c r="C889">
        <v>3</v>
      </c>
      <c r="D889" t="s">
        <v>4580</v>
      </c>
      <c r="E889" t="s">
        <v>4581</v>
      </c>
      <c r="F889" t="s">
        <v>15</v>
      </c>
      <c r="G889">
        <v>12762</v>
      </c>
    </row>
    <row r="890" spans="1:7" x14ac:dyDescent="0.2">
      <c r="A890" t="s">
        <v>5486</v>
      </c>
      <c r="B890" t="s">
        <v>4568</v>
      </c>
      <c r="C890">
        <v>3</v>
      </c>
      <c r="D890" t="s">
        <v>4580</v>
      </c>
      <c r="E890" t="s">
        <v>4583</v>
      </c>
      <c r="F890" t="s">
        <v>15</v>
      </c>
      <c r="G890">
        <v>13753</v>
      </c>
    </row>
    <row r="891" spans="1:7" x14ac:dyDescent="0.2">
      <c r="A891" t="s">
        <v>5487</v>
      </c>
      <c r="B891" t="s">
        <v>4568</v>
      </c>
      <c r="C891">
        <v>3</v>
      </c>
      <c r="D891" t="s">
        <v>4580</v>
      </c>
      <c r="E891" t="s">
        <v>4585</v>
      </c>
      <c r="F891" t="s">
        <v>15</v>
      </c>
      <c r="G891">
        <v>13570</v>
      </c>
    </row>
    <row r="892" spans="1:7" x14ac:dyDescent="0.2">
      <c r="A892" t="s">
        <v>5488</v>
      </c>
      <c r="B892" t="s">
        <v>4568</v>
      </c>
      <c r="C892">
        <v>3</v>
      </c>
      <c r="D892" t="s">
        <v>4580</v>
      </c>
      <c r="E892" t="s">
        <v>4587</v>
      </c>
      <c r="F892" t="s">
        <v>15</v>
      </c>
      <c r="G892">
        <v>14455</v>
      </c>
    </row>
    <row r="893" spans="1:7" x14ac:dyDescent="0.2">
      <c r="A893" t="s">
        <v>5489</v>
      </c>
      <c r="B893" t="s">
        <v>4568</v>
      </c>
      <c r="C893">
        <v>3</v>
      </c>
      <c r="D893" t="s">
        <v>4580</v>
      </c>
      <c r="E893" t="s">
        <v>4589</v>
      </c>
      <c r="F893" t="s">
        <v>15</v>
      </c>
      <c r="G893">
        <v>12698</v>
      </c>
    </row>
    <row r="894" spans="1:7" x14ac:dyDescent="0.2">
      <c r="A894" t="s">
        <v>5490</v>
      </c>
      <c r="B894" t="s">
        <v>4568</v>
      </c>
      <c r="C894">
        <v>3</v>
      </c>
      <c r="D894" t="s">
        <v>4580</v>
      </c>
      <c r="E894" t="s">
        <v>4591</v>
      </c>
      <c r="F894" t="s">
        <v>15</v>
      </c>
      <c r="G894">
        <v>13095</v>
      </c>
    </row>
    <row r="895" spans="1:7" x14ac:dyDescent="0.2">
      <c r="A895" t="s">
        <v>5491</v>
      </c>
      <c r="B895" t="s">
        <v>4568</v>
      </c>
      <c r="C895">
        <v>3</v>
      </c>
      <c r="D895" t="s">
        <v>4580</v>
      </c>
      <c r="E895" t="s">
        <v>4593</v>
      </c>
      <c r="F895" t="s">
        <v>15</v>
      </c>
      <c r="G895">
        <v>12507</v>
      </c>
    </row>
    <row r="896" spans="1:7" x14ac:dyDescent="0.2">
      <c r="A896" t="s">
        <v>5492</v>
      </c>
      <c r="B896" t="s">
        <v>4568</v>
      </c>
      <c r="C896">
        <v>4</v>
      </c>
      <c r="D896" t="s">
        <v>4580</v>
      </c>
      <c r="E896" t="s">
        <v>4581</v>
      </c>
      <c r="F896" t="s">
        <v>15</v>
      </c>
      <c r="G896">
        <v>14477</v>
      </c>
    </row>
    <row r="897" spans="1:7" x14ac:dyDescent="0.2">
      <c r="A897" t="s">
        <v>5493</v>
      </c>
      <c r="B897" t="s">
        <v>4568</v>
      </c>
      <c r="C897">
        <v>4</v>
      </c>
      <c r="D897" t="s">
        <v>4580</v>
      </c>
      <c r="E897" t="s">
        <v>4583</v>
      </c>
      <c r="F897" t="s">
        <v>15</v>
      </c>
      <c r="G897">
        <v>15727</v>
      </c>
    </row>
    <row r="898" spans="1:7" x14ac:dyDescent="0.2">
      <c r="A898" t="s">
        <v>5494</v>
      </c>
      <c r="B898" t="s">
        <v>4568</v>
      </c>
      <c r="C898">
        <v>4</v>
      </c>
      <c r="D898" t="s">
        <v>4580</v>
      </c>
      <c r="E898" t="s">
        <v>4585</v>
      </c>
      <c r="F898" t="s">
        <v>15</v>
      </c>
      <c r="G898">
        <v>14488</v>
      </c>
    </row>
    <row r="899" spans="1:7" x14ac:dyDescent="0.2">
      <c r="A899" t="s">
        <v>5495</v>
      </c>
      <c r="B899" t="s">
        <v>4568</v>
      </c>
      <c r="C899">
        <v>4</v>
      </c>
      <c r="D899" t="s">
        <v>4580</v>
      </c>
      <c r="E899" t="s">
        <v>4587</v>
      </c>
      <c r="F899" t="s">
        <v>15</v>
      </c>
      <c r="G899">
        <v>15238</v>
      </c>
    </row>
    <row r="900" spans="1:7" x14ac:dyDescent="0.2">
      <c r="A900" t="s">
        <v>5496</v>
      </c>
      <c r="B900" t="s">
        <v>4568</v>
      </c>
      <c r="C900">
        <v>4</v>
      </c>
      <c r="D900" t="s">
        <v>4580</v>
      </c>
      <c r="E900" t="s">
        <v>4589</v>
      </c>
      <c r="F900" t="s">
        <v>15</v>
      </c>
      <c r="G900">
        <v>14282</v>
      </c>
    </row>
    <row r="901" spans="1:7" x14ac:dyDescent="0.2">
      <c r="A901" t="s">
        <v>5497</v>
      </c>
      <c r="B901" t="s">
        <v>4568</v>
      </c>
      <c r="C901">
        <v>4</v>
      </c>
      <c r="D901" t="s">
        <v>4580</v>
      </c>
      <c r="E901" t="s">
        <v>4591</v>
      </c>
      <c r="F901" t="s">
        <v>15</v>
      </c>
      <c r="G901">
        <v>14805</v>
      </c>
    </row>
    <row r="902" spans="1:7" x14ac:dyDescent="0.2">
      <c r="A902" t="s">
        <v>5498</v>
      </c>
      <c r="B902" t="s">
        <v>4568</v>
      </c>
      <c r="C902">
        <v>4</v>
      </c>
      <c r="D902" t="s">
        <v>4580</v>
      </c>
      <c r="E902" t="s">
        <v>4593</v>
      </c>
      <c r="F902" t="s">
        <v>15</v>
      </c>
      <c r="G902">
        <v>14382</v>
      </c>
    </row>
    <row r="903" spans="1:7" x14ac:dyDescent="0.2">
      <c r="A903" t="s">
        <v>5499</v>
      </c>
      <c r="B903" t="s">
        <v>4568</v>
      </c>
      <c r="C903">
        <v>5</v>
      </c>
      <c r="D903" t="s">
        <v>4580</v>
      </c>
      <c r="E903" t="s">
        <v>4581</v>
      </c>
      <c r="F903" t="s">
        <v>15</v>
      </c>
      <c r="G903">
        <v>14747</v>
      </c>
    </row>
    <row r="904" spans="1:7" x14ac:dyDescent="0.2">
      <c r="A904" t="s">
        <v>5500</v>
      </c>
      <c r="B904" t="s">
        <v>4568</v>
      </c>
      <c r="C904">
        <v>5</v>
      </c>
      <c r="D904" t="s">
        <v>4580</v>
      </c>
      <c r="E904" t="s">
        <v>4583</v>
      </c>
      <c r="F904" t="s">
        <v>15</v>
      </c>
      <c r="G904">
        <v>15937</v>
      </c>
    </row>
    <row r="905" spans="1:7" x14ac:dyDescent="0.2">
      <c r="A905" t="s">
        <v>5501</v>
      </c>
      <c r="B905" t="s">
        <v>4568</v>
      </c>
      <c r="C905">
        <v>5</v>
      </c>
      <c r="D905" t="s">
        <v>4580</v>
      </c>
      <c r="E905" t="s">
        <v>4585</v>
      </c>
      <c r="F905" t="s">
        <v>15</v>
      </c>
      <c r="G905">
        <v>15288</v>
      </c>
    </row>
    <row r="906" spans="1:7" x14ac:dyDescent="0.2">
      <c r="A906" t="s">
        <v>5502</v>
      </c>
      <c r="B906" t="s">
        <v>4568</v>
      </c>
      <c r="C906">
        <v>5</v>
      </c>
      <c r="D906" t="s">
        <v>4580</v>
      </c>
      <c r="E906" t="s">
        <v>4587</v>
      </c>
      <c r="F906" t="s">
        <v>15</v>
      </c>
      <c r="G906">
        <v>15970</v>
      </c>
    </row>
    <row r="907" spans="1:7" x14ac:dyDescent="0.2">
      <c r="A907" t="s">
        <v>5503</v>
      </c>
      <c r="B907" t="s">
        <v>4568</v>
      </c>
      <c r="C907">
        <v>5</v>
      </c>
      <c r="D907" t="s">
        <v>4580</v>
      </c>
      <c r="E907" t="s">
        <v>4589</v>
      </c>
      <c r="F907" t="s">
        <v>15</v>
      </c>
      <c r="G907">
        <v>14431</v>
      </c>
    </row>
    <row r="908" spans="1:7" x14ac:dyDescent="0.2">
      <c r="A908" t="s">
        <v>5504</v>
      </c>
      <c r="B908" t="s">
        <v>4568</v>
      </c>
      <c r="C908">
        <v>5</v>
      </c>
      <c r="D908" t="s">
        <v>4580</v>
      </c>
      <c r="E908" t="s">
        <v>4591</v>
      </c>
      <c r="F908" t="s">
        <v>15</v>
      </c>
      <c r="G908">
        <v>14928</v>
      </c>
    </row>
    <row r="909" spans="1:7" x14ac:dyDescent="0.2">
      <c r="A909" t="s">
        <v>5505</v>
      </c>
      <c r="B909" t="s">
        <v>4568</v>
      </c>
      <c r="C909">
        <v>5</v>
      </c>
      <c r="D909" t="s">
        <v>4580</v>
      </c>
      <c r="E909" t="s">
        <v>4593</v>
      </c>
      <c r="F909" t="s">
        <v>15</v>
      </c>
      <c r="G909">
        <v>14046</v>
      </c>
    </row>
    <row r="910" spans="1:7" x14ac:dyDescent="0.2">
      <c r="A910" t="s">
        <v>5506</v>
      </c>
      <c r="B910" t="s">
        <v>4568</v>
      </c>
      <c r="C910">
        <v>6</v>
      </c>
      <c r="D910" t="s">
        <v>4580</v>
      </c>
      <c r="E910" t="s">
        <v>4581</v>
      </c>
      <c r="F910" t="s">
        <v>15</v>
      </c>
      <c r="G910">
        <v>6246</v>
      </c>
    </row>
    <row r="911" spans="1:7" x14ac:dyDescent="0.2">
      <c r="A911" t="s">
        <v>5507</v>
      </c>
      <c r="B911" t="s">
        <v>4568</v>
      </c>
      <c r="C911">
        <v>6</v>
      </c>
      <c r="D911" t="s">
        <v>4580</v>
      </c>
      <c r="E911" t="s">
        <v>4583</v>
      </c>
      <c r="F911" t="s">
        <v>15</v>
      </c>
      <c r="G911">
        <v>6669</v>
      </c>
    </row>
    <row r="912" spans="1:7" x14ac:dyDescent="0.2">
      <c r="A912" t="s">
        <v>5508</v>
      </c>
      <c r="B912" t="s">
        <v>4568</v>
      </c>
      <c r="C912">
        <v>6</v>
      </c>
      <c r="D912" t="s">
        <v>4580</v>
      </c>
      <c r="E912" t="s">
        <v>4585</v>
      </c>
      <c r="F912" t="s">
        <v>15</v>
      </c>
      <c r="G912">
        <v>6844</v>
      </c>
    </row>
    <row r="913" spans="1:7" x14ac:dyDescent="0.2">
      <c r="A913" t="s">
        <v>5509</v>
      </c>
      <c r="B913" t="s">
        <v>4568</v>
      </c>
      <c r="C913">
        <v>6</v>
      </c>
      <c r="D913" t="s">
        <v>4580</v>
      </c>
      <c r="E913" t="s">
        <v>4587</v>
      </c>
      <c r="F913" t="s">
        <v>15</v>
      </c>
      <c r="G913">
        <v>7298</v>
      </c>
    </row>
    <row r="914" spans="1:7" x14ac:dyDescent="0.2">
      <c r="A914" t="s">
        <v>5510</v>
      </c>
      <c r="B914" t="s">
        <v>4568</v>
      </c>
      <c r="C914">
        <v>6</v>
      </c>
      <c r="D914" t="s">
        <v>4580</v>
      </c>
      <c r="E914" t="s">
        <v>4589</v>
      </c>
      <c r="F914" t="s">
        <v>15</v>
      </c>
      <c r="G914">
        <v>6128</v>
      </c>
    </row>
    <row r="915" spans="1:7" x14ac:dyDescent="0.2">
      <c r="A915" t="s">
        <v>5511</v>
      </c>
      <c r="B915" t="s">
        <v>4568</v>
      </c>
      <c r="C915">
        <v>6</v>
      </c>
      <c r="D915" t="s">
        <v>4580</v>
      </c>
      <c r="E915" t="s">
        <v>4591</v>
      </c>
      <c r="F915" t="s">
        <v>15</v>
      </c>
      <c r="G915">
        <v>6560</v>
      </c>
    </row>
    <row r="916" spans="1:7" x14ac:dyDescent="0.2">
      <c r="A916" t="s">
        <v>5512</v>
      </c>
      <c r="B916" t="s">
        <v>4568</v>
      </c>
      <c r="C916">
        <v>6</v>
      </c>
      <c r="D916" t="s">
        <v>4580</v>
      </c>
      <c r="E916" t="s">
        <v>4593</v>
      </c>
      <c r="F916" t="s">
        <v>15</v>
      </c>
      <c r="G916">
        <v>6172</v>
      </c>
    </row>
    <row r="917" spans="1:7" x14ac:dyDescent="0.2">
      <c r="A917" t="s">
        <v>5513</v>
      </c>
      <c r="B917" t="s">
        <v>4568</v>
      </c>
      <c r="C917">
        <v>7</v>
      </c>
      <c r="D917" t="s">
        <v>4580</v>
      </c>
      <c r="E917" t="s">
        <v>4581</v>
      </c>
      <c r="F917" t="s">
        <v>15</v>
      </c>
      <c r="G917">
        <v>9129</v>
      </c>
    </row>
    <row r="918" spans="1:7" x14ac:dyDescent="0.2">
      <c r="A918" t="s">
        <v>5514</v>
      </c>
      <c r="B918" t="s">
        <v>4568</v>
      </c>
      <c r="C918">
        <v>7</v>
      </c>
      <c r="D918" t="s">
        <v>4580</v>
      </c>
      <c r="E918" t="s">
        <v>4583</v>
      </c>
      <c r="F918" t="s">
        <v>15</v>
      </c>
      <c r="G918">
        <v>9975</v>
      </c>
    </row>
    <row r="919" spans="1:7" x14ac:dyDescent="0.2">
      <c r="A919" t="s">
        <v>5515</v>
      </c>
      <c r="B919" t="s">
        <v>4568</v>
      </c>
      <c r="C919">
        <v>7</v>
      </c>
      <c r="D919" t="s">
        <v>4580</v>
      </c>
      <c r="E919" t="s">
        <v>4585</v>
      </c>
      <c r="F919" t="s">
        <v>15</v>
      </c>
      <c r="G919">
        <v>9201</v>
      </c>
    </row>
    <row r="920" spans="1:7" x14ac:dyDescent="0.2">
      <c r="A920" t="s">
        <v>5516</v>
      </c>
      <c r="B920" t="s">
        <v>4568</v>
      </c>
      <c r="C920">
        <v>7</v>
      </c>
      <c r="D920" t="s">
        <v>4580</v>
      </c>
      <c r="E920" t="s">
        <v>4587</v>
      </c>
      <c r="F920" t="s">
        <v>15</v>
      </c>
      <c r="G920">
        <v>9372</v>
      </c>
    </row>
    <row r="921" spans="1:7" x14ac:dyDescent="0.2">
      <c r="A921" t="s">
        <v>5517</v>
      </c>
      <c r="B921" t="s">
        <v>4568</v>
      </c>
      <c r="C921">
        <v>7</v>
      </c>
      <c r="D921" t="s">
        <v>4580</v>
      </c>
      <c r="E921" t="s">
        <v>4589</v>
      </c>
      <c r="F921" t="s">
        <v>15</v>
      </c>
      <c r="G921">
        <v>9008</v>
      </c>
    </row>
    <row r="922" spans="1:7" x14ac:dyDescent="0.2">
      <c r="A922" t="s">
        <v>5518</v>
      </c>
      <c r="B922" t="s">
        <v>4568</v>
      </c>
      <c r="C922">
        <v>7</v>
      </c>
      <c r="D922" t="s">
        <v>4580</v>
      </c>
      <c r="E922" t="s">
        <v>4591</v>
      </c>
      <c r="F922" t="s">
        <v>15</v>
      </c>
      <c r="G922">
        <v>9458</v>
      </c>
    </row>
    <row r="923" spans="1:7" x14ac:dyDescent="0.2">
      <c r="A923" t="s">
        <v>5519</v>
      </c>
      <c r="B923" t="s">
        <v>4568</v>
      </c>
      <c r="C923">
        <v>7</v>
      </c>
      <c r="D923" t="s">
        <v>4580</v>
      </c>
      <c r="E923" t="s">
        <v>4593</v>
      </c>
      <c r="F923" t="s">
        <v>15</v>
      </c>
      <c r="G923">
        <v>9085</v>
      </c>
    </row>
    <row r="924" spans="1:7" x14ac:dyDescent="0.2">
      <c r="A924" t="s">
        <v>5520</v>
      </c>
      <c r="B924" t="s">
        <v>4568</v>
      </c>
      <c r="C924">
        <v>8</v>
      </c>
      <c r="D924" t="s">
        <v>4580</v>
      </c>
      <c r="E924" t="s">
        <v>4581</v>
      </c>
      <c r="F924" t="s">
        <v>15</v>
      </c>
      <c r="G924">
        <v>2184</v>
      </c>
    </row>
    <row r="925" spans="1:7" x14ac:dyDescent="0.2">
      <c r="A925" t="s">
        <v>5521</v>
      </c>
      <c r="B925" t="s">
        <v>4568</v>
      </c>
      <c r="C925">
        <v>8</v>
      </c>
      <c r="D925" t="s">
        <v>4580</v>
      </c>
      <c r="E925" t="s">
        <v>4583</v>
      </c>
      <c r="F925" t="s">
        <v>15</v>
      </c>
      <c r="G925">
        <v>2377</v>
      </c>
    </row>
    <row r="926" spans="1:7" x14ac:dyDescent="0.2">
      <c r="A926" t="s">
        <v>5522</v>
      </c>
      <c r="B926" t="s">
        <v>4568</v>
      </c>
      <c r="C926">
        <v>8</v>
      </c>
      <c r="D926" t="s">
        <v>4580</v>
      </c>
      <c r="E926" t="s">
        <v>4585</v>
      </c>
      <c r="F926" t="s">
        <v>15</v>
      </c>
      <c r="G926">
        <v>2484</v>
      </c>
    </row>
    <row r="927" spans="1:7" x14ac:dyDescent="0.2">
      <c r="A927" t="s">
        <v>5523</v>
      </c>
      <c r="B927" t="s">
        <v>4568</v>
      </c>
      <c r="C927">
        <v>8</v>
      </c>
      <c r="D927" t="s">
        <v>4580</v>
      </c>
      <c r="E927" t="s">
        <v>4587</v>
      </c>
      <c r="F927" t="s">
        <v>15</v>
      </c>
      <c r="G927">
        <v>2498</v>
      </c>
    </row>
    <row r="928" spans="1:7" x14ac:dyDescent="0.2">
      <c r="A928" t="s">
        <v>5524</v>
      </c>
      <c r="B928" t="s">
        <v>4568</v>
      </c>
      <c r="C928">
        <v>8</v>
      </c>
      <c r="D928" t="s">
        <v>4580</v>
      </c>
      <c r="E928" t="s">
        <v>4589</v>
      </c>
      <c r="F928" t="s">
        <v>15</v>
      </c>
      <c r="G928">
        <v>2251</v>
      </c>
    </row>
    <row r="929" spans="1:7" x14ac:dyDescent="0.2">
      <c r="A929" t="s">
        <v>5525</v>
      </c>
      <c r="B929" t="s">
        <v>4568</v>
      </c>
      <c r="C929">
        <v>8</v>
      </c>
      <c r="D929" t="s">
        <v>4580</v>
      </c>
      <c r="E929" t="s">
        <v>4591</v>
      </c>
      <c r="F929" t="s">
        <v>15</v>
      </c>
      <c r="G929">
        <v>2331</v>
      </c>
    </row>
    <row r="930" spans="1:7" x14ac:dyDescent="0.2">
      <c r="A930" t="s">
        <v>5526</v>
      </c>
      <c r="B930" t="s">
        <v>4568</v>
      </c>
      <c r="C930">
        <v>8</v>
      </c>
      <c r="D930" t="s">
        <v>4580</v>
      </c>
      <c r="E930" t="s">
        <v>4593</v>
      </c>
      <c r="F930" t="s">
        <v>15</v>
      </c>
      <c r="G930">
        <v>2133</v>
      </c>
    </row>
    <row r="931" spans="1:7" x14ac:dyDescent="0.2">
      <c r="A931" t="s">
        <v>5527</v>
      </c>
      <c r="B931" t="s">
        <v>4568</v>
      </c>
      <c r="C931">
        <v>9</v>
      </c>
      <c r="D931" t="s">
        <v>4580</v>
      </c>
      <c r="E931" t="s">
        <v>4581</v>
      </c>
      <c r="F931" t="s">
        <v>15</v>
      </c>
      <c r="G931">
        <v>6455</v>
      </c>
    </row>
    <row r="932" spans="1:7" x14ac:dyDescent="0.2">
      <c r="A932" t="s">
        <v>5528</v>
      </c>
      <c r="B932" t="s">
        <v>4568</v>
      </c>
      <c r="C932">
        <v>9</v>
      </c>
      <c r="D932" t="s">
        <v>4580</v>
      </c>
      <c r="E932" t="s">
        <v>4583</v>
      </c>
      <c r="F932" t="s">
        <v>15</v>
      </c>
      <c r="G932">
        <v>6845</v>
      </c>
    </row>
    <row r="933" spans="1:7" x14ac:dyDescent="0.2">
      <c r="A933" t="s">
        <v>5529</v>
      </c>
      <c r="B933" t="s">
        <v>4568</v>
      </c>
      <c r="C933">
        <v>9</v>
      </c>
      <c r="D933" t="s">
        <v>4580</v>
      </c>
      <c r="E933" t="s">
        <v>4585</v>
      </c>
      <c r="F933" t="s">
        <v>15</v>
      </c>
      <c r="G933">
        <v>6304</v>
      </c>
    </row>
    <row r="934" spans="1:7" x14ac:dyDescent="0.2">
      <c r="A934" t="s">
        <v>5530</v>
      </c>
      <c r="B934" t="s">
        <v>4568</v>
      </c>
      <c r="C934">
        <v>9</v>
      </c>
      <c r="D934" t="s">
        <v>4580</v>
      </c>
      <c r="E934" t="s">
        <v>4587</v>
      </c>
      <c r="F934" t="s">
        <v>15</v>
      </c>
      <c r="G934">
        <v>6619</v>
      </c>
    </row>
    <row r="935" spans="1:7" x14ac:dyDescent="0.2">
      <c r="A935" t="s">
        <v>5531</v>
      </c>
      <c r="B935" t="s">
        <v>4568</v>
      </c>
      <c r="C935">
        <v>9</v>
      </c>
      <c r="D935" t="s">
        <v>4580</v>
      </c>
      <c r="E935" t="s">
        <v>4589</v>
      </c>
      <c r="F935" t="s">
        <v>15</v>
      </c>
      <c r="G935">
        <v>6167</v>
      </c>
    </row>
    <row r="936" spans="1:7" x14ac:dyDescent="0.2">
      <c r="A936" t="s">
        <v>5532</v>
      </c>
      <c r="B936" t="s">
        <v>4568</v>
      </c>
      <c r="C936">
        <v>9</v>
      </c>
      <c r="D936" t="s">
        <v>4580</v>
      </c>
      <c r="E936" t="s">
        <v>4591</v>
      </c>
      <c r="F936" t="s">
        <v>15</v>
      </c>
      <c r="G936">
        <v>6176</v>
      </c>
    </row>
    <row r="937" spans="1:7" x14ac:dyDescent="0.2">
      <c r="A937" t="s">
        <v>5533</v>
      </c>
      <c r="B937" t="s">
        <v>4568</v>
      </c>
      <c r="C937">
        <v>9</v>
      </c>
      <c r="D937" t="s">
        <v>4580</v>
      </c>
      <c r="E937" t="s">
        <v>4593</v>
      </c>
      <c r="F937" t="s">
        <v>15</v>
      </c>
      <c r="G937">
        <v>6081</v>
      </c>
    </row>
    <row r="938" spans="1:7" x14ac:dyDescent="0.2">
      <c r="A938" t="s">
        <v>5534</v>
      </c>
      <c r="B938" t="s">
        <v>4568</v>
      </c>
      <c r="C938">
        <v>10</v>
      </c>
      <c r="D938" t="s">
        <v>4580</v>
      </c>
      <c r="E938" t="s">
        <v>4581</v>
      </c>
      <c r="F938" t="s">
        <v>15</v>
      </c>
      <c r="G938">
        <v>6344</v>
      </c>
    </row>
    <row r="939" spans="1:7" x14ac:dyDescent="0.2">
      <c r="A939" t="s">
        <v>5535</v>
      </c>
      <c r="B939" t="s">
        <v>4568</v>
      </c>
      <c r="C939">
        <v>10</v>
      </c>
      <c r="D939" t="s">
        <v>4580</v>
      </c>
      <c r="E939" t="s">
        <v>4583</v>
      </c>
      <c r="F939" t="s">
        <v>15</v>
      </c>
      <c r="G939">
        <v>6883</v>
      </c>
    </row>
    <row r="940" spans="1:7" x14ac:dyDescent="0.2">
      <c r="A940" t="s">
        <v>5536</v>
      </c>
      <c r="B940" t="s">
        <v>4568</v>
      </c>
      <c r="C940">
        <v>10</v>
      </c>
      <c r="D940" t="s">
        <v>4580</v>
      </c>
      <c r="E940" t="s">
        <v>4585</v>
      </c>
      <c r="F940" t="s">
        <v>15</v>
      </c>
      <c r="G940">
        <v>6439</v>
      </c>
    </row>
    <row r="941" spans="1:7" x14ac:dyDescent="0.2">
      <c r="A941" t="s">
        <v>5537</v>
      </c>
      <c r="B941" t="s">
        <v>4568</v>
      </c>
      <c r="C941">
        <v>10</v>
      </c>
      <c r="D941" t="s">
        <v>4580</v>
      </c>
      <c r="E941" t="s">
        <v>4587</v>
      </c>
      <c r="F941" t="s">
        <v>15</v>
      </c>
      <c r="G941">
        <v>6882</v>
      </c>
    </row>
    <row r="942" spans="1:7" x14ac:dyDescent="0.2">
      <c r="A942" t="s">
        <v>5538</v>
      </c>
      <c r="B942" t="s">
        <v>4568</v>
      </c>
      <c r="C942">
        <v>10</v>
      </c>
      <c r="D942" t="s">
        <v>4580</v>
      </c>
      <c r="E942" t="s">
        <v>4589</v>
      </c>
      <c r="F942" t="s">
        <v>15</v>
      </c>
      <c r="G942">
        <v>6195</v>
      </c>
    </row>
    <row r="943" spans="1:7" x14ac:dyDescent="0.2">
      <c r="A943" t="s">
        <v>5539</v>
      </c>
      <c r="B943" t="s">
        <v>4568</v>
      </c>
      <c r="C943">
        <v>10</v>
      </c>
      <c r="D943" t="s">
        <v>4580</v>
      </c>
      <c r="E943" t="s">
        <v>4591</v>
      </c>
      <c r="F943" t="s">
        <v>15</v>
      </c>
      <c r="G943">
        <v>6495</v>
      </c>
    </row>
    <row r="944" spans="1:7" x14ac:dyDescent="0.2">
      <c r="A944" t="s">
        <v>5540</v>
      </c>
      <c r="B944" t="s">
        <v>4568</v>
      </c>
      <c r="C944">
        <v>10</v>
      </c>
      <c r="D944" t="s">
        <v>4580</v>
      </c>
      <c r="E944" t="s">
        <v>4593</v>
      </c>
      <c r="F944" t="s">
        <v>15</v>
      </c>
      <c r="G944">
        <v>6185</v>
      </c>
    </row>
    <row r="945" spans="1:7" x14ac:dyDescent="0.2">
      <c r="A945" t="s">
        <v>5541</v>
      </c>
      <c r="B945" t="s">
        <v>4568</v>
      </c>
      <c r="C945">
        <v>11</v>
      </c>
      <c r="D945" t="s">
        <v>4580</v>
      </c>
      <c r="E945" t="s">
        <v>4581</v>
      </c>
      <c r="F945" t="s">
        <v>15</v>
      </c>
      <c r="G945">
        <v>5657</v>
      </c>
    </row>
    <row r="946" spans="1:7" x14ac:dyDescent="0.2">
      <c r="A946" t="s">
        <v>5542</v>
      </c>
      <c r="B946" t="s">
        <v>4568</v>
      </c>
      <c r="C946">
        <v>11</v>
      </c>
      <c r="D946" t="s">
        <v>4580</v>
      </c>
      <c r="E946" t="s">
        <v>4583</v>
      </c>
      <c r="F946" t="s">
        <v>15</v>
      </c>
      <c r="G946">
        <v>6170</v>
      </c>
    </row>
    <row r="947" spans="1:7" x14ac:dyDescent="0.2">
      <c r="A947" t="s">
        <v>5543</v>
      </c>
      <c r="B947" t="s">
        <v>4568</v>
      </c>
      <c r="C947">
        <v>11</v>
      </c>
      <c r="D947" t="s">
        <v>4580</v>
      </c>
      <c r="E947" t="s">
        <v>4585</v>
      </c>
      <c r="F947" t="s">
        <v>15</v>
      </c>
      <c r="G947">
        <v>5637</v>
      </c>
    </row>
    <row r="948" spans="1:7" x14ac:dyDescent="0.2">
      <c r="A948" t="s">
        <v>5544</v>
      </c>
      <c r="B948" t="s">
        <v>4568</v>
      </c>
      <c r="C948">
        <v>11</v>
      </c>
      <c r="D948" t="s">
        <v>4580</v>
      </c>
      <c r="E948" t="s">
        <v>4587</v>
      </c>
      <c r="F948" t="s">
        <v>15</v>
      </c>
      <c r="G948">
        <v>5966</v>
      </c>
    </row>
    <row r="949" spans="1:7" x14ac:dyDescent="0.2">
      <c r="A949" t="s">
        <v>5545</v>
      </c>
      <c r="B949" t="s">
        <v>4568</v>
      </c>
      <c r="C949">
        <v>11</v>
      </c>
      <c r="D949" t="s">
        <v>4580</v>
      </c>
      <c r="E949" t="s">
        <v>4589</v>
      </c>
      <c r="F949" t="s">
        <v>15</v>
      </c>
      <c r="G949">
        <v>5322</v>
      </c>
    </row>
    <row r="950" spans="1:7" x14ac:dyDescent="0.2">
      <c r="A950" t="s">
        <v>5546</v>
      </c>
      <c r="B950" t="s">
        <v>4568</v>
      </c>
      <c r="C950">
        <v>11</v>
      </c>
      <c r="D950" t="s">
        <v>4580</v>
      </c>
      <c r="E950" t="s">
        <v>4591</v>
      </c>
      <c r="F950" t="s">
        <v>15</v>
      </c>
      <c r="G950">
        <v>5908</v>
      </c>
    </row>
    <row r="951" spans="1:7" x14ac:dyDescent="0.2">
      <c r="A951" t="s">
        <v>5547</v>
      </c>
      <c r="B951" t="s">
        <v>4568</v>
      </c>
      <c r="C951">
        <v>11</v>
      </c>
      <c r="D951" t="s">
        <v>4580</v>
      </c>
      <c r="E951" t="s">
        <v>4593</v>
      </c>
      <c r="F951" t="s">
        <v>15</v>
      </c>
      <c r="G951">
        <v>5354</v>
      </c>
    </row>
    <row r="952" spans="1:7" x14ac:dyDescent="0.2">
      <c r="A952" t="s">
        <v>5548</v>
      </c>
      <c r="B952" t="s">
        <v>4568</v>
      </c>
      <c r="C952">
        <v>12</v>
      </c>
      <c r="D952" t="s">
        <v>4580</v>
      </c>
      <c r="E952" t="s">
        <v>4581</v>
      </c>
      <c r="F952" t="s">
        <v>15</v>
      </c>
      <c r="G952">
        <v>2719</v>
      </c>
    </row>
    <row r="953" spans="1:7" x14ac:dyDescent="0.2">
      <c r="A953" t="s">
        <v>5549</v>
      </c>
      <c r="B953" t="s">
        <v>4568</v>
      </c>
      <c r="C953">
        <v>12</v>
      </c>
      <c r="D953" t="s">
        <v>4580</v>
      </c>
      <c r="E953" t="s">
        <v>4583</v>
      </c>
      <c r="F953" t="s">
        <v>15</v>
      </c>
      <c r="G953">
        <v>2889</v>
      </c>
    </row>
    <row r="954" spans="1:7" x14ac:dyDescent="0.2">
      <c r="A954" t="s">
        <v>5550</v>
      </c>
      <c r="B954" t="s">
        <v>4568</v>
      </c>
      <c r="C954">
        <v>12</v>
      </c>
      <c r="D954" t="s">
        <v>4580</v>
      </c>
      <c r="E954" t="s">
        <v>4585</v>
      </c>
      <c r="F954" t="s">
        <v>15</v>
      </c>
      <c r="G954">
        <v>2430</v>
      </c>
    </row>
    <row r="955" spans="1:7" x14ac:dyDescent="0.2">
      <c r="A955" t="s">
        <v>5551</v>
      </c>
      <c r="B955" t="s">
        <v>4568</v>
      </c>
      <c r="C955">
        <v>12</v>
      </c>
      <c r="D955" t="s">
        <v>4580</v>
      </c>
      <c r="E955" t="s">
        <v>4587</v>
      </c>
      <c r="F955" t="s">
        <v>15</v>
      </c>
      <c r="G955">
        <v>2486</v>
      </c>
    </row>
    <row r="956" spans="1:7" x14ac:dyDescent="0.2">
      <c r="A956" t="s">
        <v>5552</v>
      </c>
      <c r="B956" t="s">
        <v>4568</v>
      </c>
      <c r="C956">
        <v>12</v>
      </c>
      <c r="D956" t="s">
        <v>4580</v>
      </c>
      <c r="E956" t="s">
        <v>4589</v>
      </c>
      <c r="F956" t="s">
        <v>15</v>
      </c>
      <c r="G956">
        <v>2724</v>
      </c>
    </row>
    <row r="957" spans="1:7" x14ac:dyDescent="0.2">
      <c r="A957" t="s">
        <v>5553</v>
      </c>
      <c r="B957" t="s">
        <v>4568</v>
      </c>
      <c r="C957">
        <v>12</v>
      </c>
      <c r="D957" t="s">
        <v>4580</v>
      </c>
      <c r="E957" t="s">
        <v>4591</v>
      </c>
      <c r="F957" t="s">
        <v>15</v>
      </c>
      <c r="G957">
        <v>2780</v>
      </c>
    </row>
    <row r="958" spans="1:7" x14ac:dyDescent="0.2">
      <c r="A958" t="s">
        <v>5554</v>
      </c>
      <c r="B958" t="s">
        <v>4568</v>
      </c>
      <c r="C958">
        <v>12</v>
      </c>
      <c r="D958" t="s">
        <v>4580</v>
      </c>
      <c r="E958" t="s">
        <v>4593</v>
      </c>
      <c r="F958" t="s">
        <v>15</v>
      </c>
      <c r="G958">
        <v>2645</v>
      </c>
    </row>
    <row r="959" spans="1:7" x14ac:dyDescent="0.2">
      <c r="A959" t="s">
        <v>5555</v>
      </c>
      <c r="B959" t="s">
        <v>4568</v>
      </c>
      <c r="C959">
        <v>13</v>
      </c>
      <c r="D959" t="s">
        <v>4580</v>
      </c>
      <c r="E959" t="s">
        <v>4581</v>
      </c>
      <c r="F959" t="s">
        <v>15</v>
      </c>
      <c r="G959">
        <v>7211</v>
      </c>
    </row>
    <row r="960" spans="1:7" x14ac:dyDescent="0.2">
      <c r="A960" t="s">
        <v>5556</v>
      </c>
      <c r="B960" t="s">
        <v>4568</v>
      </c>
      <c r="C960">
        <v>13</v>
      </c>
      <c r="D960" t="s">
        <v>4580</v>
      </c>
      <c r="E960" t="s">
        <v>4583</v>
      </c>
      <c r="F960" t="s">
        <v>15</v>
      </c>
      <c r="G960">
        <v>7996</v>
      </c>
    </row>
    <row r="961" spans="1:7" x14ac:dyDescent="0.2">
      <c r="A961" t="s">
        <v>5557</v>
      </c>
      <c r="B961" t="s">
        <v>4568</v>
      </c>
      <c r="C961">
        <v>13</v>
      </c>
      <c r="D961" t="s">
        <v>4580</v>
      </c>
      <c r="E961" t="s">
        <v>4585</v>
      </c>
      <c r="F961" t="s">
        <v>15</v>
      </c>
      <c r="G961">
        <v>7532</v>
      </c>
    </row>
    <row r="962" spans="1:7" x14ac:dyDescent="0.2">
      <c r="A962" t="s">
        <v>5558</v>
      </c>
      <c r="B962" t="s">
        <v>4568</v>
      </c>
      <c r="C962">
        <v>13</v>
      </c>
      <c r="D962" t="s">
        <v>4580</v>
      </c>
      <c r="E962" t="s">
        <v>4587</v>
      </c>
      <c r="F962" t="s">
        <v>15</v>
      </c>
      <c r="G962">
        <v>7901</v>
      </c>
    </row>
    <row r="963" spans="1:7" x14ac:dyDescent="0.2">
      <c r="A963" t="s">
        <v>5559</v>
      </c>
      <c r="B963" t="s">
        <v>4568</v>
      </c>
      <c r="C963">
        <v>13</v>
      </c>
      <c r="D963" t="s">
        <v>4580</v>
      </c>
      <c r="E963" t="s">
        <v>4589</v>
      </c>
      <c r="F963" t="s">
        <v>15</v>
      </c>
      <c r="G963">
        <v>7320</v>
      </c>
    </row>
    <row r="964" spans="1:7" x14ac:dyDescent="0.2">
      <c r="A964" t="s">
        <v>5560</v>
      </c>
      <c r="B964" t="s">
        <v>4568</v>
      </c>
      <c r="C964">
        <v>13</v>
      </c>
      <c r="D964" t="s">
        <v>4580</v>
      </c>
      <c r="E964" t="s">
        <v>4591</v>
      </c>
      <c r="F964" t="s">
        <v>15</v>
      </c>
      <c r="G964">
        <v>7654</v>
      </c>
    </row>
    <row r="965" spans="1:7" x14ac:dyDescent="0.2">
      <c r="A965" t="s">
        <v>5561</v>
      </c>
      <c r="B965" t="s">
        <v>4568</v>
      </c>
      <c r="C965">
        <v>13</v>
      </c>
      <c r="D965" t="s">
        <v>4580</v>
      </c>
      <c r="E965" t="s">
        <v>4593</v>
      </c>
      <c r="F965" t="s">
        <v>15</v>
      </c>
      <c r="G965">
        <v>7236</v>
      </c>
    </row>
    <row r="966" spans="1:7" x14ac:dyDescent="0.2">
      <c r="A966" t="s">
        <v>5562</v>
      </c>
      <c r="B966" t="s">
        <v>4568</v>
      </c>
      <c r="C966">
        <v>14</v>
      </c>
      <c r="D966" t="s">
        <v>4580</v>
      </c>
      <c r="E966" t="s">
        <v>4581</v>
      </c>
      <c r="F966" t="s">
        <v>15</v>
      </c>
      <c r="G966">
        <v>6224</v>
      </c>
    </row>
    <row r="967" spans="1:7" x14ac:dyDescent="0.2">
      <c r="A967" t="s">
        <v>5563</v>
      </c>
      <c r="B967" t="s">
        <v>4568</v>
      </c>
      <c r="C967">
        <v>14</v>
      </c>
      <c r="D967" t="s">
        <v>4580</v>
      </c>
      <c r="E967" t="s">
        <v>4583</v>
      </c>
      <c r="F967" t="s">
        <v>15</v>
      </c>
      <c r="G967">
        <v>6748</v>
      </c>
    </row>
    <row r="968" spans="1:7" x14ac:dyDescent="0.2">
      <c r="A968" t="s">
        <v>5564</v>
      </c>
      <c r="B968" t="s">
        <v>4568</v>
      </c>
      <c r="C968">
        <v>14</v>
      </c>
      <c r="D968" t="s">
        <v>4580</v>
      </c>
      <c r="E968" t="s">
        <v>4585</v>
      </c>
      <c r="F968" t="s">
        <v>15</v>
      </c>
      <c r="G968">
        <v>6282</v>
      </c>
    </row>
    <row r="969" spans="1:7" x14ac:dyDescent="0.2">
      <c r="A969" t="s">
        <v>5565</v>
      </c>
      <c r="B969" t="s">
        <v>4568</v>
      </c>
      <c r="C969">
        <v>14</v>
      </c>
      <c r="D969" t="s">
        <v>4580</v>
      </c>
      <c r="E969" t="s">
        <v>4587</v>
      </c>
      <c r="F969" t="s">
        <v>15</v>
      </c>
      <c r="G969">
        <v>6491</v>
      </c>
    </row>
    <row r="970" spans="1:7" x14ac:dyDescent="0.2">
      <c r="A970" t="s">
        <v>5566</v>
      </c>
      <c r="B970" t="s">
        <v>4568</v>
      </c>
      <c r="C970">
        <v>14</v>
      </c>
      <c r="D970" t="s">
        <v>4580</v>
      </c>
      <c r="E970" t="s">
        <v>4589</v>
      </c>
      <c r="F970" t="s">
        <v>15</v>
      </c>
      <c r="G970">
        <v>6053</v>
      </c>
    </row>
    <row r="971" spans="1:7" x14ac:dyDescent="0.2">
      <c r="A971" t="s">
        <v>5567</v>
      </c>
      <c r="B971" t="s">
        <v>4568</v>
      </c>
      <c r="C971">
        <v>14</v>
      </c>
      <c r="D971" t="s">
        <v>4580</v>
      </c>
      <c r="E971" t="s">
        <v>4591</v>
      </c>
      <c r="F971" t="s">
        <v>15</v>
      </c>
      <c r="G971">
        <v>6337</v>
      </c>
    </row>
    <row r="972" spans="1:7" x14ac:dyDescent="0.2">
      <c r="A972" t="s">
        <v>5568</v>
      </c>
      <c r="B972" t="s">
        <v>4568</v>
      </c>
      <c r="C972">
        <v>14</v>
      </c>
      <c r="D972" t="s">
        <v>4580</v>
      </c>
      <c r="E972" t="s">
        <v>4593</v>
      </c>
      <c r="F972" t="s">
        <v>15</v>
      </c>
      <c r="G972">
        <v>6035</v>
      </c>
    </row>
    <row r="973" spans="1:7" x14ac:dyDescent="0.2">
      <c r="A973" t="s">
        <v>5569</v>
      </c>
      <c r="B973" t="s">
        <v>4568</v>
      </c>
      <c r="C973">
        <v>15</v>
      </c>
      <c r="D973" t="s">
        <v>4580</v>
      </c>
      <c r="E973" t="s">
        <v>4581</v>
      </c>
      <c r="F973" t="s">
        <v>15</v>
      </c>
      <c r="G973">
        <v>2152</v>
      </c>
    </row>
    <row r="974" spans="1:7" x14ac:dyDescent="0.2">
      <c r="A974" t="s">
        <v>5570</v>
      </c>
      <c r="B974" t="s">
        <v>4568</v>
      </c>
      <c r="C974">
        <v>15</v>
      </c>
      <c r="D974" t="s">
        <v>4580</v>
      </c>
      <c r="E974" t="s">
        <v>4583</v>
      </c>
      <c r="F974" t="s">
        <v>15</v>
      </c>
      <c r="G974">
        <v>2268</v>
      </c>
    </row>
    <row r="975" spans="1:7" x14ac:dyDescent="0.2">
      <c r="A975" t="s">
        <v>5571</v>
      </c>
      <c r="B975" t="s">
        <v>4568</v>
      </c>
      <c r="C975">
        <v>15</v>
      </c>
      <c r="D975" t="s">
        <v>4580</v>
      </c>
      <c r="E975" t="s">
        <v>4585</v>
      </c>
      <c r="F975" t="s">
        <v>15</v>
      </c>
      <c r="G975">
        <v>2337</v>
      </c>
    </row>
    <row r="976" spans="1:7" x14ac:dyDescent="0.2">
      <c r="A976" t="s">
        <v>5572</v>
      </c>
      <c r="B976" t="s">
        <v>4568</v>
      </c>
      <c r="C976">
        <v>15</v>
      </c>
      <c r="D976" t="s">
        <v>4580</v>
      </c>
      <c r="E976" t="s">
        <v>4587</v>
      </c>
      <c r="F976" t="s">
        <v>15</v>
      </c>
      <c r="G976">
        <v>2359</v>
      </c>
    </row>
    <row r="977" spans="1:7" x14ac:dyDescent="0.2">
      <c r="A977" t="s">
        <v>5573</v>
      </c>
      <c r="B977" t="s">
        <v>4568</v>
      </c>
      <c r="C977">
        <v>15</v>
      </c>
      <c r="D977" t="s">
        <v>4580</v>
      </c>
      <c r="E977" t="s">
        <v>4589</v>
      </c>
      <c r="F977" t="s">
        <v>15</v>
      </c>
      <c r="G977">
        <v>2122</v>
      </c>
    </row>
    <row r="978" spans="1:7" x14ac:dyDescent="0.2">
      <c r="A978" t="s">
        <v>5574</v>
      </c>
      <c r="B978" t="s">
        <v>4568</v>
      </c>
      <c r="C978">
        <v>15</v>
      </c>
      <c r="D978" t="s">
        <v>4580</v>
      </c>
      <c r="E978" t="s">
        <v>4591</v>
      </c>
      <c r="F978" t="s">
        <v>15</v>
      </c>
      <c r="G978">
        <v>2205</v>
      </c>
    </row>
    <row r="979" spans="1:7" x14ac:dyDescent="0.2">
      <c r="A979" t="s">
        <v>5575</v>
      </c>
      <c r="B979" t="s">
        <v>4568</v>
      </c>
      <c r="C979">
        <v>15</v>
      </c>
      <c r="D979" t="s">
        <v>4580</v>
      </c>
      <c r="E979" t="s">
        <v>4593</v>
      </c>
      <c r="F979" t="s">
        <v>15</v>
      </c>
      <c r="G979">
        <v>2170</v>
      </c>
    </row>
    <row r="980" spans="1:7" x14ac:dyDescent="0.2">
      <c r="A980" t="s">
        <v>5576</v>
      </c>
      <c r="B980" t="s">
        <v>4568</v>
      </c>
      <c r="C980">
        <v>16</v>
      </c>
      <c r="D980" t="s">
        <v>4580</v>
      </c>
      <c r="E980" t="s">
        <v>4581</v>
      </c>
      <c r="F980" t="s">
        <v>15</v>
      </c>
      <c r="G980">
        <v>5081</v>
      </c>
    </row>
    <row r="981" spans="1:7" x14ac:dyDescent="0.2">
      <c r="A981" t="s">
        <v>5577</v>
      </c>
      <c r="B981" t="s">
        <v>4568</v>
      </c>
      <c r="C981">
        <v>16</v>
      </c>
      <c r="D981" t="s">
        <v>4580</v>
      </c>
      <c r="E981" t="s">
        <v>4583</v>
      </c>
      <c r="F981" t="s">
        <v>15</v>
      </c>
      <c r="G981">
        <v>5566</v>
      </c>
    </row>
    <row r="982" spans="1:7" x14ac:dyDescent="0.2">
      <c r="A982" t="s">
        <v>5578</v>
      </c>
      <c r="B982" t="s">
        <v>4568</v>
      </c>
      <c r="C982">
        <v>16</v>
      </c>
      <c r="D982" t="s">
        <v>4580</v>
      </c>
      <c r="E982" t="s">
        <v>4585</v>
      </c>
      <c r="F982" t="s">
        <v>15</v>
      </c>
      <c r="G982">
        <v>5296</v>
      </c>
    </row>
    <row r="983" spans="1:7" x14ac:dyDescent="0.2">
      <c r="A983" t="s">
        <v>5579</v>
      </c>
      <c r="B983" t="s">
        <v>4568</v>
      </c>
      <c r="C983">
        <v>16</v>
      </c>
      <c r="D983" t="s">
        <v>4580</v>
      </c>
      <c r="E983" t="s">
        <v>4587</v>
      </c>
      <c r="F983" t="s">
        <v>15</v>
      </c>
      <c r="G983">
        <v>5334</v>
      </c>
    </row>
    <row r="984" spans="1:7" x14ac:dyDescent="0.2">
      <c r="A984" t="s">
        <v>5580</v>
      </c>
      <c r="B984" t="s">
        <v>4568</v>
      </c>
      <c r="C984">
        <v>16</v>
      </c>
      <c r="D984" t="s">
        <v>4580</v>
      </c>
      <c r="E984" t="s">
        <v>4589</v>
      </c>
      <c r="F984" t="s">
        <v>15</v>
      </c>
      <c r="G984">
        <v>4971</v>
      </c>
    </row>
    <row r="985" spans="1:7" x14ac:dyDescent="0.2">
      <c r="A985" t="s">
        <v>5581</v>
      </c>
      <c r="B985" t="s">
        <v>4568</v>
      </c>
      <c r="C985">
        <v>16</v>
      </c>
      <c r="D985" t="s">
        <v>4580</v>
      </c>
      <c r="E985" t="s">
        <v>4591</v>
      </c>
      <c r="F985" t="s">
        <v>15</v>
      </c>
      <c r="G985">
        <v>5115</v>
      </c>
    </row>
    <row r="986" spans="1:7" x14ac:dyDescent="0.2">
      <c r="A986" t="s">
        <v>5582</v>
      </c>
      <c r="B986" t="s">
        <v>4568</v>
      </c>
      <c r="C986">
        <v>16</v>
      </c>
      <c r="D986" t="s">
        <v>4580</v>
      </c>
      <c r="E986" t="s">
        <v>4593</v>
      </c>
      <c r="F986" t="s">
        <v>15</v>
      </c>
      <c r="G986">
        <v>4929</v>
      </c>
    </row>
    <row r="987" spans="1:7" x14ac:dyDescent="0.2">
      <c r="A987" t="s">
        <v>5583</v>
      </c>
      <c r="B987" t="s">
        <v>4568</v>
      </c>
      <c r="C987">
        <v>17</v>
      </c>
      <c r="D987" t="s">
        <v>4580</v>
      </c>
      <c r="E987" t="s">
        <v>4581</v>
      </c>
      <c r="F987" t="s">
        <v>15</v>
      </c>
      <c r="G987">
        <v>1700</v>
      </c>
    </row>
    <row r="988" spans="1:7" x14ac:dyDescent="0.2">
      <c r="A988" t="s">
        <v>5584</v>
      </c>
      <c r="B988" t="s">
        <v>4568</v>
      </c>
      <c r="C988">
        <v>17</v>
      </c>
      <c r="D988" t="s">
        <v>4580</v>
      </c>
      <c r="E988" t="s">
        <v>4583</v>
      </c>
      <c r="F988" t="s">
        <v>15</v>
      </c>
      <c r="G988">
        <v>1803</v>
      </c>
    </row>
    <row r="989" spans="1:7" x14ac:dyDescent="0.2">
      <c r="A989" t="s">
        <v>5585</v>
      </c>
      <c r="B989" t="s">
        <v>4568</v>
      </c>
      <c r="C989">
        <v>17</v>
      </c>
      <c r="D989" t="s">
        <v>4580</v>
      </c>
      <c r="E989" t="s">
        <v>4585</v>
      </c>
      <c r="F989" t="s">
        <v>15</v>
      </c>
      <c r="G989">
        <v>1778</v>
      </c>
    </row>
    <row r="990" spans="1:7" x14ac:dyDescent="0.2">
      <c r="A990" t="s">
        <v>5586</v>
      </c>
      <c r="B990" t="s">
        <v>4568</v>
      </c>
      <c r="C990">
        <v>17</v>
      </c>
      <c r="D990" t="s">
        <v>4580</v>
      </c>
      <c r="E990" t="s">
        <v>4587</v>
      </c>
      <c r="F990" t="s">
        <v>15</v>
      </c>
      <c r="G990">
        <v>1820</v>
      </c>
    </row>
    <row r="991" spans="1:7" x14ac:dyDescent="0.2">
      <c r="A991" t="s">
        <v>5587</v>
      </c>
      <c r="B991" t="s">
        <v>4568</v>
      </c>
      <c r="C991">
        <v>17</v>
      </c>
      <c r="D991" t="s">
        <v>4580</v>
      </c>
      <c r="E991" t="s">
        <v>4589</v>
      </c>
      <c r="F991" t="s">
        <v>15</v>
      </c>
      <c r="G991">
        <v>1570</v>
      </c>
    </row>
    <row r="992" spans="1:7" x14ac:dyDescent="0.2">
      <c r="A992" t="s">
        <v>5588</v>
      </c>
      <c r="B992" t="s">
        <v>4568</v>
      </c>
      <c r="C992">
        <v>17</v>
      </c>
      <c r="D992" t="s">
        <v>4580</v>
      </c>
      <c r="E992" t="s">
        <v>4591</v>
      </c>
      <c r="F992" t="s">
        <v>15</v>
      </c>
      <c r="G992">
        <v>1624</v>
      </c>
    </row>
    <row r="993" spans="1:7" x14ac:dyDescent="0.2">
      <c r="A993" t="s">
        <v>5589</v>
      </c>
      <c r="B993" t="s">
        <v>4568</v>
      </c>
      <c r="C993">
        <v>17</v>
      </c>
      <c r="D993" t="s">
        <v>4580</v>
      </c>
      <c r="E993" t="s">
        <v>4593</v>
      </c>
      <c r="F993" t="s">
        <v>15</v>
      </c>
      <c r="G993">
        <v>1635</v>
      </c>
    </row>
    <row r="994" spans="1:7" x14ac:dyDescent="0.2">
      <c r="A994" t="s">
        <v>5590</v>
      </c>
      <c r="B994" t="s">
        <v>4568</v>
      </c>
      <c r="C994">
        <v>18</v>
      </c>
      <c r="D994" t="s">
        <v>4580</v>
      </c>
      <c r="E994" t="s">
        <v>4581</v>
      </c>
      <c r="F994" t="s">
        <v>15</v>
      </c>
      <c r="G994">
        <v>12541</v>
      </c>
    </row>
    <row r="995" spans="1:7" x14ac:dyDescent="0.2">
      <c r="A995" t="s">
        <v>5591</v>
      </c>
      <c r="B995" t="s">
        <v>4568</v>
      </c>
      <c r="C995">
        <v>18</v>
      </c>
      <c r="D995" t="s">
        <v>4580</v>
      </c>
      <c r="E995" t="s">
        <v>4583</v>
      </c>
      <c r="F995" t="s">
        <v>15</v>
      </c>
      <c r="G995">
        <v>14093</v>
      </c>
    </row>
    <row r="996" spans="1:7" x14ac:dyDescent="0.2">
      <c r="A996" t="s">
        <v>5592</v>
      </c>
      <c r="B996" t="s">
        <v>4568</v>
      </c>
      <c r="C996">
        <v>18</v>
      </c>
      <c r="D996" t="s">
        <v>4580</v>
      </c>
      <c r="E996" t="s">
        <v>4585</v>
      </c>
      <c r="F996" t="s">
        <v>15</v>
      </c>
      <c r="G996">
        <v>14068</v>
      </c>
    </row>
    <row r="997" spans="1:7" x14ac:dyDescent="0.2">
      <c r="A997" t="s">
        <v>5593</v>
      </c>
      <c r="B997" t="s">
        <v>4568</v>
      </c>
      <c r="C997">
        <v>18</v>
      </c>
      <c r="D997" t="s">
        <v>4580</v>
      </c>
      <c r="E997" t="s">
        <v>4587</v>
      </c>
      <c r="F997" t="s">
        <v>15</v>
      </c>
      <c r="G997">
        <v>14954</v>
      </c>
    </row>
    <row r="998" spans="1:7" x14ac:dyDescent="0.2">
      <c r="A998" t="s">
        <v>5594</v>
      </c>
      <c r="B998" t="s">
        <v>4568</v>
      </c>
      <c r="C998">
        <v>18</v>
      </c>
      <c r="D998" t="s">
        <v>4580</v>
      </c>
      <c r="E998" t="s">
        <v>4589</v>
      </c>
      <c r="F998" t="s">
        <v>15</v>
      </c>
      <c r="G998">
        <v>12440</v>
      </c>
    </row>
    <row r="999" spans="1:7" x14ac:dyDescent="0.2">
      <c r="A999" t="s">
        <v>5595</v>
      </c>
      <c r="B999" t="s">
        <v>4568</v>
      </c>
      <c r="C999">
        <v>18</v>
      </c>
      <c r="D999" t="s">
        <v>4580</v>
      </c>
      <c r="E999" t="s">
        <v>4591</v>
      </c>
      <c r="F999" t="s">
        <v>15</v>
      </c>
      <c r="G999">
        <v>13067</v>
      </c>
    </row>
    <row r="1000" spans="1:7" x14ac:dyDescent="0.2">
      <c r="A1000" t="s">
        <v>5596</v>
      </c>
      <c r="B1000" t="s">
        <v>4568</v>
      </c>
      <c r="C1000">
        <v>18</v>
      </c>
      <c r="D1000" t="s">
        <v>4580</v>
      </c>
      <c r="E1000" t="s">
        <v>4593</v>
      </c>
      <c r="F1000" t="s">
        <v>15</v>
      </c>
      <c r="G1000">
        <v>12520</v>
      </c>
    </row>
    <row r="1001" spans="1:7" x14ac:dyDescent="0.2">
      <c r="A1001" t="s">
        <v>5597</v>
      </c>
      <c r="B1001" t="s">
        <v>4568</v>
      </c>
      <c r="C1001">
        <v>19</v>
      </c>
      <c r="D1001" t="s">
        <v>4580</v>
      </c>
      <c r="E1001" t="s">
        <v>4581</v>
      </c>
      <c r="F1001" t="s">
        <v>15</v>
      </c>
      <c r="G1001">
        <v>2444</v>
      </c>
    </row>
    <row r="1002" spans="1:7" x14ac:dyDescent="0.2">
      <c r="A1002" t="s">
        <v>5598</v>
      </c>
      <c r="B1002" t="s">
        <v>4568</v>
      </c>
      <c r="C1002">
        <v>19</v>
      </c>
      <c r="D1002" t="s">
        <v>4580</v>
      </c>
      <c r="E1002" t="s">
        <v>4583</v>
      </c>
      <c r="F1002" t="s">
        <v>15</v>
      </c>
      <c r="G1002">
        <v>2659</v>
      </c>
    </row>
    <row r="1003" spans="1:7" x14ac:dyDescent="0.2">
      <c r="A1003" t="s">
        <v>5599</v>
      </c>
      <c r="B1003" t="s">
        <v>4568</v>
      </c>
      <c r="C1003">
        <v>19</v>
      </c>
      <c r="D1003" t="s">
        <v>4580</v>
      </c>
      <c r="E1003" t="s">
        <v>4585</v>
      </c>
      <c r="F1003" t="s">
        <v>15</v>
      </c>
      <c r="G1003">
        <v>2502</v>
      </c>
    </row>
    <row r="1004" spans="1:7" x14ac:dyDescent="0.2">
      <c r="A1004" t="s">
        <v>5600</v>
      </c>
      <c r="B1004" t="s">
        <v>4568</v>
      </c>
      <c r="C1004">
        <v>19</v>
      </c>
      <c r="D1004" t="s">
        <v>4580</v>
      </c>
      <c r="E1004" t="s">
        <v>4587</v>
      </c>
      <c r="F1004" t="s">
        <v>15</v>
      </c>
      <c r="G1004">
        <v>2636</v>
      </c>
    </row>
    <row r="1005" spans="1:7" x14ac:dyDescent="0.2">
      <c r="A1005" t="s">
        <v>5601</v>
      </c>
      <c r="B1005" t="s">
        <v>4568</v>
      </c>
      <c r="C1005">
        <v>19</v>
      </c>
      <c r="D1005" t="s">
        <v>4580</v>
      </c>
      <c r="E1005" t="s">
        <v>4589</v>
      </c>
      <c r="F1005" t="s">
        <v>15</v>
      </c>
      <c r="G1005">
        <v>2367</v>
      </c>
    </row>
    <row r="1006" spans="1:7" x14ac:dyDescent="0.2">
      <c r="A1006" t="s">
        <v>5602</v>
      </c>
      <c r="B1006" t="s">
        <v>4568</v>
      </c>
      <c r="C1006">
        <v>19</v>
      </c>
      <c r="D1006" t="s">
        <v>4580</v>
      </c>
      <c r="E1006" t="s">
        <v>4591</v>
      </c>
      <c r="F1006" t="s">
        <v>15</v>
      </c>
      <c r="G1006">
        <v>2470</v>
      </c>
    </row>
    <row r="1007" spans="1:7" x14ac:dyDescent="0.2">
      <c r="A1007" t="s">
        <v>5603</v>
      </c>
      <c r="B1007" t="s">
        <v>4568</v>
      </c>
      <c r="C1007">
        <v>19</v>
      </c>
      <c r="D1007" t="s">
        <v>4580</v>
      </c>
      <c r="E1007" t="s">
        <v>4593</v>
      </c>
      <c r="F1007" t="s">
        <v>15</v>
      </c>
      <c r="G1007">
        <v>2410</v>
      </c>
    </row>
    <row r="1008" spans="1:7" x14ac:dyDescent="0.2">
      <c r="A1008" t="s">
        <v>5604</v>
      </c>
      <c r="B1008" t="s">
        <v>4568</v>
      </c>
      <c r="C1008">
        <v>20</v>
      </c>
      <c r="D1008" t="s">
        <v>4580</v>
      </c>
      <c r="E1008" t="s">
        <v>4581</v>
      </c>
      <c r="F1008" t="s">
        <v>15</v>
      </c>
      <c r="G1008">
        <v>10460</v>
      </c>
    </row>
    <row r="1009" spans="1:7" x14ac:dyDescent="0.2">
      <c r="A1009" t="s">
        <v>5605</v>
      </c>
      <c r="B1009" t="s">
        <v>4568</v>
      </c>
      <c r="C1009">
        <v>20</v>
      </c>
      <c r="D1009" t="s">
        <v>4580</v>
      </c>
      <c r="E1009" t="s">
        <v>4583</v>
      </c>
      <c r="F1009" t="s">
        <v>15</v>
      </c>
      <c r="G1009">
        <v>11246</v>
      </c>
    </row>
    <row r="1010" spans="1:7" x14ac:dyDescent="0.2">
      <c r="A1010" t="s">
        <v>5606</v>
      </c>
      <c r="B1010" t="s">
        <v>4568</v>
      </c>
      <c r="C1010">
        <v>20</v>
      </c>
      <c r="D1010" t="s">
        <v>4580</v>
      </c>
      <c r="E1010" t="s">
        <v>4585</v>
      </c>
      <c r="F1010" t="s">
        <v>15</v>
      </c>
      <c r="G1010">
        <v>10702</v>
      </c>
    </row>
    <row r="1011" spans="1:7" x14ac:dyDescent="0.2">
      <c r="A1011" t="s">
        <v>5607</v>
      </c>
      <c r="B1011" t="s">
        <v>4568</v>
      </c>
      <c r="C1011">
        <v>20</v>
      </c>
      <c r="D1011" t="s">
        <v>4580</v>
      </c>
      <c r="E1011" t="s">
        <v>4587</v>
      </c>
      <c r="F1011" t="s">
        <v>15</v>
      </c>
      <c r="G1011">
        <v>11400</v>
      </c>
    </row>
    <row r="1012" spans="1:7" x14ac:dyDescent="0.2">
      <c r="A1012" t="s">
        <v>5608</v>
      </c>
      <c r="B1012" t="s">
        <v>4568</v>
      </c>
      <c r="C1012">
        <v>20</v>
      </c>
      <c r="D1012" t="s">
        <v>4580</v>
      </c>
      <c r="E1012" t="s">
        <v>4589</v>
      </c>
      <c r="F1012" t="s">
        <v>15</v>
      </c>
      <c r="G1012">
        <v>10189</v>
      </c>
    </row>
    <row r="1013" spans="1:7" x14ac:dyDescent="0.2">
      <c r="A1013" t="s">
        <v>5609</v>
      </c>
      <c r="B1013" t="s">
        <v>4568</v>
      </c>
      <c r="C1013">
        <v>20</v>
      </c>
      <c r="D1013" t="s">
        <v>4580</v>
      </c>
      <c r="E1013" t="s">
        <v>4591</v>
      </c>
      <c r="F1013" t="s">
        <v>15</v>
      </c>
      <c r="G1013">
        <v>10673</v>
      </c>
    </row>
    <row r="1014" spans="1:7" x14ac:dyDescent="0.2">
      <c r="A1014" t="s">
        <v>5610</v>
      </c>
      <c r="B1014" t="s">
        <v>4568</v>
      </c>
      <c r="C1014">
        <v>20</v>
      </c>
      <c r="D1014" t="s">
        <v>4580</v>
      </c>
      <c r="E1014" t="s">
        <v>4593</v>
      </c>
      <c r="F1014" t="s">
        <v>15</v>
      </c>
      <c r="G1014">
        <v>10390</v>
      </c>
    </row>
    <row r="1015" spans="1:7" x14ac:dyDescent="0.2">
      <c r="A1015" t="s">
        <v>5611</v>
      </c>
      <c r="B1015" t="s">
        <v>4568</v>
      </c>
      <c r="C1015">
        <v>21</v>
      </c>
      <c r="D1015" t="s">
        <v>4580</v>
      </c>
      <c r="E1015" t="s">
        <v>4581</v>
      </c>
      <c r="F1015" t="s">
        <v>15</v>
      </c>
      <c r="G1015">
        <v>167</v>
      </c>
    </row>
    <row r="1016" spans="1:7" x14ac:dyDescent="0.2">
      <c r="A1016" t="s">
        <v>5612</v>
      </c>
      <c r="B1016" t="s">
        <v>4568</v>
      </c>
      <c r="C1016">
        <v>21</v>
      </c>
      <c r="D1016" t="s">
        <v>4580</v>
      </c>
      <c r="E1016" t="s">
        <v>4583</v>
      </c>
      <c r="F1016" t="s">
        <v>15</v>
      </c>
      <c r="G1016">
        <v>163</v>
      </c>
    </row>
    <row r="1017" spans="1:7" x14ac:dyDescent="0.2">
      <c r="A1017" t="s">
        <v>5613</v>
      </c>
      <c r="B1017" t="s">
        <v>4568</v>
      </c>
      <c r="C1017">
        <v>21</v>
      </c>
      <c r="D1017" t="s">
        <v>4580</v>
      </c>
      <c r="E1017" t="s">
        <v>4585</v>
      </c>
      <c r="F1017" t="s">
        <v>15</v>
      </c>
      <c r="G1017">
        <v>203</v>
      </c>
    </row>
    <row r="1018" spans="1:7" x14ac:dyDescent="0.2">
      <c r="A1018" t="s">
        <v>5614</v>
      </c>
      <c r="B1018" t="s">
        <v>4568</v>
      </c>
      <c r="C1018">
        <v>21</v>
      </c>
      <c r="D1018" t="s">
        <v>4580</v>
      </c>
      <c r="E1018" t="s">
        <v>4587</v>
      </c>
      <c r="F1018" t="s">
        <v>15</v>
      </c>
      <c r="G1018">
        <v>154</v>
      </c>
    </row>
    <row r="1019" spans="1:7" x14ac:dyDescent="0.2">
      <c r="A1019" t="s">
        <v>5615</v>
      </c>
      <c r="B1019" t="s">
        <v>4568</v>
      </c>
      <c r="C1019">
        <v>21</v>
      </c>
      <c r="D1019" t="s">
        <v>4580</v>
      </c>
      <c r="E1019" t="s">
        <v>4589</v>
      </c>
      <c r="F1019" t="s">
        <v>15</v>
      </c>
      <c r="G1019">
        <v>150</v>
      </c>
    </row>
    <row r="1020" spans="1:7" x14ac:dyDescent="0.2">
      <c r="A1020" t="s">
        <v>5616</v>
      </c>
      <c r="B1020" t="s">
        <v>4568</v>
      </c>
      <c r="C1020">
        <v>21</v>
      </c>
      <c r="D1020" t="s">
        <v>4580</v>
      </c>
      <c r="E1020" t="s">
        <v>4591</v>
      </c>
      <c r="F1020" t="s">
        <v>15</v>
      </c>
      <c r="G1020">
        <v>137</v>
      </c>
    </row>
    <row r="1021" spans="1:7" x14ac:dyDescent="0.2">
      <c r="A1021" t="s">
        <v>5617</v>
      </c>
      <c r="B1021" t="s">
        <v>4568</v>
      </c>
      <c r="C1021">
        <v>21</v>
      </c>
      <c r="D1021" t="s">
        <v>4580</v>
      </c>
      <c r="E1021" t="s">
        <v>4593</v>
      </c>
      <c r="F1021" t="s">
        <v>15</v>
      </c>
      <c r="G1021">
        <v>144</v>
      </c>
    </row>
    <row r="1022" spans="1:7" x14ac:dyDescent="0.2">
      <c r="A1022" t="s">
        <v>5618</v>
      </c>
      <c r="B1022" t="s">
        <v>4568</v>
      </c>
      <c r="C1022">
        <v>1</v>
      </c>
      <c r="D1022" t="s">
        <v>4623</v>
      </c>
      <c r="E1022" t="s">
        <v>4624</v>
      </c>
      <c r="F1022" t="s">
        <v>11</v>
      </c>
      <c r="G1022">
        <v>3568</v>
      </c>
    </row>
    <row r="1023" spans="1:7" x14ac:dyDescent="0.2">
      <c r="A1023" t="s">
        <v>5619</v>
      </c>
      <c r="B1023" t="s">
        <v>4568</v>
      </c>
      <c r="C1023">
        <v>1</v>
      </c>
      <c r="D1023" t="s">
        <v>4623</v>
      </c>
      <c r="E1023" t="s">
        <v>4626</v>
      </c>
      <c r="F1023" t="s">
        <v>11</v>
      </c>
      <c r="G1023">
        <v>3129</v>
      </c>
    </row>
    <row r="1024" spans="1:7" x14ac:dyDescent="0.2">
      <c r="A1024" t="s">
        <v>5620</v>
      </c>
      <c r="B1024" t="s">
        <v>4568</v>
      </c>
      <c r="C1024">
        <v>1</v>
      </c>
      <c r="D1024" t="s">
        <v>4623</v>
      </c>
      <c r="E1024" t="s">
        <v>4628</v>
      </c>
      <c r="F1024" t="s">
        <v>11</v>
      </c>
      <c r="G1024">
        <v>3389</v>
      </c>
    </row>
    <row r="1025" spans="1:7" x14ac:dyDescent="0.2">
      <c r="A1025" t="s">
        <v>5621</v>
      </c>
      <c r="B1025" t="s">
        <v>4568</v>
      </c>
      <c r="C1025">
        <v>1</v>
      </c>
      <c r="D1025" t="s">
        <v>4623</v>
      </c>
      <c r="E1025" t="s">
        <v>4630</v>
      </c>
      <c r="F1025" t="s">
        <v>11</v>
      </c>
      <c r="G1025">
        <v>3240</v>
      </c>
    </row>
    <row r="1026" spans="1:7" x14ac:dyDescent="0.2">
      <c r="A1026" t="s">
        <v>5622</v>
      </c>
      <c r="B1026" t="s">
        <v>4568</v>
      </c>
      <c r="C1026">
        <v>1</v>
      </c>
      <c r="D1026" t="s">
        <v>4623</v>
      </c>
      <c r="E1026" t="s">
        <v>4632</v>
      </c>
      <c r="F1026" t="s">
        <v>11</v>
      </c>
      <c r="G1026">
        <v>3244</v>
      </c>
    </row>
    <row r="1027" spans="1:7" x14ac:dyDescent="0.2">
      <c r="A1027" t="s">
        <v>5623</v>
      </c>
      <c r="B1027" t="s">
        <v>4568</v>
      </c>
      <c r="C1027">
        <v>1</v>
      </c>
      <c r="D1027" t="s">
        <v>4623</v>
      </c>
      <c r="E1027" t="s">
        <v>4634</v>
      </c>
      <c r="F1027" t="s">
        <v>11</v>
      </c>
      <c r="G1027">
        <v>3228</v>
      </c>
    </row>
    <row r="1028" spans="1:7" x14ac:dyDescent="0.2">
      <c r="A1028" t="s">
        <v>5624</v>
      </c>
      <c r="B1028" t="s">
        <v>4568</v>
      </c>
      <c r="C1028">
        <v>1</v>
      </c>
      <c r="D1028" t="s">
        <v>4623</v>
      </c>
      <c r="E1028" t="s">
        <v>4636</v>
      </c>
      <c r="F1028" t="s">
        <v>11</v>
      </c>
      <c r="G1028">
        <v>3322</v>
      </c>
    </row>
    <row r="1029" spans="1:7" x14ac:dyDescent="0.2">
      <c r="A1029" t="s">
        <v>5625</v>
      </c>
      <c r="B1029" t="s">
        <v>4568</v>
      </c>
      <c r="C1029">
        <v>1</v>
      </c>
      <c r="D1029" t="s">
        <v>4623</v>
      </c>
      <c r="E1029" t="s">
        <v>4638</v>
      </c>
      <c r="F1029" t="s">
        <v>11</v>
      </c>
      <c r="G1029">
        <v>3447</v>
      </c>
    </row>
    <row r="1030" spans="1:7" x14ac:dyDescent="0.2">
      <c r="A1030" t="s">
        <v>5626</v>
      </c>
      <c r="B1030" t="s">
        <v>4568</v>
      </c>
      <c r="C1030">
        <v>1</v>
      </c>
      <c r="D1030" t="s">
        <v>4623</v>
      </c>
      <c r="E1030" t="s">
        <v>4640</v>
      </c>
      <c r="F1030" t="s">
        <v>11</v>
      </c>
      <c r="G1030">
        <v>3206</v>
      </c>
    </row>
    <row r="1031" spans="1:7" x14ac:dyDescent="0.2">
      <c r="A1031" t="s">
        <v>5627</v>
      </c>
      <c r="B1031" t="s">
        <v>4568</v>
      </c>
      <c r="C1031">
        <v>1</v>
      </c>
      <c r="D1031" t="s">
        <v>4623</v>
      </c>
      <c r="E1031" t="s">
        <v>4642</v>
      </c>
      <c r="F1031" t="s">
        <v>11</v>
      </c>
      <c r="G1031">
        <v>3349</v>
      </c>
    </row>
    <row r="1032" spans="1:7" x14ac:dyDescent="0.2">
      <c r="A1032" t="s">
        <v>5628</v>
      </c>
      <c r="B1032" t="s">
        <v>4568</v>
      </c>
      <c r="C1032">
        <v>1</v>
      </c>
      <c r="D1032" t="s">
        <v>4623</v>
      </c>
      <c r="E1032" t="s">
        <v>4644</v>
      </c>
      <c r="F1032" t="s">
        <v>11</v>
      </c>
      <c r="G1032">
        <v>3207</v>
      </c>
    </row>
    <row r="1033" spans="1:7" x14ac:dyDescent="0.2">
      <c r="A1033" t="s">
        <v>5629</v>
      </c>
      <c r="B1033" t="s">
        <v>4568</v>
      </c>
      <c r="C1033">
        <v>1</v>
      </c>
      <c r="D1033" t="s">
        <v>4623</v>
      </c>
      <c r="E1033" t="s">
        <v>4646</v>
      </c>
      <c r="F1033" t="s">
        <v>11</v>
      </c>
      <c r="G1033">
        <v>3510</v>
      </c>
    </row>
    <row r="1034" spans="1:7" x14ac:dyDescent="0.2">
      <c r="A1034" t="s">
        <v>5630</v>
      </c>
      <c r="B1034" t="s">
        <v>4568</v>
      </c>
      <c r="C1034">
        <v>2</v>
      </c>
      <c r="D1034" t="s">
        <v>4623</v>
      </c>
      <c r="E1034" t="s">
        <v>4624</v>
      </c>
      <c r="F1034" t="s">
        <v>11</v>
      </c>
      <c r="G1034">
        <v>7646</v>
      </c>
    </row>
    <row r="1035" spans="1:7" x14ac:dyDescent="0.2">
      <c r="A1035" t="s">
        <v>5631</v>
      </c>
      <c r="B1035" t="s">
        <v>4568</v>
      </c>
      <c r="C1035">
        <v>2</v>
      </c>
      <c r="D1035" t="s">
        <v>4623</v>
      </c>
      <c r="E1035" t="s">
        <v>4626</v>
      </c>
      <c r="F1035" t="s">
        <v>11</v>
      </c>
      <c r="G1035">
        <v>7198</v>
      </c>
    </row>
    <row r="1036" spans="1:7" x14ac:dyDescent="0.2">
      <c r="A1036" t="s">
        <v>5632</v>
      </c>
      <c r="B1036" t="s">
        <v>4568</v>
      </c>
      <c r="C1036">
        <v>2</v>
      </c>
      <c r="D1036" t="s">
        <v>4623</v>
      </c>
      <c r="E1036" t="s">
        <v>4628</v>
      </c>
      <c r="F1036" t="s">
        <v>11</v>
      </c>
      <c r="G1036">
        <v>7455</v>
      </c>
    </row>
    <row r="1037" spans="1:7" x14ac:dyDescent="0.2">
      <c r="A1037" t="s">
        <v>5633</v>
      </c>
      <c r="B1037" t="s">
        <v>4568</v>
      </c>
      <c r="C1037">
        <v>2</v>
      </c>
      <c r="D1037" t="s">
        <v>4623</v>
      </c>
      <c r="E1037" t="s">
        <v>4630</v>
      </c>
      <c r="F1037" t="s">
        <v>11</v>
      </c>
      <c r="G1037">
        <v>6787</v>
      </c>
    </row>
    <row r="1038" spans="1:7" x14ac:dyDescent="0.2">
      <c r="A1038" t="s">
        <v>5634</v>
      </c>
      <c r="B1038" t="s">
        <v>4568</v>
      </c>
      <c r="C1038">
        <v>2</v>
      </c>
      <c r="D1038" t="s">
        <v>4623</v>
      </c>
      <c r="E1038" t="s">
        <v>4632</v>
      </c>
      <c r="F1038" t="s">
        <v>11</v>
      </c>
      <c r="G1038">
        <v>6791</v>
      </c>
    </row>
    <row r="1039" spans="1:7" x14ac:dyDescent="0.2">
      <c r="A1039" t="s">
        <v>5635</v>
      </c>
      <c r="B1039" t="s">
        <v>4568</v>
      </c>
      <c r="C1039">
        <v>2</v>
      </c>
      <c r="D1039" t="s">
        <v>4623</v>
      </c>
      <c r="E1039" t="s">
        <v>4634</v>
      </c>
      <c r="F1039" t="s">
        <v>11</v>
      </c>
      <c r="G1039">
        <v>6825</v>
      </c>
    </row>
    <row r="1040" spans="1:7" x14ac:dyDescent="0.2">
      <c r="A1040" t="s">
        <v>5636</v>
      </c>
      <c r="B1040" t="s">
        <v>4568</v>
      </c>
      <c r="C1040">
        <v>2</v>
      </c>
      <c r="D1040" t="s">
        <v>4623</v>
      </c>
      <c r="E1040" t="s">
        <v>4636</v>
      </c>
      <c r="F1040" t="s">
        <v>11</v>
      </c>
      <c r="G1040">
        <v>7598</v>
      </c>
    </row>
    <row r="1041" spans="1:7" x14ac:dyDescent="0.2">
      <c r="A1041" t="s">
        <v>5637</v>
      </c>
      <c r="B1041" t="s">
        <v>4568</v>
      </c>
      <c r="C1041">
        <v>2</v>
      </c>
      <c r="D1041" t="s">
        <v>4623</v>
      </c>
      <c r="E1041" t="s">
        <v>4638</v>
      </c>
      <c r="F1041" t="s">
        <v>11</v>
      </c>
      <c r="G1041">
        <v>8112</v>
      </c>
    </row>
    <row r="1042" spans="1:7" x14ac:dyDescent="0.2">
      <c r="A1042" t="s">
        <v>5638</v>
      </c>
      <c r="B1042" t="s">
        <v>4568</v>
      </c>
      <c r="C1042">
        <v>2</v>
      </c>
      <c r="D1042" t="s">
        <v>4623</v>
      </c>
      <c r="E1042" t="s">
        <v>4640</v>
      </c>
      <c r="F1042" t="s">
        <v>11</v>
      </c>
      <c r="G1042">
        <v>7390</v>
      </c>
    </row>
    <row r="1043" spans="1:7" x14ac:dyDescent="0.2">
      <c r="A1043" t="s">
        <v>5639</v>
      </c>
      <c r="B1043" t="s">
        <v>4568</v>
      </c>
      <c r="C1043">
        <v>2</v>
      </c>
      <c r="D1043" t="s">
        <v>4623</v>
      </c>
      <c r="E1043" t="s">
        <v>4642</v>
      </c>
      <c r="F1043" t="s">
        <v>11</v>
      </c>
      <c r="G1043">
        <v>7711</v>
      </c>
    </row>
    <row r="1044" spans="1:7" x14ac:dyDescent="0.2">
      <c r="A1044" t="s">
        <v>5640</v>
      </c>
      <c r="B1044" t="s">
        <v>4568</v>
      </c>
      <c r="C1044">
        <v>2</v>
      </c>
      <c r="D1044" t="s">
        <v>4623</v>
      </c>
      <c r="E1044" t="s">
        <v>4644</v>
      </c>
      <c r="F1044" t="s">
        <v>11</v>
      </c>
      <c r="G1044">
        <v>7447</v>
      </c>
    </row>
    <row r="1045" spans="1:7" x14ac:dyDescent="0.2">
      <c r="A1045" t="s">
        <v>5641</v>
      </c>
      <c r="B1045" t="s">
        <v>4568</v>
      </c>
      <c r="C1045">
        <v>2</v>
      </c>
      <c r="D1045" t="s">
        <v>4623</v>
      </c>
      <c r="E1045" t="s">
        <v>4646</v>
      </c>
      <c r="F1045" t="s">
        <v>11</v>
      </c>
      <c r="G1045">
        <v>7936</v>
      </c>
    </row>
    <row r="1046" spans="1:7" x14ac:dyDescent="0.2">
      <c r="A1046" t="s">
        <v>5642</v>
      </c>
      <c r="B1046" t="s">
        <v>4568</v>
      </c>
      <c r="C1046">
        <v>3</v>
      </c>
      <c r="D1046" t="s">
        <v>4623</v>
      </c>
      <c r="E1046" t="s">
        <v>4624</v>
      </c>
      <c r="F1046" t="s">
        <v>11</v>
      </c>
      <c r="G1046">
        <v>7227</v>
      </c>
    </row>
    <row r="1047" spans="1:7" x14ac:dyDescent="0.2">
      <c r="A1047" t="s">
        <v>5643</v>
      </c>
      <c r="B1047" t="s">
        <v>4568</v>
      </c>
      <c r="C1047">
        <v>3</v>
      </c>
      <c r="D1047" t="s">
        <v>4623</v>
      </c>
      <c r="E1047" t="s">
        <v>4626</v>
      </c>
      <c r="F1047" t="s">
        <v>11</v>
      </c>
      <c r="G1047">
        <v>6791</v>
      </c>
    </row>
    <row r="1048" spans="1:7" x14ac:dyDescent="0.2">
      <c r="A1048" t="s">
        <v>5644</v>
      </c>
      <c r="B1048" t="s">
        <v>4568</v>
      </c>
      <c r="C1048">
        <v>3</v>
      </c>
      <c r="D1048" t="s">
        <v>4623</v>
      </c>
      <c r="E1048" t="s">
        <v>4628</v>
      </c>
      <c r="F1048" t="s">
        <v>11</v>
      </c>
      <c r="G1048">
        <v>7573</v>
      </c>
    </row>
    <row r="1049" spans="1:7" x14ac:dyDescent="0.2">
      <c r="A1049" t="s">
        <v>5645</v>
      </c>
      <c r="B1049" t="s">
        <v>4568</v>
      </c>
      <c r="C1049">
        <v>3</v>
      </c>
      <c r="D1049" t="s">
        <v>4623</v>
      </c>
      <c r="E1049" t="s">
        <v>4630</v>
      </c>
      <c r="F1049" t="s">
        <v>11</v>
      </c>
      <c r="G1049">
        <v>7247</v>
      </c>
    </row>
    <row r="1050" spans="1:7" x14ac:dyDescent="0.2">
      <c r="A1050" t="s">
        <v>5646</v>
      </c>
      <c r="B1050" t="s">
        <v>4568</v>
      </c>
      <c r="C1050">
        <v>3</v>
      </c>
      <c r="D1050" t="s">
        <v>4623</v>
      </c>
      <c r="E1050" t="s">
        <v>4632</v>
      </c>
      <c r="F1050" t="s">
        <v>11</v>
      </c>
      <c r="G1050">
        <v>7577</v>
      </c>
    </row>
    <row r="1051" spans="1:7" x14ac:dyDescent="0.2">
      <c r="A1051" t="s">
        <v>5647</v>
      </c>
      <c r="B1051" t="s">
        <v>4568</v>
      </c>
      <c r="C1051">
        <v>3</v>
      </c>
      <c r="D1051" t="s">
        <v>4623</v>
      </c>
      <c r="E1051" t="s">
        <v>4634</v>
      </c>
      <c r="F1051" t="s">
        <v>11</v>
      </c>
      <c r="G1051">
        <v>7805</v>
      </c>
    </row>
    <row r="1052" spans="1:7" x14ac:dyDescent="0.2">
      <c r="A1052" t="s">
        <v>5648</v>
      </c>
      <c r="B1052" t="s">
        <v>4568</v>
      </c>
      <c r="C1052">
        <v>3</v>
      </c>
      <c r="D1052" t="s">
        <v>4623</v>
      </c>
      <c r="E1052" t="s">
        <v>4636</v>
      </c>
      <c r="F1052" t="s">
        <v>11</v>
      </c>
      <c r="G1052">
        <v>6118</v>
      </c>
    </row>
    <row r="1053" spans="1:7" x14ac:dyDescent="0.2">
      <c r="A1053" t="s">
        <v>5649</v>
      </c>
      <c r="B1053" t="s">
        <v>4568</v>
      </c>
      <c r="C1053">
        <v>3</v>
      </c>
      <c r="D1053" t="s">
        <v>4623</v>
      </c>
      <c r="E1053" t="s">
        <v>4638</v>
      </c>
      <c r="F1053" t="s">
        <v>11</v>
      </c>
      <c r="G1053">
        <v>6967</v>
      </c>
    </row>
    <row r="1054" spans="1:7" x14ac:dyDescent="0.2">
      <c r="A1054" t="s">
        <v>5650</v>
      </c>
      <c r="B1054" t="s">
        <v>4568</v>
      </c>
      <c r="C1054">
        <v>3</v>
      </c>
      <c r="D1054" t="s">
        <v>4623</v>
      </c>
      <c r="E1054" t="s">
        <v>4640</v>
      </c>
      <c r="F1054" t="s">
        <v>11</v>
      </c>
      <c r="G1054">
        <v>6651</v>
      </c>
    </row>
    <row r="1055" spans="1:7" x14ac:dyDescent="0.2">
      <c r="A1055" t="s">
        <v>5651</v>
      </c>
      <c r="B1055" t="s">
        <v>4568</v>
      </c>
      <c r="C1055">
        <v>3</v>
      </c>
      <c r="D1055" t="s">
        <v>4623</v>
      </c>
      <c r="E1055" t="s">
        <v>4642</v>
      </c>
      <c r="F1055" t="s">
        <v>11</v>
      </c>
      <c r="G1055">
        <v>6629</v>
      </c>
    </row>
    <row r="1056" spans="1:7" x14ac:dyDescent="0.2">
      <c r="A1056" t="s">
        <v>5652</v>
      </c>
      <c r="B1056" t="s">
        <v>4568</v>
      </c>
      <c r="C1056">
        <v>3</v>
      </c>
      <c r="D1056" t="s">
        <v>4623</v>
      </c>
      <c r="E1056" t="s">
        <v>4644</v>
      </c>
      <c r="F1056" t="s">
        <v>11</v>
      </c>
      <c r="G1056">
        <v>6602</v>
      </c>
    </row>
    <row r="1057" spans="1:7" x14ac:dyDescent="0.2">
      <c r="A1057" t="s">
        <v>5653</v>
      </c>
      <c r="B1057" t="s">
        <v>4568</v>
      </c>
      <c r="C1057">
        <v>3</v>
      </c>
      <c r="D1057" t="s">
        <v>4623</v>
      </c>
      <c r="E1057" t="s">
        <v>4646</v>
      </c>
      <c r="F1057" t="s">
        <v>11</v>
      </c>
      <c r="G1057">
        <v>7438</v>
      </c>
    </row>
    <row r="1058" spans="1:7" x14ac:dyDescent="0.2">
      <c r="A1058" t="s">
        <v>5654</v>
      </c>
      <c r="B1058" t="s">
        <v>4568</v>
      </c>
      <c r="C1058">
        <v>4</v>
      </c>
      <c r="D1058" t="s">
        <v>4623</v>
      </c>
      <c r="E1058" t="s">
        <v>4624</v>
      </c>
      <c r="F1058" t="s">
        <v>11</v>
      </c>
      <c r="G1058">
        <v>7286</v>
      </c>
    </row>
    <row r="1059" spans="1:7" x14ac:dyDescent="0.2">
      <c r="A1059" t="s">
        <v>5655</v>
      </c>
      <c r="B1059" t="s">
        <v>4568</v>
      </c>
      <c r="C1059">
        <v>4</v>
      </c>
      <c r="D1059" t="s">
        <v>4623</v>
      </c>
      <c r="E1059" t="s">
        <v>4626</v>
      </c>
      <c r="F1059" t="s">
        <v>11</v>
      </c>
      <c r="G1059">
        <v>6605</v>
      </c>
    </row>
    <row r="1060" spans="1:7" x14ac:dyDescent="0.2">
      <c r="A1060" t="s">
        <v>5656</v>
      </c>
      <c r="B1060" t="s">
        <v>4568</v>
      </c>
      <c r="C1060">
        <v>4</v>
      </c>
      <c r="D1060" t="s">
        <v>4623</v>
      </c>
      <c r="E1060" t="s">
        <v>4628</v>
      </c>
      <c r="F1060" t="s">
        <v>11</v>
      </c>
      <c r="G1060">
        <v>7341</v>
      </c>
    </row>
    <row r="1061" spans="1:7" x14ac:dyDescent="0.2">
      <c r="A1061" t="s">
        <v>5657</v>
      </c>
      <c r="B1061" t="s">
        <v>4568</v>
      </c>
      <c r="C1061">
        <v>4</v>
      </c>
      <c r="D1061" t="s">
        <v>4623</v>
      </c>
      <c r="E1061" t="s">
        <v>4630</v>
      </c>
      <c r="F1061" t="s">
        <v>11</v>
      </c>
      <c r="G1061">
        <v>7042</v>
      </c>
    </row>
    <row r="1062" spans="1:7" x14ac:dyDescent="0.2">
      <c r="A1062" t="s">
        <v>5658</v>
      </c>
      <c r="B1062" t="s">
        <v>4568</v>
      </c>
      <c r="C1062">
        <v>4</v>
      </c>
      <c r="D1062" t="s">
        <v>4623</v>
      </c>
      <c r="E1062" t="s">
        <v>4632</v>
      </c>
      <c r="F1062" t="s">
        <v>11</v>
      </c>
      <c r="G1062">
        <v>7300</v>
      </c>
    </row>
    <row r="1063" spans="1:7" x14ac:dyDescent="0.2">
      <c r="A1063" t="s">
        <v>5659</v>
      </c>
      <c r="B1063" t="s">
        <v>4568</v>
      </c>
      <c r="C1063">
        <v>4</v>
      </c>
      <c r="D1063" t="s">
        <v>4623</v>
      </c>
      <c r="E1063" t="s">
        <v>4634</v>
      </c>
      <c r="F1063" t="s">
        <v>11</v>
      </c>
      <c r="G1063">
        <v>7361</v>
      </c>
    </row>
    <row r="1064" spans="1:7" x14ac:dyDescent="0.2">
      <c r="A1064" t="s">
        <v>5660</v>
      </c>
      <c r="B1064" t="s">
        <v>4568</v>
      </c>
      <c r="C1064">
        <v>4</v>
      </c>
      <c r="D1064" t="s">
        <v>4623</v>
      </c>
      <c r="E1064" t="s">
        <v>4636</v>
      </c>
      <c r="F1064" t="s">
        <v>11</v>
      </c>
      <c r="G1064">
        <v>7457</v>
      </c>
    </row>
    <row r="1065" spans="1:7" x14ac:dyDescent="0.2">
      <c r="A1065" t="s">
        <v>5661</v>
      </c>
      <c r="B1065" t="s">
        <v>4568</v>
      </c>
      <c r="C1065">
        <v>4</v>
      </c>
      <c r="D1065" t="s">
        <v>4623</v>
      </c>
      <c r="E1065" t="s">
        <v>4638</v>
      </c>
      <c r="F1065" t="s">
        <v>11</v>
      </c>
      <c r="G1065">
        <v>7993</v>
      </c>
    </row>
    <row r="1066" spans="1:7" x14ac:dyDescent="0.2">
      <c r="A1066" t="s">
        <v>5662</v>
      </c>
      <c r="B1066" t="s">
        <v>4568</v>
      </c>
      <c r="C1066">
        <v>4</v>
      </c>
      <c r="D1066" t="s">
        <v>4623</v>
      </c>
      <c r="E1066" t="s">
        <v>4640</v>
      </c>
      <c r="F1066" t="s">
        <v>11</v>
      </c>
      <c r="G1066">
        <v>7091</v>
      </c>
    </row>
    <row r="1067" spans="1:7" x14ac:dyDescent="0.2">
      <c r="A1067" t="s">
        <v>5663</v>
      </c>
      <c r="B1067" t="s">
        <v>4568</v>
      </c>
      <c r="C1067">
        <v>4</v>
      </c>
      <c r="D1067" t="s">
        <v>4623</v>
      </c>
      <c r="E1067" t="s">
        <v>4642</v>
      </c>
      <c r="F1067" t="s">
        <v>11</v>
      </c>
      <c r="G1067">
        <v>7235</v>
      </c>
    </row>
    <row r="1068" spans="1:7" x14ac:dyDescent="0.2">
      <c r="A1068" t="s">
        <v>5664</v>
      </c>
      <c r="B1068" t="s">
        <v>4568</v>
      </c>
      <c r="C1068">
        <v>4</v>
      </c>
      <c r="D1068" t="s">
        <v>4623</v>
      </c>
      <c r="E1068" t="s">
        <v>4644</v>
      </c>
      <c r="F1068" t="s">
        <v>11</v>
      </c>
      <c r="G1068">
        <v>7135</v>
      </c>
    </row>
    <row r="1069" spans="1:7" x14ac:dyDescent="0.2">
      <c r="A1069" t="s">
        <v>5665</v>
      </c>
      <c r="B1069" t="s">
        <v>4568</v>
      </c>
      <c r="C1069">
        <v>4</v>
      </c>
      <c r="D1069" t="s">
        <v>4623</v>
      </c>
      <c r="E1069" t="s">
        <v>4646</v>
      </c>
      <c r="F1069" t="s">
        <v>11</v>
      </c>
      <c r="G1069">
        <v>7378</v>
      </c>
    </row>
    <row r="1070" spans="1:7" x14ac:dyDescent="0.2">
      <c r="A1070" t="s">
        <v>5666</v>
      </c>
      <c r="B1070" t="s">
        <v>4568</v>
      </c>
      <c r="C1070">
        <v>5</v>
      </c>
      <c r="D1070" t="s">
        <v>4623</v>
      </c>
      <c r="E1070" t="s">
        <v>4624</v>
      </c>
      <c r="F1070" t="s">
        <v>11</v>
      </c>
      <c r="G1070">
        <v>8020</v>
      </c>
    </row>
    <row r="1071" spans="1:7" x14ac:dyDescent="0.2">
      <c r="A1071" t="s">
        <v>5667</v>
      </c>
      <c r="B1071" t="s">
        <v>4568</v>
      </c>
      <c r="C1071">
        <v>5</v>
      </c>
      <c r="D1071" t="s">
        <v>4623</v>
      </c>
      <c r="E1071" t="s">
        <v>4626</v>
      </c>
      <c r="F1071" t="s">
        <v>11</v>
      </c>
      <c r="G1071">
        <v>7218</v>
      </c>
    </row>
    <row r="1072" spans="1:7" x14ac:dyDescent="0.2">
      <c r="A1072" t="s">
        <v>5668</v>
      </c>
      <c r="B1072" t="s">
        <v>4568</v>
      </c>
      <c r="C1072">
        <v>5</v>
      </c>
      <c r="D1072" t="s">
        <v>4623</v>
      </c>
      <c r="E1072" t="s">
        <v>4628</v>
      </c>
      <c r="F1072" t="s">
        <v>11</v>
      </c>
      <c r="G1072">
        <v>7883</v>
      </c>
    </row>
    <row r="1073" spans="1:7" x14ac:dyDescent="0.2">
      <c r="A1073" t="s">
        <v>5669</v>
      </c>
      <c r="B1073" t="s">
        <v>4568</v>
      </c>
      <c r="C1073">
        <v>5</v>
      </c>
      <c r="D1073" t="s">
        <v>4623</v>
      </c>
      <c r="E1073" t="s">
        <v>4630</v>
      </c>
      <c r="F1073" t="s">
        <v>11</v>
      </c>
      <c r="G1073">
        <v>7453</v>
      </c>
    </row>
    <row r="1074" spans="1:7" x14ac:dyDescent="0.2">
      <c r="A1074" t="s">
        <v>5670</v>
      </c>
      <c r="B1074" t="s">
        <v>4568</v>
      </c>
      <c r="C1074">
        <v>5</v>
      </c>
      <c r="D1074" t="s">
        <v>4623</v>
      </c>
      <c r="E1074" t="s">
        <v>4632</v>
      </c>
      <c r="F1074" t="s">
        <v>11</v>
      </c>
      <c r="G1074">
        <v>7840</v>
      </c>
    </row>
    <row r="1075" spans="1:7" x14ac:dyDescent="0.2">
      <c r="A1075" t="s">
        <v>5671</v>
      </c>
      <c r="B1075" t="s">
        <v>4568</v>
      </c>
      <c r="C1075">
        <v>5</v>
      </c>
      <c r="D1075" t="s">
        <v>4623</v>
      </c>
      <c r="E1075" t="s">
        <v>4634</v>
      </c>
      <c r="F1075" t="s">
        <v>11</v>
      </c>
      <c r="G1075">
        <v>7631</v>
      </c>
    </row>
    <row r="1076" spans="1:7" x14ac:dyDescent="0.2">
      <c r="A1076" t="s">
        <v>5672</v>
      </c>
      <c r="B1076" t="s">
        <v>4568</v>
      </c>
      <c r="C1076">
        <v>5</v>
      </c>
      <c r="D1076" t="s">
        <v>4623</v>
      </c>
      <c r="E1076" t="s">
        <v>4636</v>
      </c>
      <c r="F1076" t="s">
        <v>11</v>
      </c>
      <c r="G1076">
        <v>7439</v>
      </c>
    </row>
    <row r="1077" spans="1:7" x14ac:dyDescent="0.2">
      <c r="A1077" t="s">
        <v>5673</v>
      </c>
      <c r="B1077" t="s">
        <v>4568</v>
      </c>
      <c r="C1077">
        <v>5</v>
      </c>
      <c r="D1077" t="s">
        <v>4623</v>
      </c>
      <c r="E1077" t="s">
        <v>4638</v>
      </c>
      <c r="F1077" t="s">
        <v>11</v>
      </c>
      <c r="G1077">
        <v>8055</v>
      </c>
    </row>
    <row r="1078" spans="1:7" x14ac:dyDescent="0.2">
      <c r="A1078" t="s">
        <v>5674</v>
      </c>
      <c r="B1078" t="s">
        <v>4568</v>
      </c>
      <c r="C1078">
        <v>5</v>
      </c>
      <c r="D1078" t="s">
        <v>4623</v>
      </c>
      <c r="E1078" t="s">
        <v>4640</v>
      </c>
      <c r="F1078" t="s">
        <v>11</v>
      </c>
      <c r="G1078">
        <v>7042</v>
      </c>
    </row>
    <row r="1079" spans="1:7" x14ac:dyDescent="0.2">
      <c r="A1079" t="s">
        <v>5675</v>
      </c>
      <c r="B1079" t="s">
        <v>4568</v>
      </c>
      <c r="C1079">
        <v>5</v>
      </c>
      <c r="D1079" t="s">
        <v>4623</v>
      </c>
      <c r="E1079" t="s">
        <v>4642</v>
      </c>
      <c r="F1079" t="s">
        <v>11</v>
      </c>
      <c r="G1079">
        <v>7650</v>
      </c>
    </row>
    <row r="1080" spans="1:7" x14ac:dyDescent="0.2">
      <c r="A1080" t="s">
        <v>5676</v>
      </c>
      <c r="B1080" t="s">
        <v>4568</v>
      </c>
      <c r="C1080">
        <v>5</v>
      </c>
      <c r="D1080" t="s">
        <v>4623</v>
      </c>
      <c r="E1080" t="s">
        <v>4644</v>
      </c>
      <c r="F1080" t="s">
        <v>11</v>
      </c>
      <c r="G1080">
        <v>7432</v>
      </c>
    </row>
    <row r="1081" spans="1:7" x14ac:dyDescent="0.2">
      <c r="A1081" t="s">
        <v>5677</v>
      </c>
      <c r="B1081" t="s">
        <v>4568</v>
      </c>
      <c r="C1081">
        <v>5</v>
      </c>
      <c r="D1081" t="s">
        <v>4623</v>
      </c>
      <c r="E1081" t="s">
        <v>4646</v>
      </c>
      <c r="F1081" t="s">
        <v>11</v>
      </c>
      <c r="G1081">
        <v>7611</v>
      </c>
    </row>
    <row r="1082" spans="1:7" x14ac:dyDescent="0.2">
      <c r="A1082" t="s">
        <v>5678</v>
      </c>
      <c r="B1082" t="s">
        <v>4568</v>
      </c>
      <c r="C1082">
        <v>6</v>
      </c>
      <c r="D1082" t="s">
        <v>4623</v>
      </c>
      <c r="E1082" t="s">
        <v>4624</v>
      </c>
      <c r="F1082" t="s">
        <v>11</v>
      </c>
      <c r="G1082">
        <v>3584</v>
      </c>
    </row>
    <row r="1083" spans="1:7" x14ac:dyDescent="0.2">
      <c r="A1083" t="s">
        <v>5679</v>
      </c>
      <c r="B1083" t="s">
        <v>4568</v>
      </c>
      <c r="C1083">
        <v>6</v>
      </c>
      <c r="D1083" t="s">
        <v>4623</v>
      </c>
      <c r="E1083" t="s">
        <v>4626</v>
      </c>
      <c r="F1083" t="s">
        <v>11</v>
      </c>
      <c r="G1083">
        <v>3067</v>
      </c>
    </row>
    <row r="1084" spans="1:7" x14ac:dyDescent="0.2">
      <c r="A1084" t="s">
        <v>5680</v>
      </c>
      <c r="B1084" t="s">
        <v>4568</v>
      </c>
      <c r="C1084">
        <v>6</v>
      </c>
      <c r="D1084" t="s">
        <v>4623</v>
      </c>
      <c r="E1084" t="s">
        <v>4628</v>
      </c>
      <c r="F1084" t="s">
        <v>11</v>
      </c>
      <c r="G1084">
        <v>3230</v>
      </c>
    </row>
    <row r="1085" spans="1:7" x14ac:dyDescent="0.2">
      <c r="A1085" t="s">
        <v>5681</v>
      </c>
      <c r="B1085" t="s">
        <v>4568</v>
      </c>
      <c r="C1085">
        <v>6</v>
      </c>
      <c r="D1085" t="s">
        <v>4623</v>
      </c>
      <c r="E1085" t="s">
        <v>4630</v>
      </c>
      <c r="F1085" t="s">
        <v>11</v>
      </c>
      <c r="G1085">
        <v>3180</v>
      </c>
    </row>
    <row r="1086" spans="1:7" x14ac:dyDescent="0.2">
      <c r="A1086" t="s">
        <v>5682</v>
      </c>
      <c r="B1086" t="s">
        <v>4568</v>
      </c>
      <c r="C1086">
        <v>6</v>
      </c>
      <c r="D1086" t="s">
        <v>4623</v>
      </c>
      <c r="E1086" t="s">
        <v>4632</v>
      </c>
      <c r="F1086" t="s">
        <v>11</v>
      </c>
      <c r="G1086">
        <v>3119</v>
      </c>
    </row>
    <row r="1087" spans="1:7" x14ac:dyDescent="0.2">
      <c r="A1087" t="s">
        <v>5683</v>
      </c>
      <c r="B1087" t="s">
        <v>4568</v>
      </c>
      <c r="C1087">
        <v>6</v>
      </c>
      <c r="D1087" t="s">
        <v>4623</v>
      </c>
      <c r="E1087" t="s">
        <v>4634</v>
      </c>
      <c r="F1087" t="s">
        <v>11</v>
      </c>
      <c r="G1087">
        <v>3144</v>
      </c>
    </row>
    <row r="1088" spans="1:7" x14ac:dyDescent="0.2">
      <c r="A1088" t="s">
        <v>5684</v>
      </c>
      <c r="B1088" t="s">
        <v>4568</v>
      </c>
      <c r="C1088">
        <v>6</v>
      </c>
      <c r="D1088" t="s">
        <v>4623</v>
      </c>
      <c r="E1088" t="s">
        <v>4636</v>
      </c>
      <c r="F1088" t="s">
        <v>11</v>
      </c>
      <c r="G1088">
        <v>3381</v>
      </c>
    </row>
    <row r="1089" spans="1:7" x14ac:dyDescent="0.2">
      <c r="A1089" t="s">
        <v>5685</v>
      </c>
      <c r="B1089" t="s">
        <v>4568</v>
      </c>
      <c r="C1089">
        <v>6</v>
      </c>
      <c r="D1089" t="s">
        <v>4623</v>
      </c>
      <c r="E1089" t="s">
        <v>4638</v>
      </c>
      <c r="F1089" t="s">
        <v>11</v>
      </c>
      <c r="G1089">
        <v>3595</v>
      </c>
    </row>
    <row r="1090" spans="1:7" x14ac:dyDescent="0.2">
      <c r="A1090" t="s">
        <v>5686</v>
      </c>
      <c r="B1090" t="s">
        <v>4568</v>
      </c>
      <c r="C1090">
        <v>6</v>
      </c>
      <c r="D1090" t="s">
        <v>4623</v>
      </c>
      <c r="E1090" t="s">
        <v>4640</v>
      </c>
      <c r="F1090" t="s">
        <v>11</v>
      </c>
      <c r="G1090">
        <v>3131</v>
      </c>
    </row>
    <row r="1091" spans="1:7" x14ac:dyDescent="0.2">
      <c r="A1091" t="s">
        <v>5687</v>
      </c>
      <c r="B1091" t="s">
        <v>4568</v>
      </c>
      <c r="C1091">
        <v>6</v>
      </c>
      <c r="D1091" t="s">
        <v>4623</v>
      </c>
      <c r="E1091" t="s">
        <v>4642</v>
      </c>
      <c r="F1091" t="s">
        <v>11</v>
      </c>
      <c r="G1091">
        <v>3340</v>
      </c>
    </row>
    <row r="1092" spans="1:7" x14ac:dyDescent="0.2">
      <c r="A1092" t="s">
        <v>5688</v>
      </c>
      <c r="B1092" t="s">
        <v>4568</v>
      </c>
      <c r="C1092">
        <v>6</v>
      </c>
      <c r="D1092" t="s">
        <v>4623</v>
      </c>
      <c r="E1092" t="s">
        <v>4644</v>
      </c>
      <c r="F1092" t="s">
        <v>11</v>
      </c>
      <c r="G1092">
        <v>3519</v>
      </c>
    </row>
    <row r="1093" spans="1:7" x14ac:dyDescent="0.2">
      <c r="A1093" t="s">
        <v>5689</v>
      </c>
      <c r="B1093" t="s">
        <v>4568</v>
      </c>
      <c r="C1093">
        <v>6</v>
      </c>
      <c r="D1093" t="s">
        <v>4623</v>
      </c>
      <c r="E1093" t="s">
        <v>4646</v>
      </c>
      <c r="F1093" t="s">
        <v>11</v>
      </c>
      <c r="G1093">
        <v>3402</v>
      </c>
    </row>
    <row r="1094" spans="1:7" x14ac:dyDescent="0.2">
      <c r="A1094" t="s">
        <v>5690</v>
      </c>
      <c r="B1094" t="s">
        <v>4568</v>
      </c>
      <c r="C1094">
        <v>7</v>
      </c>
      <c r="D1094" t="s">
        <v>4623</v>
      </c>
      <c r="E1094" t="s">
        <v>4624</v>
      </c>
      <c r="F1094" t="s">
        <v>11</v>
      </c>
      <c r="G1094">
        <v>4716</v>
      </c>
    </row>
    <row r="1095" spans="1:7" x14ac:dyDescent="0.2">
      <c r="A1095" t="s">
        <v>5691</v>
      </c>
      <c r="B1095" t="s">
        <v>4568</v>
      </c>
      <c r="C1095">
        <v>7</v>
      </c>
      <c r="D1095" t="s">
        <v>4623</v>
      </c>
      <c r="E1095" t="s">
        <v>4626</v>
      </c>
      <c r="F1095" t="s">
        <v>11</v>
      </c>
      <c r="G1095">
        <v>4005</v>
      </c>
    </row>
    <row r="1096" spans="1:7" x14ac:dyDescent="0.2">
      <c r="A1096" t="s">
        <v>5692</v>
      </c>
      <c r="B1096" t="s">
        <v>4568</v>
      </c>
      <c r="C1096">
        <v>7</v>
      </c>
      <c r="D1096" t="s">
        <v>4623</v>
      </c>
      <c r="E1096" t="s">
        <v>4628</v>
      </c>
      <c r="F1096" t="s">
        <v>11</v>
      </c>
      <c r="G1096">
        <v>4338</v>
      </c>
    </row>
    <row r="1097" spans="1:7" x14ac:dyDescent="0.2">
      <c r="A1097" t="s">
        <v>5693</v>
      </c>
      <c r="B1097" t="s">
        <v>4568</v>
      </c>
      <c r="C1097">
        <v>7</v>
      </c>
      <c r="D1097" t="s">
        <v>4623</v>
      </c>
      <c r="E1097" t="s">
        <v>4630</v>
      </c>
      <c r="F1097" t="s">
        <v>11</v>
      </c>
      <c r="G1097">
        <v>4113</v>
      </c>
    </row>
    <row r="1098" spans="1:7" x14ac:dyDescent="0.2">
      <c r="A1098" t="s">
        <v>5694</v>
      </c>
      <c r="B1098" t="s">
        <v>4568</v>
      </c>
      <c r="C1098">
        <v>7</v>
      </c>
      <c r="D1098" t="s">
        <v>4623</v>
      </c>
      <c r="E1098" t="s">
        <v>4632</v>
      </c>
      <c r="F1098" t="s">
        <v>11</v>
      </c>
      <c r="G1098">
        <v>4265</v>
      </c>
    </row>
    <row r="1099" spans="1:7" x14ac:dyDescent="0.2">
      <c r="A1099" t="s">
        <v>5695</v>
      </c>
      <c r="B1099" t="s">
        <v>4568</v>
      </c>
      <c r="C1099">
        <v>7</v>
      </c>
      <c r="D1099" t="s">
        <v>4623</v>
      </c>
      <c r="E1099" t="s">
        <v>4634</v>
      </c>
      <c r="F1099" t="s">
        <v>11</v>
      </c>
      <c r="G1099">
        <v>4122</v>
      </c>
    </row>
    <row r="1100" spans="1:7" x14ac:dyDescent="0.2">
      <c r="A1100" t="s">
        <v>5696</v>
      </c>
      <c r="B1100" t="s">
        <v>4568</v>
      </c>
      <c r="C1100">
        <v>7</v>
      </c>
      <c r="D1100" t="s">
        <v>4623</v>
      </c>
      <c r="E1100" t="s">
        <v>4636</v>
      </c>
      <c r="F1100" t="s">
        <v>11</v>
      </c>
      <c r="G1100">
        <v>4162</v>
      </c>
    </row>
    <row r="1101" spans="1:7" x14ac:dyDescent="0.2">
      <c r="A1101" t="s">
        <v>5697</v>
      </c>
      <c r="B1101" t="s">
        <v>4568</v>
      </c>
      <c r="C1101">
        <v>7</v>
      </c>
      <c r="D1101" t="s">
        <v>4623</v>
      </c>
      <c r="E1101" t="s">
        <v>4638</v>
      </c>
      <c r="F1101" t="s">
        <v>11</v>
      </c>
      <c r="G1101">
        <v>4394</v>
      </c>
    </row>
    <row r="1102" spans="1:7" x14ac:dyDescent="0.2">
      <c r="A1102" t="s">
        <v>5698</v>
      </c>
      <c r="B1102" t="s">
        <v>4568</v>
      </c>
      <c r="C1102">
        <v>7</v>
      </c>
      <c r="D1102" t="s">
        <v>4623</v>
      </c>
      <c r="E1102" t="s">
        <v>4640</v>
      </c>
      <c r="F1102" t="s">
        <v>11</v>
      </c>
      <c r="G1102">
        <v>4117</v>
      </c>
    </row>
    <row r="1103" spans="1:7" x14ac:dyDescent="0.2">
      <c r="A1103" t="s">
        <v>5699</v>
      </c>
      <c r="B1103" t="s">
        <v>4568</v>
      </c>
      <c r="C1103">
        <v>7</v>
      </c>
      <c r="D1103" t="s">
        <v>4623</v>
      </c>
      <c r="E1103" t="s">
        <v>4642</v>
      </c>
      <c r="F1103" t="s">
        <v>11</v>
      </c>
      <c r="G1103">
        <v>4189</v>
      </c>
    </row>
    <row r="1104" spans="1:7" x14ac:dyDescent="0.2">
      <c r="A1104" t="s">
        <v>5700</v>
      </c>
      <c r="B1104" t="s">
        <v>4568</v>
      </c>
      <c r="C1104">
        <v>7</v>
      </c>
      <c r="D1104" t="s">
        <v>4623</v>
      </c>
      <c r="E1104" t="s">
        <v>4644</v>
      </c>
      <c r="F1104" t="s">
        <v>11</v>
      </c>
      <c r="G1104">
        <v>4185</v>
      </c>
    </row>
    <row r="1105" spans="1:7" x14ac:dyDescent="0.2">
      <c r="A1105" t="s">
        <v>5701</v>
      </c>
      <c r="B1105" t="s">
        <v>4568</v>
      </c>
      <c r="C1105">
        <v>7</v>
      </c>
      <c r="D1105" t="s">
        <v>4623</v>
      </c>
      <c r="E1105" t="s">
        <v>4646</v>
      </c>
      <c r="F1105" t="s">
        <v>11</v>
      </c>
      <c r="G1105">
        <v>4582</v>
      </c>
    </row>
    <row r="1106" spans="1:7" x14ac:dyDescent="0.2">
      <c r="A1106" t="s">
        <v>5702</v>
      </c>
      <c r="B1106" t="s">
        <v>4568</v>
      </c>
      <c r="C1106">
        <v>8</v>
      </c>
      <c r="D1106" t="s">
        <v>4623</v>
      </c>
      <c r="E1106" t="s">
        <v>4624</v>
      </c>
      <c r="F1106" t="s">
        <v>11</v>
      </c>
      <c r="G1106">
        <v>1618</v>
      </c>
    </row>
    <row r="1107" spans="1:7" x14ac:dyDescent="0.2">
      <c r="A1107" t="s">
        <v>5703</v>
      </c>
      <c r="B1107" t="s">
        <v>4568</v>
      </c>
      <c r="C1107">
        <v>8</v>
      </c>
      <c r="D1107" t="s">
        <v>4623</v>
      </c>
      <c r="E1107" t="s">
        <v>4626</v>
      </c>
      <c r="F1107" t="s">
        <v>11</v>
      </c>
      <c r="G1107">
        <v>1426</v>
      </c>
    </row>
    <row r="1108" spans="1:7" x14ac:dyDescent="0.2">
      <c r="A1108" t="s">
        <v>5704</v>
      </c>
      <c r="B1108" t="s">
        <v>4568</v>
      </c>
      <c r="C1108">
        <v>8</v>
      </c>
      <c r="D1108" t="s">
        <v>4623</v>
      </c>
      <c r="E1108" t="s">
        <v>4628</v>
      </c>
      <c r="F1108" t="s">
        <v>11</v>
      </c>
      <c r="G1108">
        <v>1509</v>
      </c>
    </row>
    <row r="1109" spans="1:7" x14ac:dyDescent="0.2">
      <c r="A1109" t="s">
        <v>5705</v>
      </c>
      <c r="B1109" t="s">
        <v>4568</v>
      </c>
      <c r="C1109">
        <v>8</v>
      </c>
      <c r="D1109" t="s">
        <v>4623</v>
      </c>
      <c r="E1109" t="s">
        <v>4630</v>
      </c>
      <c r="F1109" t="s">
        <v>11</v>
      </c>
      <c r="G1109">
        <v>1316</v>
      </c>
    </row>
    <row r="1110" spans="1:7" x14ac:dyDescent="0.2">
      <c r="A1110" t="s">
        <v>5706</v>
      </c>
      <c r="B1110" t="s">
        <v>4568</v>
      </c>
      <c r="C1110">
        <v>8</v>
      </c>
      <c r="D1110" t="s">
        <v>4623</v>
      </c>
      <c r="E1110" t="s">
        <v>4632</v>
      </c>
      <c r="F1110" t="s">
        <v>11</v>
      </c>
      <c r="G1110">
        <v>1397</v>
      </c>
    </row>
    <row r="1111" spans="1:7" x14ac:dyDescent="0.2">
      <c r="A1111" t="s">
        <v>5707</v>
      </c>
      <c r="B1111" t="s">
        <v>4568</v>
      </c>
      <c r="C1111">
        <v>8</v>
      </c>
      <c r="D1111" t="s">
        <v>4623</v>
      </c>
      <c r="E1111" t="s">
        <v>4634</v>
      </c>
      <c r="F1111" t="s">
        <v>11</v>
      </c>
      <c r="G1111">
        <v>1379</v>
      </c>
    </row>
    <row r="1112" spans="1:7" x14ac:dyDescent="0.2">
      <c r="A1112" t="s">
        <v>5708</v>
      </c>
      <c r="B1112" t="s">
        <v>4568</v>
      </c>
      <c r="C1112">
        <v>8</v>
      </c>
      <c r="D1112" t="s">
        <v>4623</v>
      </c>
      <c r="E1112" t="s">
        <v>4636</v>
      </c>
      <c r="F1112" t="s">
        <v>11</v>
      </c>
      <c r="G1112">
        <v>1497</v>
      </c>
    </row>
    <row r="1113" spans="1:7" x14ac:dyDescent="0.2">
      <c r="A1113" t="s">
        <v>5709</v>
      </c>
      <c r="B1113" t="s">
        <v>4568</v>
      </c>
      <c r="C1113">
        <v>8</v>
      </c>
      <c r="D1113" t="s">
        <v>4623</v>
      </c>
      <c r="E1113" t="s">
        <v>4638</v>
      </c>
      <c r="F1113" t="s">
        <v>11</v>
      </c>
      <c r="G1113">
        <v>1514</v>
      </c>
    </row>
    <row r="1114" spans="1:7" x14ac:dyDescent="0.2">
      <c r="A1114" t="s">
        <v>5710</v>
      </c>
      <c r="B1114" t="s">
        <v>4568</v>
      </c>
      <c r="C1114">
        <v>8</v>
      </c>
      <c r="D1114" t="s">
        <v>4623</v>
      </c>
      <c r="E1114" t="s">
        <v>4640</v>
      </c>
      <c r="F1114" t="s">
        <v>11</v>
      </c>
      <c r="G1114">
        <v>1394</v>
      </c>
    </row>
    <row r="1115" spans="1:7" x14ac:dyDescent="0.2">
      <c r="A1115" t="s">
        <v>5711</v>
      </c>
      <c r="B1115" t="s">
        <v>4568</v>
      </c>
      <c r="C1115">
        <v>8</v>
      </c>
      <c r="D1115" t="s">
        <v>4623</v>
      </c>
      <c r="E1115" t="s">
        <v>4642</v>
      </c>
      <c r="F1115" t="s">
        <v>11</v>
      </c>
      <c r="G1115">
        <v>1498</v>
      </c>
    </row>
    <row r="1116" spans="1:7" x14ac:dyDescent="0.2">
      <c r="A1116" t="s">
        <v>5712</v>
      </c>
      <c r="B1116" t="s">
        <v>4568</v>
      </c>
      <c r="C1116">
        <v>8</v>
      </c>
      <c r="D1116" t="s">
        <v>4623</v>
      </c>
      <c r="E1116" t="s">
        <v>4644</v>
      </c>
      <c r="F1116" t="s">
        <v>11</v>
      </c>
      <c r="G1116">
        <v>1533</v>
      </c>
    </row>
    <row r="1117" spans="1:7" x14ac:dyDescent="0.2">
      <c r="A1117" t="s">
        <v>5713</v>
      </c>
      <c r="B1117" t="s">
        <v>4568</v>
      </c>
      <c r="C1117">
        <v>8</v>
      </c>
      <c r="D1117" t="s">
        <v>4623</v>
      </c>
      <c r="E1117" t="s">
        <v>4646</v>
      </c>
      <c r="F1117" t="s">
        <v>11</v>
      </c>
      <c r="G1117">
        <v>1728</v>
      </c>
    </row>
    <row r="1118" spans="1:7" x14ac:dyDescent="0.2">
      <c r="A1118" t="s">
        <v>5714</v>
      </c>
      <c r="B1118" t="s">
        <v>4568</v>
      </c>
      <c r="C1118">
        <v>9</v>
      </c>
      <c r="D1118" t="s">
        <v>4623</v>
      </c>
      <c r="E1118" t="s">
        <v>4624</v>
      </c>
      <c r="F1118" t="s">
        <v>11</v>
      </c>
      <c r="G1118">
        <v>3331</v>
      </c>
    </row>
    <row r="1119" spans="1:7" x14ac:dyDescent="0.2">
      <c r="A1119" t="s">
        <v>5715</v>
      </c>
      <c r="B1119" t="s">
        <v>4568</v>
      </c>
      <c r="C1119">
        <v>9</v>
      </c>
      <c r="D1119" t="s">
        <v>4623</v>
      </c>
      <c r="E1119" t="s">
        <v>4626</v>
      </c>
      <c r="F1119" t="s">
        <v>11</v>
      </c>
      <c r="G1119">
        <v>3027</v>
      </c>
    </row>
    <row r="1120" spans="1:7" x14ac:dyDescent="0.2">
      <c r="A1120" t="s">
        <v>5716</v>
      </c>
      <c r="B1120" t="s">
        <v>4568</v>
      </c>
      <c r="C1120">
        <v>9</v>
      </c>
      <c r="D1120" t="s">
        <v>4623</v>
      </c>
      <c r="E1120" t="s">
        <v>4628</v>
      </c>
      <c r="F1120" t="s">
        <v>11</v>
      </c>
      <c r="G1120">
        <v>3376</v>
      </c>
    </row>
    <row r="1121" spans="1:7" x14ac:dyDescent="0.2">
      <c r="A1121" t="s">
        <v>5717</v>
      </c>
      <c r="B1121" t="s">
        <v>4568</v>
      </c>
      <c r="C1121">
        <v>9</v>
      </c>
      <c r="D1121" t="s">
        <v>4623</v>
      </c>
      <c r="E1121" t="s">
        <v>4630</v>
      </c>
      <c r="F1121" t="s">
        <v>11</v>
      </c>
      <c r="G1121">
        <v>3135</v>
      </c>
    </row>
    <row r="1122" spans="1:7" x14ac:dyDescent="0.2">
      <c r="A1122" t="s">
        <v>5718</v>
      </c>
      <c r="B1122" t="s">
        <v>4568</v>
      </c>
      <c r="C1122">
        <v>9</v>
      </c>
      <c r="D1122" t="s">
        <v>4623</v>
      </c>
      <c r="E1122" t="s">
        <v>4632</v>
      </c>
      <c r="F1122" t="s">
        <v>11</v>
      </c>
      <c r="G1122">
        <v>3129</v>
      </c>
    </row>
    <row r="1123" spans="1:7" x14ac:dyDescent="0.2">
      <c r="A1123" t="s">
        <v>5719</v>
      </c>
      <c r="B1123" t="s">
        <v>4568</v>
      </c>
      <c r="C1123">
        <v>9</v>
      </c>
      <c r="D1123" t="s">
        <v>4623</v>
      </c>
      <c r="E1123" t="s">
        <v>4634</v>
      </c>
      <c r="F1123" t="s">
        <v>11</v>
      </c>
      <c r="G1123">
        <v>2835</v>
      </c>
    </row>
    <row r="1124" spans="1:7" x14ac:dyDescent="0.2">
      <c r="A1124" t="s">
        <v>5720</v>
      </c>
      <c r="B1124" t="s">
        <v>4568</v>
      </c>
      <c r="C1124">
        <v>9</v>
      </c>
      <c r="D1124" t="s">
        <v>4623</v>
      </c>
      <c r="E1124" t="s">
        <v>4636</v>
      </c>
      <c r="F1124" t="s">
        <v>11</v>
      </c>
      <c r="G1124">
        <v>3216</v>
      </c>
    </row>
    <row r="1125" spans="1:7" x14ac:dyDescent="0.2">
      <c r="A1125" t="s">
        <v>5721</v>
      </c>
      <c r="B1125" t="s">
        <v>4568</v>
      </c>
      <c r="C1125">
        <v>9</v>
      </c>
      <c r="D1125" t="s">
        <v>4623</v>
      </c>
      <c r="E1125" t="s">
        <v>4638</v>
      </c>
      <c r="F1125" t="s">
        <v>11</v>
      </c>
      <c r="G1125">
        <v>2694</v>
      </c>
    </row>
    <row r="1126" spans="1:7" x14ac:dyDescent="0.2">
      <c r="A1126" t="s">
        <v>5722</v>
      </c>
      <c r="B1126" t="s">
        <v>4568</v>
      </c>
      <c r="C1126">
        <v>9</v>
      </c>
      <c r="D1126" t="s">
        <v>4623</v>
      </c>
      <c r="E1126" t="s">
        <v>4640</v>
      </c>
      <c r="F1126" t="s">
        <v>11</v>
      </c>
      <c r="G1126">
        <v>3131</v>
      </c>
    </row>
    <row r="1127" spans="1:7" x14ac:dyDescent="0.2">
      <c r="A1127" t="s">
        <v>5723</v>
      </c>
      <c r="B1127" t="s">
        <v>4568</v>
      </c>
      <c r="C1127">
        <v>9</v>
      </c>
      <c r="D1127" t="s">
        <v>4623</v>
      </c>
      <c r="E1127" t="s">
        <v>4642</v>
      </c>
      <c r="F1127" t="s">
        <v>11</v>
      </c>
      <c r="G1127">
        <v>3301</v>
      </c>
    </row>
    <row r="1128" spans="1:7" x14ac:dyDescent="0.2">
      <c r="A1128" t="s">
        <v>5724</v>
      </c>
      <c r="B1128" t="s">
        <v>4568</v>
      </c>
      <c r="C1128">
        <v>9</v>
      </c>
      <c r="D1128" t="s">
        <v>4623</v>
      </c>
      <c r="E1128" t="s">
        <v>4644</v>
      </c>
      <c r="F1128" t="s">
        <v>11</v>
      </c>
      <c r="G1128">
        <v>3133</v>
      </c>
    </row>
    <row r="1129" spans="1:7" x14ac:dyDescent="0.2">
      <c r="A1129" t="s">
        <v>5725</v>
      </c>
      <c r="B1129" t="s">
        <v>4568</v>
      </c>
      <c r="C1129">
        <v>9</v>
      </c>
      <c r="D1129" t="s">
        <v>4623</v>
      </c>
      <c r="E1129" t="s">
        <v>4646</v>
      </c>
      <c r="F1129" t="s">
        <v>11</v>
      </c>
      <c r="G1129">
        <v>3462</v>
      </c>
    </row>
    <row r="1130" spans="1:7" x14ac:dyDescent="0.2">
      <c r="A1130" t="s">
        <v>5726</v>
      </c>
      <c r="B1130" t="s">
        <v>4568</v>
      </c>
      <c r="C1130">
        <v>10</v>
      </c>
      <c r="D1130" t="s">
        <v>4623</v>
      </c>
      <c r="E1130" t="s">
        <v>4624</v>
      </c>
      <c r="F1130" t="s">
        <v>11</v>
      </c>
      <c r="G1130">
        <v>3944</v>
      </c>
    </row>
    <row r="1131" spans="1:7" x14ac:dyDescent="0.2">
      <c r="A1131" t="s">
        <v>5727</v>
      </c>
      <c r="B1131" t="s">
        <v>4568</v>
      </c>
      <c r="C1131">
        <v>10</v>
      </c>
      <c r="D1131" t="s">
        <v>4623</v>
      </c>
      <c r="E1131" t="s">
        <v>4626</v>
      </c>
      <c r="F1131" t="s">
        <v>11</v>
      </c>
      <c r="G1131">
        <v>3555</v>
      </c>
    </row>
    <row r="1132" spans="1:7" x14ac:dyDescent="0.2">
      <c r="A1132" t="s">
        <v>5728</v>
      </c>
      <c r="B1132" t="s">
        <v>4568</v>
      </c>
      <c r="C1132">
        <v>10</v>
      </c>
      <c r="D1132" t="s">
        <v>4623</v>
      </c>
      <c r="E1132" t="s">
        <v>4628</v>
      </c>
      <c r="F1132" t="s">
        <v>11</v>
      </c>
      <c r="G1132">
        <v>3871</v>
      </c>
    </row>
    <row r="1133" spans="1:7" x14ac:dyDescent="0.2">
      <c r="A1133" t="s">
        <v>5729</v>
      </c>
      <c r="B1133" t="s">
        <v>4568</v>
      </c>
      <c r="C1133">
        <v>10</v>
      </c>
      <c r="D1133" t="s">
        <v>4623</v>
      </c>
      <c r="E1133" t="s">
        <v>4630</v>
      </c>
      <c r="F1133" t="s">
        <v>11</v>
      </c>
      <c r="G1133">
        <v>3677</v>
      </c>
    </row>
    <row r="1134" spans="1:7" x14ac:dyDescent="0.2">
      <c r="A1134" t="s">
        <v>5730</v>
      </c>
      <c r="B1134" t="s">
        <v>4568</v>
      </c>
      <c r="C1134">
        <v>10</v>
      </c>
      <c r="D1134" t="s">
        <v>4623</v>
      </c>
      <c r="E1134" t="s">
        <v>4632</v>
      </c>
      <c r="F1134" t="s">
        <v>11</v>
      </c>
      <c r="G1134">
        <v>3866</v>
      </c>
    </row>
    <row r="1135" spans="1:7" x14ac:dyDescent="0.2">
      <c r="A1135" t="s">
        <v>5731</v>
      </c>
      <c r="B1135" t="s">
        <v>4568</v>
      </c>
      <c r="C1135">
        <v>10</v>
      </c>
      <c r="D1135" t="s">
        <v>4623</v>
      </c>
      <c r="E1135" t="s">
        <v>4634</v>
      </c>
      <c r="F1135" t="s">
        <v>11</v>
      </c>
      <c r="G1135">
        <v>3779</v>
      </c>
    </row>
    <row r="1136" spans="1:7" x14ac:dyDescent="0.2">
      <c r="A1136" t="s">
        <v>5732</v>
      </c>
      <c r="B1136" t="s">
        <v>4568</v>
      </c>
      <c r="C1136">
        <v>10</v>
      </c>
      <c r="D1136" t="s">
        <v>4623</v>
      </c>
      <c r="E1136" t="s">
        <v>4636</v>
      </c>
      <c r="F1136" t="s">
        <v>11</v>
      </c>
      <c r="G1136">
        <v>3672</v>
      </c>
    </row>
    <row r="1137" spans="1:7" x14ac:dyDescent="0.2">
      <c r="A1137" t="s">
        <v>5733</v>
      </c>
      <c r="B1137" t="s">
        <v>4568</v>
      </c>
      <c r="C1137">
        <v>10</v>
      </c>
      <c r="D1137" t="s">
        <v>4623</v>
      </c>
      <c r="E1137" t="s">
        <v>4638</v>
      </c>
      <c r="F1137" t="s">
        <v>11</v>
      </c>
      <c r="G1137">
        <v>4161</v>
      </c>
    </row>
    <row r="1138" spans="1:7" x14ac:dyDescent="0.2">
      <c r="A1138" t="s">
        <v>5734</v>
      </c>
      <c r="B1138" t="s">
        <v>4568</v>
      </c>
      <c r="C1138">
        <v>10</v>
      </c>
      <c r="D1138" t="s">
        <v>4623</v>
      </c>
      <c r="E1138" t="s">
        <v>4640</v>
      </c>
      <c r="F1138" t="s">
        <v>11</v>
      </c>
      <c r="G1138">
        <v>3660</v>
      </c>
    </row>
    <row r="1139" spans="1:7" x14ac:dyDescent="0.2">
      <c r="A1139" t="s">
        <v>5735</v>
      </c>
      <c r="B1139" t="s">
        <v>4568</v>
      </c>
      <c r="C1139">
        <v>10</v>
      </c>
      <c r="D1139" t="s">
        <v>4623</v>
      </c>
      <c r="E1139" t="s">
        <v>4642</v>
      </c>
      <c r="F1139" t="s">
        <v>11</v>
      </c>
      <c r="G1139">
        <v>3711</v>
      </c>
    </row>
    <row r="1140" spans="1:7" x14ac:dyDescent="0.2">
      <c r="A1140" t="s">
        <v>5736</v>
      </c>
      <c r="B1140" t="s">
        <v>4568</v>
      </c>
      <c r="C1140">
        <v>10</v>
      </c>
      <c r="D1140" t="s">
        <v>4623</v>
      </c>
      <c r="E1140" t="s">
        <v>4644</v>
      </c>
      <c r="F1140" t="s">
        <v>11</v>
      </c>
      <c r="G1140">
        <v>3856</v>
      </c>
    </row>
    <row r="1141" spans="1:7" x14ac:dyDescent="0.2">
      <c r="A1141" t="s">
        <v>5737</v>
      </c>
      <c r="B1141" t="s">
        <v>4568</v>
      </c>
      <c r="C1141">
        <v>10</v>
      </c>
      <c r="D1141" t="s">
        <v>4623</v>
      </c>
      <c r="E1141" t="s">
        <v>4646</v>
      </c>
      <c r="F1141" t="s">
        <v>11</v>
      </c>
      <c r="G1141">
        <v>4161</v>
      </c>
    </row>
    <row r="1142" spans="1:7" x14ac:dyDescent="0.2">
      <c r="A1142" t="s">
        <v>5738</v>
      </c>
      <c r="B1142" t="s">
        <v>4568</v>
      </c>
      <c r="C1142">
        <v>11</v>
      </c>
      <c r="D1142" t="s">
        <v>4623</v>
      </c>
      <c r="E1142" t="s">
        <v>4624</v>
      </c>
      <c r="F1142" t="s">
        <v>11</v>
      </c>
      <c r="G1142">
        <v>3195</v>
      </c>
    </row>
    <row r="1143" spans="1:7" x14ac:dyDescent="0.2">
      <c r="A1143" t="s">
        <v>5739</v>
      </c>
      <c r="B1143" t="s">
        <v>4568</v>
      </c>
      <c r="C1143">
        <v>11</v>
      </c>
      <c r="D1143" t="s">
        <v>4623</v>
      </c>
      <c r="E1143" t="s">
        <v>4626</v>
      </c>
      <c r="F1143" t="s">
        <v>11</v>
      </c>
      <c r="G1143">
        <v>3037</v>
      </c>
    </row>
    <row r="1144" spans="1:7" x14ac:dyDescent="0.2">
      <c r="A1144" t="s">
        <v>5740</v>
      </c>
      <c r="B1144" t="s">
        <v>4568</v>
      </c>
      <c r="C1144">
        <v>11</v>
      </c>
      <c r="D1144" t="s">
        <v>4623</v>
      </c>
      <c r="E1144" t="s">
        <v>4628</v>
      </c>
      <c r="F1144" t="s">
        <v>11</v>
      </c>
      <c r="G1144">
        <v>3336</v>
      </c>
    </row>
    <row r="1145" spans="1:7" x14ac:dyDescent="0.2">
      <c r="A1145" t="s">
        <v>5741</v>
      </c>
      <c r="B1145" t="s">
        <v>4568</v>
      </c>
      <c r="C1145">
        <v>11</v>
      </c>
      <c r="D1145" t="s">
        <v>4623</v>
      </c>
      <c r="E1145" t="s">
        <v>4630</v>
      </c>
      <c r="F1145" t="s">
        <v>11</v>
      </c>
      <c r="G1145">
        <v>3109</v>
      </c>
    </row>
    <row r="1146" spans="1:7" x14ac:dyDescent="0.2">
      <c r="A1146" t="s">
        <v>5742</v>
      </c>
      <c r="B1146" t="s">
        <v>4568</v>
      </c>
      <c r="C1146">
        <v>11</v>
      </c>
      <c r="D1146" t="s">
        <v>4623</v>
      </c>
      <c r="E1146" t="s">
        <v>4632</v>
      </c>
      <c r="F1146" t="s">
        <v>11</v>
      </c>
      <c r="G1146">
        <v>3243</v>
      </c>
    </row>
    <row r="1147" spans="1:7" x14ac:dyDescent="0.2">
      <c r="A1147" t="s">
        <v>5743</v>
      </c>
      <c r="B1147" t="s">
        <v>4568</v>
      </c>
      <c r="C1147">
        <v>11</v>
      </c>
      <c r="D1147" t="s">
        <v>4623</v>
      </c>
      <c r="E1147" t="s">
        <v>4634</v>
      </c>
      <c r="F1147" t="s">
        <v>11</v>
      </c>
      <c r="G1147">
        <v>3125</v>
      </c>
    </row>
    <row r="1148" spans="1:7" x14ac:dyDescent="0.2">
      <c r="A1148" t="s">
        <v>5744</v>
      </c>
      <c r="B1148" t="s">
        <v>4568</v>
      </c>
      <c r="C1148">
        <v>11</v>
      </c>
      <c r="D1148" t="s">
        <v>4623</v>
      </c>
      <c r="E1148" t="s">
        <v>4636</v>
      </c>
      <c r="F1148" t="s">
        <v>11</v>
      </c>
      <c r="G1148">
        <v>3315</v>
      </c>
    </row>
    <row r="1149" spans="1:7" x14ac:dyDescent="0.2">
      <c r="A1149" t="s">
        <v>5745</v>
      </c>
      <c r="B1149" t="s">
        <v>4568</v>
      </c>
      <c r="C1149">
        <v>11</v>
      </c>
      <c r="D1149" t="s">
        <v>4623</v>
      </c>
      <c r="E1149" t="s">
        <v>4638</v>
      </c>
      <c r="F1149" t="s">
        <v>11</v>
      </c>
      <c r="G1149">
        <v>3702</v>
      </c>
    </row>
    <row r="1150" spans="1:7" x14ac:dyDescent="0.2">
      <c r="A1150" t="s">
        <v>5746</v>
      </c>
      <c r="B1150" t="s">
        <v>4568</v>
      </c>
      <c r="C1150">
        <v>11</v>
      </c>
      <c r="D1150" t="s">
        <v>4623</v>
      </c>
      <c r="E1150" t="s">
        <v>4640</v>
      </c>
      <c r="F1150" t="s">
        <v>11</v>
      </c>
      <c r="G1150">
        <v>3119</v>
      </c>
    </row>
    <row r="1151" spans="1:7" x14ac:dyDescent="0.2">
      <c r="A1151" t="s">
        <v>5747</v>
      </c>
      <c r="B1151" t="s">
        <v>4568</v>
      </c>
      <c r="C1151">
        <v>11</v>
      </c>
      <c r="D1151" t="s">
        <v>4623</v>
      </c>
      <c r="E1151" t="s">
        <v>4642</v>
      </c>
      <c r="F1151" t="s">
        <v>11</v>
      </c>
      <c r="G1151">
        <v>3214</v>
      </c>
    </row>
    <row r="1152" spans="1:7" x14ac:dyDescent="0.2">
      <c r="A1152" t="s">
        <v>5748</v>
      </c>
      <c r="B1152" t="s">
        <v>4568</v>
      </c>
      <c r="C1152">
        <v>11</v>
      </c>
      <c r="D1152" t="s">
        <v>4623</v>
      </c>
      <c r="E1152" t="s">
        <v>4644</v>
      </c>
      <c r="F1152" t="s">
        <v>11</v>
      </c>
      <c r="G1152">
        <v>3195</v>
      </c>
    </row>
    <row r="1153" spans="1:7" x14ac:dyDescent="0.2">
      <c r="A1153" t="s">
        <v>5749</v>
      </c>
      <c r="B1153" t="s">
        <v>4568</v>
      </c>
      <c r="C1153">
        <v>11</v>
      </c>
      <c r="D1153" t="s">
        <v>4623</v>
      </c>
      <c r="E1153" t="s">
        <v>4646</v>
      </c>
      <c r="F1153" t="s">
        <v>11</v>
      </c>
      <c r="G1153">
        <v>3268</v>
      </c>
    </row>
    <row r="1154" spans="1:7" x14ac:dyDescent="0.2">
      <c r="A1154" t="s">
        <v>5750</v>
      </c>
      <c r="B1154" t="s">
        <v>4568</v>
      </c>
      <c r="C1154">
        <v>12</v>
      </c>
      <c r="D1154" t="s">
        <v>4623</v>
      </c>
      <c r="E1154" t="s">
        <v>4624</v>
      </c>
      <c r="F1154" t="s">
        <v>11</v>
      </c>
      <c r="G1154">
        <v>1557</v>
      </c>
    </row>
    <row r="1155" spans="1:7" x14ac:dyDescent="0.2">
      <c r="A1155" t="s">
        <v>5751</v>
      </c>
      <c r="B1155" t="s">
        <v>4568</v>
      </c>
      <c r="C1155">
        <v>12</v>
      </c>
      <c r="D1155" t="s">
        <v>4623</v>
      </c>
      <c r="E1155" t="s">
        <v>4626</v>
      </c>
      <c r="F1155" t="s">
        <v>11</v>
      </c>
      <c r="G1155">
        <v>1436</v>
      </c>
    </row>
    <row r="1156" spans="1:7" x14ac:dyDescent="0.2">
      <c r="A1156" t="s">
        <v>5752</v>
      </c>
      <c r="B1156" t="s">
        <v>4568</v>
      </c>
      <c r="C1156">
        <v>12</v>
      </c>
      <c r="D1156" t="s">
        <v>4623</v>
      </c>
      <c r="E1156" t="s">
        <v>4628</v>
      </c>
      <c r="F1156" t="s">
        <v>11</v>
      </c>
      <c r="G1156">
        <v>1555</v>
      </c>
    </row>
    <row r="1157" spans="1:7" x14ac:dyDescent="0.2">
      <c r="A1157" t="s">
        <v>5753</v>
      </c>
      <c r="B1157" t="s">
        <v>4568</v>
      </c>
      <c r="C1157">
        <v>12</v>
      </c>
      <c r="D1157" t="s">
        <v>4623</v>
      </c>
      <c r="E1157" t="s">
        <v>4630</v>
      </c>
      <c r="F1157" t="s">
        <v>11</v>
      </c>
      <c r="G1157">
        <v>1450</v>
      </c>
    </row>
    <row r="1158" spans="1:7" x14ac:dyDescent="0.2">
      <c r="A1158" t="s">
        <v>5754</v>
      </c>
      <c r="B1158" t="s">
        <v>4568</v>
      </c>
      <c r="C1158">
        <v>12</v>
      </c>
      <c r="D1158" t="s">
        <v>4623</v>
      </c>
      <c r="E1158" t="s">
        <v>4632</v>
      </c>
      <c r="F1158" t="s">
        <v>11</v>
      </c>
      <c r="G1158">
        <v>1572</v>
      </c>
    </row>
    <row r="1159" spans="1:7" x14ac:dyDescent="0.2">
      <c r="A1159" t="s">
        <v>5755</v>
      </c>
      <c r="B1159" t="s">
        <v>4568</v>
      </c>
      <c r="C1159">
        <v>12</v>
      </c>
      <c r="D1159" t="s">
        <v>4623</v>
      </c>
      <c r="E1159" t="s">
        <v>4634</v>
      </c>
      <c r="F1159" t="s">
        <v>11</v>
      </c>
      <c r="G1159">
        <v>1525</v>
      </c>
    </row>
    <row r="1160" spans="1:7" x14ac:dyDescent="0.2">
      <c r="A1160" t="s">
        <v>5756</v>
      </c>
      <c r="B1160" t="s">
        <v>4568</v>
      </c>
      <c r="C1160">
        <v>12</v>
      </c>
      <c r="D1160" t="s">
        <v>4623</v>
      </c>
      <c r="E1160" t="s">
        <v>4636</v>
      </c>
      <c r="F1160" t="s">
        <v>11</v>
      </c>
      <c r="G1160">
        <v>1777</v>
      </c>
    </row>
    <row r="1161" spans="1:7" x14ac:dyDescent="0.2">
      <c r="A1161" t="s">
        <v>5757</v>
      </c>
      <c r="B1161" t="s">
        <v>4568</v>
      </c>
      <c r="C1161">
        <v>12</v>
      </c>
      <c r="D1161" t="s">
        <v>4623</v>
      </c>
      <c r="E1161" t="s">
        <v>4638</v>
      </c>
      <c r="F1161" t="s">
        <v>11</v>
      </c>
      <c r="G1161">
        <v>1950</v>
      </c>
    </row>
    <row r="1162" spans="1:7" x14ac:dyDescent="0.2">
      <c r="A1162" t="s">
        <v>5758</v>
      </c>
      <c r="B1162" t="s">
        <v>4568</v>
      </c>
      <c r="C1162">
        <v>12</v>
      </c>
      <c r="D1162" t="s">
        <v>4623</v>
      </c>
      <c r="E1162" t="s">
        <v>4640</v>
      </c>
      <c r="F1162" t="s">
        <v>11</v>
      </c>
      <c r="G1162">
        <v>1527</v>
      </c>
    </row>
    <row r="1163" spans="1:7" x14ac:dyDescent="0.2">
      <c r="A1163" t="s">
        <v>5759</v>
      </c>
      <c r="B1163" t="s">
        <v>4568</v>
      </c>
      <c r="C1163">
        <v>12</v>
      </c>
      <c r="D1163" t="s">
        <v>4623</v>
      </c>
      <c r="E1163" t="s">
        <v>4642</v>
      </c>
      <c r="F1163" t="s">
        <v>11</v>
      </c>
      <c r="G1163">
        <v>1654</v>
      </c>
    </row>
    <row r="1164" spans="1:7" x14ac:dyDescent="0.2">
      <c r="A1164" t="s">
        <v>5760</v>
      </c>
      <c r="B1164" t="s">
        <v>4568</v>
      </c>
      <c r="C1164">
        <v>12</v>
      </c>
      <c r="D1164" t="s">
        <v>4623</v>
      </c>
      <c r="E1164" t="s">
        <v>4644</v>
      </c>
      <c r="F1164" t="s">
        <v>11</v>
      </c>
      <c r="G1164">
        <v>1564</v>
      </c>
    </row>
    <row r="1165" spans="1:7" x14ac:dyDescent="0.2">
      <c r="A1165" t="s">
        <v>5761</v>
      </c>
      <c r="B1165" t="s">
        <v>4568</v>
      </c>
      <c r="C1165">
        <v>12</v>
      </c>
      <c r="D1165" t="s">
        <v>4623</v>
      </c>
      <c r="E1165" t="s">
        <v>4646</v>
      </c>
      <c r="F1165" t="s">
        <v>11</v>
      </c>
      <c r="G1165">
        <v>1661</v>
      </c>
    </row>
    <row r="1166" spans="1:7" x14ac:dyDescent="0.2">
      <c r="A1166" t="s">
        <v>5762</v>
      </c>
      <c r="B1166" t="s">
        <v>4568</v>
      </c>
      <c r="C1166">
        <v>13</v>
      </c>
      <c r="D1166" t="s">
        <v>4623</v>
      </c>
      <c r="E1166" t="s">
        <v>4624</v>
      </c>
      <c r="F1166" t="s">
        <v>11</v>
      </c>
      <c r="G1166">
        <v>3608</v>
      </c>
    </row>
    <row r="1167" spans="1:7" x14ac:dyDescent="0.2">
      <c r="A1167" t="s">
        <v>5763</v>
      </c>
      <c r="B1167" t="s">
        <v>4568</v>
      </c>
      <c r="C1167">
        <v>13</v>
      </c>
      <c r="D1167" t="s">
        <v>4623</v>
      </c>
      <c r="E1167" t="s">
        <v>4626</v>
      </c>
      <c r="F1167" t="s">
        <v>11</v>
      </c>
      <c r="G1167">
        <v>3333</v>
      </c>
    </row>
    <row r="1168" spans="1:7" x14ac:dyDescent="0.2">
      <c r="A1168" t="s">
        <v>5764</v>
      </c>
      <c r="B1168" t="s">
        <v>4568</v>
      </c>
      <c r="C1168">
        <v>13</v>
      </c>
      <c r="D1168" t="s">
        <v>4623</v>
      </c>
      <c r="E1168" t="s">
        <v>4628</v>
      </c>
      <c r="F1168" t="s">
        <v>11</v>
      </c>
      <c r="G1168">
        <v>3633</v>
      </c>
    </row>
    <row r="1169" spans="1:7" x14ac:dyDescent="0.2">
      <c r="A1169" t="s">
        <v>5765</v>
      </c>
      <c r="B1169" t="s">
        <v>4568</v>
      </c>
      <c r="C1169">
        <v>13</v>
      </c>
      <c r="D1169" t="s">
        <v>4623</v>
      </c>
      <c r="E1169" t="s">
        <v>4630</v>
      </c>
      <c r="F1169" t="s">
        <v>11</v>
      </c>
      <c r="G1169">
        <v>3431</v>
      </c>
    </row>
    <row r="1170" spans="1:7" x14ac:dyDescent="0.2">
      <c r="A1170" t="s">
        <v>5766</v>
      </c>
      <c r="B1170" t="s">
        <v>4568</v>
      </c>
      <c r="C1170">
        <v>13</v>
      </c>
      <c r="D1170" t="s">
        <v>4623</v>
      </c>
      <c r="E1170" t="s">
        <v>4632</v>
      </c>
      <c r="F1170" t="s">
        <v>11</v>
      </c>
      <c r="G1170">
        <v>3696</v>
      </c>
    </row>
    <row r="1171" spans="1:7" x14ac:dyDescent="0.2">
      <c r="A1171" t="s">
        <v>5767</v>
      </c>
      <c r="B1171" t="s">
        <v>4568</v>
      </c>
      <c r="C1171">
        <v>13</v>
      </c>
      <c r="D1171" t="s">
        <v>4623</v>
      </c>
      <c r="E1171" t="s">
        <v>4634</v>
      </c>
      <c r="F1171" t="s">
        <v>11</v>
      </c>
      <c r="G1171">
        <v>3588</v>
      </c>
    </row>
    <row r="1172" spans="1:7" x14ac:dyDescent="0.2">
      <c r="A1172" t="s">
        <v>5768</v>
      </c>
      <c r="B1172" t="s">
        <v>4568</v>
      </c>
      <c r="C1172">
        <v>13</v>
      </c>
      <c r="D1172" t="s">
        <v>4623</v>
      </c>
      <c r="E1172" t="s">
        <v>4636</v>
      </c>
      <c r="F1172" t="s">
        <v>11</v>
      </c>
      <c r="G1172">
        <v>3725</v>
      </c>
    </row>
    <row r="1173" spans="1:7" x14ac:dyDescent="0.2">
      <c r="A1173" t="s">
        <v>5769</v>
      </c>
      <c r="B1173" t="s">
        <v>4568</v>
      </c>
      <c r="C1173">
        <v>13</v>
      </c>
      <c r="D1173" t="s">
        <v>4623</v>
      </c>
      <c r="E1173" t="s">
        <v>4638</v>
      </c>
      <c r="F1173" t="s">
        <v>11</v>
      </c>
      <c r="G1173">
        <v>3905</v>
      </c>
    </row>
    <row r="1174" spans="1:7" x14ac:dyDescent="0.2">
      <c r="A1174" t="s">
        <v>5770</v>
      </c>
      <c r="B1174" t="s">
        <v>4568</v>
      </c>
      <c r="C1174">
        <v>13</v>
      </c>
      <c r="D1174" t="s">
        <v>4623</v>
      </c>
      <c r="E1174" t="s">
        <v>4640</v>
      </c>
      <c r="F1174" t="s">
        <v>11</v>
      </c>
      <c r="G1174">
        <v>3591</v>
      </c>
    </row>
    <row r="1175" spans="1:7" x14ac:dyDescent="0.2">
      <c r="A1175" t="s">
        <v>5771</v>
      </c>
      <c r="B1175" t="s">
        <v>4568</v>
      </c>
      <c r="C1175">
        <v>13</v>
      </c>
      <c r="D1175" t="s">
        <v>4623</v>
      </c>
      <c r="E1175" t="s">
        <v>4642</v>
      </c>
      <c r="F1175" t="s">
        <v>11</v>
      </c>
      <c r="G1175">
        <v>3644</v>
      </c>
    </row>
    <row r="1176" spans="1:7" x14ac:dyDescent="0.2">
      <c r="A1176" t="s">
        <v>5772</v>
      </c>
      <c r="B1176" t="s">
        <v>4568</v>
      </c>
      <c r="C1176">
        <v>13</v>
      </c>
      <c r="D1176" t="s">
        <v>4623</v>
      </c>
      <c r="E1176" t="s">
        <v>4644</v>
      </c>
      <c r="F1176" t="s">
        <v>11</v>
      </c>
      <c r="G1176">
        <v>3504</v>
      </c>
    </row>
    <row r="1177" spans="1:7" x14ac:dyDescent="0.2">
      <c r="A1177" t="s">
        <v>5773</v>
      </c>
      <c r="B1177" t="s">
        <v>4568</v>
      </c>
      <c r="C1177">
        <v>13</v>
      </c>
      <c r="D1177" t="s">
        <v>4623</v>
      </c>
      <c r="E1177" t="s">
        <v>4646</v>
      </c>
      <c r="F1177" t="s">
        <v>11</v>
      </c>
      <c r="G1177">
        <v>3707</v>
      </c>
    </row>
    <row r="1178" spans="1:7" x14ac:dyDescent="0.2">
      <c r="A1178" t="s">
        <v>5774</v>
      </c>
      <c r="B1178" t="s">
        <v>4568</v>
      </c>
      <c r="C1178">
        <v>14</v>
      </c>
      <c r="D1178" t="s">
        <v>4623</v>
      </c>
      <c r="E1178" t="s">
        <v>4624</v>
      </c>
      <c r="F1178" t="s">
        <v>11</v>
      </c>
      <c r="G1178">
        <v>3125</v>
      </c>
    </row>
    <row r="1179" spans="1:7" x14ac:dyDescent="0.2">
      <c r="A1179" t="s">
        <v>5775</v>
      </c>
      <c r="B1179" t="s">
        <v>4568</v>
      </c>
      <c r="C1179">
        <v>14</v>
      </c>
      <c r="D1179" t="s">
        <v>4623</v>
      </c>
      <c r="E1179" t="s">
        <v>4626</v>
      </c>
      <c r="F1179" t="s">
        <v>11</v>
      </c>
      <c r="G1179">
        <v>2962</v>
      </c>
    </row>
    <row r="1180" spans="1:7" x14ac:dyDescent="0.2">
      <c r="A1180" t="s">
        <v>5776</v>
      </c>
      <c r="B1180" t="s">
        <v>4568</v>
      </c>
      <c r="C1180">
        <v>14</v>
      </c>
      <c r="D1180" t="s">
        <v>4623</v>
      </c>
      <c r="E1180" t="s">
        <v>4628</v>
      </c>
      <c r="F1180" t="s">
        <v>11</v>
      </c>
      <c r="G1180">
        <v>3333</v>
      </c>
    </row>
    <row r="1181" spans="1:7" x14ac:dyDescent="0.2">
      <c r="A1181" t="s">
        <v>5777</v>
      </c>
      <c r="B1181" t="s">
        <v>4568</v>
      </c>
      <c r="C1181">
        <v>14</v>
      </c>
      <c r="D1181" t="s">
        <v>4623</v>
      </c>
      <c r="E1181" t="s">
        <v>4630</v>
      </c>
      <c r="F1181" t="s">
        <v>11</v>
      </c>
      <c r="G1181">
        <v>3124</v>
      </c>
    </row>
    <row r="1182" spans="1:7" x14ac:dyDescent="0.2">
      <c r="A1182" t="s">
        <v>5778</v>
      </c>
      <c r="B1182" t="s">
        <v>4568</v>
      </c>
      <c r="C1182">
        <v>14</v>
      </c>
      <c r="D1182" t="s">
        <v>4623</v>
      </c>
      <c r="E1182" t="s">
        <v>4632</v>
      </c>
      <c r="F1182" t="s">
        <v>11</v>
      </c>
      <c r="G1182">
        <v>3319</v>
      </c>
    </row>
    <row r="1183" spans="1:7" x14ac:dyDescent="0.2">
      <c r="A1183" t="s">
        <v>5779</v>
      </c>
      <c r="B1183" t="s">
        <v>4568</v>
      </c>
      <c r="C1183">
        <v>14</v>
      </c>
      <c r="D1183" t="s">
        <v>4623</v>
      </c>
      <c r="E1183" t="s">
        <v>4634</v>
      </c>
      <c r="F1183" t="s">
        <v>11</v>
      </c>
      <c r="G1183">
        <v>3150</v>
      </c>
    </row>
    <row r="1184" spans="1:7" x14ac:dyDescent="0.2">
      <c r="A1184" t="s">
        <v>5780</v>
      </c>
      <c r="B1184" t="s">
        <v>4568</v>
      </c>
      <c r="C1184">
        <v>14</v>
      </c>
      <c r="D1184" t="s">
        <v>4623</v>
      </c>
      <c r="E1184" t="s">
        <v>4636</v>
      </c>
      <c r="F1184" t="s">
        <v>11</v>
      </c>
      <c r="G1184">
        <v>3202</v>
      </c>
    </row>
    <row r="1185" spans="1:7" x14ac:dyDescent="0.2">
      <c r="A1185" t="s">
        <v>5781</v>
      </c>
      <c r="B1185" t="s">
        <v>4568</v>
      </c>
      <c r="C1185">
        <v>14</v>
      </c>
      <c r="D1185" t="s">
        <v>4623</v>
      </c>
      <c r="E1185" t="s">
        <v>4638</v>
      </c>
      <c r="F1185" t="s">
        <v>11</v>
      </c>
      <c r="G1185">
        <v>3410</v>
      </c>
    </row>
    <row r="1186" spans="1:7" x14ac:dyDescent="0.2">
      <c r="A1186" t="s">
        <v>5782</v>
      </c>
      <c r="B1186" t="s">
        <v>4568</v>
      </c>
      <c r="C1186">
        <v>14</v>
      </c>
      <c r="D1186" t="s">
        <v>4623</v>
      </c>
      <c r="E1186" t="s">
        <v>4640</v>
      </c>
      <c r="F1186" t="s">
        <v>11</v>
      </c>
      <c r="G1186">
        <v>3048</v>
      </c>
    </row>
    <row r="1187" spans="1:7" x14ac:dyDescent="0.2">
      <c r="A1187" t="s">
        <v>5783</v>
      </c>
      <c r="B1187" t="s">
        <v>4568</v>
      </c>
      <c r="C1187">
        <v>14</v>
      </c>
      <c r="D1187" t="s">
        <v>4623</v>
      </c>
      <c r="E1187" t="s">
        <v>4642</v>
      </c>
      <c r="F1187" t="s">
        <v>11</v>
      </c>
      <c r="G1187">
        <v>3092</v>
      </c>
    </row>
    <row r="1188" spans="1:7" x14ac:dyDescent="0.2">
      <c r="A1188" t="s">
        <v>5784</v>
      </c>
      <c r="B1188" t="s">
        <v>4568</v>
      </c>
      <c r="C1188">
        <v>14</v>
      </c>
      <c r="D1188" t="s">
        <v>4623</v>
      </c>
      <c r="E1188" t="s">
        <v>4644</v>
      </c>
      <c r="F1188" t="s">
        <v>11</v>
      </c>
      <c r="G1188">
        <v>3196</v>
      </c>
    </row>
    <row r="1189" spans="1:7" x14ac:dyDescent="0.2">
      <c r="A1189" t="s">
        <v>5785</v>
      </c>
      <c r="B1189" t="s">
        <v>4568</v>
      </c>
      <c r="C1189">
        <v>14</v>
      </c>
      <c r="D1189" t="s">
        <v>4623</v>
      </c>
      <c r="E1189" t="s">
        <v>4646</v>
      </c>
      <c r="F1189" t="s">
        <v>11</v>
      </c>
      <c r="G1189">
        <v>3221</v>
      </c>
    </row>
    <row r="1190" spans="1:7" x14ac:dyDescent="0.2">
      <c r="A1190" t="s">
        <v>5786</v>
      </c>
      <c r="B1190" t="s">
        <v>4568</v>
      </c>
      <c r="C1190">
        <v>15</v>
      </c>
      <c r="D1190" t="s">
        <v>4623</v>
      </c>
      <c r="E1190" t="s">
        <v>4624</v>
      </c>
      <c r="F1190" t="s">
        <v>11</v>
      </c>
      <c r="G1190">
        <v>1734</v>
      </c>
    </row>
    <row r="1191" spans="1:7" x14ac:dyDescent="0.2">
      <c r="A1191" t="s">
        <v>5787</v>
      </c>
      <c r="B1191" t="s">
        <v>4568</v>
      </c>
      <c r="C1191">
        <v>15</v>
      </c>
      <c r="D1191" t="s">
        <v>4623</v>
      </c>
      <c r="E1191" t="s">
        <v>4626</v>
      </c>
      <c r="F1191" t="s">
        <v>11</v>
      </c>
      <c r="G1191">
        <v>1529</v>
      </c>
    </row>
    <row r="1192" spans="1:7" x14ac:dyDescent="0.2">
      <c r="A1192" t="s">
        <v>5788</v>
      </c>
      <c r="B1192" t="s">
        <v>4568</v>
      </c>
      <c r="C1192">
        <v>15</v>
      </c>
      <c r="D1192" t="s">
        <v>4623</v>
      </c>
      <c r="E1192" t="s">
        <v>4628</v>
      </c>
      <c r="F1192" t="s">
        <v>11</v>
      </c>
      <c r="G1192">
        <v>1636</v>
      </c>
    </row>
    <row r="1193" spans="1:7" x14ac:dyDescent="0.2">
      <c r="A1193" t="s">
        <v>5789</v>
      </c>
      <c r="B1193" t="s">
        <v>4568</v>
      </c>
      <c r="C1193">
        <v>15</v>
      </c>
      <c r="D1193" t="s">
        <v>4623</v>
      </c>
      <c r="E1193" t="s">
        <v>4630</v>
      </c>
      <c r="F1193" t="s">
        <v>11</v>
      </c>
      <c r="G1193">
        <v>1505</v>
      </c>
    </row>
    <row r="1194" spans="1:7" x14ac:dyDescent="0.2">
      <c r="A1194" t="s">
        <v>5790</v>
      </c>
      <c r="B1194" t="s">
        <v>4568</v>
      </c>
      <c r="C1194">
        <v>15</v>
      </c>
      <c r="D1194" t="s">
        <v>4623</v>
      </c>
      <c r="E1194" t="s">
        <v>4632</v>
      </c>
      <c r="F1194" t="s">
        <v>11</v>
      </c>
      <c r="G1194">
        <v>1633</v>
      </c>
    </row>
    <row r="1195" spans="1:7" x14ac:dyDescent="0.2">
      <c r="A1195" t="s">
        <v>5791</v>
      </c>
      <c r="B1195" t="s">
        <v>4568</v>
      </c>
      <c r="C1195">
        <v>15</v>
      </c>
      <c r="D1195" t="s">
        <v>4623</v>
      </c>
      <c r="E1195" t="s">
        <v>4634</v>
      </c>
      <c r="F1195" t="s">
        <v>11</v>
      </c>
      <c r="G1195">
        <v>1611</v>
      </c>
    </row>
    <row r="1196" spans="1:7" x14ac:dyDescent="0.2">
      <c r="A1196" t="s">
        <v>5792</v>
      </c>
      <c r="B1196" t="s">
        <v>4568</v>
      </c>
      <c r="C1196">
        <v>15</v>
      </c>
      <c r="D1196" t="s">
        <v>4623</v>
      </c>
      <c r="E1196" t="s">
        <v>4636</v>
      </c>
      <c r="F1196" t="s">
        <v>11</v>
      </c>
      <c r="G1196">
        <v>1553</v>
      </c>
    </row>
    <row r="1197" spans="1:7" x14ac:dyDescent="0.2">
      <c r="A1197" t="s">
        <v>5793</v>
      </c>
      <c r="B1197" t="s">
        <v>4568</v>
      </c>
      <c r="C1197">
        <v>15</v>
      </c>
      <c r="D1197" t="s">
        <v>4623</v>
      </c>
      <c r="E1197" t="s">
        <v>4638</v>
      </c>
      <c r="F1197" t="s">
        <v>11</v>
      </c>
      <c r="G1197">
        <v>1748</v>
      </c>
    </row>
    <row r="1198" spans="1:7" x14ac:dyDescent="0.2">
      <c r="A1198" t="s">
        <v>5794</v>
      </c>
      <c r="B1198" t="s">
        <v>4568</v>
      </c>
      <c r="C1198">
        <v>15</v>
      </c>
      <c r="D1198" t="s">
        <v>4623</v>
      </c>
      <c r="E1198" t="s">
        <v>4640</v>
      </c>
      <c r="F1198" t="s">
        <v>11</v>
      </c>
      <c r="G1198">
        <v>1483</v>
      </c>
    </row>
    <row r="1199" spans="1:7" x14ac:dyDescent="0.2">
      <c r="A1199" t="s">
        <v>5795</v>
      </c>
      <c r="B1199" t="s">
        <v>4568</v>
      </c>
      <c r="C1199">
        <v>15</v>
      </c>
      <c r="D1199" t="s">
        <v>4623</v>
      </c>
      <c r="E1199" t="s">
        <v>4642</v>
      </c>
      <c r="F1199" t="s">
        <v>11</v>
      </c>
      <c r="G1199">
        <v>1611</v>
      </c>
    </row>
    <row r="1200" spans="1:7" x14ac:dyDescent="0.2">
      <c r="A1200" t="s">
        <v>5796</v>
      </c>
      <c r="B1200" t="s">
        <v>4568</v>
      </c>
      <c r="C1200">
        <v>15</v>
      </c>
      <c r="D1200" t="s">
        <v>4623</v>
      </c>
      <c r="E1200" t="s">
        <v>4644</v>
      </c>
      <c r="F1200" t="s">
        <v>11</v>
      </c>
      <c r="G1200">
        <v>1629</v>
      </c>
    </row>
    <row r="1201" spans="1:7" x14ac:dyDescent="0.2">
      <c r="A1201" t="s">
        <v>5797</v>
      </c>
      <c r="B1201" t="s">
        <v>4568</v>
      </c>
      <c r="C1201">
        <v>15</v>
      </c>
      <c r="D1201" t="s">
        <v>4623</v>
      </c>
      <c r="E1201" t="s">
        <v>4646</v>
      </c>
      <c r="F1201" t="s">
        <v>11</v>
      </c>
      <c r="G1201">
        <v>1783</v>
      </c>
    </row>
    <row r="1202" spans="1:7" x14ac:dyDescent="0.2">
      <c r="A1202" t="s">
        <v>5798</v>
      </c>
      <c r="B1202" t="s">
        <v>4568</v>
      </c>
      <c r="C1202">
        <v>16</v>
      </c>
      <c r="D1202" t="s">
        <v>4623</v>
      </c>
      <c r="E1202" t="s">
        <v>4624</v>
      </c>
      <c r="F1202" t="s">
        <v>11</v>
      </c>
      <c r="G1202">
        <v>3490</v>
      </c>
    </row>
    <row r="1203" spans="1:7" x14ac:dyDescent="0.2">
      <c r="A1203" t="s">
        <v>5799</v>
      </c>
      <c r="B1203" t="s">
        <v>4568</v>
      </c>
      <c r="C1203">
        <v>16</v>
      </c>
      <c r="D1203" t="s">
        <v>4623</v>
      </c>
      <c r="E1203" t="s">
        <v>4626</v>
      </c>
      <c r="F1203" t="s">
        <v>11</v>
      </c>
      <c r="G1203">
        <v>3282</v>
      </c>
    </row>
    <row r="1204" spans="1:7" x14ac:dyDescent="0.2">
      <c r="A1204" t="s">
        <v>5800</v>
      </c>
      <c r="B1204" t="s">
        <v>4568</v>
      </c>
      <c r="C1204">
        <v>16</v>
      </c>
      <c r="D1204" t="s">
        <v>4623</v>
      </c>
      <c r="E1204" t="s">
        <v>4628</v>
      </c>
      <c r="F1204" t="s">
        <v>11</v>
      </c>
      <c r="G1204">
        <v>3709</v>
      </c>
    </row>
    <row r="1205" spans="1:7" x14ac:dyDescent="0.2">
      <c r="A1205" t="s">
        <v>5801</v>
      </c>
      <c r="B1205" t="s">
        <v>4568</v>
      </c>
      <c r="C1205">
        <v>16</v>
      </c>
      <c r="D1205" t="s">
        <v>4623</v>
      </c>
      <c r="E1205" t="s">
        <v>4630</v>
      </c>
      <c r="F1205" t="s">
        <v>11</v>
      </c>
      <c r="G1205">
        <v>3332</v>
      </c>
    </row>
    <row r="1206" spans="1:7" x14ac:dyDescent="0.2">
      <c r="A1206" t="s">
        <v>5802</v>
      </c>
      <c r="B1206" t="s">
        <v>4568</v>
      </c>
      <c r="C1206">
        <v>16</v>
      </c>
      <c r="D1206" t="s">
        <v>4623</v>
      </c>
      <c r="E1206" t="s">
        <v>4632</v>
      </c>
      <c r="F1206" t="s">
        <v>11</v>
      </c>
      <c r="G1206">
        <v>3427</v>
      </c>
    </row>
    <row r="1207" spans="1:7" x14ac:dyDescent="0.2">
      <c r="A1207" t="s">
        <v>5803</v>
      </c>
      <c r="B1207" t="s">
        <v>4568</v>
      </c>
      <c r="C1207">
        <v>16</v>
      </c>
      <c r="D1207" t="s">
        <v>4623</v>
      </c>
      <c r="E1207" t="s">
        <v>4634</v>
      </c>
      <c r="F1207" t="s">
        <v>11</v>
      </c>
      <c r="G1207">
        <v>3286</v>
      </c>
    </row>
    <row r="1208" spans="1:7" x14ac:dyDescent="0.2">
      <c r="A1208" t="s">
        <v>5804</v>
      </c>
      <c r="B1208" t="s">
        <v>4568</v>
      </c>
      <c r="C1208">
        <v>16</v>
      </c>
      <c r="D1208" t="s">
        <v>4623</v>
      </c>
      <c r="E1208" t="s">
        <v>4636</v>
      </c>
      <c r="F1208" t="s">
        <v>11</v>
      </c>
      <c r="G1208">
        <v>3147</v>
      </c>
    </row>
    <row r="1209" spans="1:7" x14ac:dyDescent="0.2">
      <c r="A1209" t="s">
        <v>5805</v>
      </c>
      <c r="B1209" t="s">
        <v>4568</v>
      </c>
      <c r="C1209">
        <v>16</v>
      </c>
      <c r="D1209" t="s">
        <v>4623</v>
      </c>
      <c r="E1209" t="s">
        <v>4638</v>
      </c>
      <c r="F1209" t="s">
        <v>11</v>
      </c>
      <c r="G1209">
        <v>3455</v>
      </c>
    </row>
    <row r="1210" spans="1:7" x14ac:dyDescent="0.2">
      <c r="A1210" t="s">
        <v>5806</v>
      </c>
      <c r="B1210" t="s">
        <v>4568</v>
      </c>
      <c r="C1210">
        <v>16</v>
      </c>
      <c r="D1210" t="s">
        <v>4623</v>
      </c>
      <c r="E1210" t="s">
        <v>4640</v>
      </c>
      <c r="F1210" t="s">
        <v>11</v>
      </c>
      <c r="G1210">
        <v>3080</v>
      </c>
    </row>
    <row r="1211" spans="1:7" x14ac:dyDescent="0.2">
      <c r="A1211" t="s">
        <v>5807</v>
      </c>
      <c r="B1211" t="s">
        <v>4568</v>
      </c>
      <c r="C1211">
        <v>16</v>
      </c>
      <c r="D1211" t="s">
        <v>4623</v>
      </c>
      <c r="E1211" t="s">
        <v>4642</v>
      </c>
      <c r="F1211" t="s">
        <v>11</v>
      </c>
      <c r="G1211">
        <v>3158</v>
      </c>
    </row>
    <row r="1212" spans="1:7" x14ac:dyDescent="0.2">
      <c r="A1212" t="s">
        <v>5808</v>
      </c>
      <c r="B1212" t="s">
        <v>4568</v>
      </c>
      <c r="C1212">
        <v>16</v>
      </c>
      <c r="D1212" t="s">
        <v>4623</v>
      </c>
      <c r="E1212" t="s">
        <v>4644</v>
      </c>
      <c r="F1212" t="s">
        <v>11</v>
      </c>
      <c r="G1212">
        <v>3415</v>
      </c>
    </row>
    <row r="1213" spans="1:7" x14ac:dyDescent="0.2">
      <c r="A1213" t="s">
        <v>5809</v>
      </c>
      <c r="B1213" t="s">
        <v>4568</v>
      </c>
      <c r="C1213">
        <v>16</v>
      </c>
      <c r="D1213" t="s">
        <v>4623</v>
      </c>
      <c r="E1213" t="s">
        <v>4646</v>
      </c>
      <c r="F1213" t="s">
        <v>11</v>
      </c>
      <c r="G1213">
        <v>3559</v>
      </c>
    </row>
    <row r="1214" spans="1:7" x14ac:dyDescent="0.2">
      <c r="A1214" t="s">
        <v>5810</v>
      </c>
      <c r="B1214" t="s">
        <v>4568</v>
      </c>
      <c r="C1214">
        <v>17</v>
      </c>
      <c r="D1214" t="s">
        <v>4623</v>
      </c>
      <c r="E1214" t="s">
        <v>4624</v>
      </c>
      <c r="F1214" t="s">
        <v>11</v>
      </c>
      <c r="G1214">
        <v>1100</v>
      </c>
    </row>
    <row r="1215" spans="1:7" x14ac:dyDescent="0.2">
      <c r="A1215" t="s">
        <v>5811</v>
      </c>
      <c r="B1215" t="s">
        <v>4568</v>
      </c>
      <c r="C1215">
        <v>17</v>
      </c>
      <c r="D1215" t="s">
        <v>4623</v>
      </c>
      <c r="E1215" t="s">
        <v>4626</v>
      </c>
      <c r="F1215" t="s">
        <v>11</v>
      </c>
      <c r="G1215">
        <v>1038</v>
      </c>
    </row>
    <row r="1216" spans="1:7" x14ac:dyDescent="0.2">
      <c r="A1216" t="s">
        <v>5812</v>
      </c>
      <c r="B1216" t="s">
        <v>4568</v>
      </c>
      <c r="C1216">
        <v>17</v>
      </c>
      <c r="D1216" t="s">
        <v>4623</v>
      </c>
      <c r="E1216" t="s">
        <v>4628</v>
      </c>
      <c r="F1216" t="s">
        <v>11</v>
      </c>
      <c r="G1216">
        <v>1108</v>
      </c>
    </row>
    <row r="1217" spans="1:7" x14ac:dyDescent="0.2">
      <c r="A1217" t="s">
        <v>5813</v>
      </c>
      <c r="B1217" t="s">
        <v>4568</v>
      </c>
      <c r="C1217">
        <v>17</v>
      </c>
      <c r="D1217" t="s">
        <v>4623</v>
      </c>
      <c r="E1217" t="s">
        <v>4630</v>
      </c>
      <c r="F1217" t="s">
        <v>11</v>
      </c>
      <c r="G1217">
        <v>1002</v>
      </c>
    </row>
    <row r="1218" spans="1:7" x14ac:dyDescent="0.2">
      <c r="A1218" t="s">
        <v>5814</v>
      </c>
      <c r="B1218" t="s">
        <v>4568</v>
      </c>
      <c r="C1218">
        <v>17</v>
      </c>
      <c r="D1218" t="s">
        <v>4623</v>
      </c>
      <c r="E1218" t="s">
        <v>4632</v>
      </c>
      <c r="F1218" t="s">
        <v>11</v>
      </c>
      <c r="G1218">
        <v>1001</v>
      </c>
    </row>
    <row r="1219" spans="1:7" x14ac:dyDescent="0.2">
      <c r="A1219" t="s">
        <v>5815</v>
      </c>
      <c r="B1219" t="s">
        <v>4568</v>
      </c>
      <c r="C1219">
        <v>17</v>
      </c>
      <c r="D1219" t="s">
        <v>4623</v>
      </c>
      <c r="E1219" t="s">
        <v>4634</v>
      </c>
      <c r="F1219" t="s">
        <v>11</v>
      </c>
      <c r="G1219">
        <v>1001</v>
      </c>
    </row>
    <row r="1220" spans="1:7" x14ac:dyDescent="0.2">
      <c r="A1220" t="s">
        <v>5816</v>
      </c>
      <c r="B1220" t="s">
        <v>4568</v>
      </c>
      <c r="C1220">
        <v>17</v>
      </c>
      <c r="D1220" t="s">
        <v>4623</v>
      </c>
      <c r="E1220" t="s">
        <v>4636</v>
      </c>
      <c r="F1220" t="s">
        <v>11</v>
      </c>
      <c r="G1220">
        <v>1014</v>
      </c>
    </row>
    <row r="1221" spans="1:7" x14ac:dyDescent="0.2">
      <c r="A1221" t="s">
        <v>5817</v>
      </c>
      <c r="B1221" t="s">
        <v>4568</v>
      </c>
      <c r="C1221">
        <v>17</v>
      </c>
      <c r="D1221" t="s">
        <v>4623</v>
      </c>
      <c r="E1221" t="s">
        <v>4638</v>
      </c>
      <c r="F1221" t="s">
        <v>11</v>
      </c>
      <c r="G1221">
        <v>1028</v>
      </c>
    </row>
    <row r="1222" spans="1:7" x14ac:dyDescent="0.2">
      <c r="A1222" t="s">
        <v>5818</v>
      </c>
      <c r="B1222" t="s">
        <v>4568</v>
      </c>
      <c r="C1222">
        <v>17</v>
      </c>
      <c r="D1222" t="s">
        <v>4623</v>
      </c>
      <c r="E1222" t="s">
        <v>4640</v>
      </c>
      <c r="F1222" t="s">
        <v>11</v>
      </c>
      <c r="G1222">
        <v>945</v>
      </c>
    </row>
    <row r="1223" spans="1:7" x14ac:dyDescent="0.2">
      <c r="A1223" t="s">
        <v>5819</v>
      </c>
      <c r="B1223" t="s">
        <v>4568</v>
      </c>
      <c r="C1223">
        <v>17</v>
      </c>
      <c r="D1223" t="s">
        <v>4623</v>
      </c>
      <c r="E1223" t="s">
        <v>4642</v>
      </c>
      <c r="F1223" t="s">
        <v>11</v>
      </c>
      <c r="G1223">
        <v>1033</v>
      </c>
    </row>
    <row r="1224" spans="1:7" x14ac:dyDescent="0.2">
      <c r="A1224" t="s">
        <v>5820</v>
      </c>
      <c r="B1224" t="s">
        <v>4568</v>
      </c>
      <c r="C1224">
        <v>17</v>
      </c>
      <c r="D1224" t="s">
        <v>4623</v>
      </c>
      <c r="E1224" t="s">
        <v>4644</v>
      </c>
      <c r="F1224" t="s">
        <v>11</v>
      </c>
      <c r="G1224">
        <v>1016</v>
      </c>
    </row>
    <row r="1225" spans="1:7" x14ac:dyDescent="0.2">
      <c r="A1225" t="s">
        <v>5821</v>
      </c>
      <c r="B1225" t="s">
        <v>4568</v>
      </c>
      <c r="C1225">
        <v>17</v>
      </c>
      <c r="D1225" t="s">
        <v>4623</v>
      </c>
      <c r="E1225" t="s">
        <v>4646</v>
      </c>
      <c r="F1225" t="s">
        <v>11</v>
      </c>
      <c r="G1225">
        <v>1098</v>
      </c>
    </row>
    <row r="1226" spans="1:7" x14ac:dyDescent="0.2">
      <c r="A1226" t="s">
        <v>5822</v>
      </c>
      <c r="B1226" t="s">
        <v>4568</v>
      </c>
      <c r="C1226">
        <v>18</v>
      </c>
      <c r="D1226" t="s">
        <v>4623</v>
      </c>
      <c r="E1226" t="s">
        <v>4624</v>
      </c>
      <c r="F1226" t="s">
        <v>11</v>
      </c>
      <c r="G1226">
        <v>7649</v>
      </c>
    </row>
    <row r="1227" spans="1:7" x14ac:dyDescent="0.2">
      <c r="A1227" t="s">
        <v>5823</v>
      </c>
      <c r="B1227" t="s">
        <v>4568</v>
      </c>
      <c r="C1227">
        <v>18</v>
      </c>
      <c r="D1227" t="s">
        <v>4623</v>
      </c>
      <c r="E1227" t="s">
        <v>4626</v>
      </c>
      <c r="F1227" t="s">
        <v>11</v>
      </c>
      <c r="G1227">
        <v>6888</v>
      </c>
    </row>
    <row r="1228" spans="1:7" x14ac:dyDescent="0.2">
      <c r="A1228" t="s">
        <v>5824</v>
      </c>
      <c r="B1228" t="s">
        <v>4568</v>
      </c>
      <c r="C1228">
        <v>18</v>
      </c>
      <c r="D1228" t="s">
        <v>4623</v>
      </c>
      <c r="E1228" t="s">
        <v>4628</v>
      </c>
      <c r="F1228" t="s">
        <v>11</v>
      </c>
      <c r="G1228">
        <v>5922</v>
      </c>
    </row>
    <row r="1229" spans="1:7" x14ac:dyDescent="0.2">
      <c r="A1229" t="s">
        <v>5825</v>
      </c>
      <c r="B1229" t="s">
        <v>4568</v>
      </c>
      <c r="C1229">
        <v>18</v>
      </c>
      <c r="D1229" t="s">
        <v>4623</v>
      </c>
      <c r="E1229" t="s">
        <v>4630</v>
      </c>
      <c r="F1229" t="s">
        <v>11</v>
      </c>
      <c r="G1229">
        <v>6400</v>
      </c>
    </row>
    <row r="1230" spans="1:7" x14ac:dyDescent="0.2">
      <c r="A1230" t="s">
        <v>5826</v>
      </c>
      <c r="B1230" t="s">
        <v>4568</v>
      </c>
      <c r="C1230">
        <v>18</v>
      </c>
      <c r="D1230" t="s">
        <v>4623</v>
      </c>
      <c r="E1230" t="s">
        <v>4632</v>
      </c>
      <c r="F1230" t="s">
        <v>11</v>
      </c>
      <c r="G1230">
        <v>6977</v>
      </c>
    </row>
    <row r="1231" spans="1:7" x14ac:dyDescent="0.2">
      <c r="A1231" t="s">
        <v>5827</v>
      </c>
      <c r="B1231" t="s">
        <v>4568</v>
      </c>
      <c r="C1231">
        <v>18</v>
      </c>
      <c r="D1231" t="s">
        <v>4623</v>
      </c>
      <c r="E1231" t="s">
        <v>4634</v>
      </c>
      <c r="F1231" t="s">
        <v>11</v>
      </c>
      <c r="G1231">
        <v>6700</v>
      </c>
    </row>
    <row r="1232" spans="1:7" x14ac:dyDescent="0.2">
      <c r="A1232" t="s">
        <v>5828</v>
      </c>
      <c r="B1232" t="s">
        <v>4568</v>
      </c>
      <c r="C1232">
        <v>18</v>
      </c>
      <c r="D1232" t="s">
        <v>4623</v>
      </c>
      <c r="E1232" t="s">
        <v>4636</v>
      </c>
      <c r="F1232" t="s">
        <v>11</v>
      </c>
      <c r="G1232">
        <v>7641</v>
      </c>
    </row>
    <row r="1233" spans="1:7" x14ac:dyDescent="0.2">
      <c r="A1233" t="s">
        <v>5829</v>
      </c>
      <c r="B1233" t="s">
        <v>4568</v>
      </c>
      <c r="C1233">
        <v>18</v>
      </c>
      <c r="D1233" t="s">
        <v>4623</v>
      </c>
      <c r="E1233" t="s">
        <v>4638</v>
      </c>
      <c r="F1233" t="s">
        <v>11</v>
      </c>
      <c r="G1233">
        <v>7959</v>
      </c>
    </row>
    <row r="1234" spans="1:7" x14ac:dyDescent="0.2">
      <c r="A1234" t="s">
        <v>5830</v>
      </c>
      <c r="B1234" t="s">
        <v>4568</v>
      </c>
      <c r="C1234">
        <v>18</v>
      </c>
      <c r="D1234" t="s">
        <v>4623</v>
      </c>
      <c r="E1234" t="s">
        <v>4640</v>
      </c>
      <c r="F1234" t="s">
        <v>11</v>
      </c>
      <c r="G1234">
        <v>7191</v>
      </c>
    </row>
    <row r="1235" spans="1:7" x14ac:dyDescent="0.2">
      <c r="A1235" t="s">
        <v>5831</v>
      </c>
      <c r="B1235" t="s">
        <v>4568</v>
      </c>
      <c r="C1235">
        <v>18</v>
      </c>
      <c r="D1235" t="s">
        <v>4623</v>
      </c>
      <c r="E1235" t="s">
        <v>4642</v>
      </c>
      <c r="F1235" t="s">
        <v>11</v>
      </c>
      <c r="G1235">
        <v>7829</v>
      </c>
    </row>
    <row r="1236" spans="1:7" x14ac:dyDescent="0.2">
      <c r="A1236" t="s">
        <v>5832</v>
      </c>
      <c r="B1236" t="s">
        <v>4568</v>
      </c>
      <c r="C1236">
        <v>18</v>
      </c>
      <c r="D1236" t="s">
        <v>4623</v>
      </c>
      <c r="E1236" t="s">
        <v>4644</v>
      </c>
      <c r="F1236" t="s">
        <v>11</v>
      </c>
      <c r="G1236">
        <v>7970</v>
      </c>
    </row>
    <row r="1237" spans="1:7" x14ac:dyDescent="0.2">
      <c r="A1237" t="s">
        <v>5833</v>
      </c>
      <c r="B1237" t="s">
        <v>4568</v>
      </c>
      <c r="C1237">
        <v>18</v>
      </c>
      <c r="D1237" t="s">
        <v>4623</v>
      </c>
      <c r="E1237" t="s">
        <v>4646</v>
      </c>
      <c r="F1237" t="s">
        <v>11</v>
      </c>
      <c r="G1237">
        <v>8037</v>
      </c>
    </row>
    <row r="1238" spans="1:7" x14ac:dyDescent="0.2">
      <c r="A1238" t="s">
        <v>5834</v>
      </c>
      <c r="B1238" t="s">
        <v>4568</v>
      </c>
      <c r="C1238">
        <v>19</v>
      </c>
      <c r="D1238" t="s">
        <v>4623</v>
      </c>
      <c r="E1238" t="s">
        <v>4624</v>
      </c>
      <c r="F1238" t="s">
        <v>11</v>
      </c>
      <c r="G1238">
        <v>1342</v>
      </c>
    </row>
    <row r="1239" spans="1:7" x14ac:dyDescent="0.2">
      <c r="A1239" t="s">
        <v>5835</v>
      </c>
      <c r="B1239" t="s">
        <v>4568</v>
      </c>
      <c r="C1239">
        <v>19</v>
      </c>
      <c r="D1239" t="s">
        <v>4623</v>
      </c>
      <c r="E1239" t="s">
        <v>4626</v>
      </c>
      <c r="F1239" t="s">
        <v>11</v>
      </c>
      <c r="G1239">
        <v>1208</v>
      </c>
    </row>
    <row r="1240" spans="1:7" x14ac:dyDescent="0.2">
      <c r="A1240" t="s">
        <v>5836</v>
      </c>
      <c r="B1240" t="s">
        <v>4568</v>
      </c>
      <c r="C1240">
        <v>19</v>
      </c>
      <c r="D1240" t="s">
        <v>4623</v>
      </c>
      <c r="E1240" t="s">
        <v>4628</v>
      </c>
      <c r="F1240" t="s">
        <v>11</v>
      </c>
      <c r="G1240">
        <v>1386</v>
      </c>
    </row>
    <row r="1241" spans="1:7" x14ac:dyDescent="0.2">
      <c r="A1241" t="s">
        <v>5837</v>
      </c>
      <c r="B1241" t="s">
        <v>4568</v>
      </c>
      <c r="C1241">
        <v>19</v>
      </c>
      <c r="D1241" t="s">
        <v>4623</v>
      </c>
      <c r="E1241" t="s">
        <v>4630</v>
      </c>
      <c r="F1241" t="s">
        <v>11</v>
      </c>
      <c r="G1241">
        <v>1253</v>
      </c>
    </row>
    <row r="1242" spans="1:7" x14ac:dyDescent="0.2">
      <c r="A1242" t="s">
        <v>5838</v>
      </c>
      <c r="B1242" t="s">
        <v>4568</v>
      </c>
      <c r="C1242">
        <v>19</v>
      </c>
      <c r="D1242" t="s">
        <v>4623</v>
      </c>
      <c r="E1242" t="s">
        <v>4632</v>
      </c>
      <c r="F1242" t="s">
        <v>11</v>
      </c>
      <c r="G1242">
        <v>1297</v>
      </c>
    </row>
    <row r="1243" spans="1:7" x14ac:dyDescent="0.2">
      <c r="A1243" t="s">
        <v>5839</v>
      </c>
      <c r="B1243" t="s">
        <v>4568</v>
      </c>
      <c r="C1243">
        <v>19</v>
      </c>
      <c r="D1243" t="s">
        <v>4623</v>
      </c>
      <c r="E1243" t="s">
        <v>4634</v>
      </c>
      <c r="F1243" t="s">
        <v>11</v>
      </c>
      <c r="G1243">
        <v>1241</v>
      </c>
    </row>
    <row r="1244" spans="1:7" x14ac:dyDescent="0.2">
      <c r="A1244" t="s">
        <v>5840</v>
      </c>
      <c r="B1244" t="s">
        <v>4568</v>
      </c>
      <c r="C1244">
        <v>19</v>
      </c>
      <c r="D1244" t="s">
        <v>4623</v>
      </c>
      <c r="E1244" t="s">
        <v>4636</v>
      </c>
      <c r="F1244" t="s">
        <v>11</v>
      </c>
      <c r="G1244">
        <v>1275</v>
      </c>
    </row>
    <row r="1245" spans="1:7" x14ac:dyDescent="0.2">
      <c r="A1245" t="s">
        <v>5841</v>
      </c>
      <c r="B1245" t="s">
        <v>4568</v>
      </c>
      <c r="C1245">
        <v>19</v>
      </c>
      <c r="D1245" t="s">
        <v>4623</v>
      </c>
      <c r="E1245" t="s">
        <v>4638</v>
      </c>
      <c r="F1245" t="s">
        <v>11</v>
      </c>
      <c r="G1245">
        <v>1233</v>
      </c>
    </row>
    <row r="1246" spans="1:7" x14ac:dyDescent="0.2">
      <c r="A1246" t="s">
        <v>5842</v>
      </c>
      <c r="B1246" t="s">
        <v>4568</v>
      </c>
      <c r="C1246">
        <v>19</v>
      </c>
      <c r="D1246" t="s">
        <v>4623</v>
      </c>
      <c r="E1246" t="s">
        <v>4640</v>
      </c>
      <c r="F1246" t="s">
        <v>11</v>
      </c>
      <c r="G1246">
        <v>1205</v>
      </c>
    </row>
    <row r="1247" spans="1:7" x14ac:dyDescent="0.2">
      <c r="A1247" t="s">
        <v>5843</v>
      </c>
      <c r="B1247" t="s">
        <v>4568</v>
      </c>
      <c r="C1247">
        <v>19</v>
      </c>
      <c r="D1247" t="s">
        <v>4623</v>
      </c>
      <c r="E1247" t="s">
        <v>4642</v>
      </c>
      <c r="F1247" t="s">
        <v>11</v>
      </c>
      <c r="G1247">
        <v>1270</v>
      </c>
    </row>
    <row r="1248" spans="1:7" x14ac:dyDescent="0.2">
      <c r="A1248" t="s">
        <v>5844</v>
      </c>
      <c r="B1248" t="s">
        <v>4568</v>
      </c>
      <c r="C1248">
        <v>19</v>
      </c>
      <c r="D1248" t="s">
        <v>4623</v>
      </c>
      <c r="E1248" t="s">
        <v>4644</v>
      </c>
      <c r="F1248" t="s">
        <v>11</v>
      </c>
      <c r="G1248">
        <v>1227</v>
      </c>
    </row>
    <row r="1249" spans="1:7" x14ac:dyDescent="0.2">
      <c r="A1249" t="s">
        <v>5845</v>
      </c>
      <c r="B1249" t="s">
        <v>4568</v>
      </c>
      <c r="C1249">
        <v>19</v>
      </c>
      <c r="D1249" t="s">
        <v>4623</v>
      </c>
      <c r="E1249" t="s">
        <v>4646</v>
      </c>
      <c r="F1249" t="s">
        <v>11</v>
      </c>
      <c r="G1249">
        <v>1354</v>
      </c>
    </row>
    <row r="1250" spans="1:7" x14ac:dyDescent="0.2">
      <c r="A1250" t="s">
        <v>5846</v>
      </c>
      <c r="B1250" t="s">
        <v>4568</v>
      </c>
      <c r="C1250">
        <v>20</v>
      </c>
      <c r="D1250" t="s">
        <v>4623</v>
      </c>
      <c r="E1250" t="s">
        <v>4624</v>
      </c>
      <c r="F1250" t="s">
        <v>11</v>
      </c>
      <c r="G1250">
        <v>5762</v>
      </c>
    </row>
    <row r="1251" spans="1:7" x14ac:dyDescent="0.2">
      <c r="A1251" t="s">
        <v>5847</v>
      </c>
      <c r="B1251" t="s">
        <v>4568</v>
      </c>
      <c r="C1251">
        <v>20</v>
      </c>
      <c r="D1251" t="s">
        <v>4623</v>
      </c>
      <c r="E1251" t="s">
        <v>4626</v>
      </c>
      <c r="F1251" t="s">
        <v>11</v>
      </c>
      <c r="G1251">
        <v>5664</v>
      </c>
    </row>
    <row r="1252" spans="1:7" x14ac:dyDescent="0.2">
      <c r="A1252" t="s">
        <v>5848</v>
      </c>
      <c r="B1252" t="s">
        <v>4568</v>
      </c>
      <c r="C1252">
        <v>20</v>
      </c>
      <c r="D1252" t="s">
        <v>4623</v>
      </c>
      <c r="E1252" t="s">
        <v>4628</v>
      </c>
      <c r="F1252" t="s">
        <v>11</v>
      </c>
      <c r="G1252">
        <v>6345</v>
      </c>
    </row>
    <row r="1253" spans="1:7" x14ac:dyDescent="0.2">
      <c r="A1253" t="s">
        <v>5849</v>
      </c>
      <c r="B1253" t="s">
        <v>4568</v>
      </c>
      <c r="C1253">
        <v>20</v>
      </c>
      <c r="D1253" t="s">
        <v>4623</v>
      </c>
      <c r="E1253" t="s">
        <v>4630</v>
      </c>
      <c r="F1253" t="s">
        <v>11</v>
      </c>
      <c r="G1253">
        <v>5668</v>
      </c>
    </row>
    <row r="1254" spans="1:7" x14ac:dyDescent="0.2">
      <c r="A1254" t="s">
        <v>5850</v>
      </c>
      <c r="B1254" t="s">
        <v>4568</v>
      </c>
      <c r="C1254">
        <v>20</v>
      </c>
      <c r="D1254" t="s">
        <v>4623</v>
      </c>
      <c r="E1254" t="s">
        <v>4632</v>
      </c>
      <c r="F1254" t="s">
        <v>11</v>
      </c>
      <c r="G1254">
        <v>6035</v>
      </c>
    </row>
    <row r="1255" spans="1:7" x14ac:dyDescent="0.2">
      <c r="A1255" t="s">
        <v>5851</v>
      </c>
      <c r="B1255" t="s">
        <v>4568</v>
      </c>
      <c r="C1255">
        <v>20</v>
      </c>
      <c r="D1255" t="s">
        <v>4623</v>
      </c>
      <c r="E1255" t="s">
        <v>4634</v>
      </c>
      <c r="F1255" t="s">
        <v>11</v>
      </c>
      <c r="G1255">
        <v>5419</v>
      </c>
    </row>
    <row r="1256" spans="1:7" x14ac:dyDescent="0.2">
      <c r="A1256" t="s">
        <v>5852</v>
      </c>
      <c r="B1256" t="s">
        <v>4568</v>
      </c>
      <c r="C1256">
        <v>20</v>
      </c>
      <c r="D1256" t="s">
        <v>4623</v>
      </c>
      <c r="E1256" t="s">
        <v>4636</v>
      </c>
      <c r="F1256" t="s">
        <v>11</v>
      </c>
      <c r="G1256">
        <v>5968</v>
      </c>
    </row>
    <row r="1257" spans="1:7" x14ac:dyDescent="0.2">
      <c r="A1257" t="s">
        <v>5853</v>
      </c>
      <c r="B1257" t="s">
        <v>4568</v>
      </c>
      <c r="C1257">
        <v>20</v>
      </c>
      <c r="D1257" t="s">
        <v>4623</v>
      </c>
      <c r="E1257" t="s">
        <v>4638</v>
      </c>
      <c r="F1257" t="s">
        <v>11</v>
      </c>
      <c r="G1257">
        <v>6195</v>
      </c>
    </row>
    <row r="1258" spans="1:7" x14ac:dyDescent="0.2">
      <c r="A1258" t="s">
        <v>5854</v>
      </c>
      <c r="B1258" t="s">
        <v>4568</v>
      </c>
      <c r="C1258">
        <v>20</v>
      </c>
      <c r="D1258" t="s">
        <v>4623</v>
      </c>
      <c r="E1258" t="s">
        <v>4640</v>
      </c>
      <c r="F1258" t="s">
        <v>11</v>
      </c>
      <c r="G1258">
        <v>5434</v>
      </c>
    </row>
    <row r="1259" spans="1:7" x14ac:dyDescent="0.2">
      <c r="A1259" t="s">
        <v>5855</v>
      </c>
      <c r="B1259" t="s">
        <v>4568</v>
      </c>
      <c r="C1259">
        <v>20</v>
      </c>
      <c r="D1259" t="s">
        <v>4623</v>
      </c>
      <c r="E1259" t="s">
        <v>4642</v>
      </c>
      <c r="F1259" t="s">
        <v>11</v>
      </c>
      <c r="G1259">
        <v>5689</v>
      </c>
    </row>
    <row r="1260" spans="1:7" x14ac:dyDescent="0.2">
      <c r="A1260" t="s">
        <v>5856</v>
      </c>
      <c r="B1260" t="s">
        <v>4568</v>
      </c>
      <c r="C1260">
        <v>20</v>
      </c>
      <c r="D1260" t="s">
        <v>4623</v>
      </c>
      <c r="E1260" t="s">
        <v>4644</v>
      </c>
      <c r="F1260" t="s">
        <v>11</v>
      </c>
      <c r="G1260">
        <v>5772</v>
      </c>
    </row>
    <row r="1261" spans="1:7" x14ac:dyDescent="0.2">
      <c r="A1261" t="s">
        <v>5857</v>
      </c>
      <c r="B1261" t="s">
        <v>4568</v>
      </c>
      <c r="C1261">
        <v>20</v>
      </c>
      <c r="D1261" t="s">
        <v>4623</v>
      </c>
      <c r="E1261" t="s">
        <v>4646</v>
      </c>
      <c r="F1261" t="s">
        <v>11</v>
      </c>
      <c r="G1261">
        <v>5825</v>
      </c>
    </row>
    <row r="1262" spans="1:7" x14ac:dyDescent="0.2">
      <c r="A1262" t="s">
        <v>5858</v>
      </c>
      <c r="B1262" t="s">
        <v>4568</v>
      </c>
      <c r="C1262">
        <v>21</v>
      </c>
      <c r="D1262" t="s">
        <v>4623</v>
      </c>
      <c r="E1262" t="s">
        <v>4624</v>
      </c>
      <c r="F1262" t="s">
        <v>11</v>
      </c>
      <c r="G1262">
        <v>112</v>
      </c>
    </row>
    <row r="1263" spans="1:7" x14ac:dyDescent="0.2">
      <c r="A1263" t="s">
        <v>5859</v>
      </c>
      <c r="B1263" t="s">
        <v>4568</v>
      </c>
      <c r="C1263">
        <v>21</v>
      </c>
      <c r="D1263" t="s">
        <v>4623</v>
      </c>
      <c r="E1263" t="s">
        <v>4626</v>
      </c>
      <c r="F1263" t="s">
        <v>11</v>
      </c>
      <c r="G1263">
        <v>98</v>
      </c>
    </row>
    <row r="1264" spans="1:7" x14ac:dyDescent="0.2">
      <c r="A1264" t="s">
        <v>5860</v>
      </c>
      <c r="B1264" t="s">
        <v>4568</v>
      </c>
      <c r="C1264">
        <v>21</v>
      </c>
      <c r="D1264" t="s">
        <v>4623</v>
      </c>
      <c r="E1264" t="s">
        <v>4628</v>
      </c>
      <c r="F1264" t="s">
        <v>11</v>
      </c>
      <c r="G1264">
        <v>109</v>
      </c>
    </row>
    <row r="1265" spans="1:7" x14ac:dyDescent="0.2">
      <c r="A1265" t="s">
        <v>5861</v>
      </c>
      <c r="B1265" t="s">
        <v>4568</v>
      </c>
      <c r="C1265">
        <v>21</v>
      </c>
      <c r="D1265" t="s">
        <v>4623</v>
      </c>
      <c r="E1265" t="s">
        <v>4630</v>
      </c>
      <c r="F1265" t="s">
        <v>11</v>
      </c>
      <c r="G1265">
        <v>98</v>
      </c>
    </row>
    <row r="1266" spans="1:7" x14ac:dyDescent="0.2">
      <c r="A1266" t="s">
        <v>5862</v>
      </c>
      <c r="B1266" t="s">
        <v>4568</v>
      </c>
      <c r="C1266">
        <v>21</v>
      </c>
      <c r="D1266" t="s">
        <v>4623</v>
      </c>
      <c r="E1266" t="s">
        <v>4632</v>
      </c>
      <c r="F1266" t="s">
        <v>11</v>
      </c>
      <c r="G1266">
        <v>208</v>
      </c>
    </row>
    <row r="1267" spans="1:7" x14ac:dyDescent="0.2">
      <c r="A1267" t="s">
        <v>5863</v>
      </c>
      <c r="B1267" t="s">
        <v>4568</v>
      </c>
      <c r="C1267">
        <v>21</v>
      </c>
      <c r="D1267" t="s">
        <v>4623</v>
      </c>
      <c r="E1267" t="s">
        <v>4634</v>
      </c>
      <c r="F1267" t="s">
        <v>11</v>
      </c>
      <c r="G1267">
        <v>339</v>
      </c>
    </row>
    <row r="1268" spans="1:7" x14ac:dyDescent="0.2">
      <c r="A1268" t="s">
        <v>5864</v>
      </c>
      <c r="B1268" t="s">
        <v>4568</v>
      </c>
      <c r="C1268">
        <v>21</v>
      </c>
      <c r="D1268" t="s">
        <v>4623</v>
      </c>
      <c r="E1268" t="s">
        <v>4636</v>
      </c>
      <c r="F1268" t="s">
        <v>11</v>
      </c>
      <c r="G1268">
        <v>93</v>
      </c>
    </row>
    <row r="1269" spans="1:7" x14ac:dyDescent="0.2">
      <c r="A1269" t="s">
        <v>5865</v>
      </c>
      <c r="B1269" t="s">
        <v>4568</v>
      </c>
      <c r="C1269">
        <v>21</v>
      </c>
      <c r="D1269" t="s">
        <v>4623</v>
      </c>
      <c r="E1269" t="s">
        <v>4638</v>
      </c>
      <c r="F1269" t="s">
        <v>11</v>
      </c>
      <c r="G1269">
        <v>118</v>
      </c>
    </row>
    <row r="1270" spans="1:7" x14ac:dyDescent="0.2">
      <c r="A1270" t="s">
        <v>5866</v>
      </c>
      <c r="B1270" t="s">
        <v>4568</v>
      </c>
      <c r="C1270">
        <v>21</v>
      </c>
      <c r="D1270" t="s">
        <v>4623</v>
      </c>
      <c r="E1270" t="s">
        <v>4640</v>
      </c>
      <c r="F1270" t="s">
        <v>11</v>
      </c>
      <c r="G1270">
        <v>98</v>
      </c>
    </row>
    <row r="1271" spans="1:7" x14ac:dyDescent="0.2">
      <c r="A1271" t="s">
        <v>5867</v>
      </c>
      <c r="B1271" t="s">
        <v>4568</v>
      </c>
      <c r="C1271">
        <v>21</v>
      </c>
      <c r="D1271" t="s">
        <v>4623</v>
      </c>
      <c r="E1271" t="s">
        <v>4642</v>
      </c>
      <c r="F1271" t="s">
        <v>11</v>
      </c>
      <c r="G1271">
        <v>100</v>
      </c>
    </row>
    <row r="1272" spans="1:7" x14ac:dyDescent="0.2">
      <c r="A1272" t="s">
        <v>5868</v>
      </c>
      <c r="B1272" t="s">
        <v>4568</v>
      </c>
      <c r="C1272">
        <v>21</v>
      </c>
      <c r="D1272" t="s">
        <v>4623</v>
      </c>
      <c r="E1272" t="s">
        <v>4644</v>
      </c>
      <c r="F1272" t="s">
        <v>11</v>
      </c>
      <c r="G1272">
        <v>89</v>
      </c>
    </row>
    <row r="1273" spans="1:7" x14ac:dyDescent="0.2">
      <c r="A1273" t="s">
        <v>5869</v>
      </c>
      <c r="B1273" t="s">
        <v>4568</v>
      </c>
      <c r="C1273">
        <v>21</v>
      </c>
      <c r="D1273" t="s">
        <v>4623</v>
      </c>
      <c r="E1273" t="s">
        <v>4646</v>
      </c>
      <c r="F1273" t="s">
        <v>11</v>
      </c>
      <c r="G1273">
        <v>115</v>
      </c>
    </row>
    <row r="1274" spans="1:7" x14ac:dyDescent="0.2">
      <c r="A1274" t="s">
        <v>5870</v>
      </c>
      <c r="B1274" t="s">
        <v>4568</v>
      </c>
      <c r="C1274">
        <v>1</v>
      </c>
      <c r="D1274" t="s">
        <v>4623</v>
      </c>
      <c r="E1274" t="s">
        <v>4624</v>
      </c>
      <c r="F1274" t="s">
        <v>12</v>
      </c>
      <c r="G1274">
        <v>3599</v>
      </c>
    </row>
    <row r="1275" spans="1:7" x14ac:dyDescent="0.2">
      <c r="A1275" t="s">
        <v>5871</v>
      </c>
      <c r="B1275" t="s">
        <v>4568</v>
      </c>
      <c r="C1275">
        <v>1</v>
      </c>
      <c r="D1275" t="s">
        <v>4623</v>
      </c>
      <c r="E1275" t="s">
        <v>4626</v>
      </c>
      <c r="F1275" t="s">
        <v>12</v>
      </c>
      <c r="G1275">
        <v>3266</v>
      </c>
    </row>
    <row r="1276" spans="1:7" x14ac:dyDescent="0.2">
      <c r="A1276" t="s">
        <v>5872</v>
      </c>
      <c r="B1276" t="s">
        <v>4568</v>
      </c>
      <c r="C1276">
        <v>1</v>
      </c>
      <c r="D1276" t="s">
        <v>4623</v>
      </c>
      <c r="E1276" t="s">
        <v>4628</v>
      </c>
      <c r="F1276" t="s">
        <v>12</v>
      </c>
      <c r="G1276">
        <v>3316</v>
      </c>
    </row>
    <row r="1277" spans="1:7" x14ac:dyDescent="0.2">
      <c r="A1277" t="s">
        <v>5873</v>
      </c>
      <c r="B1277" t="s">
        <v>4568</v>
      </c>
      <c r="C1277">
        <v>1</v>
      </c>
      <c r="D1277" t="s">
        <v>4623</v>
      </c>
      <c r="E1277" t="s">
        <v>4630</v>
      </c>
      <c r="F1277" t="s">
        <v>12</v>
      </c>
      <c r="G1277">
        <v>3413</v>
      </c>
    </row>
    <row r="1278" spans="1:7" x14ac:dyDescent="0.2">
      <c r="A1278" t="s">
        <v>5874</v>
      </c>
      <c r="B1278" t="s">
        <v>4568</v>
      </c>
      <c r="C1278">
        <v>1</v>
      </c>
      <c r="D1278" t="s">
        <v>4623</v>
      </c>
      <c r="E1278" t="s">
        <v>4632</v>
      </c>
      <c r="F1278" t="s">
        <v>12</v>
      </c>
      <c r="G1278">
        <v>3453</v>
      </c>
    </row>
    <row r="1279" spans="1:7" x14ac:dyDescent="0.2">
      <c r="A1279" t="s">
        <v>5875</v>
      </c>
      <c r="B1279" t="s">
        <v>4568</v>
      </c>
      <c r="C1279">
        <v>1</v>
      </c>
      <c r="D1279" t="s">
        <v>4623</v>
      </c>
      <c r="E1279" t="s">
        <v>4634</v>
      </c>
      <c r="F1279" t="s">
        <v>12</v>
      </c>
      <c r="G1279">
        <v>3360</v>
      </c>
    </row>
    <row r="1280" spans="1:7" x14ac:dyDescent="0.2">
      <c r="A1280" t="s">
        <v>5876</v>
      </c>
      <c r="B1280" t="s">
        <v>4568</v>
      </c>
      <c r="C1280">
        <v>1</v>
      </c>
      <c r="D1280" t="s">
        <v>4623</v>
      </c>
      <c r="E1280" t="s">
        <v>4636</v>
      </c>
      <c r="F1280" t="s">
        <v>12</v>
      </c>
      <c r="G1280">
        <v>3353</v>
      </c>
    </row>
    <row r="1281" spans="1:7" x14ac:dyDescent="0.2">
      <c r="A1281" t="s">
        <v>5877</v>
      </c>
      <c r="B1281" t="s">
        <v>4568</v>
      </c>
      <c r="C1281">
        <v>1</v>
      </c>
      <c r="D1281" t="s">
        <v>4623</v>
      </c>
      <c r="E1281" t="s">
        <v>4638</v>
      </c>
      <c r="F1281" t="s">
        <v>12</v>
      </c>
      <c r="G1281">
        <v>3428</v>
      </c>
    </row>
    <row r="1282" spans="1:7" x14ac:dyDescent="0.2">
      <c r="A1282" t="s">
        <v>5878</v>
      </c>
      <c r="B1282" t="s">
        <v>4568</v>
      </c>
      <c r="C1282">
        <v>1</v>
      </c>
      <c r="D1282" t="s">
        <v>4623</v>
      </c>
      <c r="E1282" t="s">
        <v>4640</v>
      </c>
      <c r="F1282" t="s">
        <v>12</v>
      </c>
      <c r="G1282">
        <v>3447</v>
      </c>
    </row>
    <row r="1283" spans="1:7" x14ac:dyDescent="0.2">
      <c r="A1283" t="s">
        <v>5879</v>
      </c>
      <c r="B1283" t="s">
        <v>4568</v>
      </c>
      <c r="C1283">
        <v>1</v>
      </c>
      <c r="D1283" t="s">
        <v>4623</v>
      </c>
      <c r="E1283" t="s">
        <v>4642</v>
      </c>
      <c r="F1283" t="s">
        <v>12</v>
      </c>
      <c r="G1283">
        <v>3394</v>
      </c>
    </row>
    <row r="1284" spans="1:7" x14ac:dyDescent="0.2">
      <c r="A1284" t="s">
        <v>5880</v>
      </c>
      <c r="B1284" t="s">
        <v>4568</v>
      </c>
      <c r="C1284">
        <v>1</v>
      </c>
      <c r="D1284" t="s">
        <v>4623</v>
      </c>
      <c r="E1284" t="s">
        <v>4644</v>
      </c>
      <c r="F1284" t="s">
        <v>12</v>
      </c>
      <c r="G1284">
        <v>3282</v>
      </c>
    </row>
    <row r="1285" spans="1:7" x14ac:dyDescent="0.2">
      <c r="A1285" t="s">
        <v>5881</v>
      </c>
      <c r="B1285" t="s">
        <v>4568</v>
      </c>
      <c r="C1285">
        <v>1</v>
      </c>
      <c r="D1285" t="s">
        <v>4623</v>
      </c>
      <c r="E1285" t="s">
        <v>4646</v>
      </c>
      <c r="F1285" t="s">
        <v>12</v>
      </c>
      <c r="G1285">
        <v>3469</v>
      </c>
    </row>
    <row r="1286" spans="1:7" x14ac:dyDescent="0.2">
      <c r="A1286" t="s">
        <v>5882</v>
      </c>
      <c r="B1286" t="s">
        <v>4568</v>
      </c>
      <c r="C1286">
        <v>2</v>
      </c>
      <c r="D1286" t="s">
        <v>4623</v>
      </c>
      <c r="E1286" t="s">
        <v>4624</v>
      </c>
      <c r="F1286" t="s">
        <v>12</v>
      </c>
      <c r="G1286">
        <v>7068</v>
      </c>
    </row>
    <row r="1287" spans="1:7" x14ac:dyDescent="0.2">
      <c r="A1287" t="s">
        <v>5883</v>
      </c>
      <c r="B1287" t="s">
        <v>4568</v>
      </c>
      <c r="C1287">
        <v>2</v>
      </c>
      <c r="D1287" t="s">
        <v>4623</v>
      </c>
      <c r="E1287" t="s">
        <v>4626</v>
      </c>
      <c r="F1287" t="s">
        <v>12</v>
      </c>
      <c r="G1287">
        <v>6709</v>
      </c>
    </row>
    <row r="1288" spans="1:7" x14ac:dyDescent="0.2">
      <c r="A1288" t="s">
        <v>5884</v>
      </c>
      <c r="B1288" t="s">
        <v>4568</v>
      </c>
      <c r="C1288">
        <v>2</v>
      </c>
      <c r="D1288" t="s">
        <v>4623</v>
      </c>
      <c r="E1288" t="s">
        <v>4628</v>
      </c>
      <c r="F1288" t="s">
        <v>12</v>
      </c>
      <c r="G1288">
        <v>6955</v>
      </c>
    </row>
    <row r="1289" spans="1:7" x14ac:dyDescent="0.2">
      <c r="A1289" t="s">
        <v>5885</v>
      </c>
      <c r="B1289" t="s">
        <v>4568</v>
      </c>
      <c r="C1289">
        <v>2</v>
      </c>
      <c r="D1289" t="s">
        <v>4623</v>
      </c>
      <c r="E1289" t="s">
        <v>4630</v>
      </c>
      <c r="F1289" t="s">
        <v>12</v>
      </c>
      <c r="G1289">
        <v>6605</v>
      </c>
    </row>
    <row r="1290" spans="1:7" x14ac:dyDescent="0.2">
      <c r="A1290" t="s">
        <v>5886</v>
      </c>
      <c r="B1290" t="s">
        <v>4568</v>
      </c>
      <c r="C1290">
        <v>2</v>
      </c>
      <c r="D1290" t="s">
        <v>4623</v>
      </c>
      <c r="E1290" t="s">
        <v>4632</v>
      </c>
      <c r="F1290" t="s">
        <v>12</v>
      </c>
      <c r="G1290">
        <v>7000</v>
      </c>
    </row>
    <row r="1291" spans="1:7" x14ac:dyDescent="0.2">
      <c r="A1291" t="s">
        <v>5887</v>
      </c>
      <c r="B1291" t="s">
        <v>4568</v>
      </c>
      <c r="C1291">
        <v>2</v>
      </c>
      <c r="D1291" t="s">
        <v>4623</v>
      </c>
      <c r="E1291" t="s">
        <v>4634</v>
      </c>
      <c r="F1291" t="s">
        <v>12</v>
      </c>
      <c r="G1291">
        <v>7138</v>
      </c>
    </row>
    <row r="1292" spans="1:7" x14ac:dyDescent="0.2">
      <c r="A1292" t="s">
        <v>5888</v>
      </c>
      <c r="B1292" t="s">
        <v>4568</v>
      </c>
      <c r="C1292">
        <v>2</v>
      </c>
      <c r="D1292" t="s">
        <v>4623</v>
      </c>
      <c r="E1292" t="s">
        <v>4636</v>
      </c>
      <c r="F1292" t="s">
        <v>12</v>
      </c>
      <c r="G1292">
        <v>7616</v>
      </c>
    </row>
    <row r="1293" spans="1:7" x14ac:dyDescent="0.2">
      <c r="A1293" t="s">
        <v>5889</v>
      </c>
      <c r="B1293" t="s">
        <v>4568</v>
      </c>
      <c r="C1293">
        <v>2</v>
      </c>
      <c r="D1293" t="s">
        <v>4623</v>
      </c>
      <c r="E1293" t="s">
        <v>4638</v>
      </c>
      <c r="F1293" t="s">
        <v>12</v>
      </c>
      <c r="G1293">
        <v>7439</v>
      </c>
    </row>
    <row r="1294" spans="1:7" x14ac:dyDescent="0.2">
      <c r="A1294" t="s">
        <v>5890</v>
      </c>
      <c r="B1294" t="s">
        <v>4568</v>
      </c>
      <c r="C1294">
        <v>2</v>
      </c>
      <c r="D1294" t="s">
        <v>4623</v>
      </c>
      <c r="E1294" t="s">
        <v>4640</v>
      </c>
      <c r="F1294" t="s">
        <v>12</v>
      </c>
      <c r="G1294">
        <v>7252</v>
      </c>
    </row>
    <row r="1295" spans="1:7" x14ac:dyDescent="0.2">
      <c r="A1295" t="s">
        <v>5891</v>
      </c>
      <c r="B1295" t="s">
        <v>4568</v>
      </c>
      <c r="C1295">
        <v>2</v>
      </c>
      <c r="D1295" t="s">
        <v>4623</v>
      </c>
      <c r="E1295" t="s">
        <v>4642</v>
      </c>
      <c r="F1295" t="s">
        <v>12</v>
      </c>
      <c r="G1295">
        <v>7229</v>
      </c>
    </row>
    <row r="1296" spans="1:7" x14ac:dyDescent="0.2">
      <c r="A1296" t="s">
        <v>5892</v>
      </c>
      <c r="B1296" t="s">
        <v>4568</v>
      </c>
      <c r="C1296">
        <v>2</v>
      </c>
      <c r="D1296" t="s">
        <v>4623</v>
      </c>
      <c r="E1296" t="s">
        <v>4644</v>
      </c>
      <c r="F1296" t="s">
        <v>12</v>
      </c>
      <c r="G1296">
        <v>6759</v>
      </c>
    </row>
    <row r="1297" spans="1:7" x14ac:dyDescent="0.2">
      <c r="A1297" t="s">
        <v>5893</v>
      </c>
      <c r="B1297" t="s">
        <v>4568</v>
      </c>
      <c r="C1297">
        <v>2</v>
      </c>
      <c r="D1297" t="s">
        <v>4623</v>
      </c>
      <c r="E1297" t="s">
        <v>4646</v>
      </c>
      <c r="F1297" t="s">
        <v>12</v>
      </c>
      <c r="G1297">
        <v>7226</v>
      </c>
    </row>
    <row r="1298" spans="1:7" x14ac:dyDescent="0.2">
      <c r="A1298" t="s">
        <v>5894</v>
      </c>
      <c r="B1298" t="s">
        <v>4568</v>
      </c>
      <c r="C1298">
        <v>3</v>
      </c>
      <c r="D1298" t="s">
        <v>4623</v>
      </c>
      <c r="E1298" t="s">
        <v>4624</v>
      </c>
      <c r="F1298" t="s">
        <v>12</v>
      </c>
      <c r="G1298">
        <v>6770</v>
      </c>
    </row>
    <row r="1299" spans="1:7" x14ac:dyDescent="0.2">
      <c r="A1299" t="s">
        <v>5895</v>
      </c>
      <c r="B1299" t="s">
        <v>4568</v>
      </c>
      <c r="C1299">
        <v>3</v>
      </c>
      <c r="D1299" t="s">
        <v>4623</v>
      </c>
      <c r="E1299" t="s">
        <v>4626</v>
      </c>
      <c r="F1299" t="s">
        <v>12</v>
      </c>
      <c r="G1299">
        <v>6558</v>
      </c>
    </row>
    <row r="1300" spans="1:7" x14ac:dyDescent="0.2">
      <c r="A1300" t="s">
        <v>5896</v>
      </c>
      <c r="B1300" t="s">
        <v>4568</v>
      </c>
      <c r="C1300">
        <v>3</v>
      </c>
      <c r="D1300" t="s">
        <v>4623</v>
      </c>
      <c r="E1300" t="s">
        <v>4628</v>
      </c>
      <c r="F1300" t="s">
        <v>12</v>
      </c>
      <c r="G1300">
        <v>7055</v>
      </c>
    </row>
    <row r="1301" spans="1:7" x14ac:dyDescent="0.2">
      <c r="A1301" t="s">
        <v>5897</v>
      </c>
      <c r="B1301" t="s">
        <v>4568</v>
      </c>
      <c r="C1301">
        <v>3</v>
      </c>
      <c r="D1301" t="s">
        <v>4623</v>
      </c>
      <c r="E1301" t="s">
        <v>4630</v>
      </c>
      <c r="F1301" t="s">
        <v>12</v>
      </c>
      <c r="G1301">
        <v>6749</v>
      </c>
    </row>
    <row r="1302" spans="1:7" x14ac:dyDescent="0.2">
      <c r="A1302" t="s">
        <v>5898</v>
      </c>
      <c r="B1302" t="s">
        <v>4568</v>
      </c>
      <c r="C1302">
        <v>3</v>
      </c>
      <c r="D1302" t="s">
        <v>4623</v>
      </c>
      <c r="E1302" t="s">
        <v>4632</v>
      </c>
      <c r="F1302" t="s">
        <v>12</v>
      </c>
      <c r="G1302">
        <v>6981</v>
      </c>
    </row>
    <row r="1303" spans="1:7" x14ac:dyDescent="0.2">
      <c r="A1303" t="s">
        <v>5899</v>
      </c>
      <c r="B1303" t="s">
        <v>4568</v>
      </c>
      <c r="C1303">
        <v>3</v>
      </c>
      <c r="D1303" t="s">
        <v>4623</v>
      </c>
      <c r="E1303" t="s">
        <v>4634</v>
      </c>
      <c r="F1303" t="s">
        <v>12</v>
      </c>
      <c r="G1303">
        <v>7223</v>
      </c>
    </row>
    <row r="1304" spans="1:7" x14ac:dyDescent="0.2">
      <c r="A1304" t="s">
        <v>5900</v>
      </c>
      <c r="B1304" t="s">
        <v>4568</v>
      </c>
      <c r="C1304">
        <v>3</v>
      </c>
      <c r="D1304" t="s">
        <v>4623</v>
      </c>
      <c r="E1304" t="s">
        <v>4636</v>
      </c>
      <c r="F1304" t="s">
        <v>12</v>
      </c>
      <c r="G1304">
        <v>7358</v>
      </c>
    </row>
    <row r="1305" spans="1:7" x14ac:dyDescent="0.2">
      <c r="A1305" t="s">
        <v>5901</v>
      </c>
      <c r="B1305" t="s">
        <v>4568</v>
      </c>
      <c r="C1305">
        <v>3</v>
      </c>
      <c r="D1305" t="s">
        <v>4623</v>
      </c>
      <c r="E1305" t="s">
        <v>4638</v>
      </c>
      <c r="F1305" t="s">
        <v>12</v>
      </c>
      <c r="G1305">
        <v>7326</v>
      </c>
    </row>
    <row r="1306" spans="1:7" x14ac:dyDescent="0.2">
      <c r="A1306" t="s">
        <v>5902</v>
      </c>
      <c r="B1306" t="s">
        <v>4568</v>
      </c>
      <c r="C1306">
        <v>3</v>
      </c>
      <c r="D1306" t="s">
        <v>4623</v>
      </c>
      <c r="E1306" t="s">
        <v>4640</v>
      </c>
      <c r="F1306" t="s">
        <v>12</v>
      </c>
      <c r="G1306">
        <v>7462</v>
      </c>
    </row>
    <row r="1307" spans="1:7" x14ac:dyDescent="0.2">
      <c r="A1307" t="s">
        <v>5903</v>
      </c>
      <c r="B1307" t="s">
        <v>4568</v>
      </c>
      <c r="C1307">
        <v>3</v>
      </c>
      <c r="D1307" t="s">
        <v>4623</v>
      </c>
      <c r="E1307" t="s">
        <v>4642</v>
      </c>
      <c r="F1307" t="s">
        <v>12</v>
      </c>
      <c r="G1307">
        <v>7496</v>
      </c>
    </row>
    <row r="1308" spans="1:7" x14ac:dyDescent="0.2">
      <c r="A1308" t="s">
        <v>5904</v>
      </c>
      <c r="B1308" t="s">
        <v>4568</v>
      </c>
      <c r="C1308">
        <v>3</v>
      </c>
      <c r="D1308" t="s">
        <v>4623</v>
      </c>
      <c r="E1308" t="s">
        <v>4644</v>
      </c>
      <c r="F1308" t="s">
        <v>12</v>
      </c>
      <c r="G1308">
        <v>6567</v>
      </c>
    </row>
    <row r="1309" spans="1:7" x14ac:dyDescent="0.2">
      <c r="A1309" t="s">
        <v>5905</v>
      </c>
      <c r="B1309" t="s">
        <v>4568</v>
      </c>
      <c r="C1309">
        <v>3</v>
      </c>
      <c r="D1309" t="s">
        <v>4623</v>
      </c>
      <c r="E1309" t="s">
        <v>4646</v>
      </c>
      <c r="F1309" t="s">
        <v>12</v>
      </c>
      <c r="G1309">
        <v>6853</v>
      </c>
    </row>
    <row r="1310" spans="1:7" x14ac:dyDescent="0.2">
      <c r="A1310" t="s">
        <v>5906</v>
      </c>
      <c r="B1310" t="s">
        <v>4568</v>
      </c>
      <c r="C1310">
        <v>4</v>
      </c>
      <c r="D1310" t="s">
        <v>4623</v>
      </c>
      <c r="E1310" t="s">
        <v>4624</v>
      </c>
      <c r="F1310" t="s">
        <v>12</v>
      </c>
      <c r="G1310">
        <v>7433</v>
      </c>
    </row>
    <row r="1311" spans="1:7" x14ac:dyDescent="0.2">
      <c r="A1311" t="s">
        <v>5907</v>
      </c>
      <c r="B1311" t="s">
        <v>4568</v>
      </c>
      <c r="C1311">
        <v>4</v>
      </c>
      <c r="D1311" t="s">
        <v>4623</v>
      </c>
      <c r="E1311" t="s">
        <v>4626</v>
      </c>
      <c r="F1311" t="s">
        <v>12</v>
      </c>
      <c r="G1311">
        <v>7113</v>
      </c>
    </row>
    <row r="1312" spans="1:7" x14ac:dyDescent="0.2">
      <c r="A1312" t="s">
        <v>5908</v>
      </c>
      <c r="B1312" t="s">
        <v>4568</v>
      </c>
      <c r="C1312">
        <v>4</v>
      </c>
      <c r="D1312" t="s">
        <v>4623</v>
      </c>
      <c r="E1312" t="s">
        <v>4628</v>
      </c>
      <c r="F1312" t="s">
        <v>12</v>
      </c>
      <c r="G1312">
        <v>7413</v>
      </c>
    </row>
    <row r="1313" spans="1:7" x14ac:dyDescent="0.2">
      <c r="A1313" t="s">
        <v>5909</v>
      </c>
      <c r="B1313" t="s">
        <v>4568</v>
      </c>
      <c r="C1313">
        <v>4</v>
      </c>
      <c r="D1313" t="s">
        <v>4623</v>
      </c>
      <c r="E1313" t="s">
        <v>4630</v>
      </c>
      <c r="F1313" t="s">
        <v>12</v>
      </c>
      <c r="G1313">
        <v>7493</v>
      </c>
    </row>
    <row r="1314" spans="1:7" x14ac:dyDescent="0.2">
      <c r="A1314" t="s">
        <v>5910</v>
      </c>
      <c r="B1314" t="s">
        <v>4568</v>
      </c>
      <c r="C1314">
        <v>4</v>
      </c>
      <c r="D1314" t="s">
        <v>4623</v>
      </c>
      <c r="E1314" t="s">
        <v>4632</v>
      </c>
      <c r="F1314" t="s">
        <v>12</v>
      </c>
      <c r="G1314">
        <v>7538</v>
      </c>
    </row>
    <row r="1315" spans="1:7" x14ac:dyDescent="0.2">
      <c r="A1315" t="s">
        <v>5911</v>
      </c>
      <c r="B1315" t="s">
        <v>4568</v>
      </c>
      <c r="C1315">
        <v>4</v>
      </c>
      <c r="D1315" t="s">
        <v>4623</v>
      </c>
      <c r="E1315" t="s">
        <v>4634</v>
      </c>
      <c r="F1315" t="s">
        <v>12</v>
      </c>
      <c r="G1315">
        <v>7905</v>
      </c>
    </row>
    <row r="1316" spans="1:7" x14ac:dyDescent="0.2">
      <c r="A1316" t="s">
        <v>5912</v>
      </c>
      <c r="B1316" t="s">
        <v>4568</v>
      </c>
      <c r="C1316">
        <v>4</v>
      </c>
      <c r="D1316" t="s">
        <v>4623</v>
      </c>
      <c r="E1316" t="s">
        <v>4636</v>
      </c>
      <c r="F1316" t="s">
        <v>12</v>
      </c>
      <c r="G1316">
        <v>7865</v>
      </c>
    </row>
    <row r="1317" spans="1:7" x14ac:dyDescent="0.2">
      <c r="A1317" t="s">
        <v>5913</v>
      </c>
      <c r="B1317" t="s">
        <v>4568</v>
      </c>
      <c r="C1317">
        <v>4</v>
      </c>
      <c r="D1317" t="s">
        <v>4623</v>
      </c>
      <c r="E1317" t="s">
        <v>4638</v>
      </c>
      <c r="F1317" t="s">
        <v>12</v>
      </c>
      <c r="G1317">
        <v>7986</v>
      </c>
    </row>
    <row r="1318" spans="1:7" x14ac:dyDescent="0.2">
      <c r="A1318" t="s">
        <v>5914</v>
      </c>
      <c r="B1318" t="s">
        <v>4568</v>
      </c>
      <c r="C1318">
        <v>4</v>
      </c>
      <c r="D1318" t="s">
        <v>4623</v>
      </c>
      <c r="E1318" t="s">
        <v>4640</v>
      </c>
      <c r="F1318" t="s">
        <v>12</v>
      </c>
      <c r="G1318">
        <v>7642</v>
      </c>
    </row>
    <row r="1319" spans="1:7" x14ac:dyDescent="0.2">
      <c r="A1319" t="s">
        <v>5915</v>
      </c>
      <c r="B1319" t="s">
        <v>4568</v>
      </c>
      <c r="C1319">
        <v>4</v>
      </c>
      <c r="D1319" t="s">
        <v>4623</v>
      </c>
      <c r="E1319" t="s">
        <v>4642</v>
      </c>
      <c r="F1319" t="s">
        <v>12</v>
      </c>
      <c r="G1319">
        <v>7710</v>
      </c>
    </row>
    <row r="1320" spans="1:7" x14ac:dyDescent="0.2">
      <c r="A1320" t="s">
        <v>5916</v>
      </c>
      <c r="B1320" t="s">
        <v>4568</v>
      </c>
      <c r="C1320">
        <v>4</v>
      </c>
      <c r="D1320" t="s">
        <v>4623</v>
      </c>
      <c r="E1320" t="s">
        <v>4644</v>
      </c>
      <c r="F1320" t="s">
        <v>12</v>
      </c>
      <c r="G1320">
        <v>7019</v>
      </c>
    </row>
    <row r="1321" spans="1:7" x14ac:dyDescent="0.2">
      <c r="A1321" t="s">
        <v>5917</v>
      </c>
      <c r="B1321" t="s">
        <v>4568</v>
      </c>
      <c r="C1321">
        <v>4</v>
      </c>
      <c r="D1321" t="s">
        <v>4623</v>
      </c>
      <c r="E1321" t="s">
        <v>4646</v>
      </c>
      <c r="F1321" t="s">
        <v>12</v>
      </c>
      <c r="G1321">
        <v>7437</v>
      </c>
    </row>
    <row r="1322" spans="1:7" x14ac:dyDescent="0.2">
      <c r="A1322" t="s">
        <v>5918</v>
      </c>
      <c r="B1322" t="s">
        <v>4568</v>
      </c>
      <c r="C1322">
        <v>5</v>
      </c>
      <c r="D1322" t="s">
        <v>4623</v>
      </c>
      <c r="E1322" t="s">
        <v>4624</v>
      </c>
      <c r="F1322" t="s">
        <v>12</v>
      </c>
      <c r="G1322">
        <v>8443</v>
      </c>
    </row>
    <row r="1323" spans="1:7" x14ac:dyDescent="0.2">
      <c r="A1323" t="s">
        <v>5919</v>
      </c>
      <c r="B1323" t="s">
        <v>4568</v>
      </c>
      <c r="C1323">
        <v>5</v>
      </c>
      <c r="D1323" t="s">
        <v>4623</v>
      </c>
      <c r="E1323" t="s">
        <v>4626</v>
      </c>
      <c r="F1323" t="s">
        <v>12</v>
      </c>
      <c r="G1323">
        <v>7911</v>
      </c>
    </row>
    <row r="1324" spans="1:7" x14ac:dyDescent="0.2">
      <c r="A1324" t="s">
        <v>5920</v>
      </c>
      <c r="B1324" t="s">
        <v>4568</v>
      </c>
      <c r="C1324">
        <v>5</v>
      </c>
      <c r="D1324" t="s">
        <v>4623</v>
      </c>
      <c r="E1324" t="s">
        <v>4628</v>
      </c>
      <c r="F1324" t="s">
        <v>12</v>
      </c>
      <c r="G1324">
        <v>8340</v>
      </c>
    </row>
    <row r="1325" spans="1:7" x14ac:dyDescent="0.2">
      <c r="A1325" t="s">
        <v>5921</v>
      </c>
      <c r="B1325" t="s">
        <v>4568</v>
      </c>
      <c r="C1325">
        <v>5</v>
      </c>
      <c r="D1325" t="s">
        <v>4623</v>
      </c>
      <c r="E1325" t="s">
        <v>4630</v>
      </c>
      <c r="F1325" t="s">
        <v>12</v>
      </c>
      <c r="G1325">
        <v>7986</v>
      </c>
    </row>
    <row r="1326" spans="1:7" x14ac:dyDescent="0.2">
      <c r="A1326" t="s">
        <v>5922</v>
      </c>
      <c r="B1326" t="s">
        <v>4568</v>
      </c>
      <c r="C1326">
        <v>5</v>
      </c>
      <c r="D1326" t="s">
        <v>4623</v>
      </c>
      <c r="E1326" t="s">
        <v>4632</v>
      </c>
      <c r="F1326" t="s">
        <v>12</v>
      </c>
      <c r="G1326">
        <v>8165</v>
      </c>
    </row>
    <row r="1327" spans="1:7" x14ac:dyDescent="0.2">
      <c r="A1327" t="s">
        <v>5923</v>
      </c>
      <c r="B1327" t="s">
        <v>4568</v>
      </c>
      <c r="C1327">
        <v>5</v>
      </c>
      <c r="D1327" t="s">
        <v>4623</v>
      </c>
      <c r="E1327" t="s">
        <v>4634</v>
      </c>
      <c r="F1327" t="s">
        <v>12</v>
      </c>
      <c r="G1327">
        <v>8303</v>
      </c>
    </row>
    <row r="1328" spans="1:7" x14ac:dyDescent="0.2">
      <c r="A1328" t="s">
        <v>5924</v>
      </c>
      <c r="B1328" t="s">
        <v>4568</v>
      </c>
      <c r="C1328">
        <v>5</v>
      </c>
      <c r="D1328" t="s">
        <v>4623</v>
      </c>
      <c r="E1328" t="s">
        <v>4636</v>
      </c>
      <c r="F1328" t="s">
        <v>12</v>
      </c>
      <c r="G1328">
        <v>8300</v>
      </c>
    </row>
    <row r="1329" spans="1:7" x14ac:dyDescent="0.2">
      <c r="A1329" t="s">
        <v>5925</v>
      </c>
      <c r="B1329" t="s">
        <v>4568</v>
      </c>
      <c r="C1329">
        <v>5</v>
      </c>
      <c r="D1329" t="s">
        <v>4623</v>
      </c>
      <c r="E1329" t="s">
        <v>4638</v>
      </c>
      <c r="F1329" t="s">
        <v>12</v>
      </c>
      <c r="G1329">
        <v>8341</v>
      </c>
    </row>
    <row r="1330" spans="1:7" x14ac:dyDescent="0.2">
      <c r="A1330" t="s">
        <v>5926</v>
      </c>
      <c r="B1330" t="s">
        <v>4568</v>
      </c>
      <c r="C1330">
        <v>5</v>
      </c>
      <c r="D1330" t="s">
        <v>4623</v>
      </c>
      <c r="E1330" t="s">
        <v>4640</v>
      </c>
      <c r="F1330" t="s">
        <v>12</v>
      </c>
      <c r="G1330">
        <v>8450</v>
      </c>
    </row>
    <row r="1331" spans="1:7" x14ac:dyDescent="0.2">
      <c r="A1331" t="s">
        <v>5927</v>
      </c>
      <c r="B1331" t="s">
        <v>4568</v>
      </c>
      <c r="C1331">
        <v>5</v>
      </c>
      <c r="D1331" t="s">
        <v>4623</v>
      </c>
      <c r="E1331" t="s">
        <v>4642</v>
      </c>
      <c r="F1331" t="s">
        <v>12</v>
      </c>
      <c r="G1331">
        <v>8059</v>
      </c>
    </row>
    <row r="1332" spans="1:7" x14ac:dyDescent="0.2">
      <c r="A1332" t="s">
        <v>5928</v>
      </c>
      <c r="B1332" t="s">
        <v>4568</v>
      </c>
      <c r="C1332">
        <v>5</v>
      </c>
      <c r="D1332" t="s">
        <v>4623</v>
      </c>
      <c r="E1332" t="s">
        <v>4644</v>
      </c>
      <c r="F1332" t="s">
        <v>12</v>
      </c>
      <c r="G1332">
        <v>7845</v>
      </c>
    </row>
    <row r="1333" spans="1:7" x14ac:dyDescent="0.2">
      <c r="A1333" t="s">
        <v>5929</v>
      </c>
      <c r="B1333" t="s">
        <v>4568</v>
      </c>
      <c r="C1333">
        <v>5</v>
      </c>
      <c r="D1333" t="s">
        <v>4623</v>
      </c>
      <c r="E1333" t="s">
        <v>4646</v>
      </c>
      <c r="F1333" t="s">
        <v>12</v>
      </c>
      <c r="G1333">
        <v>8544</v>
      </c>
    </row>
    <row r="1334" spans="1:7" x14ac:dyDescent="0.2">
      <c r="A1334" t="s">
        <v>5930</v>
      </c>
      <c r="B1334" t="s">
        <v>4568</v>
      </c>
      <c r="C1334">
        <v>6</v>
      </c>
      <c r="D1334" t="s">
        <v>4623</v>
      </c>
      <c r="E1334" t="s">
        <v>4624</v>
      </c>
      <c r="F1334" t="s">
        <v>12</v>
      </c>
      <c r="G1334">
        <v>3630</v>
      </c>
    </row>
    <row r="1335" spans="1:7" x14ac:dyDescent="0.2">
      <c r="A1335" t="s">
        <v>5931</v>
      </c>
      <c r="B1335" t="s">
        <v>4568</v>
      </c>
      <c r="C1335">
        <v>6</v>
      </c>
      <c r="D1335" t="s">
        <v>4623</v>
      </c>
      <c r="E1335" t="s">
        <v>4626</v>
      </c>
      <c r="F1335" t="s">
        <v>12</v>
      </c>
      <c r="G1335">
        <v>3117</v>
      </c>
    </row>
    <row r="1336" spans="1:7" x14ac:dyDescent="0.2">
      <c r="A1336" t="s">
        <v>5932</v>
      </c>
      <c r="B1336" t="s">
        <v>4568</v>
      </c>
      <c r="C1336">
        <v>6</v>
      </c>
      <c r="D1336" t="s">
        <v>4623</v>
      </c>
      <c r="E1336" t="s">
        <v>4628</v>
      </c>
      <c r="F1336" t="s">
        <v>12</v>
      </c>
      <c r="G1336">
        <v>3225</v>
      </c>
    </row>
    <row r="1337" spans="1:7" x14ac:dyDescent="0.2">
      <c r="A1337" t="s">
        <v>5933</v>
      </c>
      <c r="B1337" t="s">
        <v>4568</v>
      </c>
      <c r="C1337">
        <v>6</v>
      </c>
      <c r="D1337" t="s">
        <v>4623</v>
      </c>
      <c r="E1337" t="s">
        <v>4630</v>
      </c>
      <c r="F1337" t="s">
        <v>12</v>
      </c>
      <c r="G1337">
        <v>3313</v>
      </c>
    </row>
    <row r="1338" spans="1:7" x14ac:dyDescent="0.2">
      <c r="A1338" t="s">
        <v>5934</v>
      </c>
      <c r="B1338" t="s">
        <v>4568</v>
      </c>
      <c r="C1338">
        <v>6</v>
      </c>
      <c r="D1338" t="s">
        <v>4623</v>
      </c>
      <c r="E1338" t="s">
        <v>4632</v>
      </c>
      <c r="F1338" t="s">
        <v>12</v>
      </c>
      <c r="G1338">
        <v>3124</v>
      </c>
    </row>
    <row r="1339" spans="1:7" x14ac:dyDescent="0.2">
      <c r="A1339" t="s">
        <v>5935</v>
      </c>
      <c r="B1339" t="s">
        <v>4568</v>
      </c>
      <c r="C1339">
        <v>6</v>
      </c>
      <c r="D1339" t="s">
        <v>4623</v>
      </c>
      <c r="E1339" t="s">
        <v>4634</v>
      </c>
      <c r="F1339" t="s">
        <v>12</v>
      </c>
      <c r="G1339">
        <v>3289</v>
      </c>
    </row>
    <row r="1340" spans="1:7" x14ac:dyDescent="0.2">
      <c r="A1340" t="s">
        <v>5936</v>
      </c>
      <c r="B1340" t="s">
        <v>4568</v>
      </c>
      <c r="C1340">
        <v>6</v>
      </c>
      <c r="D1340" t="s">
        <v>4623</v>
      </c>
      <c r="E1340" t="s">
        <v>4636</v>
      </c>
      <c r="F1340" t="s">
        <v>12</v>
      </c>
      <c r="G1340">
        <v>3363</v>
      </c>
    </row>
    <row r="1341" spans="1:7" x14ac:dyDescent="0.2">
      <c r="A1341" t="s">
        <v>5937</v>
      </c>
      <c r="B1341" t="s">
        <v>4568</v>
      </c>
      <c r="C1341">
        <v>6</v>
      </c>
      <c r="D1341" t="s">
        <v>4623</v>
      </c>
      <c r="E1341" t="s">
        <v>4638</v>
      </c>
      <c r="F1341" t="s">
        <v>12</v>
      </c>
      <c r="G1341">
        <v>3573</v>
      </c>
    </row>
    <row r="1342" spans="1:7" x14ac:dyDescent="0.2">
      <c r="A1342" t="s">
        <v>5938</v>
      </c>
      <c r="B1342" t="s">
        <v>4568</v>
      </c>
      <c r="C1342">
        <v>6</v>
      </c>
      <c r="D1342" t="s">
        <v>4623</v>
      </c>
      <c r="E1342" t="s">
        <v>4640</v>
      </c>
      <c r="F1342" t="s">
        <v>12</v>
      </c>
      <c r="G1342">
        <v>3344</v>
      </c>
    </row>
    <row r="1343" spans="1:7" x14ac:dyDescent="0.2">
      <c r="A1343" t="s">
        <v>5939</v>
      </c>
      <c r="B1343" t="s">
        <v>4568</v>
      </c>
      <c r="C1343">
        <v>6</v>
      </c>
      <c r="D1343" t="s">
        <v>4623</v>
      </c>
      <c r="E1343" t="s">
        <v>4642</v>
      </c>
      <c r="F1343" t="s">
        <v>12</v>
      </c>
      <c r="G1343">
        <v>3556</v>
      </c>
    </row>
    <row r="1344" spans="1:7" x14ac:dyDescent="0.2">
      <c r="A1344" t="s">
        <v>5940</v>
      </c>
      <c r="B1344" t="s">
        <v>4568</v>
      </c>
      <c r="C1344">
        <v>6</v>
      </c>
      <c r="D1344" t="s">
        <v>4623</v>
      </c>
      <c r="E1344" t="s">
        <v>4644</v>
      </c>
      <c r="F1344" t="s">
        <v>12</v>
      </c>
      <c r="G1344">
        <v>3273</v>
      </c>
    </row>
    <row r="1345" spans="1:7" x14ac:dyDescent="0.2">
      <c r="A1345" t="s">
        <v>5941</v>
      </c>
      <c r="B1345" t="s">
        <v>4568</v>
      </c>
      <c r="C1345">
        <v>6</v>
      </c>
      <c r="D1345" t="s">
        <v>4623</v>
      </c>
      <c r="E1345" t="s">
        <v>4646</v>
      </c>
      <c r="F1345" t="s">
        <v>12</v>
      </c>
      <c r="G1345">
        <v>3466</v>
      </c>
    </row>
    <row r="1346" spans="1:7" x14ac:dyDescent="0.2">
      <c r="A1346" t="s">
        <v>5942</v>
      </c>
      <c r="B1346" t="s">
        <v>4568</v>
      </c>
      <c r="C1346">
        <v>7</v>
      </c>
      <c r="D1346" t="s">
        <v>4623</v>
      </c>
      <c r="E1346" t="s">
        <v>4624</v>
      </c>
      <c r="F1346" t="s">
        <v>12</v>
      </c>
      <c r="G1346">
        <v>4623</v>
      </c>
    </row>
    <row r="1347" spans="1:7" x14ac:dyDescent="0.2">
      <c r="A1347" t="s">
        <v>5943</v>
      </c>
      <c r="B1347" t="s">
        <v>4568</v>
      </c>
      <c r="C1347">
        <v>7</v>
      </c>
      <c r="D1347" t="s">
        <v>4623</v>
      </c>
      <c r="E1347" t="s">
        <v>4626</v>
      </c>
      <c r="F1347" t="s">
        <v>12</v>
      </c>
      <c r="G1347">
        <v>4104</v>
      </c>
    </row>
    <row r="1348" spans="1:7" x14ac:dyDescent="0.2">
      <c r="A1348" t="s">
        <v>5944</v>
      </c>
      <c r="B1348" t="s">
        <v>4568</v>
      </c>
      <c r="C1348">
        <v>7</v>
      </c>
      <c r="D1348" t="s">
        <v>4623</v>
      </c>
      <c r="E1348" t="s">
        <v>4628</v>
      </c>
      <c r="F1348" t="s">
        <v>12</v>
      </c>
      <c r="G1348">
        <v>4293</v>
      </c>
    </row>
    <row r="1349" spans="1:7" x14ac:dyDescent="0.2">
      <c r="A1349" t="s">
        <v>5945</v>
      </c>
      <c r="B1349" t="s">
        <v>4568</v>
      </c>
      <c r="C1349">
        <v>7</v>
      </c>
      <c r="D1349" t="s">
        <v>4623</v>
      </c>
      <c r="E1349" t="s">
        <v>4630</v>
      </c>
      <c r="F1349" t="s">
        <v>12</v>
      </c>
      <c r="G1349">
        <v>4045</v>
      </c>
    </row>
    <row r="1350" spans="1:7" x14ac:dyDescent="0.2">
      <c r="A1350" t="s">
        <v>5946</v>
      </c>
      <c r="B1350" t="s">
        <v>4568</v>
      </c>
      <c r="C1350">
        <v>7</v>
      </c>
      <c r="D1350" t="s">
        <v>4623</v>
      </c>
      <c r="E1350" t="s">
        <v>4632</v>
      </c>
      <c r="F1350" t="s">
        <v>12</v>
      </c>
      <c r="G1350">
        <v>4319</v>
      </c>
    </row>
    <row r="1351" spans="1:7" x14ac:dyDescent="0.2">
      <c r="A1351" t="s">
        <v>5947</v>
      </c>
      <c r="B1351" t="s">
        <v>4568</v>
      </c>
      <c r="C1351">
        <v>7</v>
      </c>
      <c r="D1351" t="s">
        <v>4623</v>
      </c>
      <c r="E1351" t="s">
        <v>4634</v>
      </c>
      <c r="F1351" t="s">
        <v>12</v>
      </c>
      <c r="G1351">
        <v>4263</v>
      </c>
    </row>
    <row r="1352" spans="1:7" x14ac:dyDescent="0.2">
      <c r="A1352" t="s">
        <v>5948</v>
      </c>
      <c r="B1352" t="s">
        <v>4568</v>
      </c>
      <c r="C1352">
        <v>7</v>
      </c>
      <c r="D1352" t="s">
        <v>4623</v>
      </c>
      <c r="E1352" t="s">
        <v>4636</v>
      </c>
      <c r="F1352" t="s">
        <v>12</v>
      </c>
      <c r="G1352">
        <v>4347</v>
      </c>
    </row>
    <row r="1353" spans="1:7" x14ac:dyDescent="0.2">
      <c r="A1353" t="s">
        <v>5949</v>
      </c>
      <c r="B1353" t="s">
        <v>4568</v>
      </c>
      <c r="C1353">
        <v>7</v>
      </c>
      <c r="D1353" t="s">
        <v>4623</v>
      </c>
      <c r="E1353" t="s">
        <v>4638</v>
      </c>
      <c r="F1353" t="s">
        <v>12</v>
      </c>
      <c r="G1353">
        <v>4424</v>
      </c>
    </row>
    <row r="1354" spans="1:7" x14ac:dyDescent="0.2">
      <c r="A1354" t="s">
        <v>5950</v>
      </c>
      <c r="B1354" t="s">
        <v>4568</v>
      </c>
      <c r="C1354">
        <v>7</v>
      </c>
      <c r="D1354" t="s">
        <v>4623</v>
      </c>
      <c r="E1354" t="s">
        <v>4640</v>
      </c>
      <c r="F1354" t="s">
        <v>12</v>
      </c>
      <c r="G1354">
        <v>4259</v>
      </c>
    </row>
    <row r="1355" spans="1:7" x14ac:dyDescent="0.2">
      <c r="A1355" t="s">
        <v>5951</v>
      </c>
      <c r="B1355" t="s">
        <v>4568</v>
      </c>
      <c r="C1355">
        <v>7</v>
      </c>
      <c r="D1355" t="s">
        <v>4623</v>
      </c>
      <c r="E1355" t="s">
        <v>4642</v>
      </c>
      <c r="F1355" t="s">
        <v>12</v>
      </c>
      <c r="G1355">
        <v>4288</v>
      </c>
    </row>
    <row r="1356" spans="1:7" x14ac:dyDescent="0.2">
      <c r="A1356" t="s">
        <v>5952</v>
      </c>
      <c r="B1356" t="s">
        <v>4568</v>
      </c>
      <c r="C1356">
        <v>7</v>
      </c>
      <c r="D1356" t="s">
        <v>4623</v>
      </c>
      <c r="E1356" t="s">
        <v>4644</v>
      </c>
      <c r="F1356" t="s">
        <v>12</v>
      </c>
      <c r="G1356">
        <v>4050</v>
      </c>
    </row>
    <row r="1357" spans="1:7" x14ac:dyDescent="0.2">
      <c r="A1357" t="s">
        <v>5953</v>
      </c>
      <c r="B1357" t="s">
        <v>4568</v>
      </c>
      <c r="C1357">
        <v>7</v>
      </c>
      <c r="D1357" t="s">
        <v>4623</v>
      </c>
      <c r="E1357" t="s">
        <v>4646</v>
      </c>
      <c r="F1357" t="s">
        <v>12</v>
      </c>
      <c r="G1357">
        <v>4443</v>
      </c>
    </row>
    <row r="1358" spans="1:7" x14ac:dyDescent="0.2">
      <c r="A1358" t="s">
        <v>5954</v>
      </c>
      <c r="B1358" t="s">
        <v>4568</v>
      </c>
      <c r="C1358">
        <v>8</v>
      </c>
      <c r="D1358" t="s">
        <v>4623</v>
      </c>
      <c r="E1358" t="s">
        <v>4624</v>
      </c>
      <c r="F1358" t="s">
        <v>12</v>
      </c>
      <c r="G1358">
        <v>1573</v>
      </c>
    </row>
    <row r="1359" spans="1:7" x14ac:dyDescent="0.2">
      <c r="A1359" t="s">
        <v>5955</v>
      </c>
      <c r="B1359" t="s">
        <v>4568</v>
      </c>
      <c r="C1359">
        <v>8</v>
      </c>
      <c r="D1359" t="s">
        <v>4623</v>
      </c>
      <c r="E1359" t="s">
        <v>4626</v>
      </c>
      <c r="F1359" t="s">
        <v>12</v>
      </c>
      <c r="G1359">
        <v>1268</v>
      </c>
    </row>
    <row r="1360" spans="1:7" x14ac:dyDescent="0.2">
      <c r="A1360" t="s">
        <v>5956</v>
      </c>
      <c r="B1360" t="s">
        <v>4568</v>
      </c>
      <c r="C1360">
        <v>8</v>
      </c>
      <c r="D1360" t="s">
        <v>4623</v>
      </c>
      <c r="E1360" t="s">
        <v>4628</v>
      </c>
      <c r="F1360" t="s">
        <v>12</v>
      </c>
      <c r="G1360">
        <v>1377</v>
      </c>
    </row>
    <row r="1361" spans="1:7" x14ac:dyDescent="0.2">
      <c r="A1361" t="s">
        <v>5957</v>
      </c>
      <c r="B1361" t="s">
        <v>4568</v>
      </c>
      <c r="C1361">
        <v>8</v>
      </c>
      <c r="D1361" t="s">
        <v>4623</v>
      </c>
      <c r="E1361" t="s">
        <v>4630</v>
      </c>
      <c r="F1361" t="s">
        <v>12</v>
      </c>
      <c r="G1361">
        <v>1328</v>
      </c>
    </row>
    <row r="1362" spans="1:7" x14ac:dyDescent="0.2">
      <c r="A1362" t="s">
        <v>5958</v>
      </c>
      <c r="B1362" t="s">
        <v>4568</v>
      </c>
      <c r="C1362">
        <v>8</v>
      </c>
      <c r="D1362" t="s">
        <v>4623</v>
      </c>
      <c r="E1362" t="s">
        <v>4632</v>
      </c>
      <c r="F1362" t="s">
        <v>12</v>
      </c>
      <c r="G1362">
        <v>1392</v>
      </c>
    </row>
    <row r="1363" spans="1:7" x14ac:dyDescent="0.2">
      <c r="A1363" t="s">
        <v>5959</v>
      </c>
      <c r="B1363" t="s">
        <v>4568</v>
      </c>
      <c r="C1363">
        <v>8</v>
      </c>
      <c r="D1363" t="s">
        <v>4623</v>
      </c>
      <c r="E1363" t="s">
        <v>4634</v>
      </c>
      <c r="F1363" t="s">
        <v>12</v>
      </c>
      <c r="G1363">
        <v>1333</v>
      </c>
    </row>
    <row r="1364" spans="1:7" x14ac:dyDescent="0.2">
      <c r="A1364" t="s">
        <v>5960</v>
      </c>
      <c r="B1364" t="s">
        <v>4568</v>
      </c>
      <c r="C1364">
        <v>8</v>
      </c>
      <c r="D1364" t="s">
        <v>4623</v>
      </c>
      <c r="E1364" t="s">
        <v>4636</v>
      </c>
      <c r="F1364" t="s">
        <v>12</v>
      </c>
      <c r="G1364">
        <v>1465</v>
      </c>
    </row>
    <row r="1365" spans="1:7" x14ac:dyDescent="0.2">
      <c r="A1365" t="s">
        <v>5961</v>
      </c>
      <c r="B1365" t="s">
        <v>4568</v>
      </c>
      <c r="C1365">
        <v>8</v>
      </c>
      <c r="D1365" t="s">
        <v>4623</v>
      </c>
      <c r="E1365" t="s">
        <v>4638</v>
      </c>
      <c r="F1365" t="s">
        <v>12</v>
      </c>
      <c r="G1365">
        <v>1445</v>
      </c>
    </row>
    <row r="1366" spans="1:7" x14ac:dyDescent="0.2">
      <c r="A1366" t="s">
        <v>5962</v>
      </c>
      <c r="B1366" t="s">
        <v>4568</v>
      </c>
      <c r="C1366">
        <v>8</v>
      </c>
      <c r="D1366" t="s">
        <v>4623</v>
      </c>
      <c r="E1366" t="s">
        <v>4640</v>
      </c>
      <c r="F1366" t="s">
        <v>12</v>
      </c>
      <c r="G1366">
        <v>1451</v>
      </c>
    </row>
    <row r="1367" spans="1:7" x14ac:dyDescent="0.2">
      <c r="A1367" t="s">
        <v>5963</v>
      </c>
      <c r="B1367" t="s">
        <v>4568</v>
      </c>
      <c r="C1367">
        <v>8</v>
      </c>
      <c r="D1367" t="s">
        <v>4623</v>
      </c>
      <c r="E1367" t="s">
        <v>4642</v>
      </c>
      <c r="F1367" t="s">
        <v>12</v>
      </c>
      <c r="G1367">
        <v>1467</v>
      </c>
    </row>
    <row r="1368" spans="1:7" x14ac:dyDescent="0.2">
      <c r="A1368" t="s">
        <v>5964</v>
      </c>
      <c r="B1368" t="s">
        <v>4568</v>
      </c>
      <c r="C1368">
        <v>8</v>
      </c>
      <c r="D1368" t="s">
        <v>4623</v>
      </c>
      <c r="E1368" t="s">
        <v>4644</v>
      </c>
      <c r="F1368" t="s">
        <v>12</v>
      </c>
      <c r="G1368">
        <v>1404</v>
      </c>
    </row>
    <row r="1369" spans="1:7" x14ac:dyDescent="0.2">
      <c r="A1369" t="s">
        <v>5965</v>
      </c>
      <c r="B1369" t="s">
        <v>4568</v>
      </c>
      <c r="C1369">
        <v>8</v>
      </c>
      <c r="D1369" t="s">
        <v>4623</v>
      </c>
      <c r="E1369" t="s">
        <v>4646</v>
      </c>
      <c r="F1369" t="s">
        <v>12</v>
      </c>
      <c r="G1369">
        <v>1682</v>
      </c>
    </row>
    <row r="1370" spans="1:7" x14ac:dyDescent="0.2">
      <c r="A1370" t="s">
        <v>5966</v>
      </c>
      <c r="B1370" t="s">
        <v>4568</v>
      </c>
      <c r="C1370">
        <v>9</v>
      </c>
      <c r="D1370" t="s">
        <v>4623</v>
      </c>
      <c r="E1370" t="s">
        <v>4624</v>
      </c>
      <c r="F1370" t="s">
        <v>12</v>
      </c>
      <c r="G1370">
        <v>3325</v>
      </c>
    </row>
    <row r="1371" spans="1:7" x14ac:dyDescent="0.2">
      <c r="A1371" t="s">
        <v>5967</v>
      </c>
      <c r="B1371" t="s">
        <v>4568</v>
      </c>
      <c r="C1371">
        <v>9</v>
      </c>
      <c r="D1371" t="s">
        <v>4623</v>
      </c>
      <c r="E1371" t="s">
        <v>4626</v>
      </c>
      <c r="F1371" t="s">
        <v>12</v>
      </c>
      <c r="G1371">
        <v>2269</v>
      </c>
    </row>
    <row r="1372" spans="1:7" x14ac:dyDescent="0.2">
      <c r="A1372" t="s">
        <v>5968</v>
      </c>
      <c r="B1372" t="s">
        <v>4568</v>
      </c>
      <c r="C1372">
        <v>9</v>
      </c>
      <c r="D1372" t="s">
        <v>4623</v>
      </c>
      <c r="E1372" t="s">
        <v>4628</v>
      </c>
      <c r="F1372" t="s">
        <v>12</v>
      </c>
      <c r="G1372">
        <v>3330</v>
      </c>
    </row>
    <row r="1373" spans="1:7" x14ac:dyDescent="0.2">
      <c r="A1373" t="s">
        <v>5969</v>
      </c>
      <c r="B1373" t="s">
        <v>4568</v>
      </c>
      <c r="C1373">
        <v>9</v>
      </c>
      <c r="D1373" t="s">
        <v>4623</v>
      </c>
      <c r="E1373" t="s">
        <v>4630</v>
      </c>
      <c r="F1373" t="s">
        <v>12</v>
      </c>
      <c r="G1373">
        <v>3113</v>
      </c>
    </row>
    <row r="1374" spans="1:7" x14ac:dyDescent="0.2">
      <c r="A1374" t="s">
        <v>5970</v>
      </c>
      <c r="B1374" t="s">
        <v>4568</v>
      </c>
      <c r="C1374">
        <v>9</v>
      </c>
      <c r="D1374" t="s">
        <v>4623</v>
      </c>
      <c r="E1374" t="s">
        <v>4632</v>
      </c>
      <c r="F1374" t="s">
        <v>12</v>
      </c>
      <c r="G1374">
        <v>3316</v>
      </c>
    </row>
    <row r="1375" spans="1:7" x14ac:dyDescent="0.2">
      <c r="A1375" t="s">
        <v>5971</v>
      </c>
      <c r="B1375" t="s">
        <v>4568</v>
      </c>
      <c r="C1375">
        <v>9</v>
      </c>
      <c r="D1375" t="s">
        <v>4623</v>
      </c>
      <c r="E1375" t="s">
        <v>4634</v>
      </c>
      <c r="F1375" t="s">
        <v>12</v>
      </c>
      <c r="G1375">
        <v>3203</v>
      </c>
    </row>
    <row r="1376" spans="1:7" x14ac:dyDescent="0.2">
      <c r="A1376" t="s">
        <v>5972</v>
      </c>
      <c r="B1376" t="s">
        <v>4568</v>
      </c>
      <c r="C1376">
        <v>9</v>
      </c>
      <c r="D1376" t="s">
        <v>4623</v>
      </c>
      <c r="E1376" t="s">
        <v>4636</v>
      </c>
      <c r="F1376" t="s">
        <v>12</v>
      </c>
      <c r="G1376">
        <v>3412</v>
      </c>
    </row>
    <row r="1377" spans="1:7" x14ac:dyDescent="0.2">
      <c r="A1377" t="s">
        <v>5973</v>
      </c>
      <c r="B1377" t="s">
        <v>4568</v>
      </c>
      <c r="C1377">
        <v>9</v>
      </c>
      <c r="D1377" t="s">
        <v>4623</v>
      </c>
      <c r="E1377" t="s">
        <v>4638</v>
      </c>
      <c r="F1377" t="s">
        <v>12</v>
      </c>
      <c r="G1377">
        <v>3547</v>
      </c>
    </row>
    <row r="1378" spans="1:7" x14ac:dyDescent="0.2">
      <c r="A1378" t="s">
        <v>5974</v>
      </c>
      <c r="B1378" t="s">
        <v>4568</v>
      </c>
      <c r="C1378">
        <v>9</v>
      </c>
      <c r="D1378" t="s">
        <v>4623</v>
      </c>
      <c r="E1378" t="s">
        <v>4640</v>
      </c>
      <c r="F1378" t="s">
        <v>12</v>
      </c>
      <c r="G1378">
        <v>3345</v>
      </c>
    </row>
    <row r="1379" spans="1:7" x14ac:dyDescent="0.2">
      <c r="A1379" t="s">
        <v>5975</v>
      </c>
      <c r="B1379" t="s">
        <v>4568</v>
      </c>
      <c r="C1379">
        <v>9</v>
      </c>
      <c r="D1379" t="s">
        <v>4623</v>
      </c>
      <c r="E1379" t="s">
        <v>4642</v>
      </c>
      <c r="F1379" t="s">
        <v>12</v>
      </c>
      <c r="G1379">
        <v>3331</v>
      </c>
    </row>
    <row r="1380" spans="1:7" x14ac:dyDescent="0.2">
      <c r="A1380" t="s">
        <v>5976</v>
      </c>
      <c r="B1380" t="s">
        <v>4568</v>
      </c>
      <c r="C1380">
        <v>9</v>
      </c>
      <c r="D1380" t="s">
        <v>4623</v>
      </c>
      <c r="E1380" t="s">
        <v>4644</v>
      </c>
      <c r="F1380" t="s">
        <v>12</v>
      </c>
      <c r="G1380">
        <v>3292</v>
      </c>
    </row>
    <row r="1381" spans="1:7" x14ac:dyDescent="0.2">
      <c r="A1381" t="s">
        <v>5977</v>
      </c>
      <c r="B1381" t="s">
        <v>4568</v>
      </c>
      <c r="C1381">
        <v>9</v>
      </c>
      <c r="D1381" t="s">
        <v>4623</v>
      </c>
      <c r="E1381" t="s">
        <v>4646</v>
      </c>
      <c r="F1381" t="s">
        <v>12</v>
      </c>
      <c r="G1381">
        <v>3459</v>
      </c>
    </row>
    <row r="1382" spans="1:7" x14ac:dyDescent="0.2">
      <c r="A1382" t="s">
        <v>5978</v>
      </c>
      <c r="B1382" t="s">
        <v>4568</v>
      </c>
      <c r="C1382">
        <v>10</v>
      </c>
      <c r="D1382" t="s">
        <v>4623</v>
      </c>
      <c r="E1382" t="s">
        <v>4624</v>
      </c>
      <c r="F1382" t="s">
        <v>12</v>
      </c>
      <c r="G1382">
        <v>3746</v>
      </c>
    </row>
    <row r="1383" spans="1:7" x14ac:dyDescent="0.2">
      <c r="A1383" t="s">
        <v>5979</v>
      </c>
      <c r="B1383" t="s">
        <v>4568</v>
      </c>
      <c r="C1383">
        <v>10</v>
      </c>
      <c r="D1383" t="s">
        <v>4623</v>
      </c>
      <c r="E1383" t="s">
        <v>4626</v>
      </c>
      <c r="F1383" t="s">
        <v>12</v>
      </c>
      <c r="G1383">
        <v>3728</v>
      </c>
    </row>
    <row r="1384" spans="1:7" x14ac:dyDescent="0.2">
      <c r="A1384" t="s">
        <v>5980</v>
      </c>
      <c r="B1384" t="s">
        <v>4568</v>
      </c>
      <c r="C1384">
        <v>10</v>
      </c>
      <c r="D1384" t="s">
        <v>4623</v>
      </c>
      <c r="E1384" t="s">
        <v>4628</v>
      </c>
      <c r="F1384" t="s">
        <v>12</v>
      </c>
      <c r="G1384">
        <v>3755</v>
      </c>
    </row>
    <row r="1385" spans="1:7" x14ac:dyDescent="0.2">
      <c r="A1385" t="s">
        <v>5981</v>
      </c>
      <c r="B1385" t="s">
        <v>4568</v>
      </c>
      <c r="C1385">
        <v>10</v>
      </c>
      <c r="D1385" t="s">
        <v>4623</v>
      </c>
      <c r="E1385" t="s">
        <v>4630</v>
      </c>
      <c r="F1385" t="s">
        <v>12</v>
      </c>
      <c r="G1385">
        <v>3536</v>
      </c>
    </row>
    <row r="1386" spans="1:7" x14ac:dyDescent="0.2">
      <c r="A1386" t="s">
        <v>5982</v>
      </c>
      <c r="B1386" t="s">
        <v>4568</v>
      </c>
      <c r="C1386">
        <v>10</v>
      </c>
      <c r="D1386" t="s">
        <v>4623</v>
      </c>
      <c r="E1386" t="s">
        <v>4632</v>
      </c>
      <c r="F1386" t="s">
        <v>12</v>
      </c>
      <c r="G1386">
        <v>3664</v>
      </c>
    </row>
    <row r="1387" spans="1:7" x14ac:dyDescent="0.2">
      <c r="A1387" t="s">
        <v>5983</v>
      </c>
      <c r="B1387" t="s">
        <v>4568</v>
      </c>
      <c r="C1387">
        <v>10</v>
      </c>
      <c r="D1387" t="s">
        <v>4623</v>
      </c>
      <c r="E1387" t="s">
        <v>4634</v>
      </c>
      <c r="F1387" t="s">
        <v>12</v>
      </c>
      <c r="G1387">
        <v>3794</v>
      </c>
    </row>
    <row r="1388" spans="1:7" x14ac:dyDescent="0.2">
      <c r="A1388" t="s">
        <v>5984</v>
      </c>
      <c r="B1388" t="s">
        <v>4568</v>
      </c>
      <c r="C1388">
        <v>10</v>
      </c>
      <c r="D1388" t="s">
        <v>4623</v>
      </c>
      <c r="E1388" t="s">
        <v>4636</v>
      </c>
      <c r="F1388" t="s">
        <v>12</v>
      </c>
      <c r="G1388">
        <v>3718</v>
      </c>
    </row>
    <row r="1389" spans="1:7" x14ac:dyDescent="0.2">
      <c r="A1389" t="s">
        <v>5985</v>
      </c>
      <c r="B1389" t="s">
        <v>4568</v>
      </c>
      <c r="C1389">
        <v>10</v>
      </c>
      <c r="D1389" t="s">
        <v>4623</v>
      </c>
      <c r="E1389" t="s">
        <v>4638</v>
      </c>
      <c r="F1389" t="s">
        <v>12</v>
      </c>
      <c r="G1389">
        <v>3646</v>
      </c>
    </row>
    <row r="1390" spans="1:7" x14ac:dyDescent="0.2">
      <c r="A1390" t="s">
        <v>5986</v>
      </c>
      <c r="B1390" t="s">
        <v>4568</v>
      </c>
      <c r="C1390">
        <v>10</v>
      </c>
      <c r="D1390" t="s">
        <v>4623</v>
      </c>
      <c r="E1390" t="s">
        <v>4640</v>
      </c>
      <c r="F1390" t="s">
        <v>12</v>
      </c>
      <c r="G1390">
        <v>3585</v>
      </c>
    </row>
    <row r="1391" spans="1:7" x14ac:dyDescent="0.2">
      <c r="A1391" t="s">
        <v>5987</v>
      </c>
      <c r="B1391" t="s">
        <v>4568</v>
      </c>
      <c r="C1391">
        <v>10</v>
      </c>
      <c r="D1391" t="s">
        <v>4623</v>
      </c>
      <c r="E1391" t="s">
        <v>4642</v>
      </c>
      <c r="F1391" t="s">
        <v>12</v>
      </c>
      <c r="G1391">
        <v>3748</v>
      </c>
    </row>
    <row r="1392" spans="1:7" x14ac:dyDescent="0.2">
      <c r="A1392" t="s">
        <v>5988</v>
      </c>
      <c r="B1392" t="s">
        <v>4568</v>
      </c>
      <c r="C1392">
        <v>10</v>
      </c>
      <c r="D1392" t="s">
        <v>4623</v>
      </c>
      <c r="E1392" t="s">
        <v>4644</v>
      </c>
      <c r="F1392" t="s">
        <v>12</v>
      </c>
      <c r="G1392">
        <v>3536</v>
      </c>
    </row>
    <row r="1393" spans="1:7" x14ac:dyDescent="0.2">
      <c r="A1393" t="s">
        <v>5989</v>
      </c>
      <c r="B1393" t="s">
        <v>4568</v>
      </c>
      <c r="C1393">
        <v>10</v>
      </c>
      <c r="D1393" t="s">
        <v>4623</v>
      </c>
      <c r="E1393" t="s">
        <v>4646</v>
      </c>
      <c r="F1393" t="s">
        <v>12</v>
      </c>
      <c r="G1393">
        <v>4095</v>
      </c>
    </row>
    <row r="1394" spans="1:7" x14ac:dyDescent="0.2">
      <c r="A1394" t="s">
        <v>5990</v>
      </c>
      <c r="B1394" t="s">
        <v>4568</v>
      </c>
      <c r="C1394">
        <v>11</v>
      </c>
      <c r="D1394" t="s">
        <v>4623</v>
      </c>
      <c r="E1394" t="s">
        <v>4624</v>
      </c>
      <c r="F1394" t="s">
        <v>12</v>
      </c>
      <c r="G1394">
        <v>3326</v>
      </c>
    </row>
    <row r="1395" spans="1:7" x14ac:dyDescent="0.2">
      <c r="A1395" t="s">
        <v>5991</v>
      </c>
      <c r="B1395" t="s">
        <v>4568</v>
      </c>
      <c r="C1395">
        <v>11</v>
      </c>
      <c r="D1395" t="s">
        <v>4623</v>
      </c>
      <c r="E1395" t="s">
        <v>4626</v>
      </c>
      <c r="F1395" t="s">
        <v>12</v>
      </c>
      <c r="G1395">
        <v>3108</v>
      </c>
    </row>
    <row r="1396" spans="1:7" x14ac:dyDescent="0.2">
      <c r="A1396" t="s">
        <v>5992</v>
      </c>
      <c r="B1396" t="s">
        <v>4568</v>
      </c>
      <c r="C1396">
        <v>11</v>
      </c>
      <c r="D1396" t="s">
        <v>4623</v>
      </c>
      <c r="E1396" t="s">
        <v>4628</v>
      </c>
      <c r="F1396" t="s">
        <v>12</v>
      </c>
      <c r="G1396">
        <v>3277</v>
      </c>
    </row>
    <row r="1397" spans="1:7" x14ac:dyDescent="0.2">
      <c r="A1397" t="s">
        <v>5993</v>
      </c>
      <c r="B1397" t="s">
        <v>4568</v>
      </c>
      <c r="C1397">
        <v>11</v>
      </c>
      <c r="D1397" t="s">
        <v>4623</v>
      </c>
      <c r="E1397" t="s">
        <v>4630</v>
      </c>
      <c r="F1397" t="s">
        <v>12</v>
      </c>
      <c r="G1397">
        <v>3179</v>
      </c>
    </row>
    <row r="1398" spans="1:7" x14ac:dyDescent="0.2">
      <c r="A1398" t="s">
        <v>5994</v>
      </c>
      <c r="B1398" t="s">
        <v>4568</v>
      </c>
      <c r="C1398">
        <v>11</v>
      </c>
      <c r="D1398" t="s">
        <v>4623</v>
      </c>
      <c r="E1398" t="s">
        <v>4632</v>
      </c>
      <c r="F1398" t="s">
        <v>12</v>
      </c>
      <c r="G1398">
        <v>3251</v>
      </c>
    </row>
    <row r="1399" spans="1:7" x14ac:dyDescent="0.2">
      <c r="A1399" t="s">
        <v>5995</v>
      </c>
      <c r="B1399" t="s">
        <v>4568</v>
      </c>
      <c r="C1399">
        <v>11</v>
      </c>
      <c r="D1399" t="s">
        <v>4623</v>
      </c>
      <c r="E1399" t="s">
        <v>4634</v>
      </c>
      <c r="F1399" t="s">
        <v>12</v>
      </c>
      <c r="G1399">
        <v>3172</v>
      </c>
    </row>
    <row r="1400" spans="1:7" x14ac:dyDescent="0.2">
      <c r="A1400" t="s">
        <v>5996</v>
      </c>
      <c r="B1400" t="s">
        <v>4568</v>
      </c>
      <c r="C1400">
        <v>11</v>
      </c>
      <c r="D1400" t="s">
        <v>4623</v>
      </c>
      <c r="E1400" t="s">
        <v>4636</v>
      </c>
      <c r="F1400" t="s">
        <v>12</v>
      </c>
      <c r="G1400">
        <v>3307</v>
      </c>
    </row>
    <row r="1401" spans="1:7" x14ac:dyDescent="0.2">
      <c r="A1401" t="s">
        <v>5997</v>
      </c>
      <c r="B1401" t="s">
        <v>4568</v>
      </c>
      <c r="C1401">
        <v>11</v>
      </c>
      <c r="D1401" t="s">
        <v>4623</v>
      </c>
      <c r="E1401" t="s">
        <v>4638</v>
      </c>
      <c r="F1401" t="s">
        <v>12</v>
      </c>
      <c r="G1401">
        <v>3297</v>
      </c>
    </row>
    <row r="1402" spans="1:7" x14ac:dyDescent="0.2">
      <c r="A1402" t="s">
        <v>5998</v>
      </c>
      <c r="B1402" t="s">
        <v>4568</v>
      </c>
      <c r="C1402">
        <v>11</v>
      </c>
      <c r="D1402" t="s">
        <v>4623</v>
      </c>
      <c r="E1402" t="s">
        <v>4640</v>
      </c>
      <c r="F1402" t="s">
        <v>12</v>
      </c>
      <c r="G1402">
        <v>3273</v>
      </c>
    </row>
    <row r="1403" spans="1:7" x14ac:dyDescent="0.2">
      <c r="A1403" t="s">
        <v>5999</v>
      </c>
      <c r="B1403" t="s">
        <v>4568</v>
      </c>
      <c r="C1403">
        <v>11</v>
      </c>
      <c r="D1403" t="s">
        <v>4623</v>
      </c>
      <c r="E1403" t="s">
        <v>4642</v>
      </c>
      <c r="F1403" t="s">
        <v>12</v>
      </c>
      <c r="G1403">
        <v>3283</v>
      </c>
    </row>
    <row r="1404" spans="1:7" x14ac:dyDescent="0.2">
      <c r="A1404" t="s">
        <v>6000</v>
      </c>
      <c r="B1404" t="s">
        <v>4568</v>
      </c>
      <c r="C1404">
        <v>11</v>
      </c>
      <c r="D1404" t="s">
        <v>4623</v>
      </c>
      <c r="E1404" t="s">
        <v>4644</v>
      </c>
      <c r="F1404" t="s">
        <v>12</v>
      </c>
      <c r="G1404">
        <v>3182</v>
      </c>
    </row>
    <row r="1405" spans="1:7" x14ac:dyDescent="0.2">
      <c r="A1405" t="s">
        <v>6001</v>
      </c>
      <c r="B1405" t="s">
        <v>4568</v>
      </c>
      <c r="C1405">
        <v>11</v>
      </c>
      <c r="D1405" t="s">
        <v>4623</v>
      </c>
      <c r="E1405" t="s">
        <v>4646</v>
      </c>
      <c r="F1405" t="s">
        <v>12</v>
      </c>
      <c r="G1405">
        <v>3495</v>
      </c>
    </row>
    <row r="1406" spans="1:7" x14ac:dyDescent="0.2">
      <c r="A1406" t="s">
        <v>6002</v>
      </c>
      <c r="B1406" t="s">
        <v>4568</v>
      </c>
      <c r="C1406">
        <v>12</v>
      </c>
      <c r="D1406" t="s">
        <v>4623</v>
      </c>
      <c r="E1406" t="s">
        <v>4624</v>
      </c>
      <c r="F1406" t="s">
        <v>12</v>
      </c>
      <c r="G1406">
        <v>1504</v>
      </c>
    </row>
    <row r="1407" spans="1:7" x14ac:dyDescent="0.2">
      <c r="A1407" t="s">
        <v>6003</v>
      </c>
      <c r="B1407" t="s">
        <v>4568</v>
      </c>
      <c r="C1407">
        <v>12</v>
      </c>
      <c r="D1407" t="s">
        <v>4623</v>
      </c>
      <c r="E1407" t="s">
        <v>4626</v>
      </c>
      <c r="F1407" t="s">
        <v>12</v>
      </c>
      <c r="G1407">
        <v>1564</v>
      </c>
    </row>
    <row r="1408" spans="1:7" x14ac:dyDescent="0.2">
      <c r="A1408" t="s">
        <v>6004</v>
      </c>
      <c r="B1408" t="s">
        <v>4568</v>
      </c>
      <c r="C1408">
        <v>12</v>
      </c>
      <c r="D1408" t="s">
        <v>4623</v>
      </c>
      <c r="E1408" t="s">
        <v>4628</v>
      </c>
      <c r="F1408" t="s">
        <v>12</v>
      </c>
      <c r="G1408">
        <v>1551</v>
      </c>
    </row>
    <row r="1409" spans="1:7" x14ac:dyDescent="0.2">
      <c r="A1409" t="s">
        <v>6005</v>
      </c>
      <c r="B1409" t="s">
        <v>4568</v>
      </c>
      <c r="C1409">
        <v>12</v>
      </c>
      <c r="D1409" t="s">
        <v>4623</v>
      </c>
      <c r="E1409" t="s">
        <v>4630</v>
      </c>
      <c r="F1409" t="s">
        <v>12</v>
      </c>
      <c r="G1409">
        <v>1384</v>
      </c>
    </row>
    <row r="1410" spans="1:7" x14ac:dyDescent="0.2">
      <c r="A1410" t="s">
        <v>6006</v>
      </c>
      <c r="B1410" t="s">
        <v>4568</v>
      </c>
      <c r="C1410">
        <v>12</v>
      </c>
      <c r="D1410" t="s">
        <v>4623</v>
      </c>
      <c r="E1410" t="s">
        <v>4632</v>
      </c>
      <c r="F1410" t="s">
        <v>12</v>
      </c>
      <c r="G1410">
        <v>1605</v>
      </c>
    </row>
    <row r="1411" spans="1:7" x14ac:dyDescent="0.2">
      <c r="A1411" t="s">
        <v>6007</v>
      </c>
      <c r="B1411" t="s">
        <v>4568</v>
      </c>
      <c r="C1411">
        <v>12</v>
      </c>
      <c r="D1411" t="s">
        <v>4623</v>
      </c>
      <c r="E1411" t="s">
        <v>4634</v>
      </c>
      <c r="F1411" t="s">
        <v>12</v>
      </c>
      <c r="G1411">
        <v>1503</v>
      </c>
    </row>
    <row r="1412" spans="1:7" x14ac:dyDescent="0.2">
      <c r="A1412" t="s">
        <v>6008</v>
      </c>
      <c r="B1412" t="s">
        <v>4568</v>
      </c>
      <c r="C1412">
        <v>12</v>
      </c>
      <c r="D1412" t="s">
        <v>4623</v>
      </c>
      <c r="E1412" t="s">
        <v>4636</v>
      </c>
      <c r="F1412" t="s">
        <v>12</v>
      </c>
      <c r="G1412">
        <v>1524</v>
      </c>
    </row>
    <row r="1413" spans="1:7" x14ac:dyDescent="0.2">
      <c r="A1413" t="s">
        <v>6009</v>
      </c>
      <c r="B1413" t="s">
        <v>4568</v>
      </c>
      <c r="C1413">
        <v>12</v>
      </c>
      <c r="D1413" t="s">
        <v>4623</v>
      </c>
      <c r="E1413" t="s">
        <v>4638</v>
      </c>
      <c r="F1413" t="s">
        <v>12</v>
      </c>
      <c r="G1413">
        <v>1604</v>
      </c>
    </row>
    <row r="1414" spans="1:7" x14ac:dyDescent="0.2">
      <c r="A1414" t="s">
        <v>6010</v>
      </c>
      <c r="B1414" t="s">
        <v>4568</v>
      </c>
      <c r="C1414">
        <v>12</v>
      </c>
      <c r="D1414" t="s">
        <v>4623</v>
      </c>
      <c r="E1414" t="s">
        <v>4640</v>
      </c>
      <c r="F1414" t="s">
        <v>12</v>
      </c>
      <c r="G1414">
        <v>1566</v>
      </c>
    </row>
    <row r="1415" spans="1:7" x14ac:dyDescent="0.2">
      <c r="A1415" t="s">
        <v>6011</v>
      </c>
      <c r="B1415" t="s">
        <v>4568</v>
      </c>
      <c r="C1415">
        <v>12</v>
      </c>
      <c r="D1415" t="s">
        <v>4623</v>
      </c>
      <c r="E1415" t="s">
        <v>4642</v>
      </c>
      <c r="F1415" t="s">
        <v>12</v>
      </c>
      <c r="G1415">
        <v>1573</v>
      </c>
    </row>
    <row r="1416" spans="1:7" x14ac:dyDescent="0.2">
      <c r="A1416" t="s">
        <v>6012</v>
      </c>
      <c r="B1416" t="s">
        <v>4568</v>
      </c>
      <c r="C1416">
        <v>12</v>
      </c>
      <c r="D1416" t="s">
        <v>4623</v>
      </c>
      <c r="E1416" t="s">
        <v>4644</v>
      </c>
      <c r="F1416" t="s">
        <v>12</v>
      </c>
      <c r="G1416">
        <v>1505</v>
      </c>
    </row>
    <row r="1417" spans="1:7" x14ac:dyDescent="0.2">
      <c r="A1417" t="s">
        <v>6013</v>
      </c>
      <c r="B1417" t="s">
        <v>4568</v>
      </c>
      <c r="C1417">
        <v>12</v>
      </c>
      <c r="D1417" t="s">
        <v>4623</v>
      </c>
      <c r="E1417" t="s">
        <v>4646</v>
      </c>
      <c r="F1417" t="s">
        <v>12</v>
      </c>
      <c r="G1417">
        <v>1599</v>
      </c>
    </row>
    <row r="1418" spans="1:7" x14ac:dyDescent="0.2">
      <c r="A1418" t="s">
        <v>6014</v>
      </c>
      <c r="B1418" t="s">
        <v>4568</v>
      </c>
      <c r="C1418">
        <v>13</v>
      </c>
      <c r="D1418" t="s">
        <v>4623</v>
      </c>
      <c r="E1418" t="s">
        <v>4624</v>
      </c>
      <c r="F1418" t="s">
        <v>12</v>
      </c>
      <c r="G1418">
        <v>3766</v>
      </c>
    </row>
    <row r="1419" spans="1:7" x14ac:dyDescent="0.2">
      <c r="A1419" t="s">
        <v>6015</v>
      </c>
      <c r="B1419" t="s">
        <v>4568</v>
      </c>
      <c r="C1419">
        <v>13</v>
      </c>
      <c r="D1419" t="s">
        <v>4623</v>
      </c>
      <c r="E1419" t="s">
        <v>4626</v>
      </c>
      <c r="F1419" t="s">
        <v>12</v>
      </c>
      <c r="G1419">
        <v>3679</v>
      </c>
    </row>
    <row r="1420" spans="1:7" x14ac:dyDescent="0.2">
      <c r="A1420" t="s">
        <v>6016</v>
      </c>
      <c r="B1420" t="s">
        <v>4568</v>
      </c>
      <c r="C1420">
        <v>13</v>
      </c>
      <c r="D1420" t="s">
        <v>4623</v>
      </c>
      <c r="E1420" t="s">
        <v>4628</v>
      </c>
      <c r="F1420" t="s">
        <v>12</v>
      </c>
      <c r="G1420">
        <v>3851</v>
      </c>
    </row>
    <row r="1421" spans="1:7" x14ac:dyDescent="0.2">
      <c r="A1421" t="s">
        <v>6017</v>
      </c>
      <c r="B1421" t="s">
        <v>4568</v>
      </c>
      <c r="C1421">
        <v>13</v>
      </c>
      <c r="D1421" t="s">
        <v>4623</v>
      </c>
      <c r="E1421" t="s">
        <v>4630</v>
      </c>
      <c r="F1421" t="s">
        <v>12</v>
      </c>
      <c r="G1421">
        <v>3715</v>
      </c>
    </row>
    <row r="1422" spans="1:7" x14ac:dyDescent="0.2">
      <c r="A1422" t="s">
        <v>6018</v>
      </c>
      <c r="B1422" t="s">
        <v>4568</v>
      </c>
      <c r="C1422">
        <v>13</v>
      </c>
      <c r="D1422" t="s">
        <v>4623</v>
      </c>
      <c r="E1422" t="s">
        <v>4632</v>
      </c>
      <c r="F1422" t="s">
        <v>12</v>
      </c>
      <c r="G1422">
        <v>3893</v>
      </c>
    </row>
    <row r="1423" spans="1:7" x14ac:dyDescent="0.2">
      <c r="A1423" t="s">
        <v>6019</v>
      </c>
      <c r="B1423" t="s">
        <v>4568</v>
      </c>
      <c r="C1423">
        <v>13</v>
      </c>
      <c r="D1423" t="s">
        <v>4623</v>
      </c>
      <c r="E1423" t="s">
        <v>4634</v>
      </c>
      <c r="F1423" t="s">
        <v>12</v>
      </c>
      <c r="G1423">
        <v>3826</v>
      </c>
    </row>
    <row r="1424" spans="1:7" x14ac:dyDescent="0.2">
      <c r="A1424" t="s">
        <v>6020</v>
      </c>
      <c r="B1424" t="s">
        <v>4568</v>
      </c>
      <c r="C1424">
        <v>13</v>
      </c>
      <c r="D1424" t="s">
        <v>4623</v>
      </c>
      <c r="E1424" t="s">
        <v>4636</v>
      </c>
      <c r="F1424" t="s">
        <v>12</v>
      </c>
      <c r="G1424">
        <v>3655</v>
      </c>
    </row>
    <row r="1425" spans="1:7" x14ac:dyDescent="0.2">
      <c r="A1425" t="s">
        <v>6021</v>
      </c>
      <c r="B1425" t="s">
        <v>4568</v>
      </c>
      <c r="C1425">
        <v>13</v>
      </c>
      <c r="D1425" t="s">
        <v>4623</v>
      </c>
      <c r="E1425" t="s">
        <v>4638</v>
      </c>
      <c r="F1425" t="s">
        <v>12</v>
      </c>
      <c r="G1425">
        <v>3874</v>
      </c>
    </row>
    <row r="1426" spans="1:7" x14ac:dyDescent="0.2">
      <c r="A1426" t="s">
        <v>6022</v>
      </c>
      <c r="B1426" t="s">
        <v>4568</v>
      </c>
      <c r="C1426">
        <v>13</v>
      </c>
      <c r="D1426" t="s">
        <v>4623</v>
      </c>
      <c r="E1426" t="s">
        <v>4640</v>
      </c>
      <c r="F1426" t="s">
        <v>12</v>
      </c>
      <c r="G1426">
        <v>3858</v>
      </c>
    </row>
    <row r="1427" spans="1:7" x14ac:dyDescent="0.2">
      <c r="A1427" t="s">
        <v>6023</v>
      </c>
      <c r="B1427" t="s">
        <v>4568</v>
      </c>
      <c r="C1427">
        <v>13</v>
      </c>
      <c r="D1427" t="s">
        <v>4623</v>
      </c>
      <c r="E1427" t="s">
        <v>4642</v>
      </c>
      <c r="F1427" t="s">
        <v>12</v>
      </c>
      <c r="G1427">
        <v>3957</v>
      </c>
    </row>
    <row r="1428" spans="1:7" x14ac:dyDescent="0.2">
      <c r="A1428" t="s">
        <v>6024</v>
      </c>
      <c r="B1428" t="s">
        <v>4568</v>
      </c>
      <c r="C1428">
        <v>13</v>
      </c>
      <c r="D1428" t="s">
        <v>4623</v>
      </c>
      <c r="E1428" t="s">
        <v>4644</v>
      </c>
      <c r="F1428" t="s">
        <v>12</v>
      </c>
      <c r="G1428">
        <v>3739</v>
      </c>
    </row>
    <row r="1429" spans="1:7" x14ac:dyDescent="0.2">
      <c r="A1429" t="s">
        <v>6025</v>
      </c>
      <c r="B1429" t="s">
        <v>4568</v>
      </c>
      <c r="C1429">
        <v>13</v>
      </c>
      <c r="D1429" t="s">
        <v>4623</v>
      </c>
      <c r="E1429" t="s">
        <v>4646</v>
      </c>
      <c r="F1429" t="s">
        <v>12</v>
      </c>
      <c r="G1429">
        <v>3784</v>
      </c>
    </row>
    <row r="1430" spans="1:7" x14ac:dyDescent="0.2">
      <c r="A1430" t="s">
        <v>6026</v>
      </c>
      <c r="B1430" t="s">
        <v>4568</v>
      </c>
      <c r="C1430">
        <v>14</v>
      </c>
      <c r="D1430" t="s">
        <v>4623</v>
      </c>
      <c r="E1430" t="s">
        <v>4624</v>
      </c>
      <c r="F1430" t="s">
        <v>12</v>
      </c>
      <c r="G1430">
        <v>3399</v>
      </c>
    </row>
    <row r="1431" spans="1:7" x14ac:dyDescent="0.2">
      <c r="A1431" t="s">
        <v>6027</v>
      </c>
      <c r="B1431" t="s">
        <v>4568</v>
      </c>
      <c r="C1431">
        <v>14</v>
      </c>
      <c r="D1431" t="s">
        <v>4623</v>
      </c>
      <c r="E1431" t="s">
        <v>4626</v>
      </c>
      <c r="F1431" t="s">
        <v>12</v>
      </c>
      <c r="G1431">
        <v>3385</v>
      </c>
    </row>
    <row r="1432" spans="1:7" x14ac:dyDescent="0.2">
      <c r="A1432" t="s">
        <v>6028</v>
      </c>
      <c r="B1432" t="s">
        <v>4568</v>
      </c>
      <c r="C1432">
        <v>14</v>
      </c>
      <c r="D1432" t="s">
        <v>4623</v>
      </c>
      <c r="E1432" t="s">
        <v>4628</v>
      </c>
      <c r="F1432" t="s">
        <v>12</v>
      </c>
      <c r="G1432">
        <v>3432</v>
      </c>
    </row>
    <row r="1433" spans="1:7" x14ac:dyDescent="0.2">
      <c r="A1433" t="s">
        <v>6029</v>
      </c>
      <c r="B1433" t="s">
        <v>4568</v>
      </c>
      <c r="C1433">
        <v>14</v>
      </c>
      <c r="D1433" t="s">
        <v>4623</v>
      </c>
      <c r="E1433" t="s">
        <v>4630</v>
      </c>
      <c r="F1433" t="s">
        <v>12</v>
      </c>
      <c r="G1433">
        <v>3376</v>
      </c>
    </row>
    <row r="1434" spans="1:7" x14ac:dyDescent="0.2">
      <c r="A1434" t="s">
        <v>6030</v>
      </c>
      <c r="B1434" t="s">
        <v>4568</v>
      </c>
      <c r="C1434">
        <v>14</v>
      </c>
      <c r="D1434" t="s">
        <v>4623</v>
      </c>
      <c r="E1434" t="s">
        <v>4632</v>
      </c>
      <c r="F1434" t="s">
        <v>12</v>
      </c>
      <c r="G1434">
        <v>3509</v>
      </c>
    </row>
    <row r="1435" spans="1:7" x14ac:dyDescent="0.2">
      <c r="A1435" t="s">
        <v>6031</v>
      </c>
      <c r="B1435" t="s">
        <v>4568</v>
      </c>
      <c r="C1435">
        <v>14</v>
      </c>
      <c r="D1435" t="s">
        <v>4623</v>
      </c>
      <c r="E1435" t="s">
        <v>4634</v>
      </c>
      <c r="F1435" t="s">
        <v>12</v>
      </c>
      <c r="G1435">
        <v>3446</v>
      </c>
    </row>
    <row r="1436" spans="1:7" x14ac:dyDescent="0.2">
      <c r="A1436" t="s">
        <v>6032</v>
      </c>
      <c r="B1436" t="s">
        <v>4568</v>
      </c>
      <c r="C1436">
        <v>14</v>
      </c>
      <c r="D1436" t="s">
        <v>4623</v>
      </c>
      <c r="E1436" t="s">
        <v>4636</v>
      </c>
      <c r="F1436" t="s">
        <v>12</v>
      </c>
      <c r="G1436">
        <v>3364</v>
      </c>
    </row>
    <row r="1437" spans="1:7" x14ac:dyDescent="0.2">
      <c r="A1437" t="s">
        <v>6033</v>
      </c>
      <c r="B1437" t="s">
        <v>4568</v>
      </c>
      <c r="C1437">
        <v>14</v>
      </c>
      <c r="D1437" t="s">
        <v>4623</v>
      </c>
      <c r="E1437" t="s">
        <v>4638</v>
      </c>
      <c r="F1437" t="s">
        <v>12</v>
      </c>
      <c r="G1437">
        <v>3201</v>
      </c>
    </row>
    <row r="1438" spans="1:7" x14ac:dyDescent="0.2">
      <c r="A1438" t="s">
        <v>6034</v>
      </c>
      <c r="B1438" t="s">
        <v>4568</v>
      </c>
      <c r="C1438">
        <v>14</v>
      </c>
      <c r="D1438" t="s">
        <v>4623</v>
      </c>
      <c r="E1438" t="s">
        <v>4640</v>
      </c>
      <c r="F1438" t="s">
        <v>12</v>
      </c>
      <c r="G1438">
        <v>3398</v>
      </c>
    </row>
    <row r="1439" spans="1:7" x14ac:dyDescent="0.2">
      <c r="A1439" t="s">
        <v>6035</v>
      </c>
      <c r="B1439" t="s">
        <v>4568</v>
      </c>
      <c r="C1439">
        <v>14</v>
      </c>
      <c r="D1439" t="s">
        <v>4623</v>
      </c>
      <c r="E1439" t="s">
        <v>4642</v>
      </c>
      <c r="F1439" t="s">
        <v>12</v>
      </c>
      <c r="G1439">
        <v>3495</v>
      </c>
    </row>
    <row r="1440" spans="1:7" x14ac:dyDescent="0.2">
      <c r="A1440" t="s">
        <v>6036</v>
      </c>
      <c r="B1440" t="s">
        <v>4568</v>
      </c>
      <c r="C1440">
        <v>14</v>
      </c>
      <c r="D1440" t="s">
        <v>4623</v>
      </c>
      <c r="E1440" t="s">
        <v>4644</v>
      </c>
      <c r="F1440" t="s">
        <v>12</v>
      </c>
      <c r="G1440">
        <v>3426</v>
      </c>
    </row>
    <row r="1441" spans="1:7" x14ac:dyDescent="0.2">
      <c r="A1441" t="s">
        <v>6037</v>
      </c>
      <c r="B1441" t="s">
        <v>4568</v>
      </c>
      <c r="C1441">
        <v>14</v>
      </c>
      <c r="D1441" t="s">
        <v>4623</v>
      </c>
      <c r="E1441" t="s">
        <v>4646</v>
      </c>
      <c r="F1441" t="s">
        <v>12</v>
      </c>
      <c r="G1441">
        <v>3607</v>
      </c>
    </row>
    <row r="1442" spans="1:7" x14ac:dyDescent="0.2">
      <c r="A1442" t="s">
        <v>6038</v>
      </c>
      <c r="B1442" t="s">
        <v>4568</v>
      </c>
      <c r="C1442">
        <v>15</v>
      </c>
      <c r="D1442" t="s">
        <v>4623</v>
      </c>
      <c r="E1442" t="s">
        <v>4624</v>
      </c>
      <c r="F1442" t="s">
        <v>12</v>
      </c>
      <c r="G1442">
        <v>1483</v>
      </c>
    </row>
    <row r="1443" spans="1:7" x14ac:dyDescent="0.2">
      <c r="A1443" t="s">
        <v>6039</v>
      </c>
      <c r="B1443" t="s">
        <v>4568</v>
      </c>
      <c r="C1443">
        <v>15</v>
      </c>
      <c r="D1443" t="s">
        <v>4623</v>
      </c>
      <c r="E1443" t="s">
        <v>4626</v>
      </c>
      <c r="F1443" t="s">
        <v>12</v>
      </c>
      <c r="G1443">
        <v>1422</v>
      </c>
    </row>
    <row r="1444" spans="1:7" x14ac:dyDescent="0.2">
      <c r="A1444" t="s">
        <v>6040</v>
      </c>
      <c r="B1444" t="s">
        <v>4568</v>
      </c>
      <c r="C1444">
        <v>15</v>
      </c>
      <c r="D1444" t="s">
        <v>4623</v>
      </c>
      <c r="E1444" t="s">
        <v>4628</v>
      </c>
      <c r="F1444" t="s">
        <v>12</v>
      </c>
      <c r="G1444">
        <v>1512</v>
      </c>
    </row>
    <row r="1445" spans="1:7" x14ac:dyDescent="0.2">
      <c r="A1445" t="s">
        <v>6041</v>
      </c>
      <c r="B1445" t="s">
        <v>4568</v>
      </c>
      <c r="C1445">
        <v>15</v>
      </c>
      <c r="D1445" t="s">
        <v>4623</v>
      </c>
      <c r="E1445" t="s">
        <v>4630</v>
      </c>
      <c r="F1445" t="s">
        <v>12</v>
      </c>
      <c r="G1445">
        <v>1461</v>
      </c>
    </row>
    <row r="1446" spans="1:7" x14ac:dyDescent="0.2">
      <c r="A1446" t="s">
        <v>6042</v>
      </c>
      <c r="B1446" t="s">
        <v>4568</v>
      </c>
      <c r="C1446">
        <v>15</v>
      </c>
      <c r="D1446" t="s">
        <v>4623</v>
      </c>
      <c r="E1446" t="s">
        <v>4632</v>
      </c>
      <c r="F1446" t="s">
        <v>12</v>
      </c>
      <c r="G1446">
        <v>1412</v>
      </c>
    </row>
    <row r="1447" spans="1:7" x14ac:dyDescent="0.2">
      <c r="A1447" t="s">
        <v>6043</v>
      </c>
      <c r="B1447" t="s">
        <v>4568</v>
      </c>
      <c r="C1447">
        <v>15</v>
      </c>
      <c r="D1447" t="s">
        <v>4623</v>
      </c>
      <c r="E1447" t="s">
        <v>4634</v>
      </c>
      <c r="F1447" t="s">
        <v>12</v>
      </c>
      <c r="G1447">
        <v>1276</v>
      </c>
    </row>
    <row r="1448" spans="1:7" x14ac:dyDescent="0.2">
      <c r="A1448" t="s">
        <v>6044</v>
      </c>
      <c r="B1448" t="s">
        <v>4568</v>
      </c>
      <c r="C1448">
        <v>15</v>
      </c>
      <c r="D1448" t="s">
        <v>4623</v>
      </c>
      <c r="E1448" t="s">
        <v>4636</v>
      </c>
      <c r="F1448" t="s">
        <v>12</v>
      </c>
      <c r="G1448">
        <v>1648</v>
      </c>
    </row>
    <row r="1449" spans="1:7" x14ac:dyDescent="0.2">
      <c r="A1449" t="s">
        <v>6045</v>
      </c>
      <c r="B1449" t="s">
        <v>4568</v>
      </c>
      <c r="C1449">
        <v>15</v>
      </c>
      <c r="D1449" t="s">
        <v>4623</v>
      </c>
      <c r="E1449" t="s">
        <v>4638</v>
      </c>
      <c r="F1449" t="s">
        <v>12</v>
      </c>
      <c r="G1449">
        <v>1596</v>
      </c>
    </row>
    <row r="1450" spans="1:7" x14ac:dyDescent="0.2">
      <c r="A1450" t="s">
        <v>6046</v>
      </c>
      <c r="B1450" t="s">
        <v>4568</v>
      </c>
      <c r="C1450">
        <v>15</v>
      </c>
      <c r="D1450" t="s">
        <v>4623</v>
      </c>
      <c r="E1450" t="s">
        <v>4640</v>
      </c>
      <c r="F1450" t="s">
        <v>12</v>
      </c>
      <c r="G1450">
        <v>1576</v>
      </c>
    </row>
    <row r="1451" spans="1:7" x14ac:dyDescent="0.2">
      <c r="A1451" t="s">
        <v>6047</v>
      </c>
      <c r="B1451" t="s">
        <v>4568</v>
      </c>
      <c r="C1451">
        <v>15</v>
      </c>
      <c r="D1451" t="s">
        <v>4623</v>
      </c>
      <c r="E1451" t="s">
        <v>4642</v>
      </c>
      <c r="F1451" t="s">
        <v>12</v>
      </c>
      <c r="G1451">
        <v>1593</v>
      </c>
    </row>
    <row r="1452" spans="1:7" x14ac:dyDescent="0.2">
      <c r="A1452" t="s">
        <v>6048</v>
      </c>
      <c r="B1452" t="s">
        <v>4568</v>
      </c>
      <c r="C1452">
        <v>15</v>
      </c>
      <c r="D1452" t="s">
        <v>4623</v>
      </c>
      <c r="E1452" t="s">
        <v>4644</v>
      </c>
      <c r="F1452" t="s">
        <v>12</v>
      </c>
      <c r="G1452">
        <v>1455</v>
      </c>
    </row>
    <row r="1453" spans="1:7" x14ac:dyDescent="0.2">
      <c r="A1453" t="s">
        <v>6049</v>
      </c>
      <c r="B1453" t="s">
        <v>4568</v>
      </c>
      <c r="C1453">
        <v>15</v>
      </c>
      <c r="D1453" t="s">
        <v>4623</v>
      </c>
      <c r="E1453" t="s">
        <v>4646</v>
      </c>
      <c r="F1453" t="s">
        <v>12</v>
      </c>
      <c r="G1453">
        <v>1597</v>
      </c>
    </row>
    <row r="1454" spans="1:7" x14ac:dyDescent="0.2">
      <c r="A1454" t="s">
        <v>6050</v>
      </c>
      <c r="B1454" t="s">
        <v>4568</v>
      </c>
      <c r="C1454">
        <v>16</v>
      </c>
      <c r="D1454" t="s">
        <v>4623</v>
      </c>
      <c r="E1454" t="s">
        <v>4624</v>
      </c>
      <c r="F1454" t="s">
        <v>12</v>
      </c>
      <c r="G1454">
        <v>3808</v>
      </c>
    </row>
    <row r="1455" spans="1:7" x14ac:dyDescent="0.2">
      <c r="A1455" t="s">
        <v>6051</v>
      </c>
      <c r="B1455" t="s">
        <v>4568</v>
      </c>
      <c r="C1455">
        <v>16</v>
      </c>
      <c r="D1455" t="s">
        <v>4623</v>
      </c>
      <c r="E1455" t="s">
        <v>4626</v>
      </c>
      <c r="F1455" t="s">
        <v>12</v>
      </c>
      <c r="G1455">
        <v>3554</v>
      </c>
    </row>
    <row r="1456" spans="1:7" x14ac:dyDescent="0.2">
      <c r="A1456" t="s">
        <v>6052</v>
      </c>
      <c r="B1456" t="s">
        <v>4568</v>
      </c>
      <c r="C1456">
        <v>16</v>
      </c>
      <c r="D1456" t="s">
        <v>4623</v>
      </c>
      <c r="E1456" t="s">
        <v>4628</v>
      </c>
      <c r="F1456" t="s">
        <v>12</v>
      </c>
      <c r="G1456">
        <v>3791</v>
      </c>
    </row>
    <row r="1457" spans="1:7" x14ac:dyDescent="0.2">
      <c r="A1457" t="s">
        <v>6053</v>
      </c>
      <c r="B1457" t="s">
        <v>4568</v>
      </c>
      <c r="C1457">
        <v>16</v>
      </c>
      <c r="D1457" t="s">
        <v>4623</v>
      </c>
      <c r="E1457" t="s">
        <v>4630</v>
      </c>
      <c r="F1457" t="s">
        <v>12</v>
      </c>
      <c r="G1457">
        <v>3486</v>
      </c>
    </row>
    <row r="1458" spans="1:7" x14ac:dyDescent="0.2">
      <c r="A1458" t="s">
        <v>6054</v>
      </c>
      <c r="B1458" t="s">
        <v>4568</v>
      </c>
      <c r="C1458">
        <v>16</v>
      </c>
      <c r="D1458" t="s">
        <v>4623</v>
      </c>
      <c r="E1458" t="s">
        <v>4632</v>
      </c>
      <c r="F1458" t="s">
        <v>12</v>
      </c>
      <c r="G1458">
        <v>3557</v>
      </c>
    </row>
    <row r="1459" spans="1:7" x14ac:dyDescent="0.2">
      <c r="A1459" t="s">
        <v>6055</v>
      </c>
      <c r="B1459" t="s">
        <v>4568</v>
      </c>
      <c r="C1459">
        <v>16</v>
      </c>
      <c r="D1459" t="s">
        <v>4623</v>
      </c>
      <c r="E1459" t="s">
        <v>4634</v>
      </c>
      <c r="F1459" t="s">
        <v>12</v>
      </c>
      <c r="G1459">
        <v>3500</v>
      </c>
    </row>
    <row r="1460" spans="1:7" x14ac:dyDescent="0.2">
      <c r="A1460" t="s">
        <v>6056</v>
      </c>
      <c r="B1460" t="s">
        <v>4568</v>
      </c>
      <c r="C1460">
        <v>16</v>
      </c>
      <c r="D1460" t="s">
        <v>4623</v>
      </c>
      <c r="E1460" t="s">
        <v>4636</v>
      </c>
      <c r="F1460" t="s">
        <v>12</v>
      </c>
      <c r="G1460">
        <v>3308</v>
      </c>
    </row>
    <row r="1461" spans="1:7" x14ac:dyDescent="0.2">
      <c r="A1461" t="s">
        <v>6057</v>
      </c>
      <c r="B1461" t="s">
        <v>4568</v>
      </c>
      <c r="C1461">
        <v>16</v>
      </c>
      <c r="D1461" t="s">
        <v>4623</v>
      </c>
      <c r="E1461" t="s">
        <v>4638</v>
      </c>
      <c r="F1461" t="s">
        <v>12</v>
      </c>
      <c r="G1461">
        <v>3550</v>
      </c>
    </row>
    <row r="1462" spans="1:7" x14ac:dyDescent="0.2">
      <c r="A1462" t="s">
        <v>6058</v>
      </c>
      <c r="B1462" t="s">
        <v>4568</v>
      </c>
      <c r="C1462">
        <v>16</v>
      </c>
      <c r="D1462" t="s">
        <v>4623</v>
      </c>
      <c r="E1462" t="s">
        <v>4640</v>
      </c>
      <c r="F1462" t="s">
        <v>12</v>
      </c>
      <c r="G1462">
        <v>3380</v>
      </c>
    </row>
    <row r="1463" spans="1:7" x14ac:dyDescent="0.2">
      <c r="A1463" t="s">
        <v>6059</v>
      </c>
      <c r="B1463" t="s">
        <v>4568</v>
      </c>
      <c r="C1463">
        <v>16</v>
      </c>
      <c r="D1463" t="s">
        <v>4623</v>
      </c>
      <c r="E1463" t="s">
        <v>4642</v>
      </c>
      <c r="F1463" t="s">
        <v>12</v>
      </c>
      <c r="G1463">
        <v>3522</v>
      </c>
    </row>
    <row r="1464" spans="1:7" x14ac:dyDescent="0.2">
      <c r="A1464" t="s">
        <v>6060</v>
      </c>
      <c r="B1464" t="s">
        <v>4568</v>
      </c>
      <c r="C1464">
        <v>16</v>
      </c>
      <c r="D1464" t="s">
        <v>4623</v>
      </c>
      <c r="E1464" t="s">
        <v>4644</v>
      </c>
      <c r="F1464" t="s">
        <v>12</v>
      </c>
      <c r="G1464">
        <v>3506</v>
      </c>
    </row>
    <row r="1465" spans="1:7" x14ac:dyDescent="0.2">
      <c r="A1465" t="s">
        <v>6061</v>
      </c>
      <c r="B1465" t="s">
        <v>4568</v>
      </c>
      <c r="C1465">
        <v>16</v>
      </c>
      <c r="D1465" t="s">
        <v>4623</v>
      </c>
      <c r="E1465" t="s">
        <v>4646</v>
      </c>
      <c r="F1465" t="s">
        <v>12</v>
      </c>
      <c r="G1465">
        <v>3766</v>
      </c>
    </row>
    <row r="1466" spans="1:7" x14ac:dyDescent="0.2">
      <c r="A1466" t="s">
        <v>6062</v>
      </c>
      <c r="B1466" t="s">
        <v>4568</v>
      </c>
      <c r="C1466">
        <v>17</v>
      </c>
      <c r="D1466" t="s">
        <v>4623</v>
      </c>
      <c r="E1466" t="s">
        <v>4624</v>
      </c>
      <c r="F1466" t="s">
        <v>12</v>
      </c>
      <c r="G1466">
        <v>1138</v>
      </c>
    </row>
    <row r="1467" spans="1:7" x14ac:dyDescent="0.2">
      <c r="A1467" t="s">
        <v>6063</v>
      </c>
      <c r="B1467" t="s">
        <v>4568</v>
      </c>
      <c r="C1467">
        <v>17</v>
      </c>
      <c r="D1467" t="s">
        <v>4623</v>
      </c>
      <c r="E1467" t="s">
        <v>4626</v>
      </c>
      <c r="F1467" t="s">
        <v>12</v>
      </c>
      <c r="G1467">
        <v>1084</v>
      </c>
    </row>
    <row r="1468" spans="1:7" x14ac:dyDescent="0.2">
      <c r="A1468" t="s">
        <v>6064</v>
      </c>
      <c r="B1468" t="s">
        <v>4568</v>
      </c>
      <c r="C1468">
        <v>17</v>
      </c>
      <c r="D1468" t="s">
        <v>4623</v>
      </c>
      <c r="E1468" t="s">
        <v>4628</v>
      </c>
      <c r="F1468" t="s">
        <v>12</v>
      </c>
      <c r="G1468">
        <v>1112</v>
      </c>
    </row>
    <row r="1469" spans="1:7" x14ac:dyDescent="0.2">
      <c r="A1469" t="s">
        <v>6065</v>
      </c>
      <c r="B1469" t="s">
        <v>4568</v>
      </c>
      <c r="C1469">
        <v>17</v>
      </c>
      <c r="D1469" t="s">
        <v>4623</v>
      </c>
      <c r="E1469" t="s">
        <v>4630</v>
      </c>
      <c r="F1469" t="s">
        <v>12</v>
      </c>
      <c r="G1469">
        <v>1041</v>
      </c>
    </row>
    <row r="1470" spans="1:7" x14ac:dyDescent="0.2">
      <c r="A1470" t="s">
        <v>6066</v>
      </c>
      <c r="B1470" t="s">
        <v>4568</v>
      </c>
      <c r="C1470">
        <v>17</v>
      </c>
      <c r="D1470" t="s">
        <v>4623</v>
      </c>
      <c r="E1470" t="s">
        <v>4632</v>
      </c>
      <c r="F1470" t="s">
        <v>12</v>
      </c>
      <c r="G1470">
        <v>992</v>
      </c>
    </row>
    <row r="1471" spans="1:7" x14ac:dyDescent="0.2">
      <c r="A1471" t="s">
        <v>6067</v>
      </c>
      <c r="B1471" t="s">
        <v>4568</v>
      </c>
      <c r="C1471">
        <v>17</v>
      </c>
      <c r="D1471" t="s">
        <v>4623</v>
      </c>
      <c r="E1471" t="s">
        <v>4634</v>
      </c>
      <c r="F1471" t="s">
        <v>12</v>
      </c>
      <c r="G1471">
        <v>958</v>
      </c>
    </row>
    <row r="1472" spans="1:7" x14ac:dyDescent="0.2">
      <c r="A1472" t="s">
        <v>6068</v>
      </c>
      <c r="B1472" t="s">
        <v>4568</v>
      </c>
      <c r="C1472">
        <v>17</v>
      </c>
      <c r="D1472" t="s">
        <v>4623</v>
      </c>
      <c r="E1472" t="s">
        <v>4636</v>
      </c>
      <c r="F1472" t="s">
        <v>12</v>
      </c>
      <c r="G1472">
        <v>988</v>
      </c>
    </row>
    <row r="1473" spans="1:7" x14ac:dyDescent="0.2">
      <c r="A1473" t="s">
        <v>6069</v>
      </c>
      <c r="B1473" t="s">
        <v>4568</v>
      </c>
      <c r="C1473">
        <v>17</v>
      </c>
      <c r="D1473" t="s">
        <v>4623</v>
      </c>
      <c r="E1473" t="s">
        <v>4638</v>
      </c>
      <c r="F1473" t="s">
        <v>12</v>
      </c>
      <c r="G1473">
        <v>1101</v>
      </c>
    </row>
    <row r="1474" spans="1:7" x14ac:dyDescent="0.2">
      <c r="A1474" t="s">
        <v>6070</v>
      </c>
      <c r="B1474" t="s">
        <v>4568</v>
      </c>
      <c r="C1474">
        <v>17</v>
      </c>
      <c r="D1474" t="s">
        <v>4623</v>
      </c>
      <c r="E1474" t="s">
        <v>4640</v>
      </c>
      <c r="F1474" t="s">
        <v>12</v>
      </c>
      <c r="G1474">
        <v>1095</v>
      </c>
    </row>
    <row r="1475" spans="1:7" x14ac:dyDescent="0.2">
      <c r="A1475" t="s">
        <v>6071</v>
      </c>
      <c r="B1475" t="s">
        <v>4568</v>
      </c>
      <c r="C1475">
        <v>17</v>
      </c>
      <c r="D1475" t="s">
        <v>4623</v>
      </c>
      <c r="E1475" t="s">
        <v>4642</v>
      </c>
      <c r="F1475" t="s">
        <v>12</v>
      </c>
      <c r="G1475">
        <v>1045</v>
      </c>
    </row>
    <row r="1476" spans="1:7" x14ac:dyDescent="0.2">
      <c r="A1476" t="s">
        <v>6072</v>
      </c>
      <c r="B1476" t="s">
        <v>4568</v>
      </c>
      <c r="C1476">
        <v>17</v>
      </c>
      <c r="D1476" t="s">
        <v>4623</v>
      </c>
      <c r="E1476" t="s">
        <v>4644</v>
      </c>
      <c r="F1476" t="s">
        <v>12</v>
      </c>
      <c r="G1476">
        <v>1030</v>
      </c>
    </row>
    <row r="1477" spans="1:7" x14ac:dyDescent="0.2">
      <c r="A1477" t="s">
        <v>6073</v>
      </c>
      <c r="B1477" t="s">
        <v>4568</v>
      </c>
      <c r="C1477">
        <v>17</v>
      </c>
      <c r="D1477" t="s">
        <v>4623</v>
      </c>
      <c r="E1477" t="s">
        <v>4646</v>
      </c>
      <c r="F1477" t="s">
        <v>12</v>
      </c>
      <c r="G1477">
        <v>1126</v>
      </c>
    </row>
    <row r="1478" spans="1:7" x14ac:dyDescent="0.2">
      <c r="A1478" t="s">
        <v>6074</v>
      </c>
      <c r="B1478" t="s">
        <v>4568</v>
      </c>
      <c r="C1478">
        <v>18</v>
      </c>
      <c r="D1478" t="s">
        <v>4623</v>
      </c>
      <c r="E1478" t="s">
        <v>4624</v>
      </c>
      <c r="F1478" t="s">
        <v>12</v>
      </c>
      <c r="G1478">
        <v>7214</v>
      </c>
    </row>
    <row r="1479" spans="1:7" x14ac:dyDescent="0.2">
      <c r="A1479" t="s">
        <v>6075</v>
      </c>
      <c r="B1479" t="s">
        <v>4568</v>
      </c>
      <c r="C1479">
        <v>18</v>
      </c>
      <c r="D1479" t="s">
        <v>4623</v>
      </c>
      <c r="E1479" t="s">
        <v>4626</v>
      </c>
      <c r="F1479" t="s">
        <v>12</v>
      </c>
      <c r="G1479">
        <v>6890</v>
      </c>
    </row>
    <row r="1480" spans="1:7" x14ac:dyDescent="0.2">
      <c r="A1480" t="s">
        <v>6076</v>
      </c>
      <c r="B1480" t="s">
        <v>4568</v>
      </c>
      <c r="C1480">
        <v>18</v>
      </c>
      <c r="D1480" t="s">
        <v>4623</v>
      </c>
      <c r="E1480" t="s">
        <v>4628</v>
      </c>
      <c r="F1480" t="s">
        <v>12</v>
      </c>
      <c r="G1480">
        <v>7332</v>
      </c>
    </row>
    <row r="1481" spans="1:7" x14ac:dyDescent="0.2">
      <c r="A1481" t="s">
        <v>6077</v>
      </c>
      <c r="B1481" t="s">
        <v>4568</v>
      </c>
      <c r="C1481">
        <v>18</v>
      </c>
      <c r="D1481" t="s">
        <v>4623</v>
      </c>
      <c r="E1481" t="s">
        <v>4630</v>
      </c>
      <c r="F1481" t="s">
        <v>12</v>
      </c>
      <c r="G1481">
        <v>7228</v>
      </c>
    </row>
    <row r="1482" spans="1:7" x14ac:dyDescent="0.2">
      <c r="A1482" t="s">
        <v>6078</v>
      </c>
      <c r="B1482" t="s">
        <v>4568</v>
      </c>
      <c r="C1482">
        <v>18</v>
      </c>
      <c r="D1482" t="s">
        <v>4623</v>
      </c>
      <c r="E1482" t="s">
        <v>4632</v>
      </c>
      <c r="F1482" t="s">
        <v>12</v>
      </c>
      <c r="G1482">
        <v>7391</v>
      </c>
    </row>
    <row r="1483" spans="1:7" x14ac:dyDescent="0.2">
      <c r="A1483" t="s">
        <v>6079</v>
      </c>
      <c r="B1483" t="s">
        <v>4568</v>
      </c>
      <c r="C1483">
        <v>18</v>
      </c>
      <c r="D1483" t="s">
        <v>4623</v>
      </c>
      <c r="E1483" t="s">
        <v>4634</v>
      </c>
      <c r="F1483" t="s">
        <v>12</v>
      </c>
      <c r="G1483">
        <v>7317</v>
      </c>
    </row>
    <row r="1484" spans="1:7" x14ac:dyDescent="0.2">
      <c r="A1484" t="s">
        <v>6080</v>
      </c>
      <c r="B1484" t="s">
        <v>4568</v>
      </c>
      <c r="C1484">
        <v>18</v>
      </c>
      <c r="D1484" t="s">
        <v>4623</v>
      </c>
      <c r="E1484" t="s">
        <v>4636</v>
      </c>
      <c r="F1484" t="s">
        <v>12</v>
      </c>
      <c r="G1484">
        <v>7138</v>
      </c>
    </row>
    <row r="1485" spans="1:7" x14ac:dyDescent="0.2">
      <c r="A1485" t="s">
        <v>6081</v>
      </c>
      <c r="B1485" t="s">
        <v>4568</v>
      </c>
      <c r="C1485">
        <v>18</v>
      </c>
      <c r="D1485" t="s">
        <v>4623</v>
      </c>
      <c r="E1485" t="s">
        <v>4638</v>
      </c>
      <c r="F1485" t="s">
        <v>12</v>
      </c>
      <c r="G1485">
        <v>6864</v>
      </c>
    </row>
    <row r="1486" spans="1:7" x14ac:dyDescent="0.2">
      <c r="A1486" t="s">
        <v>6082</v>
      </c>
      <c r="B1486" t="s">
        <v>4568</v>
      </c>
      <c r="C1486">
        <v>18</v>
      </c>
      <c r="D1486" t="s">
        <v>4623</v>
      </c>
      <c r="E1486" t="s">
        <v>4640</v>
      </c>
      <c r="F1486" t="s">
        <v>12</v>
      </c>
      <c r="G1486">
        <v>7168</v>
      </c>
    </row>
    <row r="1487" spans="1:7" x14ac:dyDescent="0.2">
      <c r="A1487" t="s">
        <v>6083</v>
      </c>
      <c r="B1487" t="s">
        <v>4568</v>
      </c>
      <c r="C1487">
        <v>18</v>
      </c>
      <c r="D1487" t="s">
        <v>4623</v>
      </c>
      <c r="E1487" t="s">
        <v>4642</v>
      </c>
      <c r="F1487" t="s">
        <v>12</v>
      </c>
      <c r="G1487">
        <v>7285</v>
      </c>
    </row>
    <row r="1488" spans="1:7" x14ac:dyDescent="0.2">
      <c r="A1488" t="s">
        <v>6084</v>
      </c>
      <c r="B1488" t="s">
        <v>4568</v>
      </c>
      <c r="C1488">
        <v>18</v>
      </c>
      <c r="D1488" t="s">
        <v>4623</v>
      </c>
      <c r="E1488" t="s">
        <v>4644</v>
      </c>
      <c r="F1488" t="s">
        <v>12</v>
      </c>
      <c r="G1488">
        <v>7100</v>
      </c>
    </row>
    <row r="1489" spans="1:7" x14ac:dyDescent="0.2">
      <c r="A1489" t="s">
        <v>6085</v>
      </c>
      <c r="B1489" t="s">
        <v>4568</v>
      </c>
      <c r="C1489">
        <v>18</v>
      </c>
      <c r="D1489" t="s">
        <v>4623</v>
      </c>
      <c r="E1489" t="s">
        <v>4646</v>
      </c>
      <c r="F1489" t="s">
        <v>12</v>
      </c>
      <c r="G1489">
        <v>7347</v>
      </c>
    </row>
    <row r="1490" spans="1:7" x14ac:dyDescent="0.2">
      <c r="A1490" t="s">
        <v>6086</v>
      </c>
      <c r="B1490" t="s">
        <v>4568</v>
      </c>
      <c r="C1490">
        <v>19</v>
      </c>
      <c r="D1490" t="s">
        <v>4623</v>
      </c>
      <c r="E1490" t="s">
        <v>4624</v>
      </c>
      <c r="F1490" t="s">
        <v>12</v>
      </c>
      <c r="G1490">
        <v>1376</v>
      </c>
    </row>
    <row r="1491" spans="1:7" x14ac:dyDescent="0.2">
      <c r="A1491" t="s">
        <v>6087</v>
      </c>
      <c r="B1491" t="s">
        <v>4568</v>
      </c>
      <c r="C1491">
        <v>19</v>
      </c>
      <c r="D1491" t="s">
        <v>4623</v>
      </c>
      <c r="E1491" t="s">
        <v>4626</v>
      </c>
      <c r="F1491" t="s">
        <v>12</v>
      </c>
      <c r="G1491">
        <v>1232</v>
      </c>
    </row>
    <row r="1492" spans="1:7" x14ac:dyDescent="0.2">
      <c r="A1492" t="s">
        <v>6088</v>
      </c>
      <c r="B1492" t="s">
        <v>4568</v>
      </c>
      <c r="C1492">
        <v>19</v>
      </c>
      <c r="D1492" t="s">
        <v>4623</v>
      </c>
      <c r="E1492" t="s">
        <v>4628</v>
      </c>
      <c r="F1492" t="s">
        <v>12</v>
      </c>
      <c r="G1492">
        <v>1352</v>
      </c>
    </row>
    <row r="1493" spans="1:7" x14ac:dyDescent="0.2">
      <c r="A1493" t="s">
        <v>6089</v>
      </c>
      <c r="B1493" t="s">
        <v>4568</v>
      </c>
      <c r="C1493">
        <v>19</v>
      </c>
      <c r="D1493" t="s">
        <v>4623</v>
      </c>
      <c r="E1493" t="s">
        <v>4630</v>
      </c>
      <c r="F1493" t="s">
        <v>12</v>
      </c>
      <c r="G1493">
        <v>1236</v>
      </c>
    </row>
    <row r="1494" spans="1:7" x14ac:dyDescent="0.2">
      <c r="A1494" t="s">
        <v>6090</v>
      </c>
      <c r="B1494" t="s">
        <v>4568</v>
      </c>
      <c r="C1494">
        <v>19</v>
      </c>
      <c r="D1494" t="s">
        <v>4623</v>
      </c>
      <c r="E1494" t="s">
        <v>4632</v>
      </c>
      <c r="F1494" t="s">
        <v>12</v>
      </c>
      <c r="G1494">
        <v>1293</v>
      </c>
    </row>
    <row r="1495" spans="1:7" x14ac:dyDescent="0.2">
      <c r="A1495" t="s">
        <v>6091</v>
      </c>
      <c r="B1495" t="s">
        <v>4568</v>
      </c>
      <c r="C1495">
        <v>19</v>
      </c>
      <c r="D1495" t="s">
        <v>4623</v>
      </c>
      <c r="E1495" t="s">
        <v>4634</v>
      </c>
      <c r="F1495" t="s">
        <v>12</v>
      </c>
      <c r="G1495">
        <v>1250</v>
      </c>
    </row>
    <row r="1496" spans="1:7" x14ac:dyDescent="0.2">
      <c r="A1496" t="s">
        <v>6092</v>
      </c>
      <c r="B1496" t="s">
        <v>4568</v>
      </c>
      <c r="C1496">
        <v>19</v>
      </c>
      <c r="D1496" t="s">
        <v>4623</v>
      </c>
      <c r="E1496" t="s">
        <v>4636</v>
      </c>
      <c r="F1496" t="s">
        <v>12</v>
      </c>
      <c r="G1496">
        <v>1344</v>
      </c>
    </row>
    <row r="1497" spans="1:7" x14ac:dyDescent="0.2">
      <c r="A1497" t="s">
        <v>6093</v>
      </c>
      <c r="B1497" t="s">
        <v>4568</v>
      </c>
      <c r="C1497">
        <v>19</v>
      </c>
      <c r="D1497" t="s">
        <v>4623</v>
      </c>
      <c r="E1497" t="s">
        <v>4638</v>
      </c>
      <c r="F1497" t="s">
        <v>12</v>
      </c>
      <c r="G1497">
        <v>1339</v>
      </c>
    </row>
    <row r="1498" spans="1:7" x14ac:dyDescent="0.2">
      <c r="A1498" t="s">
        <v>6094</v>
      </c>
      <c r="B1498" t="s">
        <v>4568</v>
      </c>
      <c r="C1498">
        <v>19</v>
      </c>
      <c r="D1498" t="s">
        <v>4623</v>
      </c>
      <c r="E1498" t="s">
        <v>4640</v>
      </c>
      <c r="F1498" t="s">
        <v>12</v>
      </c>
      <c r="G1498">
        <v>1371</v>
      </c>
    </row>
    <row r="1499" spans="1:7" x14ac:dyDescent="0.2">
      <c r="A1499" t="s">
        <v>6095</v>
      </c>
      <c r="B1499" t="s">
        <v>4568</v>
      </c>
      <c r="C1499">
        <v>19</v>
      </c>
      <c r="D1499" t="s">
        <v>4623</v>
      </c>
      <c r="E1499" t="s">
        <v>4642</v>
      </c>
      <c r="F1499" t="s">
        <v>12</v>
      </c>
      <c r="G1499">
        <v>1307</v>
      </c>
    </row>
    <row r="1500" spans="1:7" x14ac:dyDescent="0.2">
      <c r="A1500" t="s">
        <v>6096</v>
      </c>
      <c r="B1500" t="s">
        <v>4568</v>
      </c>
      <c r="C1500">
        <v>19</v>
      </c>
      <c r="D1500" t="s">
        <v>4623</v>
      </c>
      <c r="E1500" t="s">
        <v>4644</v>
      </c>
      <c r="F1500" t="s">
        <v>12</v>
      </c>
      <c r="G1500">
        <v>1271</v>
      </c>
    </row>
    <row r="1501" spans="1:7" x14ac:dyDescent="0.2">
      <c r="A1501" t="s">
        <v>6097</v>
      </c>
      <c r="B1501" t="s">
        <v>4568</v>
      </c>
      <c r="C1501">
        <v>19</v>
      </c>
      <c r="D1501" t="s">
        <v>4623</v>
      </c>
      <c r="E1501" t="s">
        <v>4646</v>
      </c>
      <c r="F1501" t="s">
        <v>12</v>
      </c>
      <c r="G1501">
        <v>1321</v>
      </c>
    </row>
    <row r="1502" spans="1:7" x14ac:dyDescent="0.2">
      <c r="A1502" t="s">
        <v>6098</v>
      </c>
      <c r="B1502" t="s">
        <v>4568</v>
      </c>
      <c r="C1502">
        <v>20</v>
      </c>
      <c r="D1502" t="s">
        <v>4623</v>
      </c>
      <c r="E1502" t="s">
        <v>4624</v>
      </c>
      <c r="F1502" t="s">
        <v>12</v>
      </c>
      <c r="G1502">
        <v>5811</v>
      </c>
    </row>
    <row r="1503" spans="1:7" x14ac:dyDescent="0.2">
      <c r="A1503" t="s">
        <v>6099</v>
      </c>
      <c r="B1503" t="s">
        <v>4568</v>
      </c>
      <c r="C1503">
        <v>20</v>
      </c>
      <c r="D1503" t="s">
        <v>4623</v>
      </c>
      <c r="E1503" t="s">
        <v>4626</v>
      </c>
      <c r="F1503" t="s">
        <v>12</v>
      </c>
      <c r="G1503">
        <v>5654</v>
      </c>
    </row>
    <row r="1504" spans="1:7" x14ac:dyDescent="0.2">
      <c r="A1504" t="s">
        <v>6100</v>
      </c>
      <c r="B1504" t="s">
        <v>4568</v>
      </c>
      <c r="C1504">
        <v>20</v>
      </c>
      <c r="D1504" t="s">
        <v>4623</v>
      </c>
      <c r="E1504" t="s">
        <v>4628</v>
      </c>
      <c r="F1504" t="s">
        <v>12</v>
      </c>
      <c r="G1504">
        <v>6092</v>
      </c>
    </row>
    <row r="1505" spans="1:7" x14ac:dyDescent="0.2">
      <c r="A1505" t="s">
        <v>6101</v>
      </c>
      <c r="B1505" t="s">
        <v>4568</v>
      </c>
      <c r="C1505">
        <v>20</v>
      </c>
      <c r="D1505" t="s">
        <v>4623</v>
      </c>
      <c r="E1505" t="s">
        <v>4630</v>
      </c>
      <c r="F1505" t="s">
        <v>12</v>
      </c>
      <c r="G1505">
        <v>5703</v>
      </c>
    </row>
    <row r="1506" spans="1:7" x14ac:dyDescent="0.2">
      <c r="A1506" t="s">
        <v>6102</v>
      </c>
      <c r="B1506" t="s">
        <v>4568</v>
      </c>
      <c r="C1506">
        <v>20</v>
      </c>
      <c r="D1506" t="s">
        <v>4623</v>
      </c>
      <c r="E1506" t="s">
        <v>4632</v>
      </c>
      <c r="F1506" t="s">
        <v>12</v>
      </c>
      <c r="G1506">
        <v>5748</v>
      </c>
    </row>
    <row r="1507" spans="1:7" x14ac:dyDescent="0.2">
      <c r="A1507" t="s">
        <v>6103</v>
      </c>
      <c r="B1507" t="s">
        <v>4568</v>
      </c>
      <c r="C1507">
        <v>20</v>
      </c>
      <c r="D1507" t="s">
        <v>4623</v>
      </c>
      <c r="E1507" t="s">
        <v>4634</v>
      </c>
      <c r="F1507" t="s">
        <v>12</v>
      </c>
      <c r="G1507">
        <v>5382</v>
      </c>
    </row>
    <row r="1508" spans="1:7" x14ac:dyDescent="0.2">
      <c r="A1508" t="s">
        <v>6104</v>
      </c>
      <c r="B1508" t="s">
        <v>4568</v>
      </c>
      <c r="C1508">
        <v>20</v>
      </c>
      <c r="D1508" t="s">
        <v>4623</v>
      </c>
      <c r="E1508" t="s">
        <v>4636</v>
      </c>
      <c r="F1508" t="s">
        <v>12</v>
      </c>
      <c r="G1508">
        <v>5845</v>
      </c>
    </row>
    <row r="1509" spans="1:7" x14ac:dyDescent="0.2">
      <c r="A1509" t="s">
        <v>6105</v>
      </c>
      <c r="B1509" t="s">
        <v>4568</v>
      </c>
      <c r="C1509">
        <v>20</v>
      </c>
      <c r="D1509" t="s">
        <v>4623</v>
      </c>
      <c r="E1509" t="s">
        <v>4638</v>
      </c>
      <c r="F1509" t="s">
        <v>12</v>
      </c>
      <c r="G1509">
        <v>5733</v>
      </c>
    </row>
    <row r="1510" spans="1:7" x14ac:dyDescent="0.2">
      <c r="A1510" t="s">
        <v>6106</v>
      </c>
      <c r="B1510" t="s">
        <v>4568</v>
      </c>
      <c r="C1510">
        <v>20</v>
      </c>
      <c r="D1510" t="s">
        <v>4623</v>
      </c>
      <c r="E1510" t="s">
        <v>4640</v>
      </c>
      <c r="F1510" t="s">
        <v>12</v>
      </c>
      <c r="G1510">
        <v>5811</v>
      </c>
    </row>
    <row r="1511" spans="1:7" x14ac:dyDescent="0.2">
      <c r="A1511" t="s">
        <v>6107</v>
      </c>
      <c r="B1511" t="s">
        <v>4568</v>
      </c>
      <c r="C1511">
        <v>20</v>
      </c>
      <c r="D1511" t="s">
        <v>4623</v>
      </c>
      <c r="E1511" t="s">
        <v>4642</v>
      </c>
      <c r="F1511" t="s">
        <v>12</v>
      </c>
      <c r="G1511">
        <v>5907</v>
      </c>
    </row>
    <row r="1512" spans="1:7" x14ac:dyDescent="0.2">
      <c r="A1512" t="s">
        <v>6108</v>
      </c>
      <c r="B1512" t="s">
        <v>4568</v>
      </c>
      <c r="C1512">
        <v>20</v>
      </c>
      <c r="D1512" t="s">
        <v>4623</v>
      </c>
      <c r="E1512" t="s">
        <v>4644</v>
      </c>
      <c r="F1512" t="s">
        <v>12</v>
      </c>
      <c r="G1512">
        <v>5248</v>
      </c>
    </row>
    <row r="1513" spans="1:7" x14ac:dyDescent="0.2">
      <c r="A1513" t="s">
        <v>6109</v>
      </c>
      <c r="B1513" t="s">
        <v>4568</v>
      </c>
      <c r="C1513">
        <v>20</v>
      </c>
      <c r="D1513" t="s">
        <v>4623</v>
      </c>
      <c r="E1513" t="s">
        <v>4646</v>
      </c>
      <c r="F1513" t="s">
        <v>12</v>
      </c>
      <c r="G1513">
        <v>5900</v>
      </c>
    </row>
    <row r="1514" spans="1:7" x14ac:dyDescent="0.2">
      <c r="A1514" t="s">
        <v>6110</v>
      </c>
      <c r="B1514" t="s">
        <v>4568</v>
      </c>
      <c r="C1514">
        <v>21</v>
      </c>
      <c r="D1514" t="s">
        <v>4623</v>
      </c>
      <c r="E1514" t="s">
        <v>4624</v>
      </c>
      <c r="F1514" t="s">
        <v>12</v>
      </c>
      <c r="G1514">
        <v>540</v>
      </c>
    </row>
    <row r="1515" spans="1:7" x14ac:dyDescent="0.2">
      <c r="A1515" t="s">
        <v>6111</v>
      </c>
      <c r="B1515" t="s">
        <v>4568</v>
      </c>
      <c r="C1515">
        <v>21</v>
      </c>
      <c r="D1515" t="s">
        <v>4623</v>
      </c>
      <c r="E1515" t="s">
        <v>4626</v>
      </c>
      <c r="F1515" t="s">
        <v>12</v>
      </c>
      <c r="G1515">
        <v>515</v>
      </c>
    </row>
    <row r="1516" spans="1:7" x14ac:dyDescent="0.2">
      <c r="A1516" t="s">
        <v>6112</v>
      </c>
      <c r="B1516" t="s">
        <v>4568</v>
      </c>
      <c r="C1516">
        <v>21</v>
      </c>
      <c r="D1516" t="s">
        <v>4623</v>
      </c>
      <c r="E1516" t="s">
        <v>4628</v>
      </c>
      <c r="F1516" t="s">
        <v>12</v>
      </c>
      <c r="G1516">
        <v>484</v>
      </c>
    </row>
    <row r="1517" spans="1:7" x14ac:dyDescent="0.2">
      <c r="A1517" t="s">
        <v>6113</v>
      </c>
      <c r="B1517" t="s">
        <v>4568</v>
      </c>
      <c r="C1517">
        <v>21</v>
      </c>
      <c r="D1517" t="s">
        <v>4623</v>
      </c>
      <c r="E1517" t="s">
        <v>4630</v>
      </c>
      <c r="F1517" t="s">
        <v>12</v>
      </c>
      <c r="G1517">
        <v>505</v>
      </c>
    </row>
    <row r="1518" spans="1:7" x14ac:dyDescent="0.2">
      <c r="A1518" t="s">
        <v>6114</v>
      </c>
      <c r="B1518" t="s">
        <v>4568</v>
      </c>
      <c r="C1518">
        <v>21</v>
      </c>
      <c r="D1518" t="s">
        <v>4623</v>
      </c>
      <c r="E1518" t="s">
        <v>4632</v>
      </c>
      <c r="F1518" t="s">
        <v>12</v>
      </c>
      <c r="G1518">
        <v>505</v>
      </c>
    </row>
    <row r="1519" spans="1:7" x14ac:dyDescent="0.2">
      <c r="A1519" t="s">
        <v>6115</v>
      </c>
      <c r="B1519" t="s">
        <v>4568</v>
      </c>
      <c r="C1519">
        <v>21</v>
      </c>
      <c r="D1519" t="s">
        <v>4623</v>
      </c>
      <c r="E1519" t="s">
        <v>4634</v>
      </c>
      <c r="F1519" t="s">
        <v>12</v>
      </c>
      <c r="G1519">
        <v>441</v>
      </c>
    </row>
    <row r="1520" spans="1:7" x14ac:dyDescent="0.2">
      <c r="A1520" t="s">
        <v>6116</v>
      </c>
      <c r="B1520" t="s">
        <v>4568</v>
      </c>
      <c r="C1520">
        <v>21</v>
      </c>
      <c r="D1520" t="s">
        <v>4623</v>
      </c>
      <c r="E1520" t="s">
        <v>4636</v>
      </c>
      <c r="F1520" t="s">
        <v>12</v>
      </c>
      <c r="G1520">
        <v>484</v>
      </c>
    </row>
    <row r="1521" spans="1:7" x14ac:dyDescent="0.2">
      <c r="A1521" t="s">
        <v>6117</v>
      </c>
      <c r="B1521" t="s">
        <v>4568</v>
      </c>
      <c r="C1521">
        <v>21</v>
      </c>
      <c r="D1521" t="s">
        <v>4623</v>
      </c>
      <c r="E1521" t="s">
        <v>4638</v>
      </c>
      <c r="F1521" t="s">
        <v>12</v>
      </c>
      <c r="G1521">
        <v>476</v>
      </c>
    </row>
    <row r="1522" spans="1:7" x14ac:dyDescent="0.2">
      <c r="A1522" t="s">
        <v>6118</v>
      </c>
      <c r="B1522" t="s">
        <v>4568</v>
      </c>
      <c r="C1522">
        <v>21</v>
      </c>
      <c r="D1522" t="s">
        <v>4623</v>
      </c>
      <c r="E1522" t="s">
        <v>4640</v>
      </c>
      <c r="F1522" t="s">
        <v>12</v>
      </c>
      <c r="G1522">
        <v>434</v>
      </c>
    </row>
    <row r="1523" spans="1:7" x14ac:dyDescent="0.2">
      <c r="A1523" t="s">
        <v>6119</v>
      </c>
      <c r="B1523" t="s">
        <v>4568</v>
      </c>
      <c r="C1523">
        <v>21</v>
      </c>
      <c r="D1523" t="s">
        <v>4623</v>
      </c>
      <c r="E1523" t="s">
        <v>4642</v>
      </c>
      <c r="F1523" t="s">
        <v>12</v>
      </c>
      <c r="G1523">
        <v>426</v>
      </c>
    </row>
    <row r="1524" spans="1:7" x14ac:dyDescent="0.2">
      <c r="A1524" t="s">
        <v>6120</v>
      </c>
      <c r="B1524" t="s">
        <v>4568</v>
      </c>
      <c r="C1524">
        <v>21</v>
      </c>
      <c r="D1524" t="s">
        <v>4623</v>
      </c>
      <c r="E1524" t="s">
        <v>4644</v>
      </c>
      <c r="F1524" t="s">
        <v>12</v>
      </c>
      <c r="G1524">
        <v>479</v>
      </c>
    </row>
    <row r="1525" spans="1:7" x14ac:dyDescent="0.2">
      <c r="A1525" t="s">
        <v>6121</v>
      </c>
      <c r="B1525" t="s">
        <v>4568</v>
      </c>
      <c r="C1525">
        <v>21</v>
      </c>
      <c r="D1525" t="s">
        <v>4623</v>
      </c>
      <c r="E1525" t="s">
        <v>4646</v>
      </c>
      <c r="F1525" t="s">
        <v>12</v>
      </c>
      <c r="G1525">
        <v>549</v>
      </c>
    </row>
    <row r="1526" spans="1:7" x14ac:dyDescent="0.2">
      <c r="A1526" t="s">
        <v>6122</v>
      </c>
      <c r="B1526" t="s">
        <v>4568</v>
      </c>
      <c r="C1526">
        <v>1</v>
      </c>
      <c r="D1526" t="s">
        <v>4623</v>
      </c>
      <c r="E1526" t="s">
        <v>4624</v>
      </c>
      <c r="F1526" t="s">
        <v>13</v>
      </c>
      <c r="G1526">
        <v>3715</v>
      </c>
    </row>
    <row r="1527" spans="1:7" x14ac:dyDescent="0.2">
      <c r="A1527" t="s">
        <v>6123</v>
      </c>
      <c r="B1527" t="s">
        <v>4568</v>
      </c>
      <c r="C1527">
        <v>1</v>
      </c>
      <c r="D1527" t="s">
        <v>4623</v>
      </c>
      <c r="E1527" t="s">
        <v>4626</v>
      </c>
      <c r="F1527" t="s">
        <v>13</v>
      </c>
      <c r="G1527">
        <v>3135</v>
      </c>
    </row>
    <row r="1528" spans="1:7" x14ac:dyDescent="0.2">
      <c r="A1528" t="s">
        <v>6124</v>
      </c>
      <c r="B1528" t="s">
        <v>4568</v>
      </c>
      <c r="C1528">
        <v>1</v>
      </c>
      <c r="D1528" t="s">
        <v>4623</v>
      </c>
      <c r="E1528" t="s">
        <v>4628</v>
      </c>
      <c r="F1528" t="s">
        <v>13</v>
      </c>
      <c r="G1528">
        <v>3571</v>
      </c>
    </row>
    <row r="1529" spans="1:7" x14ac:dyDescent="0.2">
      <c r="A1529" t="s">
        <v>6125</v>
      </c>
      <c r="B1529" t="s">
        <v>4568</v>
      </c>
      <c r="C1529">
        <v>1</v>
      </c>
      <c r="D1529" t="s">
        <v>4623</v>
      </c>
      <c r="E1529" t="s">
        <v>4630</v>
      </c>
      <c r="F1529" t="s">
        <v>13</v>
      </c>
      <c r="G1529">
        <v>3527</v>
      </c>
    </row>
    <row r="1530" spans="1:7" x14ac:dyDescent="0.2">
      <c r="A1530" t="s">
        <v>6126</v>
      </c>
      <c r="B1530" t="s">
        <v>4568</v>
      </c>
      <c r="C1530">
        <v>1</v>
      </c>
      <c r="D1530" t="s">
        <v>4623</v>
      </c>
      <c r="E1530" t="s">
        <v>4632</v>
      </c>
      <c r="F1530" t="s">
        <v>13</v>
      </c>
      <c r="G1530">
        <v>3414</v>
      </c>
    </row>
    <row r="1531" spans="1:7" x14ac:dyDescent="0.2">
      <c r="A1531" t="s">
        <v>6127</v>
      </c>
      <c r="B1531" t="s">
        <v>4568</v>
      </c>
      <c r="C1531">
        <v>1</v>
      </c>
      <c r="D1531" t="s">
        <v>4623</v>
      </c>
      <c r="E1531" t="s">
        <v>4634</v>
      </c>
      <c r="F1531" t="s">
        <v>13</v>
      </c>
      <c r="G1531">
        <v>3444</v>
      </c>
    </row>
    <row r="1532" spans="1:7" x14ac:dyDescent="0.2">
      <c r="A1532" t="s">
        <v>6128</v>
      </c>
      <c r="B1532" t="s">
        <v>4568</v>
      </c>
      <c r="C1532">
        <v>1</v>
      </c>
      <c r="D1532" t="s">
        <v>4623</v>
      </c>
      <c r="E1532" t="s">
        <v>4636</v>
      </c>
      <c r="F1532" t="s">
        <v>13</v>
      </c>
      <c r="G1532">
        <v>3451</v>
      </c>
    </row>
    <row r="1533" spans="1:7" x14ac:dyDescent="0.2">
      <c r="A1533" t="s">
        <v>6129</v>
      </c>
      <c r="B1533" t="s">
        <v>4568</v>
      </c>
      <c r="C1533">
        <v>1</v>
      </c>
      <c r="D1533" t="s">
        <v>4623</v>
      </c>
      <c r="E1533" t="s">
        <v>4638</v>
      </c>
      <c r="F1533" t="s">
        <v>13</v>
      </c>
      <c r="G1533">
        <v>3738</v>
      </c>
    </row>
    <row r="1534" spans="1:7" x14ac:dyDescent="0.2">
      <c r="A1534" t="s">
        <v>6130</v>
      </c>
      <c r="B1534" t="s">
        <v>4568</v>
      </c>
      <c r="C1534">
        <v>1</v>
      </c>
      <c r="D1534" t="s">
        <v>4623</v>
      </c>
      <c r="E1534" t="s">
        <v>4640</v>
      </c>
      <c r="F1534" t="s">
        <v>13</v>
      </c>
      <c r="G1534">
        <v>3546</v>
      </c>
    </row>
    <row r="1535" spans="1:7" x14ac:dyDescent="0.2">
      <c r="A1535" t="s">
        <v>6131</v>
      </c>
      <c r="B1535" t="s">
        <v>4568</v>
      </c>
      <c r="C1535">
        <v>1</v>
      </c>
      <c r="D1535" t="s">
        <v>4623</v>
      </c>
      <c r="E1535" t="s">
        <v>4642</v>
      </c>
      <c r="F1535" t="s">
        <v>13</v>
      </c>
      <c r="G1535">
        <v>3426</v>
      </c>
    </row>
    <row r="1536" spans="1:7" x14ac:dyDescent="0.2">
      <c r="A1536" t="s">
        <v>6132</v>
      </c>
      <c r="B1536" t="s">
        <v>4568</v>
      </c>
      <c r="C1536">
        <v>1</v>
      </c>
      <c r="D1536" t="s">
        <v>4623</v>
      </c>
      <c r="E1536" t="s">
        <v>4644</v>
      </c>
      <c r="F1536" t="s">
        <v>13</v>
      </c>
      <c r="G1536">
        <v>3448</v>
      </c>
    </row>
    <row r="1537" spans="1:7" x14ac:dyDescent="0.2">
      <c r="A1537" t="s">
        <v>6133</v>
      </c>
      <c r="B1537" t="s">
        <v>4568</v>
      </c>
      <c r="C1537">
        <v>1</v>
      </c>
      <c r="D1537" t="s">
        <v>4623</v>
      </c>
      <c r="E1537" t="s">
        <v>4646</v>
      </c>
      <c r="F1537" t="s">
        <v>13</v>
      </c>
      <c r="G1537">
        <v>3725</v>
      </c>
    </row>
    <row r="1538" spans="1:7" x14ac:dyDescent="0.2">
      <c r="A1538" t="s">
        <v>6134</v>
      </c>
      <c r="B1538" t="s">
        <v>4568</v>
      </c>
      <c r="C1538">
        <v>2</v>
      </c>
      <c r="D1538" t="s">
        <v>4623</v>
      </c>
      <c r="E1538" t="s">
        <v>4624</v>
      </c>
      <c r="F1538" t="s">
        <v>13</v>
      </c>
      <c r="G1538">
        <v>7321</v>
      </c>
    </row>
    <row r="1539" spans="1:7" x14ac:dyDescent="0.2">
      <c r="A1539" t="s">
        <v>6135</v>
      </c>
      <c r="B1539" t="s">
        <v>4568</v>
      </c>
      <c r="C1539">
        <v>2</v>
      </c>
      <c r="D1539" t="s">
        <v>4623</v>
      </c>
      <c r="E1539" t="s">
        <v>4626</v>
      </c>
      <c r="F1539" t="s">
        <v>13</v>
      </c>
      <c r="G1539">
        <v>6788</v>
      </c>
    </row>
    <row r="1540" spans="1:7" x14ac:dyDescent="0.2">
      <c r="A1540" t="s">
        <v>6136</v>
      </c>
      <c r="B1540" t="s">
        <v>4568</v>
      </c>
      <c r="C1540">
        <v>2</v>
      </c>
      <c r="D1540" t="s">
        <v>4623</v>
      </c>
      <c r="E1540" t="s">
        <v>4628</v>
      </c>
      <c r="F1540" t="s">
        <v>13</v>
      </c>
      <c r="G1540">
        <v>7507</v>
      </c>
    </row>
    <row r="1541" spans="1:7" x14ac:dyDescent="0.2">
      <c r="A1541" t="s">
        <v>6137</v>
      </c>
      <c r="B1541" t="s">
        <v>4568</v>
      </c>
      <c r="C1541">
        <v>2</v>
      </c>
      <c r="D1541" t="s">
        <v>4623</v>
      </c>
      <c r="E1541" t="s">
        <v>4630</v>
      </c>
      <c r="F1541" t="s">
        <v>13</v>
      </c>
      <c r="G1541">
        <v>7102</v>
      </c>
    </row>
    <row r="1542" spans="1:7" x14ac:dyDescent="0.2">
      <c r="A1542" t="s">
        <v>6138</v>
      </c>
      <c r="B1542" t="s">
        <v>4568</v>
      </c>
      <c r="C1542">
        <v>2</v>
      </c>
      <c r="D1542" t="s">
        <v>4623</v>
      </c>
      <c r="E1542" t="s">
        <v>4632</v>
      </c>
      <c r="F1542" t="s">
        <v>13</v>
      </c>
      <c r="G1542">
        <v>7347</v>
      </c>
    </row>
    <row r="1543" spans="1:7" x14ac:dyDescent="0.2">
      <c r="A1543" t="s">
        <v>6139</v>
      </c>
      <c r="B1543" t="s">
        <v>4568</v>
      </c>
      <c r="C1543">
        <v>2</v>
      </c>
      <c r="D1543" t="s">
        <v>4623</v>
      </c>
      <c r="E1543" t="s">
        <v>4634</v>
      </c>
      <c r="F1543" t="s">
        <v>13</v>
      </c>
      <c r="G1543">
        <v>7253</v>
      </c>
    </row>
    <row r="1544" spans="1:7" x14ac:dyDescent="0.2">
      <c r="A1544" t="s">
        <v>6140</v>
      </c>
      <c r="B1544" t="s">
        <v>4568</v>
      </c>
      <c r="C1544">
        <v>2</v>
      </c>
      <c r="D1544" t="s">
        <v>4623</v>
      </c>
      <c r="E1544" t="s">
        <v>4636</v>
      </c>
      <c r="F1544" t="s">
        <v>13</v>
      </c>
      <c r="G1544">
        <v>7794</v>
      </c>
    </row>
    <row r="1545" spans="1:7" x14ac:dyDescent="0.2">
      <c r="A1545" t="s">
        <v>6141</v>
      </c>
      <c r="B1545" t="s">
        <v>4568</v>
      </c>
      <c r="C1545">
        <v>2</v>
      </c>
      <c r="D1545" t="s">
        <v>4623</v>
      </c>
      <c r="E1545" t="s">
        <v>4638</v>
      </c>
      <c r="F1545" t="s">
        <v>13</v>
      </c>
      <c r="G1545">
        <v>7892</v>
      </c>
    </row>
    <row r="1546" spans="1:7" x14ac:dyDescent="0.2">
      <c r="A1546" t="s">
        <v>6142</v>
      </c>
      <c r="B1546" t="s">
        <v>4568</v>
      </c>
      <c r="C1546">
        <v>2</v>
      </c>
      <c r="D1546" t="s">
        <v>4623</v>
      </c>
      <c r="E1546" t="s">
        <v>4640</v>
      </c>
      <c r="F1546" t="s">
        <v>13</v>
      </c>
      <c r="G1546">
        <v>7373</v>
      </c>
    </row>
    <row r="1547" spans="1:7" x14ac:dyDescent="0.2">
      <c r="A1547" t="s">
        <v>6143</v>
      </c>
      <c r="B1547" t="s">
        <v>4568</v>
      </c>
      <c r="C1547">
        <v>2</v>
      </c>
      <c r="D1547" t="s">
        <v>4623</v>
      </c>
      <c r="E1547" t="s">
        <v>4642</v>
      </c>
      <c r="F1547" t="s">
        <v>13</v>
      </c>
      <c r="G1547">
        <v>7296</v>
      </c>
    </row>
    <row r="1548" spans="1:7" x14ac:dyDescent="0.2">
      <c r="A1548" t="s">
        <v>6144</v>
      </c>
      <c r="B1548" t="s">
        <v>4568</v>
      </c>
      <c r="C1548">
        <v>2</v>
      </c>
      <c r="D1548" t="s">
        <v>4623</v>
      </c>
      <c r="E1548" t="s">
        <v>4644</v>
      </c>
      <c r="F1548" t="s">
        <v>13</v>
      </c>
      <c r="G1548">
        <v>7114</v>
      </c>
    </row>
    <row r="1549" spans="1:7" x14ac:dyDescent="0.2">
      <c r="A1549" t="s">
        <v>6145</v>
      </c>
      <c r="B1549" t="s">
        <v>4568</v>
      </c>
      <c r="C1549">
        <v>2</v>
      </c>
      <c r="D1549" t="s">
        <v>4623</v>
      </c>
      <c r="E1549" t="s">
        <v>4646</v>
      </c>
      <c r="F1549" t="s">
        <v>13</v>
      </c>
      <c r="G1549">
        <v>7424</v>
      </c>
    </row>
    <row r="1550" spans="1:7" x14ac:dyDescent="0.2">
      <c r="A1550" t="s">
        <v>6146</v>
      </c>
      <c r="B1550" t="s">
        <v>4568</v>
      </c>
      <c r="C1550">
        <v>3</v>
      </c>
      <c r="D1550" t="s">
        <v>4623</v>
      </c>
      <c r="E1550" t="s">
        <v>4624</v>
      </c>
      <c r="F1550" t="s">
        <v>13</v>
      </c>
      <c r="G1550">
        <v>6849</v>
      </c>
    </row>
    <row r="1551" spans="1:7" x14ac:dyDescent="0.2">
      <c r="A1551" t="s">
        <v>6147</v>
      </c>
      <c r="B1551" t="s">
        <v>4568</v>
      </c>
      <c r="C1551">
        <v>3</v>
      </c>
      <c r="D1551" t="s">
        <v>4623</v>
      </c>
      <c r="E1551" t="s">
        <v>4626</v>
      </c>
      <c r="F1551" t="s">
        <v>13</v>
      </c>
      <c r="G1551">
        <v>6583</v>
      </c>
    </row>
    <row r="1552" spans="1:7" x14ac:dyDescent="0.2">
      <c r="A1552" t="s">
        <v>6148</v>
      </c>
      <c r="B1552" t="s">
        <v>4568</v>
      </c>
      <c r="C1552">
        <v>3</v>
      </c>
      <c r="D1552" t="s">
        <v>4623</v>
      </c>
      <c r="E1552" t="s">
        <v>4628</v>
      </c>
      <c r="F1552" t="s">
        <v>13</v>
      </c>
      <c r="G1552">
        <v>7551</v>
      </c>
    </row>
    <row r="1553" spans="1:7" x14ac:dyDescent="0.2">
      <c r="A1553" t="s">
        <v>6149</v>
      </c>
      <c r="B1553" t="s">
        <v>4568</v>
      </c>
      <c r="C1553">
        <v>3</v>
      </c>
      <c r="D1553" t="s">
        <v>4623</v>
      </c>
      <c r="E1553" t="s">
        <v>4630</v>
      </c>
      <c r="F1553" t="s">
        <v>13</v>
      </c>
      <c r="G1553">
        <v>6987</v>
      </c>
    </row>
    <row r="1554" spans="1:7" x14ac:dyDescent="0.2">
      <c r="A1554" t="s">
        <v>6150</v>
      </c>
      <c r="B1554" t="s">
        <v>4568</v>
      </c>
      <c r="C1554">
        <v>3</v>
      </c>
      <c r="D1554" t="s">
        <v>4623</v>
      </c>
      <c r="E1554" t="s">
        <v>4632</v>
      </c>
      <c r="F1554" t="s">
        <v>13</v>
      </c>
      <c r="G1554">
        <v>7033</v>
      </c>
    </row>
    <row r="1555" spans="1:7" x14ac:dyDescent="0.2">
      <c r="A1555" t="s">
        <v>6151</v>
      </c>
      <c r="B1555" t="s">
        <v>4568</v>
      </c>
      <c r="C1555">
        <v>3</v>
      </c>
      <c r="D1555" t="s">
        <v>4623</v>
      </c>
      <c r="E1555" t="s">
        <v>4634</v>
      </c>
      <c r="F1555" t="s">
        <v>13</v>
      </c>
      <c r="G1555">
        <v>7329</v>
      </c>
    </row>
    <row r="1556" spans="1:7" x14ac:dyDescent="0.2">
      <c r="A1556" t="s">
        <v>6152</v>
      </c>
      <c r="B1556" t="s">
        <v>4568</v>
      </c>
      <c r="C1556">
        <v>3</v>
      </c>
      <c r="D1556" t="s">
        <v>4623</v>
      </c>
      <c r="E1556" t="s">
        <v>4636</v>
      </c>
      <c r="F1556" t="s">
        <v>13</v>
      </c>
      <c r="G1556">
        <v>7405</v>
      </c>
    </row>
    <row r="1557" spans="1:7" x14ac:dyDescent="0.2">
      <c r="A1557" t="s">
        <v>6153</v>
      </c>
      <c r="B1557" t="s">
        <v>4568</v>
      </c>
      <c r="C1557">
        <v>3</v>
      </c>
      <c r="D1557" t="s">
        <v>4623</v>
      </c>
      <c r="E1557" t="s">
        <v>4638</v>
      </c>
      <c r="F1557" t="s">
        <v>13</v>
      </c>
      <c r="G1557">
        <v>7576</v>
      </c>
    </row>
    <row r="1558" spans="1:7" x14ac:dyDescent="0.2">
      <c r="A1558" t="s">
        <v>6154</v>
      </c>
      <c r="B1558" t="s">
        <v>4568</v>
      </c>
      <c r="C1558">
        <v>3</v>
      </c>
      <c r="D1558" t="s">
        <v>4623</v>
      </c>
      <c r="E1558" t="s">
        <v>4640</v>
      </c>
      <c r="F1558" t="s">
        <v>13</v>
      </c>
      <c r="G1558">
        <v>7173</v>
      </c>
    </row>
    <row r="1559" spans="1:7" x14ac:dyDescent="0.2">
      <c r="A1559" t="s">
        <v>6155</v>
      </c>
      <c r="B1559" t="s">
        <v>4568</v>
      </c>
      <c r="C1559">
        <v>3</v>
      </c>
      <c r="D1559" t="s">
        <v>4623</v>
      </c>
      <c r="E1559" t="s">
        <v>4642</v>
      </c>
      <c r="F1559" t="s">
        <v>13</v>
      </c>
      <c r="G1559">
        <v>7073</v>
      </c>
    </row>
    <row r="1560" spans="1:7" x14ac:dyDescent="0.2">
      <c r="A1560" t="s">
        <v>6156</v>
      </c>
      <c r="B1560" t="s">
        <v>4568</v>
      </c>
      <c r="C1560">
        <v>3</v>
      </c>
      <c r="D1560" t="s">
        <v>4623</v>
      </c>
      <c r="E1560" t="s">
        <v>4644</v>
      </c>
      <c r="F1560" t="s">
        <v>13</v>
      </c>
      <c r="G1560">
        <v>6892</v>
      </c>
    </row>
    <row r="1561" spans="1:7" x14ac:dyDescent="0.2">
      <c r="A1561" t="s">
        <v>6157</v>
      </c>
      <c r="B1561" t="s">
        <v>4568</v>
      </c>
      <c r="C1561">
        <v>3</v>
      </c>
      <c r="D1561" t="s">
        <v>4623</v>
      </c>
      <c r="E1561" t="s">
        <v>4646</v>
      </c>
      <c r="F1561" t="s">
        <v>13</v>
      </c>
      <c r="G1561">
        <v>7163</v>
      </c>
    </row>
    <row r="1562" spans="1:7" x14ac:dyDescent="0.2">
      <c r="A1562" t="s">
        <v>6158</v>
      </c>
      <c r="B1562" t="s">
        <v>4568</v>
      </c>
      <c r="C1562">
        <v>4</v>
      </c>
      <c r="D1562" t="s">
        <v>4623</v>
      </c>
      <c r="E1562" t="s">
        <v>4624</v>
      </c>
      <c r="F1562" t="s">
        <v>13</v>
      </c>
      <c r="G1562">
        <v>7305</v>
      </c>
    </row>
    <row r="1563" spans="1:7" x14ac:dyDescent="0.2">
      <c r="A1563" t="s">
        <v>6159</v>
      </c>
      <c r="B1563" t="s">
        <v>4568</v>
      </c>
      <c r="C1563">
        <v>4</v>
      </c>
      <c r="D1563" t="s">
        <v>4623</v>
      </c>
      <c r="E1563" t="s">
        <v>4626</v>
      </c>
      <c r="F1563" t="s">
        <v>13</v>
      </c>
      <c r="G1563">
        <v>6874</v>
      </c>
    </row>
    <row r="1564" spans="1:7" x14ac:dyDescent="0.2">
      <c r="A1564" t="s">
        <v>6160</v>
      </c>
      <c r="B1564" t="s">
        <v>4568</v>
      </c>
      <c r="C1564">
        <v>4</v>
      </c>
      <c r="D1564" t="s">
        <v>4623</v>
      </c>
      <c r="E1564" t="s">
        <v>4628</v>
      </c>
      <c r="F1564" t="s">
        <v>13</v>
      </c>
      <c r="G1564">
        <v>7855</v>
      </c>
    </row>
    <row r="1565" spans="1:7" x14ac:dyDescent="0.2">
      <c r="A1565" t="s">
        <v>6161</v>
      </c>
      <c r="B1565" t="s">
        <v>4568</v>
      </c>
      <c r="C1565">
        <v>4</v>
      </c>
      <c r="D1565" t="s">
        <v>4623</v>
      </c>
      <c r="E1565" t="s">
        <v>4630</v>
      </c>
      <c r="F1565" t="s">
        <v>13</v>
      </c>
      <c r="G1565">
        <v>7455</v>
      </c>
    </row>
    <row r="1566" spans="1:7" x14ac:dyDescent="0.2">
      <c r="A1566" t="s">
        <v>6162</v>
      </c>
      <c r="B1566" t="s">
        <v>4568</v>
      </c>
      <c r="C1566">
        <v>4</v>
      </c>
      <c r="D1566" t="s">
        <v>4623</v>
      </c>
      <c r="E1566" t="s">
        <v>4632</v>
      </c>
      <c r="F1566" t="s">
        <v>13</v>
      </c>
      <c r="G1566">
        <v>7598</v>
      </c>
    </row>
    <row r="1567" spans="1:7" x14ac:dyDescent="0.2">
      <c r="A1567" t="s">
        <v>6163</v>
      </c>
      <c r="B1567" t="s">
        <v>4568</v>
      </c>
      <c r="C1567">
        <v>4</v>
      </c>
      <c r="D1567" t="s">
        <v>4623</v>
      </c>
      <c r="E1567" t="s">
        <v>4634</v>
      </c>
      <c r="F1567" t="s">
        <v>13</v>
      </c>
      <c r="G1567">
        <v>7930</v>
      </c>
    </row>
    <row r="1568" spans="1:7" x14ac:dyDescent="0.2">
      <c r="A1568" t="s">
        <v>6164</v>
      </c>
      <c r="B1568" t="s">
        <v>4568</v>
      </c>
      <c r="C1568">
        <v>4</v>
      </c>
      <c r="D1568" t="s">
        <v>4623</v>
      </c>
      <c r="E1568" t="s">
        <v>4636</v>
      </c>
      <c r="F1568" t="s">
        <v>13</v>
      </c>
      <c r="G1568">
        <v>8282</v>
      </c>
    </row>
    <row r="1569" spans="1:7" x14ac:dyDescent="0.2">
      <c r="A1569" t="s">
        <v>6165</v>
      </c>
      <c r="B1569" t="s">
        <v>4568</v>
      </c>
      <c r="C1569">
        <v>4</v>
      </c>
      <c r="D1569" t="s">
        <v>4623</v>
      </c>
      <c r="E1569" t="s">
        <v>4638</v>
      </c>
      <c r="F1569" t="s">
        <v>13</v>
      </c>
      <c r="G1569">
        <v>8322</v>
      </c>
    </row>
    <row r="1570" spans="1:7" x14ac:dyDescent="0.2">
      <c r="A1570" t="s">
        <v>6166</v>
      </c>
      <c r="B1570" t="s">
        <v>4568</v>
      </c>
      <c r="C1570">
        <v>4</v>
      </c>
      <c r="D1570" t="s">
        <v>4623</v>
      </c>
      <c r="E1570" t="s">
        <v>4640</v>
      </c>
      <c r="F1570" t="s">
        <v>13</v>
      </c>
      <c r="G1570">
        <v>8051</v>
      </c>
    </row>
    <row r="1571" spans="1:7" x14ac:dyDescent="0.2">
      <c r="A1571" t="s">
        <v>6167</v>
      </c>
      <c r="B1571" t="s">
        <v>4568</v>
      </c>
      <c r="C1571">
        <v>4</v>
      </c>
      <c r="D1571" t="s">
        <v>4623</v>
      </c>
      <c r="E1571" t="s">
        <v>4642</v>
      </c>
      <c r="F1571" t="s">
        <v>13</v>
      </c>
      <c r="G1571">
        <v>7509</v>
      </c>
    </row>
    <row r="1572" spans="1:7" x14ac:dyDescent="0.2">
      <c r="A1572" t="s">
        <v>6168</v>
      </c>
      <c r="B1572" t="s">
        <v>4568</v>
      </c>
      <c r="C1572">
        <v>4</v>
      </c>
      <c r="D1572" t="s">
        <v>4623</v>
      </c>
      <c r="E1572" t="s">
        <v>4644</v>
      </c>
      <c r="F1572" t="s">
        <v>13</v>
      </c>
      <c r="G1572">
        <v>7300</v>
      </c>
    </row>
    <row r="1573" spans="1:7" x14ac:dyDescent="0.2">
      <c r="A1573" t="s">
        <v>6169</v>
      </c>
      <c r="B1573" t="s">
        <v>4568</v>
      </c>
      <c r="C1573">
        <v>4</v>
      </c>
      <c r="D1573" t="s">
        <v>4623</v>
      </c>
      <c r="E1573" t="s">
        <v>4646</v>
      </c>
      <c r="F1573" t="s">
        <v>13</v>
      </c>
      <c r="G1573">
        <v>7692</v>
      </c>
    </row>
    <row r="1574" spans="1:7" x14ac:dyDescent="0.2">
      <c r="A1574" t="s">
        <v>6170</v>
      </c>
      <c r="B1574" t="s">
        <v>4568</v>
      </c>
      <c r="C1574">
        <v>5</v>
      </c>
      <c r="D1574" t="s">
        <v>4623</v>
      </c>
      <c r="E1574" t="s">
        <v>4624</v>
      </c>
      <c r="F1574" t="s">
        <v>13</v>
      </c>
      <c r="G1574">
        <v>8494</v>
      </c>
    </row>
    <row r="1575" spans="1:7" x14ac:dyDescent="0.2">
      <c r="A1575" t="s">
        <v>6171</v>
      </c>
      <c r="B1575" t="s">
        <v>4568</v>
      </c>
      <c r="C1575">
        <v>5</v>
      </c>
      <c r="D1575" t="s">
        <v>4623</v>
      </c>
      <c r="E1575" t="s">
        <v>4626</v>
      </c>
      <c r="F1575" t="s">
        <v>13</v>
      </c>
      <c r="G1575">
        <v>7760</v>
      </c>
    </row>
    <row r="1576" spans="1:7" x14ac:dyDescent="0.2">
      <c r="A1576" t="s">
        <v>6172</v>
      </c>
      <c r="B1576" t="s">
        <v>4568</v>
      </c>
      <c r="C1576">
        <v>5</v>
      </c>
      <c r="D1576" t="s">
        <v>4623</v>
      </c>
      <c r="E1576" t="s">
        <v>4628</v>
      </c>
      <c r="F1576" t="s">
        <v>13</v>
      </c>
      <c r="G1576">
        <v>8699</v>
      </c>
    </row>
    <row r="1577" spans="1:7" x14ac:dyDescent="0.2">
      <c r="A1577" t="s">
        <v>6173</v>
      </c>
      <c r="B1577" t="s">
        <v>4568</v>
      </c>
      <c r="C1577">
        <v>5</v>
      </c>
      <c r="D1577" t="s">
        <v>4623</v>
      </c>
      <c r="E1577" t="s">
        <v>4630</v>
      </c>
      <c r="F1577" t="s">
        <v>13</v>
      </c>
      <c r="G1577">
        <v>8182</v>
      </c>
    </row>
    <row r="1578" spans="1:7" x14ac:dyDescent="0.2">
      <c r="A1578" t="s">
        <v>6174</v>
      </c>
      <c r="B1578" t="s">
        <v>4568</v>
      </c>
      <c r="C1578">
        <v>5</v>
      </c>
      <c r="D1578" t="s">
        <v>4623</v>
      </c>
      <c r="E1578" t="s">
        <v>4632</v>
      </c>
      <c r="F1578" t="s">
        <v>13</v>
      </c>
      <c r="G1578">
        <v>8290</v>
      </c>
    </row>
    <row r="1579" spans="1:7" x14ac:dyDescent="0.2">
      <c r="A1579" t="s">
        <v>6175</v>
      </c>
      <c r="B1579" t="s">
        <v>4568</v>
      </c>
      <c r="C1579">
        <v>5</v>
      </c>
      <c r="D1579" t="s">
        <v>4623</v>
      </c>
      <c r="E1579" t="s">
        <v>4634</v>
      </c>
      <c r="F1579" t="s">
        <v>13</v>
      </c>
      <c r="G1579">
        <v>8428</v>
      </c>
    </row>
    <row r="1580" spans="1:7" x14ac:dyDescent="0.2">
      <c r="A1580" t="s">
        <v>6176</v>
      </c>
      <c r="B1580" t="s">
        <v>4568</v>
      </c>
      <c r="C1580">
        <v>5</v>
      </c>
      <c r="D1580" t="s">
        <v>4623</v>
      </c>
      <c r="E1580" t="s">
        <v>4636</v>
      </c>
      <c r="F1580" t="s">
        <v>13</v>
      </c>
      <c r="G1580">
        <v>8629</v>
      </c>
    </row>
    <row r="1581" spans="1:7" x14ac:dyDescent="0.2">
      <c r="A1581" t="s">
        <v>6177</v>
      </c>
      <c r="B1581" t="s">
        <v>4568</v>
      </c>
      <c r="C1581">
        <v>5</v>
      </c>
      <c r="D1581" t="s">
        <v>4623</v>
      </c>
      <c r="E1581" t="s">
        <v>4638</v>
      </c>
      <c r="F1581" t="s">
        <v>13</v>
      </c>
      <c r="G1581">
        <v>9023</v>
      </c>
    </row>
    <row r="1582" spans="1:7" x14ac:dyDescent="0.2">
      <c r="A1582" t="s">
        <v>6178</v>
      </c>
      <c r="B1582" t="s">
        <v>4568</v>
      </c>
      <c r="C1582">
        <v>5</v>
      </c>
      <c r="D1582" t="s">
        <v>4623</v>
      </c>
      <c r="E1582" t="s">
        <v>4640</v>
      </c>
      <c r="F1582" t="s">
        <v>13</v>
      </c>
      <c r="G1582">
        <v>8564</v>
      </c>
    </row>
    <row r="1583" spans="1:7" x14ac:dyDescent="0.2">
      <c r="A1583" t="s">
        <v>6179</v>
      </c>
      <c r="B1583" t="s">
        <v>4568</v>
      </c>
      <c r="C1583">
        <v>5</v>
      </c>
      <c r="D1583" t="s">
        <v>4623</v>
      </c>
      <c r="E1583" t="s">
        <v>4642</v>
      </c>
      <c r="F1583" t="s">
        <v>13</v>
      </c>
      <c r="G1583">
        <v>8231</v>
      </c>
    </row>
    <row r="1584" spans="1:7" x14ac:dyDescent="0.2">
      <c r="A1584" t="s">
        <v>6180</v>
      </c>
      <c r="B1584" t="s">
        <v>4568</v>
      </c>
      <c r="C1584">
        <v>5</v>
      </c>
      <c r="D1584" t="s">
        <v>4623</v>
      </c>
      <c r="E1584" t="s">
        <v>4644</v>
      </c>
      <c r="F1584" t="s">
        <v>13</v>
      </c>
      <c r="G1584">
        <v>8126</v>
      </c>
    </row>
    <row r="1585" spans="1:7" x14ac:dyDescent="0.2">
      <c r="A1585" t="s">
        <v>6181</v>
      </c>
      <c r="B1585" t="s">
        <v>4568</v>
      </c>
      <c r="C1585">
        <v>5</v>
      </c>
      <c r="D1585" t="s">
        <v>4623</v>
      </c>
      <c r="E1585" t="s">
        <v>4646</v>
      </c>
      <c r="F1585" t="s">
        <v>13</v>
      </c>
      <c r="G1585">
        <v>8776</v>
      </c>
    </row>
    <row r="1586" spans="1:7" x14ac:dyDescent="0.2">
      <c r="A1586" t="s">
        <v>6182</v>
      </c>
      <c r="B1586" t="s">
        <v>4568</v>
      </c>
      <c r="C1586">
        <v>6</v>
      </c>
      <c r="D1586" t="s">
        <v>4623</v>
      </c>
      <c r="E1586" t="s">
        <v>4624</v>
      </c>
      <c r="F1586" t="s">
        <v>13</v>
      </c>
      <c r="G1586">
        <v>3711</v>
      </c>
    </row>
    <row r="1587" spans="1:7" x14ac:dyDescent="0.2">
      <c r="A1587" t="s">
        <v>6183</v>
      </c>
      <c r="B1587" t="s">
        <v>4568</v>
      </c>
      <c r="C1587">
        <v>6</v>
      </c>
      <c r="D1587" t="s">
        <v>4623</v>
      </c>
      <c r="E1587" t="s">
        <v>4626</v>
      </c>
      <c r="F1587" t="s">
        <v>13</v>
      </c>
      <c r="G1587">
        <v>3431</v>
      </c>
    </row>
    <row r="1588" spans="1:7" x14ac:dyDescent="0.2">
      <c r="A1588" t="s">
        <v>6184</v>
      </c>
      <c r="B1588" t="s">
        <v>4568</v>
      </c>
      <c r="C1588">
        <v>6</v>
      </c>
      <c r="D1588" t="s">
        <v>4623</v>
      </c>
      <c r="E1588" t="s">
        <v>4628</v>
      </c>
      <c r="F1588" t="s">
        <v>13</v>
      </c>
      <c r="G1588">
        <v>3650</v>
      </c>
    </row>
    <row r="1589" spans="1:7" x14ac:dyDescent="0.2">
      <c r="A1589" t="s">
        <v>6185</v>
      </c>
      <c r="B1589" t="s">
        <v>4568</v>
      </c>
      <c r="C1589">
        <v>6</v>
      </c>
      <c r="D1589" t="s">
        <v>4623</v>
      </c>
      <c r="E1589" t="s">
        <v>4630</v>
      </c>
      <c r="F1589" t="s">
        <v>13</v>
      </c>
      <c r="G1589">
        <v>3172</v>
      </c>
    </row>
    <row r="1590" spans="1:7" x14ac:dyDescent="0.2">
      <c r="A1590" t="s">
        <v>6186</v>
      </c>
      <c r="B1590" t="s">
        <v>4568</v>
      </c>
      <c r="C1590">
        <v>6</v>
      </c>
      <c r="D1590" t="s">
        <v>4623</v>
      </c>
      <c r="E1590" t="s">
        <v>4632</v>
      </c>
      <c r="F1590" t="s">
        <v>13</v>
      </c>
      <c r="G1590">
        <v>3236</v>
      </c>
    </row>
    <row r="1591" spans="1:7" x14ac:dyDescent="0.2">
      <c r="A1591" t="s">
        <v>6187</v>
      </c>
      <c r="B1591" t="s">
        <v>4568</v>
      </c>
      <c r="C1591">
        <v>6</v>
      </c>
      <c r="D1591" t="s">
        <v>4623</v>
      </c>
      <c r="E1591" t="s">
        <v>4634</v>
      </c>
      <c r="F1591" t="s">
        <v>13</v>
      </c>
      <c r="G1591">
        <v>3346</v>
      </c>
    </row>
    <row r="1592" spans="1:7" x14ac:dyDescent="0.2">
      <c r="A1592" t="s">
        <v>6188</v>
      </c>
      <c r="B1592" t="s">
        <v>4568</v>
      </c>
      <c r="C1592">
        <v>6</v>
      </c>
      <c r="D1592" t="s">
        <v>4623</v>
      </c>
      <c r="E1592" t="s">
        <v>4636</v>
      </c>
      <c r="F1592" t="s">
        <v>13</v>
      </c>
      <c r="G1592">
        <v>3357</v>
      </c>
    </row>
    <row r="1593" spans="1:7" x14ac:dyDescent="0.2">
      <c r="A1593" t="s">
        <v>6189</v>
      </c>
      <c r="B1593" t="s">
        <v>4568</v>
      </c>
      <c r="C1593">
        <v>6</v>
      </c>
      <c r="D1593" t="s">
        <v>4623</v>
      </c>
      <c r="E1593" t="s">
        <v>4638</v>
      </c>
      <c r="F1593" t="s">
        <v>13</v>
      </c>
      <c r="G1593">
        <v>3462</v>
      </c>
    </row>
    <row r="1594" spans="1:7" x14ac:dyDescent="0.2">
      <c r="A1594" t="s">
        <v>6190</v>
      </c>
      <c r="B1594" t="s">
        <v>4568</v>
      </c>
      <c r="C1594">
        <v>6</v>
      </c>
      <c r="D1594" t="s">
        <v>4623</v>
      </c>
      <c r="E1594" t="s">
        <v>4640</v>
      </c>
      <c r="F1594" t="s">
        <v>13</v>
      </c>
      <c r="G1594">
        <v>3392</v>
      </c>
    </row>
    <row r="1595" spans="1:7" x14ac:dyDescent="0.2">
      <c r="A1595" t="s">
        <v>6191</v>
      </c>
      <c r="B1595" t="s">
        <v>4568</v>
      </c>
      <c r="C1595">
        <v>6</v>
      </c>
      <c r="D1595" t="s">
        <v>4623</v>
      </c>
      <c r="E1595" t="s">
        <v>4642</v>
      </c>
      <c r="F1595" t="s">
        <v>13</v>
      </c>
      <c r="G1595">
        <v>3362</v>
      </c>
    </row>
    <row r="1596" spans="1:7" x14ac:dyDescent="0.2">
      <c r="A1596" t="s">
        <v>6192</v>
      </c>
      <c r="B1596" t="s">
        <v>4568</v>
      </c>
      <c r="C1596">
        <v>6</v>
      </c>
      <c r="D1596" t="s">
        <v>4623</v>
      </c>
      <c r="E1596" t="s">
        <v>4644</v>
      </c>
      <c r="F1596" t="s">
        <v>13</v>
      </c>
      <c r="G1596">
        <v>3240</v>
      </c>
    </row>
    <row r="1597" spans="1:7" x14ac:dyDescent="0.2">
      <c r="A1597" t="s">
        <v>6193</v>
      </c>
      <c r="B1597" t="s">
        <v>4568</v>
      </c>
      <c r="C1597">
        <v>6</v>
      </c>
      <c r="D1597" t="s">
        <v>4623</v>
      </c>
      <c r="E1597" t="s">
        <v>4646</v>
      </c>
      <c r="F1597" t="s">
        <v>13</v>
      </c>
      <c r="G1597">
        <v>3766</v>
      </c>
    </row>
    <row r="1598" spans="1:7" x14ac:dyDescent="0.2">
      <c r="A1598" t="s">
        <v>6194</v>
      </c>
      <c r="B1598" t="s">
        <v>4568</v>
      </c>
      <c r="C1598">
        <v>7</v>
      </c>
      <c r="D1598" t="s">
        <v>4623</v>
      </c>
      <c r="E1598" t="s">
        <v>4624</v>
      </c>
      <c r="F1598" t="s">
        <v>13</v>
      </c>
      <c r="G1598">
        <v>4889</v>
      </c>
    </row>
    <row r="1599" spans="1:7" x14ac:dyDescent="0.2">
      <c r="A1599" t="s">
        <v>6195</v>
      </c>
      <c r="B1599" t="s">
        <v>4568</v>
      </c>
      <c r="C1599">
        <v>7</v>
      </c>
      <c r="D1599" t="s">
        <v>4623</v>
      </c>
      <c r="E1599" t="s">
        <v>4626</v>
      </c>
      <c r="F1599" t="s">
        <v>13</v>
      </c>
      <c r="G1599">
        <v>3966</v>
      </c>
    </row>
    <row r="1600" spans="1:7" x14ac:dyDescent="0.2">
      <c r="A1600" t="s">
        <v>6196</v>
      </c>
      <c r="B1600" t="s">
        <v>4568</v>
      </c>
      <c r="C1600">
        <v>7</v>
      </c>
      <c r="D1600" t="s">
        <v>4623</v>
      </c>
      <c r="E1600" t="s">
        <v>4628</v>
      </c>
      <c r="F1600" t="s">
        <v>13</v>
      </c>
      <c r="G1600">
        <v>4566</v>
      </c>
    </row>
    <row r="1601" spans="1:7" x14ac:dyDescent="0.2">
      <c r="A1601" t="s">
        <v>6197</v>
      </c>
      <c r="B1601" t="s">
        <v>4568</v>
      </c>
      <c r="C1601">
        <v>7</v>
      </c>
      <c r="D1601" t="s">
        <v>4623</v>
      </c>
      <c r="E1601" t="s">
        <v>4630</v>
      </c>
      <c r="F1601" t="s">
        <v>13</v>
      </c>
      <c r="G1601">
        <v>4374</v>
      </c>
    </row>
    <row r="1602" spans="1:7" x14ac:dyDescent="0.2">
      <c r="A1602" t="s">
        <v>6198</v>
      </c>
      <c r="B1602" t="s">
        <v>4568</v>
      </c>
      <c r="C1602">
        <v>7</v>
      </c>
      <c r="D1602" t="s">
        <v>4623</v>
      </c>
      <c r="E1602" t="s">
        <v>4632</v>
      </c>
      <c r="F1602" t="s">
        <v>13</v>
      </c>
      <c r="G1602">
        <v>4546</v>
      </c>
    </row>
    <row r="1603" spans="1:7" x14ac:dyDescent="0.2">
      <c r="A1603" t="s">
        <v>6199</v>
      </c>
      <c r="B1603" t="s">
        <v>4568</v>
      </c>
      <c r="C1603">
        <v>7</v>
      </c>
      <c r="D1603" t="s">
        <v>4623</v>
      </c>
      <c r="E1603" t="s">
        <v>4634</v>
      </c>
      <c r="F1603" t="s">
        <v>13</v>
      </c>
      <c r="G1603">
        <v>4556</v>
      </c>
    </row>
    <row r="1604" spans="1:7" x14ac:dyDescent="0.2">
      <c r="A1604" t="s">
        <v>6200</v>
      </c>
      <c r="B1604" t="s">
        <v>4568</v>
      </c>
      <c r="C1604">
        <v>7</v>
      </c>
      <c r="D1604" t="s">
        <v>4623</v>
      </c>
      <c r="E1604" t="s">
        <v>4636</v>
      </c>
      <c r="F1604" t="s">
        <v>13</v>
      </c>
      <c r="G1604">
        <v>4192</v>
      </c>
    </row>
    <row r="1605" spans="1:7" x14ac:dyDescent="0.2">
      <c r="A1605" t="s">
        <v>6201</v>
      </c>
      <c r="B1605" t="s">
        <v>4568</v>
      </c>
      <c r="C1605">
        <v>7</v>
      </c>
      <c r="D1605" t="s">
        <v>4623</v>
      </c>
      <c r="E1605" t="s">
        <v>4638</v>
      </c>
      <c r="F1605" t="s">
        <v>13</v>
      </c>
      <c r="G1605">
        <v>4557</v>
      </c>
    </row>
    <row r="1606" spans="1:7" x14ac:dyDescent="0.2">
      <c r="A1606" t="s">
        <v>6202</v>
      </c>
      <c r="B1606" t="s">
        <v>4568</v>
      </c>
      <c r="C1606">
        <v>7</v>
      </c>
      <c r="D1606" t="s">
        <v>4623</v>
      </c>
      <c r="E1606" t="s">
        <v>4640</v>
      </c>
      <c r="F1606" t="s">
        <v>13</v>
      </c>
      <c r="G1606">
        <v>4308</v>
      </c>
    </row>
    <row r="1607" spans="1:7" x14ac:dyDescent="0.2">
      <c r="A1607" t="s">
        <v>6203</v>
      </c>
      <c r="B1607" t="s">
        <v>4568</v>
      </c>
      <c r="C1607">
        <v>7</v>
      </c>
      <c r="D1607" t="s">
        <v>4623</v>
      </c>
      <c r="E1607" t="s">
        <v>4642</v>
      </c>
      <c r="F1607" t="s">
        <v>13</v>
      </c>
      <c r="G1607">
        <v>4455</v>
      </c>
    </row>
    <row r="1608" spans="1:7" x14ac:dyDescent="0.2">
      <c r="A1608" t="s">
        <v>6204</v>
      </c>
      <c r="B1608" t="s">
        <v>4568</v>
      </c>
      <c r="C1608">
        <v>7</v>
      </c>
      <c r="D1608" t="s">
        <v>4623</v>
      </c>
      <c r="E1608" t="s">
        <v>4644</v>
      </c>
      <c r="F1608" t="s">
        <v>13</v>
      </c>
      <c r="G1608">
        <v>4320</v>
      </c>
    </row>
    <row r="1609" spans="1:7" x14ac:dyDescent="0.2">
      <c r="A1609" t="s">
        <v>6205</v>
      </c>
      <c r="B1609" t="s">
        <v>4568</v>
      </c>
      <c r="C1609">
        <v>7</v>
      </c>
      <c r="D1609" t="s">
        <v>4623</v>
      </c>
      <c r="E1609" t="s">
        <v>4646</v>
      </c>
      <c r="F1609" t="s">
        <v>13</v>
      </c>
      <c r="G1609">
        <v>4800</v>
      </c>
    </row>
    <row r="1610" spans="1:7" x14ac:dyDescent="0.2">
      <c r="A1610" t="s">
        <v>6206</v>
      </c>
      <c r="B1610" t="s">
        <v>4568</v>
      </c>
      <c r="C1610">
        <v>8</v>
      </c>
      <c r="D1610" t="s">
        <v>4623</v>
      </c>
      <c r="E1610" t="s">
        <v>4624</v>
      </c>
      <c r="F1610" t="s">
        <v>13</v>
      </c>
      <c r="G1610">
        <v>1470</v>
      </c>
    </row>
    <row r="1611" spans="1:7" x14ac:dyDescent="0.2">
      <c r="A1611" t="s">
        <v>6207</v>
      </c>
      <c r="B1611" t="s">
        <v>4568</v>
      </c>
      <c r="C1611">
        <v>8</v>
      </c>
      <c r="D1611" t="s">
        <v>4623</v>
      </c>
      <c r="E1611" t="s">
        <v>4626</v>
      </c>
      <c r="F1611" t="s">
        <v>13</v>
      </c>
      <c r="G1611">
        <v>1279</v>
      </c>
    </row>
    <row r="1612" spans="1:7" x14ac:dyDescent="0.2">
      <c r="A1612" t="s">
        <v>6208</v>
      </c>
      <c r="B1612" t="s">
        <v>4568</v>
      </c>
      <c r="C1612">
        <v>8</v>
      </c>
      <c r="D1612" t="s">
        <v>4623</v>
      </c>
      <c r="E1612" t="s">
        <v>4628</v>
      </c>
      <c r="F1612" t="s">
        <v>13</v>
      </c>
      <c r="G1612">
        <v>1405</v>
      </c>
    </row>
    <row r="1613" spans="1:7" x14ac:dyDescent="0.2">
      <c r="A1613" t="s">
        <v>6209</v>
      </c>
      <c r="B1613" t="s">
        <v>4568</v>
      </c>
      <c r="C1613">
        <v>8</v>
      </c>
      <c r="D1613" t="s">
        <v>4623</v>
      </c>
      <c r="E1613" t="s">
        <v>4630</v>
      </c>
      <c r="F1613" t="s">
        <v>13</v>
      </c>
      <c r="G1613">
        <v>1280</v>
      </c>
    </row>
    <row r="1614" spans="1:7" x14ac:dyDescent="0.2">
      <c r="A1614" t="s">
        <v>6210</v>
      </c>
      <c r="B1614" t="s">
        <v>4568</v>
      </c>
      <c r="C1614">
        <v>8</v>
      </c>
      <c r="D1614" t="s">
        <v>4623</v>
      </c>
      <c r="E1614" t="s">
        <v>4632</v>
      </c>
      <c r="F1614" t="s">
        <v>13</v>
      </c>
      <c r="G1614">
        <v>1267</v>
      </c>
    </row>
    <row r="1615" spans="1:7" x14ac:dyDescent="0.2">
      <c r="A1615" t="s">
        <v>6211</v>
      </c>
      <c r="B1615" t="s">
        <v>4568</v>
      </c>
      <c r="C1615">
        <v>8</v>
      </c>
      <c r="D1615" t="s">
        <v>4623</v>
      </c>
      <c r="E1615" t="s">
        <v>4634</v>
      </c>
      <c r="F1615" t="s">
        <v>13</v>
      </c>
      <c r="G1615">
        <v>1249</v>
      </c>
    </row>
    <row r="1616" spans="1:7" x14ac:dyDescent="0.2">
      <c r="A1616" t="s">
        <v>6212</v>
      </c>
      <c r="B1616" t="s">
        <v>4568</v>
      </c>
      <c r="C1616">
        <v>8</v>
      </c>
      <c r="D1616" t="s">
        <v>4623</v>
      </c>
      <c r="E1616" t="s">
        <v>4636</v>
      </c>
      <c r="F1616" t="s">
        <v>13</v>
      </c>
      <c r="G1616">
        <v>1416</v>
      </c>
    </row>
    <row r="1617" spans="1:7" x14ac:dyDescent="0.2">
      <c r="A1617" t="s">
        <v>6213</v>
      </c>
      <c r="B1617" t="s">
        <v>4568</v>
      </c>
      <c r="C1617">
        <v>8</v>
      </c>
      <c r="D1617" t="s">
        <v>4623</v>
      </c>
      <c r="E1617" t="s">
        <v>4638</v>
      </c>
      <c r="F1617" t="s">
        <v>13</v>
      </c>
      <c r="G1617">
        <v>1457</v>
      </c>
    </row>
    <row r="1618" spans="1:7" x14ac:dyDescent="0.2">
      <c r="A1618" t="s">
        <v>6214</v>
      </c>
      <c r="B1618" t="s">
        <v>4568</v>
      </c>
      <c r="C1618">
        <v>8</v>
      </c>
      <c r="D1618" t="s">
        <v>4623</v>
      </c>
      <c r="E1618" t="s">
        <v>4640</v>
      </c>
      <c r="F1618" t="s">
        <v>13</v>
      </c>
      <c r="G1618">
        <v>1284</v>
      </c>
    </row>
    <row r="1619" spans="1:7" x14ac:dyDescent="0.2">
      <c r="A1619" t="s">
        <v>6215</v>
      </c>
      <c r="B1619" t="s">
        <v>4568</v>
      </c>
      <c r="C1619">
        <v>8</v>
      </c>
      <c r="D1619" t="s">
        <v>4623</v>
      </c>
      <c r="E1619" t="s">
        <v>4642</v>
      </c>
      <c r="F1619" t="s">
        <v>13</v>
      </c>
      <c r="G1619">
        <v>1430</v>
      </c>
    </row>
    <row r="1620" spans="1:7" x14ac:dyDescent="0.2">
      <c r="A1620" t="s">
        <v>6216</v>
      </c>
      <c r="B1620" t="s">
        <v>4568</v>
      </c>
      <c r="C1620">
        <v>8</v>
      </c>
      <c r="D1620" t="s">
        <v>4623</v>
      </c>
      <c r="E1620" t="s">
        <v>4644</v>
      </c>
      <c r="F1620" t="s">
        <v>13</v>
      </c>
      <c r="G1620">
        <v>1231</v>
      </c>
    </row>
    <row r="1621" spans="1:7" x14ac:dyDescent="0.2">
      <c r="A1621" t="s">
        <v>6217</v>
      </c>
      <c r="B1621" t="s">
        <v>4568</v>
      </c>
      <c r="C1621">
        <v>8</v>
      </c>
      <c r="D1621" t="s">
        <v>4623</v>
      </c>
      <c r="E1621" t="s">
        <v>4646</v>
      </c>
      <c r="F1621" t="s">
        <v>13</v>
      </c>
      <c r="G1621">
        <v>1633</v>
      </c>
    </row>
    <row r="1622" spans="1:7" x14ac:dyDescent="0.2">
      <c r="A1622" t="s">
        <v>6218</v>
      </c>
      <c r="B1622" t="s">
        <v>4568</v>
      </c>
      <c r="C1622">
        <v>9</v>
      </c>
      <c r="D1622" t="s">
        <v>4623</v>
      </c>
      <c r="E1622" t="s">
        <v>4624</v>
      </c>
      <c r="F1622" t="s">
        <v>13</v>
      </c>
      <c r="G1622">
        <v>3599</v>
      </c>
    </row>
    <row r="1623" spans="1:7" x14ac:dyDescent="0.2">
      <c r="A1623" t="s">
        <v>6219</v>
      </c>
      <c r="B1623" t="s">
        <v>4568</v>
      </c>
      <c r="C1623">
        <v>9</v>
      </c>
      <c r="D1623" t="s">
        <v>4623</v>
      </c>
      <c r="E1623" t="s">
        <v>4626</v>
      </c>
      <c r="F1623" t="s">
        <v>13</v>
      </c>
      <c r="G1623">
        <v>3142</v>
      </c>
    </row>
    <row r="1624" spans="1:7" x14ac:dyDescent="0.2">
      <c r="A1624" t="s">
        <v>6220</v>
      </c>
      <c r="B1624" t="s">
        <v>4568</v>
      </c>
      <c r="C1624">
        <v>9</v>
      </c>
      <c r="D1624" t="s">
        <v>4623</v>
      </c>
      <c r="E1624" t="s">
        <v>4628</v>
      </c>
      <c r="F1624" t="s">
        <v>13</v>
      </c>
      <c r="G1624">
        <v>3621</v>
      </c>
    </row>
    <row r="1625" spans="1:7" x14ac:dyDescent="0.2">
      <c r="A1625" t="s">
        <v>6221</v>
      </c>
      <c r="B1625" t="s">
        <v>4568</v>
      </c>
      <c r="C1625">
        <v>9</v>
      </c>
      <c r="D1625" t="s">
        <v>4623</v>
      </c>
      <c r="E1625" t="s">
        <v>4630</v>
      </c>
      <c r="F1625" t="s">
        <v>13</v>
      </c>
      <c r="G1625">
        <v>3387</v>
      </c>
    </row>
    <row r="1626" spans="1:7" x14ac:dyDescent="0.2">
      <c r="A1626" t="s">
        <v>6222</v>
      </c>
      <c r="B1626" t="s">
        <v>4568</v>
      </c>
      <c r="C1626">
        <v>9</v>
      </c>
      <c r="D1626" t="s">
        <v>4623</v>
      </c>
      <c r="E1626" t="s">
        <v>4632</v>
      </c>
      <c r="F1626" t="s">
        <v>13</v>
      </c>
      <c r="G1626">
        <v>3439</v>
      </c>
    </row>
    <row r="1627" spans="1:7" x14ac:dyDescent="0.2">
      <c r="A1627" t="s">
        <v>6223</v>
      </c>
      <c r="B1627" t="s">
        <v>4568</v>
      </c>
      <c r="C1627">
        <v>9</v>
      </c>
      <c r="D1627" t="s">
        <v>4623</v>
      </c>
      <c r="E1627" t="s">
        <v>4634</v>
      </c>
      <c r="F1627" t="s">
        <v>13</v>
      </c>
      <c r="G1627">
        <v>3413</v>
      </c>
    </row>
    <row r="1628" spans="1:7" x14ac:dyDescent="0.2">
      <c r="A1628" t="s">
        <v>6224</v>
      </c>
      <c r="B1628" t="s">
        <v>4568</v>
      </c>
      <c r="C1628">
        <v>9</v>
      </c>
      <c r="D1628" t="s">
        <v>4623</v>
      </c>
      <c r="E1628" t="s">
        <v>4636</v>
      </c>
      <c r="F1628" t="s">
        <v>13</v>
      </c>
      <c r="G1628">
        <v>3310</v>
      </c>
    </row>
    <row r="1629" spans="1:7" x14ac:dyDescent="0.2">
      <c r="A1629" t="s">
        <v>6225</v>
      </c>
      <c r="B1629" t="s">
        <v>4568</v>
      </c>
      <c r="C1629">
        <v>9</v>
      </c>
      <c r="D1629" t="s">
        <v>4623</v>
      </c>
      <c r="E1629" t="s">
        <v>4638</v>
      </c>
      <c r="F1629" t="s">
        <v>13</v>
      </c>
      <c r="G1629">
        <v>3516</v>
      </c>
    </row>
    <row r="1630" spans="1:7" x14ac:dyDescent="0.2">
      <c r="A1630" t="s">
        <v>6226</v>
      </c>
      <c r="B1630" t="s">
        <v>4568</v>
      </c>
      <c r="C1630">
        <v>9</v>
      </c>
      <c r="D1630" t="s">
        <v>4623</v>
      </c>
      <c r="E1630" t="s">
        <v>4640</v>
      </c>
      <c r="F1630" t="s">
        <v>13</v>
      </c>
      <c r="G1630">
        <v>3494</v>
      </c>
    </row>
    <row r="1631" spans="1:7" x14ac:dyDescent="0.2">
      <c r="A1631" t="s">
        <v>6227</v>
      </c>
      <c r="B1631" t="s">
        <v>4568</v>
      </c>
      <c r="C1631">
        <v>9</v>
      </c>
      <c r="D1631" t="s">
        <v>4623</v>
      </c>
      <c r="E1631" t="s">
        <v>4642</v>
      </c>
      <c r="F1631" t="s">
        <v>13</v>
      </c>
      <c r="G1631">
        <v>3504</v>
      </c>
    </row>
    <row r="1632" spans="1:7" x14ac:dyDescent="0.2">
      <c r="A1632" t="s">
        <v>6228</v>
      </c>
      <c r="B1632" t="s">
        <v>4568</v>
      </c>
      <c r="C1632">
        <v>9</v>
      </c>
      <c r="D1632" t="s">
        <v>4623</v>
      </c>
      <c r="E1632" t="s">
        <v>4644</v>
      </c>
      <c r="F1632" t="s">
        <v>13</v>
      </c>
      <c r="G1632">
        <v>3361</v>
      </c>
    </row>
    <row r="1633" spans="1:7" x14ac:dyDescent="0.2">
      <c r="A1633" t="s">
        <v>6229</v>
      </c>
      <c r="B1633" t="s">
        <v>4568</v>
      </c>
      <c r="C1633">
        <v>9</v>
      </c>
      <c r="D1633" t="s">
        <v>4623</v>
      </c>
      <c r="E1633" t="s">
        <v>4646</v>
      </c>
      <c r="F1633" t="s">
        <v>13</v>
      </c>
      <c r="G1633">
        <v>3623</v>
      </c>
    </row>
    <row r="1634" spans="1:7" x14ac:dyDescent="0.2">
      <c r="A1634" t="s">
        <v>6230</v>
      </c>
      <c r="B1634" t="s">
        <v>4568</v>
      </c>
      <c r="C1634">
        <v>10</v>
      </c>
      <c r="D1634" t="s">
        <v>4623</v>
      </c>
      <c r="E1634" t="s">
        <v>4624</v>
      </c>
      <c r="F1634" t="s">
        <v>13</v>
      </c>
      <c r="G1634">
        <v>4077</v>
      </c>
    </row>
    <row r="1635" spans="1:7" x14ac:dyDescent="0.2">
      <c r="A1635" t="s">
        <v>6231</v>
      </c>
      <c r="B1635" t="s">
        <v>4568</v>
      </c>
      <c r="C1635">
        <v>10</v>
      </c>
      <c r="D1635" t="s">
        <v>4623</v>
      </c>
      <c r="E1635" t="s">
        <v>4626</v>
      </c>
      <c r="F1635" t="s">
        <v>13</v>
      </c>
      <c r="G1635">
        <v>3950</v>
      </c>
    </row>
    <row r="1636" spans="1:7" x14ac:dyDescent="0.2">
      <c r="A1636" t="s">
        <v>6232</v>
      </c>
      <c r="B1636" t="s">
        <v>4568</v>
      </c>
      <c r="C1636">
        <v>10</v>
      </c>
      <c r="D1636" t="s">
        <v>4623</v>
      </c>
      <c r="E1636" t="s">
        <v>4628</v>
      </c>
      <c r="F1636" t="s">
        <v>13</v>
      </c>
      <c r="G1636">
        <v>4174</v>
      </c>
    </row>
    <row r="1637" spans="1:7" x14ac:dyDescent="0.2">
      <c r="A1637" t="s">
        <v>6233</v>
      </c>
      <c r="B1637" t="s">
        <v>4568</v>
      </c>
      <c r="C1637">
        <v>10</v>
      </c>
      <c r="D1637" t="s">
        <v>4623</v>
      </c>
      <c r="E1637" t="s">
        <v>4630</v>
      </c>
      <c r="F1637" t="s">
        <v>13</v>
      </c>
      <c r="G1637">
        <v>4176</v>
      </c>
    </row>
    <row r="1638" spans="1:7" x14ac:dyDescent="0.2">
      <c r="A1638" t="s">
        <v>6234</v>
      </c>
      <c r="B1638" t="s">
        <v>4568</v>
      </c>
      <c r="C1638">
        <v>10</v>
      </c>
      <c r="D1638" t="s">
        <v>4623</v>
      </c>
      <c r="E1638" t="s">
        <v>4632</v>
      </c>
      <c r="F1638" t="s">
        <v>13</v>
      </c>
      <c r="G1638">
        <v>4080</v>
      </c>
    </row>
    <row r="1639" spans="1:7" x14ac:dyDescent="0.2">
      <c r="A1639" t="s">
        <v>6235</v>
      </c>
      <c r="B1639" t="s">
        <v>4568</v>
      </c>
      <c r="C1639">
        <v>10</v>
      </c>
      <c r="D1639" t="s">
        <v>4623</v>
      </c>
      <c r="E1639" t="s">
        <v>4634</v>
      </c>
      <c r="F1639" t="s">
        <v>13</v>
      </c>
      <c r="G1639">
        <v>3900</v>
      </c>
    </row>
    <row r="1640" spans="1:7" x14ac:dyDescent="0.2">
      <c r="A1640" t="s">
        <v>6236</v>
      </c>
      <c r="B1640" t="s">
        <v>4568</v>
      </c>
      <c r="C1640">
        <v>10</v>
      </c>
      <c r="D1640" t="s">
        <v>4623</v>
      </c>
      <c r="E1640" t="s">
        <v>4636</v>
      </c>
      <c r="F1640" t="s">
        <v>13</v>
      </c>
      <c r="G1640">
        <v>4025</v>
      </c>
    </row>
    <row r="1641" spans="1:7" x14ac:dyDescent="0.2">
      <c r="A1641" t="s">
        <v>6237</v>
      </c>
      <c r="B1641" t="s">
        <v>4568</v>
      </c>
      <c r="C1641">
        <v>10</v>
      </c>
      <c r="D1641" t="s">
        <v>4623</v>
      </c>
      <c r="E1641" t="s">
        <v>4638</v>
      </c>
      <c r="F1641" t="s">
        <v>13</v>
      </c>
      <c r="G1641">
        <v>3896</v>
      </c>
    </row>
    <row r="1642" spans="1:7" x14ac:dyDescent="0.2">
      <c r="A1642" t="s">
        <v>6238</v>
      </c>
      <c r="B1642" t="s">
        <v>4568</v>
      </c>
      <c r="C1642">
        <v>10</v>
      </c>
      <c r="D1642" t="s">
        <v>4623</v>
      </c>
      <c r="E1642" t="s">
        <v>4640</v>
      </c>
      <c r="F1642" t="s">
        <v>13</v>
      </c>
      <c r="G1642">
        <v>3795</v>
      </c>
    </row>
    <row r="1643" spans="1:7" x14ac:dyDescent="0.2">
      <c r="A1643" t="s">
        <v>6239</v>
      </c>
      <c r="B1643" t="s">
        <v>4568</v>
      </c>
      <c r="C1643">
        <v>10</v>
      </c>
      <c r="D1643" t="s">
        <v>4623</v>
      </c>
      <c r="E1643" t="s">
        <v>4642</v>
      </c>
      <c r="F1643" t="s">
        <v>13</v>
      </c>
      <c r="G1643">
        <v>3945</v>
      </c>
    </row>
    <row r="1644" spans="1:7" x14ac:dyDescent="0.2">
      <c r="A1644" t="s">
        <v>6240</v>
      </c>
      <c r="B1644" t="s">
        <v>4568</v>
      </c>
      <c r="C1644">
        <v>10</v>
      </c>
      <c r="D1644" t="s">
        <v>4623</v>
      </c>
      <c r="E1644" t="s">
        <v>4644</v>
      </c>
      <c r="F1644" t="s">
        <v>13</v>
      </c>
      <c r="G1644">
        <v>3773</v>
      </c>
    </row>
    <row r="1645" spans="1:7" x14ac:dyDescent="0.2">
      <c r="A1645" t="s">
        <v>6241</v>
      </c>
      <c r="B1645" t="s">
        <v>4568</v>
      </c>
      <c r="C1645">
        <v>10</v>
      </c>
      <c r="D1645" t="s">
        <v>4623</v>
      </c>
      <c r="E1645" t="s">
        <v>4646</v>
      </c>
      <c r="F1645" t="s">
        <v>13</v>
      </c>
      <c r="G1645">
        <v>4142</v>
      </c>
    </row>
    <row r="1646" spans="1:7" x14ac:dyDescent="0.2">
      <c r="A1646" t="s">
        <v>6242</v>
      </c>
      <c r="B1646" t="s">
        <v>4568</v>
      </c>
      <c r="C1646">
        <v>11</v>
      </c>
      <c r="D1646" t="s">
        <v>4623</v>
      </c>
      <c r="E1646" t="s">
        <v>4624</v>
      </c>
      <c r="F1646" t="s">
        <v>13</v>
      </c>
      <c r="G1646">
        <v>3245</v>
      </c>
    </row>
    <row r="1647" spans="1:7" x14ac:dyDescent="0.2">
      <c r="A1647" t="s">
        <v>6243</v>
      </c>
      <c r="B1647" t="s">
        <v>4568</v>
      </c>
      <c r="C1647">
        <v>11</v>
      </c>
      <c r="D1647" t="s">
        <v>4623</v>
      </c>
      <c r="E1647" t="s">
        <v>4626</v>
      </c>
      <c r="F1647" t="s">
        <v>13</v>
      </c>
      <c r="G1647">
        <v>3077</v>
      </c>
    </row>
    <row r="1648" spans="1:7" x14ac:dyDescent="0.2">
      <c r="A1648" t="s">
        <v>6244</v>
      </c>
      <c r="B1648" t="s">
        <v>4568</v>
      </c>
      <c r="C1648">
        <v>11</v>
      </c>
      <c r="D1648" t="s">
        <v>4623</v>
      </c>
      <c r="E1648" t="s">
        <v>4628</v>
      </c>
      <c r="F1648" t="s">
        <v>13</v>
      </c>
      <c r="G1648">
        <v>3420</v>
      </c>
    </row>
    <row r="1649" spans="1:7" x14ac:dyDescent="0.2">
      <c r="A1649" t="s">
        <v>6245</v>
      </c>
      <c r="B1649" t="s">
        <v>4568</v>
      </c>
      <c r="C1649">
        <v>11</v>
      </c>
      <c r="D1649" t="s">
        <v>4623</v>
      </c>
      <c r="E1649" t="s">
        <v>4630</v>
      </c>
      <c r="F1649" t="s">
        <v>13</v>
      </c>
      <c r="G1649">
        <v>3229</v>
      </c>
    </row>
    <row r="1650" spans="1:7" x14ac:dyDescent="0.2">
      <c r="A1650" t="s">
        <v>6246</v>
      </c>
      <c r="B1650" t="s">
        <v>4568</v>
      </c>
      <c r="C1650">
        <v>11</v>
      </c>
      <c r="D1650" t="s">
        <v>4623</v>
      </c>
      <c r="E1650" t="s">
        <v>4632</v>
      </c>
      <c r="F1650" t="s">
        <v>13</v>
      </c>
      <c r="G1650">
        <v>3183</v>
      </c>
    </row>
    <row r="1651" spans="1:7" x14ac:dyDescent="0.2">
      <c r="A1651" t="s">
        <v>6247</v>
      </c>
      <c r="B1651" t="s">
        <v>4568</v>
      </c>
      <c r="C1651">
        <v>11</v>
      </c>
      <c r="D1651" t="s">
        <v>4623</v>
      </c>
      <c r="E1651" t="s">
        <v>4634</v>
      </c>
      <c r="F1651" t="s">
        <v>13</v>
      </c>
      <c r="G1651">
        <v>3351</v>
      </c>
    </row>
    <row r="1652" spans="1:7" x14ac:dyDescent="0.2">
      <c r="A1652" t="s">
        <v>6248</v>
      </c>
      <c r="B1652" t="s">
        <v>4568</v>
      </c>
      <c r="C1652">
        <v>11</v>
      </c>
      <c r="D1652" t="s">
        <v>4623</v>
      </c>
      <c r="E1652" t="s">
        <v>4636</v>
      </c>
      <c r="F1652" t="s">
        <v>13</v>
      </c>
      <c r="G1652">
        <v>3444</v>
      </c>
    </row>
    <row r="1653" spans="1:7" x14ac:dyDescent="0.2">
      <c r="A1653" t="s">
        <v>6249</v>
      </c>
      <c r="B1653" t="s">
        <v>4568</v>
      </c>
      <c r="C1653">
        <v>11</v>
      </c>
      <c r="D1653" t="s">
        <v>4623</v>
      </c>
      <c r="E1653" t="s">
        <v>4638</v>
      </c>
      <c r="F1653" t="s">
        <v>13</v>
      </c>
      <c r="G1653">
        <v>3624</v>
      </c>
    </row>
    <row r="1654" spans="1:7" x14ac:dyDescent="0.2">
      <c r="A1654" t="s">
        <v>6250</v>
      </c>
      <c r="B1654" t="s">
        <v>4568</v>
      </c>
      <c r="C1654">
        <v>11</v>
      </c>
      <c r="D1654" t="s">
        <v>4623</v>
      </c>
      <c r="E1654" t="s">
        <v>4640</v>
      </c>
      <c r="F1654" t="s">
        <v>13</v>
      </c>
      <c r="G1654">
        <v>3499</v>
      </c>
    </row>
    <row r="1655" spans="1:7" x14ac:dyDescent="0.2">
      <c r="A1655" t="s">
        <v>6251</v>
      </c>
      <c r="B1655" t="s">
        <v>4568</v>
      </c>
      <c r="C1655">
        <v>11</v>
      </c>
      <c r="D1655" t="s">
        <v>4623</v>
      </c>
      <c r="E1655" t="s">
        <v>4642</v>
      </c>
      <c r="F1655" t="s">
        <v>13</v>
      </c>
      <c r="G1655">
        <v>3326</v>
      </c>
    </row>
    <row r="1656" spans="1:7" x14ac:dyDescent="0.2">
      <c r="A1656" t="s">
        <v>6252</v>
      </c>
      <c r="B1656" t="s">
        <v>4568</v>
      </c>
      <c r="C1656">
        <v>11</v>
      </c>
      <c r="D1656" t="s">
        <v>4623</v>
      </c>
      <c r="E1656" t="s">
        <v>4644</v>
      </c>
      <c r="F1656" t="s">
        <v>13</v>
      </c>
      <c r="G1656">
        <v>3221</v>
      </c>
    </row>
    <row r="1657" spans="1:7" x14ac:dyDescent="0.2">
      <c r="A1657" t="s">
        <v>6253</v>
      </c>
      <c r="B1657" t="s">
        <v>4568</v>
      </c>
      <c r="C1657">
        <v>11</v>
      </c>
      <c r="D1657" t="s">
        <v>4623</v>
      </c>
      <c r="E1657" t="s">
        <v>4646</v>
      </c>
      <c r="F1657" t="s">
        <v>13</v>
      </c>
      <c r="G1657">
        <v>3429</v>
      </c>
    </row>
    <row r="1658" spans="1:7" x14ac:dyDescent="0.2">
      <c r="A1658" t="s">
        <v>6254</v>
      </c>
      <c r="B1658" t="s">
        <v>4568</v>
      </c>
      <c r="C1658">
        <v>12</v>
      </c>
      <c r="D1658" t="s">
        <v>4623</v>
      </c>
      <c r="E1658" t="s">
        <v>4624</v>
      </c>
      <c r="F1658" t="s">
        <v>13</v>
      </c>
      <c r="G1658">
        <v>1554</v>
      </c>
    </row>
    <row r="1659" spans="1:7" x14ac:dyDescent="0.2">
      <c r="A1659" t="s">
        <v>6255</v>
      </c>
      <c r="B1659" t="s">
        <v>4568</v>
      </c>
      <c r="C1659">
        <v>12</v>
      </c>
      <c r="D1659" t="s">
        <v>4623</v>
      </c>
      <c r="E1659" t="s">
        <v>4626</v>
      </c>
      <c r="F1659" t="s">
        <v>13</v>
      </c>
      <c r="G1659">
        <v>1450</v>
      </c>
    </row>
    <row r="1660" spans="1:7" x14ac:dyDescent="0.2">
      <c r="A1660" t="s">
        <v>6256</v>
      </c>
      <c r="B1660" t="s">
        <v>4568</v>
      </c>
      <c r="C1660">
        <v>12</v>
      </c>
      <c r="D1660" t="s">
        <v>4623</v>
      </c>
      <c r="E1660" t="s">
        <v>4628</v>
      </c>
      <c r="F1660" t="s">
        <v>13</v>
      </c>
      <c r="G1660">
        <v>1490</v>
      </c>
    </row>
    <row r="1661" spans="1:7" x14ac:dyDescent="0.2">
      <c r="A1661" t="s">
        <v>6257</v>
      </c>
      <c r="B1661" t="s">
        <v>4568</v>
      </c>
      <c r="C1661">
        <v>12</v>
      </c>
      <c r="D1661" t="s">
        <v>4623</v>
      </c>
      <c r="E1661" t="s">
        <v>4630</v>
      </c>
      <c r="F1661" t="s">
        <v>13</v>
      </c>
      <c r="G1661">
        <v>1439</v>
      </c>
    </row>
    <row r="1662" spans="1:7" x14ac:dyDescent="0.2">
      <c r="A1662" t="s">
        <v>6258</v>
      </c>
      <c r="B1662" t="s">
        <v>4568</v>
      </c>
      <c r="C1662">
        <v>12</v>
      </c>
      <c r="D1662" t="s">
        <v>4623</v>
      </c>
      <c r="E1662" t="s">
        <v>4632</v>
      </c>
      <c r="F1662" t="s">
        <v>13</v>
      </c>
      <c r="G1662">
        <v>1373</v>
      </c>
    </row>
    <row r="1663" spans="1:7" x14ac:dyDescent="0.2">
      <c r="A1663" t="s">
        <v>6259</v>
      </c>
      <c r="B1663" t="s">
        <v>4568</v>
      </c>
      <c r="C1663">
        <v>12</v>
      </c>
      <c r="D1663" t="s">
        <v>4623</v>
      </c>
      <c r="E1663" t="s">
        <v>4634</v>
      </c>
      <c r="F1663" t="s">
        <v>13</v>
      </c>
      <c r="G1663">
        <v>1469</v>
      </c>
    </row>
    <row r="1664" spans="1:7" x14ac:dyDescent="0.2">
      <c r="A1664" t="s">
        <v>6260</v>
      </c>
      <c r="B1664" t="s">
        <v>4568</v>
      </c>
      <c r="C1664">
        <v>12</v>
      </c>
      <c r="D1664" t="s">
        <v>4623</v>
      </c>
      <c r="E1664" t="s">
        <v>4636</v>
      </c>
      <c r="F1664" t="s">
        <v>13</v>
      </c>
      <c r="G1664">
        <v>1586</v>
      </c>
    </row>
    <row r="1665" spans="1:7" x14ac:dyDescent="0.2">
      <c r="A1665" t="s">
        <v>6261</v>
      </c>
      <c r="B1665" t="s">
        <v>4568</v>
      </c>
      <c r="C1665">
        <v>12</v>
      </c>
      <c r="D1665" t="s">
        <v>4623</v>
      </c>
      <c r="E1665" t="s">
        <v>4638</v>
      </c>
      <c r="F1665" t="s">
        <v>13</v>
      </c>
      <c r="G1665">
        <v>1805</v>
      </c>
    </row>
    <row r="1666" spans="1:7" x14ac:dyDescent="0.2">
      <c r="A1666" t="s">
        <v>6262</v>
      </c>
      <c r="B1666" t="s">
        <v>4568</v>
      </c>
      <c r="C1666">
        <v>12</v>
      </c>
      <c r="D1666" t="s">
        <v>4623</v>
      </c>
      <c r="E1666" t="s">
        <v>4640</v>
      </c>
      <c r="F1666" t="s">
        <v>13</v>
      </c>
      <c r="G1666">
        <v>1602</v>
      </c>
    </row>
    <row r="1667" spans="1:7" x14ac:dyDescent="0.2">
      <c r="A1667" t="s">
        <v>6263</v>
      </c>
      <c r="B1667" t="s">
        <v>4568</v>
      </c>
      <c r="C1667">
        <v>12</v>
      </c>
      <c r="D1667" t="s">
        <v>4623</v>
      </c>
      <c r="E1667" t="s">
        <v>4642</v>
      </c>
      <c r="F1667" t="s">
        <v>13</v>
      </c>
      <c r="G1667">
        <v>1547</v>
      </c>
    </row>
    <row r="1668" spans="1:7" x14ac:dyDescent="0.2">
      <c r="A1668" t="s">
        <v>6264</v>
      </c>
      <c r="B1668" t="s">
        <v>4568</v>
      </c>
      <c r="C1668">
        <v>12</v>
      </c>
      <c r="D1668" t="s">
        <v>4623</v>
      </c>
      <c r="E1668" t="s">
        <v>4644</v>
      </c>
      <c r="F1668" t="s">
        <v>13</v>
      </c>
      <c r="G1668">
        <v>1555</v>
      </c>
    </row>
    <row r="1669" spans="1:7" x14ac:dyDescent="0.2">
      <c r="A1669" t="s">
        <v>6265</v>
      </c>
      <c r="B1669" t="s">
        <v>4568</v>
      </c>
      <c r="C1669">
        <v>12</v>
      </c>
      <c r="D1669" t="s">
        <v>4623</v>
      </c>
      <c r="E1669" t="s">
        <v>4646</v>
      </c>
      <c r="F1669" t="s">
        <v>13</v>
      </c>
      <c r="G1669">
        <v>1600</v>
      </c>
    </row>
    <row r="1670" spans="1:7" x14ac:dyDescent="0.2">
      <c r="A1670" t="s">
        <v>6266</v>
      </c>
      <c r="B1670" t="s">
        <v>4568</v>
      </c>
      <c r="C1670">
        <v>13</v>
      </c>
      <c r="D1670" t="s">
        <v>4623</v>
      </c>
      <c r="E1670" t="s">
        <v>4624</v>
      </c>
      <c r="F1670" t="s">
        <v>13</v>
      </c>
      <c r="G1670">
        <v>3998</v>
      </c>
    </row>
    <row r="1671" spans="1:7" x14ac:dyDescent="0.2">
      <c r="A1671" t="s">
        <v>6267</v>
      </c>
      <c r="B1671" t="s">
        <v>4568</v>
      </c>
      <c r="C1671">
        <v>13</v>
      </c>
      <c r="D1671" t="s">
        <v>4623</v>
      </c>
      <c r="E1671" t="s">
        <v>4626</v>
      </c>
      <c r="F1671" t="s">
        <v>13</v>
      </c>
      <c r="G1671">
        <v>3897</v>
      </c>
    </row>
    <row r="1672" spans="1:7" x14ac:dyDescent="0.2">
      <c r="A1672" t="s">
        <v>6268</v>
      </c>
      <c r="B1672" t="s">
        <v>4568</v>
      </c>
      <c r="C1672">
        <v>13</v>
      </c>
      <c r="D1672" t="s">
        <v>4623</v>
      </c>
      <c r="E1672" t="s">
        <v>4628</v>
      </c>
      <c r="F1672" t="s">
        <v>13</v>
      </c>
      <c r="G1672">
        <v>4338</v>
      </c>
    </row>
    <row r="1673" spans="1:7" x14ac:dyDescent="0.2">
      <c r="A1673" t="s">
        <v>6269</v>
      </c>
      <c r="B1673" t="s">
        <v>4568</v>
      </c>
      <c r="C1673">
        <v>13</v>
      </c>
      <c r="D1673" t="s">
        <v>4623</v>
      </c>
      <c r="E1673" t="s">
        <v>4630</v>
      </c>
      <c r="F1673" t="s">
        <v>13</v>
      </c>
      <c r="G1673">
        <v>4186</v>
      </c>
    </row>
    <row r="1674" spans="1:7" x14ac:dyDescent="0.2">
      <c r="A1674" t="s">
        <v>6270</v>
      </c>
      <c r="B1674" t="s">
        <v>4568</v>
      </c>
      <c r="C1674">
        <v>13</v>
      </c>
      <c r="D1674" t="s">
        <v>4623</v>
      </c>
      <c r="E1674" t="s">
        <v>4632</v>
      </c>
      <c r="F1674" t="s">
        <v>13</v>
      </c>
      <c r="G1674">
        <v>4351</v>
      </c>
    </row>
    <row r="1675" spans="1:7" x14ac:dyDescent="0.2">
      <c r="A1675" t="s">
        <v>6271</v>
      </c>
      <c r="B1675" t="s">
        <v>4568</v>
      </c>
      <c r="C1675">
        <v>13</v>
      </c>
      <c r="D1675" t="s">
        <v>4623</v>
      </c>
      <c r="E1675" t="s">
        <v>4634</v>
      </c>
      <c r="F1675" t="s">
        <v>13</v>
      </c>
      <c r="G1675">
        <v>4162</v>
      </c>
    </row>
    <row r="1676" spans="1:7" x14ac:dyDescent="0.2">
      <c r="A1676" t="s">
        <v>6272</v>
      </c>
      <c r="B1676" t="s">
        <v>4568</v>
      </c>
      <c r="C1676">
        <v>13</v>
      </c>
      <c r="D1676" t="s">
        <v>4623</v>
      </c>
      <c r="E1676" t="s">
        <v>4636</v>
      </c>
      <c r="F1676" t="s">
        <v>13</v>
      </c>
      <c r="G1676">
        <v>4027</v>
      </c>
    </row>
    <row r="1677" spans="1:7" x14ac:dyDescent="0.2">
      <c r="A1677" t="s">
        <v>6273</v>
      </c>
      <c r="B1677" t="s">
        <v>4568</v>
      </c>
      <c r="C1677">
        <v>13</v>
      </c>
      <c r="D1677" t="s">
        <v>4623</v>
      </c>
      <c r="E1677" t="s">
        <v>4638</v>
      </c>
      <c r="F1677" t="s">
        <v>13</v>
      </c>
      <c r="G1677">
        <v>4076</v>
      </c>
    </row>
    <row r="1678" spans="1:7" x14ac:dyDescent="0.2">
      <c r="A1678" t="s">
        <v>6274</v>
      </c>
      <c r="B1678" t="s">
        <v>4568</v>
      </c>
      <c r="C1678">
        <v>13</v>
      </c>
      <c r="D1678" t="s">
        <v>4623</v>
      </c>
      <c r="E1678" t="s">
        <v>4640</v>
      </c>
      <c r="F1678" t="s">
        <v>13</v>
      </c>
      <c r="G1678">
        <v>3940</v>
      </c>
    </row>
    <row r="1679" spans="1:7" x14ac:dyDescent="0.2">
      <c r="A1679" t="s">
        <v>6275</v>
      </c>
      <c r="B1679" t="s">
        <v>4568</v>
      </c>
      <c r="C1679">
        <v>13</v>
      </c>
      <c r="D1679" t="s">
        <v>4623</v>
      </c>
      <c r="E1679" t="s">
        <v>4642</v>
      </c>
      <c r="F1679" t="s">
        <v>13</v>
      </c>
      <c r="G1679">
        <v>3913</v>
      </c>
    </row>
    <row r="1680" spans="1:7" x14ac:dyDescent="0.2">
      <c r="A1680" t="s">
        <v>6276</v>
      </c>
      <c r="B1680" t="s">
        <v>4568</v>
      </c>
      <c r="C1680">
        <v>13</v>
      </c>
      <c r="D1680" t="s">
        <v>4623</v>
      </c>
      <c r="E1680" t="s">
        <v>4644</v>
      </c>
      <c r="F1680" t="s">
        <v>13</v>
      </c>
      <c r="G1680">
        <v>4012</v>
      </c>
    </row>
    <row r="1681" spans="1:7" x14ac:dyDescent="0.2">
      <c r="A1681" t="s">
        <v>6277</v>
      </c>
      <c r="B1681" t="s">
        <v>4568</v>
      </c>
      <c r="C1681">
        <v>13</v>
      </c>
      <c r="D1681" t="s">
        <v>4623</v>
      </c>
      <c r="E1681" t="s">
        <v>4646</v>
      </c>
      <c r="F1681" t="s">
        <v>13</v>
      </c>
      <c r="G1681">
        <v>4002</v>
      </c>
    </row>
    <row r="1682" spans="1:7" x14ac:dyDescent="0.2">
      <c r="A1682" t="s">
        <v>6278</v>
      </c>
      <c r="B1682" t="s">
        <v>4568</v>
      </c>
      <c r="C1682">
        <v>14</v>
      </c>
      <c r="D1682" t="s">
        <v>4623</v>
      </c>
      <c r="E1682" t="s">
        <v>4624</v>
      </c>
      <c r="F1682" t="s">
        <v>13</v>
      </c>
      <c r="G1682">
        <v>3611</v>
      </c>
    </row>
    <row r="1683" spans="1:7" x14ac:dyDescent="0.2">
      <c r="A1683" t="s">
        <v>6279</v>
      </c>
      <c r="B1683" t="s">
        <v>4568</v>
      </c>
      <c r="C1683">
        <v>14</v>
      </c>
      <c r="D1683" t="s">
        <v>4623</v>
      </c>
      <c r="E1683" t="s">
        <v>4626</v>
      </c>
      <c r="F1683" t="s">
        <v>13</v>
      </c>
      <c r="G1683">
        <v>3403</v>
      </c>
    </row>
    <row r="1684" spans="1:7" x14ac:dyDescent="0.2">
      <c r="A1684" t="s">
        <v>6280</v>
      </c>
      <c r="B1684" t="s">
        <v>4568</v>
      </c>
      <c r="C1684">
        <v>14</v>
      </c>
      <c r="D1684" t="s">
        <v>4623</v>
      </c>
      <c r="E1684" t="s">
        <v>4628</v>
      </c>
      <c r="F1684" t="s">
        <v>13</v>
      </c>
      <c r="G1684">
        <v>3743</v>
      </c>
    </row>
    <row r="1685" spans="1:7" x14ac:dyDescent="0.2">
      <c r="A1685" t="s">
        <v>6281</v>
      </c>
      <c r="B1685" t="s">
        <v>4568</v>
      </c>
      <c r="C1685">
        <v>14</v>
      </c>
      <c r="D1685" t="s">
        <v>4623</v>
      </c>
      <c r="E1685" t="s">
        <v>4630</v>
      </c>
      <c r="F1685" t="s">
        <v>13</v>
      </c>
      <c r="G1685">
        <v>3636</v>
      </c>
    </row>
    <row r="1686" spans="1:7" x14ac:dyDescent="0.2">
      <c r="A1686" t="s">
        <v>6282</v>
      </c>
      <c r="B1686" t="s">
        <v>4568</v>
      </c>
      <c r="C1686">
        <v>14</v>
      </c>
      <c r="D1686" t="s">
        <v>4623</v>
      </c>
      <c r="E1686" t="s">
        <v>4632</v>
      </c>
      <c r="F1686" t="s">
        <v>13</v>
      </c>
      <c r="G1686">
        <v>3697</v>
      </c>
    </row>
    <row r="1687" spans="1:7" x14ac:dyDescent="0.2">
      <c r="A1687" t="s">
        <v>6283</v>
      </c>
      <c r="B1687" t="s">
        <v>4568</v>
      </c>
      <c r="C1687">
        <v>14</v>
      </c>
      <c r="D1687" t="s">
        <v>4623</v>
      </c>
      <c r="E1687" t="s">
        <v>4634</v>
      </c>
      <c r="F1687" t="s">
        <v>13</v>
      </c>
      <c r="G1687">
        <v>3519</v>
      </c>
    </row>
    <row r="1688" spans="1:7" x14ac:dyDescent="0.2">
      <c r="A1688" t="s">
        <v>6284</v>
      </c>
      <c r="B1688" t="s">
        <v>4568</v>
      </c>
      <c r="C1688">
        <v>14</v>
      </c>
      <c r="D1688" t="s">
        <v>4623</v>
      </c>
      <c r="E1688" t="s">
        <v>4636</v>
      </c>
      <c r="F1688" t="s">
        <v>13</v>
      </c>
      <c r="G1688">
        <v>3635</v>
      </c>
    </row>
    <row r="1689" spans="1:7" x14ac:dyDescent="0.2">
      <c r="A1689" t="s">
        <v>6285</v>
      </c>
      <c r="B1689" t="s">
        <v>4568</v>
      </c>
      <c r="C1689">
        <v>14</v>
      </c>
      <c r="D1689" t="s">
        <v>4623</v>
      </c>
      <c r="E1689" t="s">
        <v>4638</v>
      </c>
      <c r="F1689" t="s">
        <v>13</v>
      </c>
      <c r="G1689">
        <v>3825</v>
      </c>
    </row>
    <row r="1690" spans="1:7" x14ac:dyDescent="0.2">
      <c r="A1690" t="s">
        <v>6286</v>
      </c>
      <c r="B1690" t="s">
        <v>4568</v>
      </c>
      <c r="C1690">
        <v>14</v>
      </c>
      <c r="D1690" t="s">
        <v>4623</v>
      </c>
      <c r="E1690" t="s">
        <v>4640</v>
      </c>
      <c r="F1690" t="s">
        <v>13</v>
      </c>
      <c r="G1690">
        <v>3640</v>
      </c>
    </row>
    <row r="1691" spans="1:7" x14ac:dyDescent="0.2">
      <c r="A1691" t="s">
        <v>6287</v>
      </c>
      <c r="B1691" t="s">
        <v>4568</v>
      </c>
      <c r="C1691">
        <v>14</v>
      </c>
      <c r="D1691" t="s">
        <v>4623</v>
      </c>
      <c r="E1691" t="s">
        <v>4642</v>
      </c>
      <c r="F1691" t="s">
        <v>13</v>
      </c>
      <c r="G1691">
        <v>3489</v>
      </c>
    </row>
    <row r="1692" spans="1:7" x14ac:dyDescent="0.2">
      <c r="A1692" t="s">
        <v>6288</v>
      </c>
      <c r="B1692" t="s">
        <v>4568</v>
      </c>
      <c r="C1692">
        <v>14</v>
      </c>
      <c r="D1692" t="s">
        <v>4623</v>
      </c>
      <c r="E1692" t="s">
        <v>4644</v>
      </c>
      <c r="F1692" t="s">
        <v>13</v>
      </c>
      <c r="G1692">
        <v>3456</v>
      </c>
    </row>
    <row r="1693" spans="1:7" x14ac:dyDescent="0.2">
      <c r="A1693" t="s">
        <v>6289</v>
      </c>
      <c r="B1693" t="s">
        <v>4568</v>
      </c>
      <c r="C1693">
        <v>14</v>
      </c>
      <c r="D1693" t="s">
        <v>4623</v>
      </c>
      <c r="E1693" t="s">
        <v>4646</v>
      </c>
      <c r="F1693" t="s">
        <v>13</v>
      </c>
      <c r="G1693">
        <v>3690</v>
      </c>
    </row>
    <row r="1694" spans="1:7" x14ac:dyDescent="0.2">
      <c r="A1694" t="s">
        <v>6290</v>
      </c>
      <c r="B1694" t="s">
        <v>4568</v>
      </c>
      <c r="C1694">
        <v>15</v>
      </c>
      <c r="D1694" t="s">
        <v>4623</v>
      </c>
      <c r="E1694" t="s">
        <v>4624</v>
      </c>
      <c r="F1694" t="s">
        <v>13</v>
      </c>
      <c r="G1694">
        <v>1399</v>
      </c>
    </row>
    <row r="1695" spans="1:7" x14ac:dyDescent="0.2">
      <c r="A1695" t="s">
        <v>6291</v>
      </c>
      <c r="B1695" t="s">
        <v>4568</v>
      </c>
      <c r="C1695">
        <v>15</v>
      </c>
      <c r="D1695" t="s">
        <v>4623</v>
      </c>
      <c r="E1695" t="s">
        <v>4626</v>
      </c>
      <c r="F1695" t="s">
        <v>13</v>
      </c>
      <c r="G1695">
        <v>1222</v>
      </c>
    </row>
    <row r="1696" spans="1:7" x14ac:dyDescent="0.2">
      <c r="A1696" t="s">
        <v>6292</v>
      </c>
      <c r="B1696" t="s">
        <v>4568</v>
      </c>
      <c r="C1696">
        <v>15</v>
      </c>
      <c r="D1696" t="s">
        <v>4623</v>
      </c>
      <c r="E1696" t="s">
        <v>4628</v>
      </c>
      <c r="F1696" t="s">
        <v>13</v>
      </c>
      <c r="G1696">
        <v>1377</v>
      </c>
    </row>
    <row r="1697" spans="1:7" x14ac:dyDescent="0.2">
      <c r="A1697" t="s">
        <v>6293</v>
      </c>
      <c r="B1697" t="s">
        <v>4568</v>
      </c>
      <c r="C1697">
        <v>15</v>
      </c>
      <c r="D1697" t="s">
        <v>4623</v>
      </c>
      <c r="E1697" t="s">
        <v>4630</v>
      </c>
      <c r="F1697" t="s">
        <v>13</v>
      </c>
      <c r="G1697">
        <v>1201</v>
      </c>
    </row>
    <row r="1698" spans="1:7" x14ac:dyDescent="0.2">
      <c r="A1698" t="s">
        <v>6294</v>
      </c>
      <c r="B1698" t="s">
        <v>4568</v>
      </c>
      <c r="C1698">
        <v>15</v>
      </c>
      <c r="D1698" t="s">
        <v>4623</v>
      </c>
      <c r="E1698" t="s">
        <v>4632</v>
      </c>
      <c r="F1698" t="s">
        <v>13</v>
      </c>
      <c r="G1698">
        <v>1262</v>
      </c>
    </row>
    <row r="1699" spans="1:7" x14ac:dyDescent="0.2">
      <c r="A1699" t="s">
        <v>6295</v>
      </c>
      <c r="B1699" t="s">
        <v>4568</v>
      </c>
      <c r="C1699">
        <v>15</v>
      </c>
      <c r="D1699" t="s">
        <v>4623</v>
      </c>
      <c r="E1699" t="s">
        <v>4634</v>
      </c>
      <c r="F1699" t="s">
        <v>13</v>
      </c>
      <c r="G1699">
        <v>1190</v>
      </c>
    </row>
    <row r="1700" spans="1:7" x14ac:dyDescent="0.2">
      <c r="A1700" t="s">
        <v>6296</v>
      </c>
      <c r="B1700" t="s">
        <v>4568</v>
      </c>
      <c r="C1700">
        <v>15</v>
      </c>
      <c r="D1700" t="s">
        <v>4623</v>
      </c>
      <c r="E1700" t="s">
        <v>4636</v>
      </c>
      <c r="F1700" t="s">
        <v>13</v>
      </c>
      <c r="G1700">
        <v>1361</v>
      </c>
    </row>
    <row r="1701" spans="1:7" x14ac:dyDescent="0.2">
      <c r="A1701" t="s">
        <v>6297</v>
      </c>
      <c r="B1701" t="s">
        <v>4568</v>
      </c>
      <c r="C1701">
        <v>15</v>
      </c>
      <c r="D1701" t="s">
        <v>4623</v>
      </c>
      <c r="E1701" t="s">
        <v>4638</v>
      </c>
      <c r="F1701" t="s">
        <v>13</v>
      </c>
      <c r="G1701">
        <v>1419</v>
      </c>
    </row>
    <row r="1702" spans="1:7" x14ac:dyDescent="0.2">
      <c r="A1702" t="s">
        <v>6298</v>
      </c>
      <c r="B1702" t="s">
        <v>4568</v>
      </c>
      <c r="C1702">
        <v>15</v>
      </c>
      <c r="D1702" t="s">
        <v>4623</v>
      </c>
      <c r="E1702" t="s">
        <v>4640</v>
      </c>
      <c r="F1702" t="s">
        <v>13</v>
      </c>
      <c r="G1702">
        <v>1399</v>
      </c>
    </row>
    <row r="1703" spans="1:7" x14ac:dyDescent="0.2">
      <c r="A1703" t="s">
        <v>6299</v>
      </c>
      <c r="B1703" t="s">
        <v>4568</v>
      </c>
      <c r="C1703">
        <v>15</v>
      </c>
      <c r="D1703" t="s">
        <v>4623</v>
      </c>
      <c r="E1703" t="s">
        <v>4642</v>
      </c>
      <c r="F1703" t="s">
        <v>13</v>
      </c>
      <c r="G1703">
        <v>1331</v>
      </c>
    </row>
    <row r="1704" spans="1:7" x14ac:dyDescent="0.2">
      <c r="A1704" t="s">
        <v>6300</v>
      </c>
      <c r="B1704" t="s">
        <v>4568</v>
      </c>
      <c r="C1704">
        <v>15</v>
      </c>
      <c r="D1704" t="s">
        <v>4623</v>
      </c>
      <c r="E1704" t="s">
        <v>4644</v>
      </c>
      <c r="F1704" t="s">
        <v>13</v>
      </c>
      <c r="G1704">
        <v>1354</v>
      </c>
    </row>
    <row r="1705" spans="1:7" x14ac:dyDescent="0.2">
      <c r="A1705" t="s">
        <v>6301</v>
      </c>
      <c r="B1705" t="s">
        <v>4568</v>
      </c>
      <c r="C1705">
        <v>15</v>
      </c>
      <c r="D1705" t="s">
        <v>4623</v>
      </c>
      <c r="E1705" t="s">
        <v>4646</v>
      </c>
      <c r="F1705" t="s">
        <v>13</v>
      </c>
      <c r="G1705">
        <v>1510</v>
      </c>
    </row>
    <row r="1706" spans="1:7" x14ac:dyDescent="0.2">
      <c r="A1706" t="s">
        <v>6302</v>
      </c>
      <c r="B1706" t="s">
        <v>4568</v>
      </c>
      <c r="C1706">
        <v>16</v>
      </c>
      <c r="D1706" t="s">
        <v>4623</v>
      </c>
      <c r="E1706" t="s">
        <v>4624</v>
      </c>
      <c r="F1706" t="s">
        <v>13</v>
      </c>
      <c r="G1706">
        <v>2978</v>
      </c>
    </row>
    <row r="1707" spans="1:7" x14ac:dyDescent="0.2">
      <c r="A1707" t="s">
        <v>6303</v>
      </c>
      <c r="B1707" t="s">
        <v>4568</v>
      </c>
      <c r="C1707">
        <v>16</v>
      </c>
      <c r="D1707" t="s">
        <v>4623</v>
      </c>
      <c r="E1707" t="s">
        <v>4626</v>
      </c>
      <c r="F1707" t="s">
        <v>13</v>
      </c>
      <c r="G1707">
        <v>2583</v>
      </c>
    </row>
    <row r="1708" spans="1:7" x14ac:dyDescent="0.2">
      <c r="A1708" t="s">
        <v>6304</v>
      </c>
      <c r="B1708" t="s">
        <v>4568</v>
      </c>
      <c r="C1708">
        <v>16</v>
      </c>
      <c r="D1708" t="s">
        <v>4623</v>
      </c>
      <c r="E1708" t="s">
        <v>4628</v>
      </c>
      <c r="F1708" t="s">
        <v>13</v>
      </c>
      <c r="G1708">
        <v>2870</v>
      </c>
    </row>
    <row r="1709" spans="1:7" x14ac:dyDescent="0.2">
      <c r="A1709" t="s">
        <v>6305</v>
      </c>
      <c r="B1709" t="s">
        <v>4568</v>
      </c>
      <c r="C1709">
        <v>16</v>
      </c>
      <c r="D1709" t="s">
        <v>4623</v>
      </c>
      <c r="E1709" t="s">
        <v>4630</v>
      </c>
      <c r="F1709" t="s">
        <v>13</v>
      </c>
      <c r="G1709">
        <v>2788</v>
      </c>
    </row>
    <row r="1710" spans="1:7" x14ac:dyDescent="0.2">
      <c r="A1710" t="s">
        <v>6306</v>
      </c>
      <c r="B1710" t="s">
        <v>4568</v>
      </c>
      <c r="C1710">
        <v>16</v>
      </c>
      <c r="D1710" t="s">
        <v>4623</v>
      </c>
      <c r="E1710" t="s">
        <v>4632</v>
      </c>
      <c r="F1710" t="s">
        <v>13</v>
      </c>
      <c r="G1710">
        <v>2897</v>
      </c>
    </row>
    <row r="1711" spans="1:7" x14ac:dyDescent="0.2">
      <c r="A1711" t="s">
        <v>6307</v>
      </c>
      <c r="B1711" t="s">
        <v>4568</v>
      </c>
      <c r="C1711">
        <v>16</v>
      </c>
      <c r="D1711" t="s">
        <v>4623</v>
      </c>
      <c r="E1711" t="s">
        <v>4634</v>
      </c>
      <c r="F1711" t="s">
        <v>13</v>
      </c>
      <c r="G1711">
        <v>2707</v>
      </c>
    </row>
    <row r="1712" spans="1:7" x14ac:dyDescent="0.2">
      <c r="A1712" t="s">
        <v>6308</v>
      </c>
      <c r="B1712" t="s">
        <v>4568</v>
      </c>
      <c r="C1712">
        <v>16</v>
      </c>
      <c r="D1712" t="s">
        <v>4623</v>
      </c>
      <c r="E1712" t="s">
        <v>4636</v>
      </c>
      <c r="F1712" t="s">
        <v>13</v>
      </c>
      <c r="G1712">
        <v>2961</v>
      </c>
    </row>
    <row r="1713" spans="1:7" x14ac:dyDescent="0.2">
      <c r="A1713" t="s">
        <v>6309</v>
      </c>
      <c r="B1713" t="s">
        <v>4568</v>
      </c>
      <c r="C1713">
        <v>16</v>
      </c>
      <c r="D1713" t="s">
        <v>4623</v>
      </c>
      <c r="E1713" t="s">
        <v>4638</v>
      </c>
      <c r="F1713" t="s">
        <v>13</v>
      </c>
      <c r="G1713">
        <v>2911</v>
      </c>
    </row>
    <row r="1714" spans="1:7" x14ac:dyDescent="0.2">
      <c r="A1714" t="s">
        <v>6310</v>
      </c>
      <c r="B1714" t="s">
        <v>4568</v>
      </c>
      <c r="C1714">
        <v>16</v>
      </c>
      <c r="D1714" t="s">
        <v>4623</v>
      </c>
      <c r="E1714" t="s">
        <v>4640</v>
      </c>
      <c r="F1714" t="s">
        <v>13</v>
      </c>
      <c r="G1714">
        <v>2772</v>
      </c>
    </row>
    <row r="1715" spans="1:7" x14ac:dyDescent="0.2">
      <c r="A1715" t="s">
        <v>6311</v>
      </c>
      <c r="B1715" t="s">
        <v>4568</v>
      </c>
      <c r="C1715">
        <v>16</v>
      </c>
      <c r="D1715" t="s">
        <v>4623</v>
      </c>
      <c r="E1715" t="s">
        <v>4642</v>
      </c>
      <c r="F1715" t="s">
        <v>13</v>
      </c>
      <c r="G1715">
        <v>2757</v>
      </c>
    </row>
    <row r="1716" spans="1:7" x14ac:dyDescent="0.2">
      <c r="A1716" t="s">
        <v>6312</v>
      </c>
      <c r="B1716" t="s">
        <v>4568</v>
      </c>
      <c r="C1716">
        <v>16</v>
      </c>
      <c r="D1716" t="s">
        <v>4623</v>
      </c>
      <c r="E1716" t="s">
        <v>4644</v>
      </c>
      <c r="F1716" t="s">
        <v>13</v>
      </c>
      <c r="G1716">
        <v>2762</v>
      </c>
    </row>
    <row r="1717" spans="1:7" x14ac:dyDescent="0.2">
      <c r="A1717" t="s">
        <v>6313</v>
      </c>
      <c r="B1717" t="s">
        <v>4568</v>
      </c>
      <c r="C1717">
        <v>16</v>
      </c>
      <c r="D1717" t="s">
        <v>4623</v>
      </c>
      <c r="E1717" t="s">
        <v>4646</v>
      </c>
      <c r="F1717" t="s">
        <v>13</v>
      </c>
      <c r="G1717">
        <v>2932</v>
      </c>
    </row>
    <row r="1718" spans="1:7" x14ac:dyDescent="0.2">
      <c r="A1718" t="s">
        <v>6314</v>
      </c>
      <c r="B1718" t="s">
        <v>4568</v>
      </c>
      <c r="C1718">
        <v>17</v>
      </c>
      <c r="D1718" t="s">
        <v>4623</v>
      </c>
      <c r="E1718" t="s">
        <v>4624</v>
      </c>
      <c r="F1718" t="s">
        <v>13</v>
      </c>
      <c r="G1718">
        <v>1029</v>
      </c>
    </row>
    <row r="1719" spans="1:7" x14ac:dyDescent="0.2">
      <c r="A1719" t="s">
        <v>6315</v>
      </c>
      <c r="B1719" t="s">
        <v>4568</v>
      </c>
      <c r="C1719">
        <v>17</v>
      </c>
      <c r="D1719" t="s">
        <v>4623</v>
      </c>
      <c r="E1719" t="s">
        <v>4626</v>
      </c>
      <c r="F1719" t="s">
        <v>13</v>
      </c>
      <c r="G1719">
        <v>955</v>
      </c>
    </row>
    <row r="1720" spans="1:7" x14ac:dyDescent="0.2">
      <c r="A1720" t="s">
        <v>6316</v>
      </c>
      <c r="B1720" t="s">
        <v>4568</v>
      </c>
      <c r="C1720">
        <v>17</v>
      </c>
      <c r="D1720" t="s">
        <v>4623</v>
      </c>
      <c r="E1720" t="s">
        <v>4628</v>
      </c>
      <c r="F1720" t="s">
        <v>13</v>
      </c>
      <c r="G1720">
        <v>1068</v>
      </c>
    </row>
    <row r="1721" spans="1:7" x14ac:dyDescent="0.2">
      <c r="A1721" t="s">
        <v>6317</v>
      </c>
      <c r="B1721" t="s">
        <v>4568</v>
      </c>
      <c r="C1721">
        <v>17</v>
      </c>
      <c r="D1721" t="s">
        <v>4623</v>
      </c>
      <c r="E1721" t="s">
        <v>4630</v>
      </c>
      <c r="F1721" t="s">
        <v>13</v>
      </c>
      <c r="G1721">
        <v>991</v>
      </c>
    </row>
    <row r="1722" spans="1:7" x14ac:dyDescent="0.2">
      <c r="A1722" t="s">
        <v>6318</v>
      </c>
      <c r="B1722" t="s">
        <v>4568</v>
      </c>
      <c r="C1722">
        <v>17</v>
      </c>
      <c r="D1722" t="s">
        <v>4623</v>
      </c>
      <c r="E1722" t="s">
        <v>4632</v>
      </c>
      <c r="F1722" t="s">
        <v>13</v>
      </c>
      <c r="G1722">
        <v>928</v>
      </c>
    </row>
    <row r="1723" spans="1:7" x14ac:dyDescent="0.2">
      <c r="A1723" t="s">
        <v>6319</v>
      </c>
      <c r="B1723" t="s">
        <v>4568</v>
      </c>
      <c r="C1723">
        <v>17</v>
      </c>
      <c r="D1723" t="s">
        <v>4623</v>
      </c>
      <c r="E1723" t="s">
        <v>4634</v>
      </c>
      <c r="F1723" t="s">
        <v>13</v>
      </c>
      <c r="G1723">
        <v>956</v>
      </c>
    </row>
    <row r="1724" spans="1:7" x14ac:dyDescent="0.2">
      <c r="A1724" t="s">
        <v>6320</v>
      </c>
      <c r="B1724" t="s">
        <v>4568</v>
      </c>
      <c r="C1724">
        <v>17</v>
      </c>
      <c r="D1724" t="s">
        <v>4623</v>
      </c>
      <c r="E1724" t="s">
        <v>4636</v>
      </c>
      <c r="F1724" t="s">
        <v>13</v>
      </c>
      <c r="G1724">
        <v>988</v>
      </c>
    </row>
    <row r="1725" spans="1:7" x14ac:dyDescent="0.2">
      <c r="A1725" t="s">
        <v>6321</v>
      </c>
      <c r="B1725" t="s">
        <v>4568</v>
      </c>
      <c r="C1725">
        <v>17</v>
      </c>
      <c r="D1725" t="s">
        <v>4623</v>
      </c>
      <c r="E1725" t="s">
        <v>4638</v>
      </c>
      <c r="F1725" t="s">
        <v>13</v>
      </c>
      <c r="G1725">
        <v>967</v>
      </c>
    </row>
    <row r="1726" spans="1:7" x14ac:dyDescent="0.2">
      <c r="A1726" t="s">
        <v>6322</v>
      </c>
      <c r="B1726" t="s">
        <v>4568</v>
      </c>
      <c r="C1726">
        <v>17</v>
      </c>
      <c r="D1726" t="s">
        <v>4623</v>
      </c>
      <c r="E1726" t="s">
        <v>4640</v>
      </c>
      <c r="F1726" t="s">
        <v>13</v>
      </c>
      <c r="G1726">
        <v>971</v>
      </c>
    </row>
    <row r="1727" spans="1:7" x14ac:dyDescent="0.2">
      <c r="A1727" t="s">
        <v>6323</v>
      </c>
      <c r="B1727" t="s">
        <v>4568</v>
      </c>
      <c r="C1727">
        <v>17</v>
      </c>
      <c r="D1727" t="s">
        <v>4623</v>
      </c>
      <c r="E1727" t="s">
        <v>4642</v>
      </c>
      <c r="F1727" t="s">
        <v>13</v>
      </c>
      <c r="G1727">
        <v>956</v>
      </c>
    </row>
    <row r="1728" spans="1:7" x14ac:dyDescent="0.2">
      <c r="A1728" t="s">
        <v>6324</v>
      </c>
      <c r="B1728" t="s">
        <v>4568</v>
      </c>
      <c r="C1728">
        <v>17</v>
      </c>
      <c r="D1728" t="s">
        <v>4623</v>
      </c>
      <c r="E1728" t="s">
        <v>4644</v>
      </c>
      <c r="F1728" t="s">
        <v>13</v>
      </c>
      <c r="G1728">
        <v>993</v>
      </c>
    </row>
    <row r="1729" spans="1:7" x14ac:dyDescent="0.2">
      <c r="A1729" t="s">
        <v>6325</v>
      </c>
      <c r="B1729" t="s">
        <v>4568</v>
      </c>
      <c r="C1729">
        <v>17</v>
      </c>
      <c r="D1729" t="s">
        <v>4623</v>
      </c>
      <c r="E1729" t="s">
        <v>4646</v>
      </c>
      <c r="F1729" t="s">
        <v>13</v>
      </c>
      <c r="G1729">
        <v>1090</v>
      </c>
    </row>
    <row r="1730" spans="1:7" x14ac:dyDescent="0.2">
      <c r="A1730" t="s">
        <v>6326</v>
      </c>
      <c r="B1730" t="s">
        <v>4568</v>
      </c>
      <c r="C1730">
        <v>18</v>
      </c>
      <c r="D1730" t="s">
        <v>4623</v>
      </c>
      <c r="E1730" t="s">
        <v>4624</v>
      </c>
      <c r="F1730" t="s">
        <v>13</v>
      </c>
      <c r="G1730">
        <v>7374</v>
      </c>
    </row>
    <row r="1731" spans="1:7" x14ac:dyDescent="0.2">
      <c r="A1731" t="s">
        <v>6327</v>
      </c>
      <c r="B1731" t="s">
        <v>4568</v>
      </c>
      <c r="C1731">
        <v>18</v>
      </c>
      <c r="D1731" t="s">
        <v>4623</v>
      </c>
      <c r="E1731" t="s">
        <v>4626</v>
      </c>
      <c r="F1731" t="s">
        <v>13</v>
      </c>
      <c r="G1731">
        <v>7013</v>
      </c>
    </row>
    <row r="1732" spans="1:7" x14ac:dyDescent="0.2">
      <c r="A1732" t="s">
        <v>6328</v>
      </c>
      <c r="B1732" t="s">
        <v>4568</v>
      </c>
      <c r="C1732">
        <v>18</v>
      </c>
      <c r="D1732" t="s">
        <v>4623</v>
      </c>
      <c r="E1732" t="s">
        <v>4628</v>
      </c>
      <c r="F1732" t="s">
        <v>13</v>
      </c>
      <c r="G1732">
        <v>7853</v>
      </c>
    </row>
    <row r="1733" spans="1:7" x14ac:dyDescent="0.2">
      <c r="A1733" t="s">
        <v>6329</v>
      </c>
      <c r="B1733" t="s">
        <v>4568</v>
      </c>
      <c r="C1733">
        <v>18</v>
      </c>
      <c r="D1733" t="s">
        <v>4623</v>
      </c>
      <c r="E1733" t="s">
        <v>4630</v>
      </c>
      <c r="F1733" t="s">
        <v>13</v>
      </c>
      <c r="G1733">
        <v>7387</v>
      </c>
    </row>
    <row r="1734" spans="1:7" x14ac:dyDescent="0.2">
      <c r="A1734" t="s">
        <v>6330</v>
      </c>
      <c r="B1734" t="s">
        <v>4568</v>
      </c>
      <c r="C1734">
        <v>18</v>
      </c>
      <c r="D1734" t="s">
        <v>4623</v>
      </c>
      <c r="E1734" t="s">
        <v>4632</v>
      </c>
      <c r="F1734" t="s">
        <v>13</v>
      </c>
      <c r="G1734">
        <v>7746</v>
      </c>
    </row>
    <row r="1735" spans="1:7" x14ac:dyDescent="0.2">
      <c r="A1735" t="s">
        <v>6331</v>
      </c>
      <c r="B1735" t="s">
        <v>4568</v>
      </c>
      <c r="C1735">
        <v>18</v>
      </c>
      <c r="D1735" t="s">
        <v>4623</v>
      </c>
      <c r="E1735" t="s">
        <v>4634</v>
      </c>
      <c r="F1735" t="s">
        <v>13</v>
      </c>
      <c r="G1735">
        <v>7416</v>
      </c>
    </row>
    <row r="1736" spans="1:7" x14ac:dyDescent="0.2">
      <c r="A1736" t="s">
        <v>6332</v>
      </c>
      <c r="B1736" t="s">
        <v>4568</v>
      </c>
      <c r="C1736">
        <v>18</v>
      </c>
      <c r="D1736" t="s">
        <v>4623</v>
      </c>
      <c r="E1736" t="s">
        <v>4636</v>
      </c>
      <c r="F1736" t="s">
        <v>13</v>
      </c>
      <c r="G1736">
        <v>7485</v>
      </c>
    </row>
    <row r="1737" spans="1:7" x14ac:dyDescent="0.2">
      <c r="A1737" t="s">
        <v>6333</v>
      </c>
      <c r="B1737" t="s">
        <v>4568</v>
      </c>
      <c r="C1737">
        <v>18</v>
      </c>
      <c r="D1737" t="s">
        <v>4623</v>
      </c>
      <c r="E1737" t="s">
        <v>4638</v>
      </c>
      <c r="F1737" t="s">
        <v>13</v>
      </c>
      <c r="G1737">
        <v>7493</v>
      </c>
    </row>
    <row r="1738" spans="1:7" x14ac:dyDescent="0.2">
      <c r="A1738" t="s">
        <v>6334</v>
      </c>
      <c r="B1738" t="s">
        <v>4568</v>
      </c>
      <c r="C1738">
        <v>18</v>
      </c>
      <c r="D1738" t="s">
        <v>4623</v>
      </c>
      <c r="E1738" t="s">
        <v>4640</v>
      </c>
      <c r="F1738" t="s">
        <v>13</v>
      </c>
      <c r="G1738">
        <v>7191</v>
      </c>
    </row>
    <row r="1739" spans="1:7" x14ac:dyDescent="0.2">
      <c r="A1739" t="s">
        <v>6335</v>
      </c>
      <c r="B1739" t="s">
        <v>4568</v>
      </c>
      <c r="C1739">
        <v>18</v>
      </c>
      <c r="D1739" t="s">
        <v>4623</v>
      </c>
      <c r="E1739" t="s">
        <v>4642</v>
      </c>
      <c r="F1739" t="s">
        <v>13</v>
      </c>
      <c r="G1739">
        <v>7353</v>
      </c>
    </row>
    <row r="1740" spans="1:7" x14ac:dyDescent="0.2">
      <c r="A1740" t="s">
        <v>6336</v>
      </c>
      <c r="B1740" t="s">
        <v>4568</v>
      </c>
      <c r="C1740">
        <v>18</v>
      </c>
      <c r="D1740" t="s">
        <v>4623</v>
      </c>
      <c r="E1740" t="s">
        <v>4644</v>
      </c>
      <c r="F1740" t="s">
        <v>13</v>
      </c>
      <c r="G1740">
        <v>7209</v>
      </c>
    </row>
    <row r="1741" spans="1:7" x14ac:dyDescent="0.2">
      <c r="A1741" t="s">
        <v>6337</v>
      </c>
      <c r="B1741" t="s">
        <v>4568</v>
      </c>
      <c r="C1741">
        <v>18</v>
      </c>
      <c r="D1741" t="s">
        <v>4623</v>
      </c>
      <c r="E1741" t="s">
        <v>4646</v>
      </c>
      <c r="F1741" t="s">
        <v>13</v>
      </c>
      <c r="G1741">
        <v>7747</v>
      </c>
    </row>
    <row r="1742" spans="1:7" x14ac:dyDescent="0.2">
      <c r="A1742" t="s">
        <v>6338</v>
      </c>
      <c r="B1742" t="s">
        <v>4568</v>
      </c>
      <c r="C1742">
        <v>19</v>
      </c>
      <c r="D1742" t="s">
        <v>4623</v>
      </c>
      <c r="E1742" t="s">
        <v>4624</v>
      </c>
      <c r="F1742" t="s">
        <v>13</v>
      </c>
      <c r="G1742">
        <v>1442</v>
      </c>
    </row>
    <row r="1743" spans="1:7" x14ac:dyDescent="0.2">
      <c r="A1743" t="s">
        <v>6339</v>
      </c>
      <c r="B1743" t="s">
        <v>4568</v>
      </c>
      <c r="C1743">
        <v>19</v>
      </c>
      <c r="D1743" t="s">
        <v>4623</v>
      </c>
      <c r="E1743" t="s">
        <v>4626</v>
      </c>
      <c r="F1743" t="s">
        <v>13</v>
      </c>
      <c r="G1743">
        <v>1305</v>
      </c>
    </row>
    <row r="1744" spans="1:7" x14ac:dyDescent="0.2">
      <c r="A1744" t="s">
        <v>6340</v>
      </c>
      <c r="B1744" t="s">
        <v>4568</v>
      </c>
      <c r="C1744">
        <v>19</v>
      </c>
      <c r="D1744" t="s">
        <v>4623</v>
      </c>
      <c r="E1744" t="s">
        <v>4628</v>
      </c>
      <c r="F1744" t="s">
        <v>13</v>
      </c>
      <c r="G1744">
        <v>1419</v>
      </c>
    </row>
    <row r="1745" spans="1:7" x14ac:dyDescent="0.2">
      <c r="A1745" t="s">
        <v>6341</v>
      </c>
      <c r="B1745" t="s">
        <v>4568</v>
      </c>
      <c r="C1745">
        <v>19</v>
      </c>
      <c r="D1745" t="s">
        <v>4623</v>
      </c>
      <c r="E1745" t="s">
        <v>4630</v>
      </c>
      <c r="F1745" t="s">
        <v>13</v>
      </c>
      <c r="G1745">
        <v>1322</v>
      </c>
    </row>
    <row r="1746" spans="1:7" x14ac:dyDescent="0.2">
      <c r="A1746" t="s">
        <v>6342</v>
      </c>
      <c r="B1746" t="s">
        <v>4568</v>
      </c>
      <c r="C1746">
        <v>19</v>
      </c>
      <c r="D1746" t="s">
        <v>4623</v>
      </c>
      <c r="E1746" t="s">
        <v>4632</v>
      </c>
      <c r="F1746" t="s">
        <v>13</v>
      </c>
      <c r="G1746">
        <v>1335</v>
      </c>
    </row>
    <row r="1747" spans="1:7" x14ac:dyDescent="0.2">
      <c r="A1747" t="s">
        <v>6343</v>
      </c>
      <c r="B1747" t="s">
        <v>4568</v>
      </c>
      <c r="C1747">
        <v>19</v>
      </c>
      <c r="D1747" t="s">
        <v>4623</v>
      </c>
      <c r="E1747" t="s">
        <v>4634</v>
      </c>
      <c r="F1747" t="s">
        <v>13</v>
      </c>
      <c r="G1747">
        <v>1259</v>
      </c>
    </row>
    <row r="1748" spans="1:7" x14ac:dyDescent="0.2">
      <c r="A1748" t="s">
        <v>6344</v>
      </c>
      <c r="B1748" t="s">
        <v>4568</v>
      </c>
      <c r="C1748">
        <v>19</v>
      </c>
      <c r="D1748" t="s">
        <v>4623</v>
      </c>
      <c r="E1748" t="s">
        <v>4636</v>
      </c>
      <c r="F1748" t="s">
        <v>13</v>
      </c>
      <c r="G1748">
        <v>1318</v>
      </c>
    </row>
    <row r="1749" spans="1:7" x14ac:dyDescent="0.2">
      <c r="A1749" t="s">
        <v>6345</v>
      </c>
      <c r="B1749" t="s">
        <v>4568</v>
      </c>
      <c r="C1749">
        <v>19</v>
      </c>
      <c r="D1749" t="s">
        <v>4623</v>
      </c>
      <c r="E1749" t="s">
        <v>4638</v>
      </c>
      <c r="F1749" t="s">
        <v>13</v>
      </c>
      <c r="G1749">
        <v>1239</v>
      </c>
    </row>
    <row r="1750" spans="1:7" x14ac:dyDescent="0.2">
      <c r="A1750" t="s">
        <v>6346</v>
      </c>
      <c r="B1750" t="s">
        <v>4568</v>
      </c>
      <c r="C1750">
        <v>19</v>
      </c>
      <c r="D1750" t="s">
        <v>4623</v>
      </c>
      <c r="E1750" t="s">
        <v>4640</v>
      </c>
      <c r="F1750" t="s">
        <v>13</v>
      </c>
      <c r="G1750">
        <v>1262</v>
      </c>
    </row>
    <row r="1751" spans="1:7" x14ac:dyDescent="0.2">
      <c r="A1751" t="s">
        <v>6347</v>
      </c>
      <c r="B1751" t="s">
        <v>4568</v>
      </c>
      <c r="C1751">
        <v>19</v>
      </c>
      <c r="D1751" t="s">
        <v>4623</v>
      </c>
      <c r="E1751" t="s">
        <v>4642</v>
      </c>
      <c r="F1751" t="s">
        <v>13</v>
      </c>
      <c r="G1751">
        <v>1315</v>
      </c>
    </row>
    <row r="1752" spans="1:7" x14ac:dyDescent="0.2">
      <c r="A1752" t="s">
        <v>6348</v>
      </c>
      <c r="B1752" t="s">
        <v>4568</v>
      </c>
      <c r="C1752">
        <v>19</v>
      </c>
      <c r="D1752" t="s">
        <v>4623</v>
      </c>
      <c r="E1752" t="s">
        <v>4644</v>
      </c>
      <c r="F1752" t="s">
        <v>13</v>
      </c>
      <c r="G1752">
        <v>1202</v>
      </c>
    </row>
    <row r="1753" spans="1:7" x14ac:dyDescent="0.2">
      <c r="A1753" t="s">
        <v>6349</v>
      </c>
      <c r="B1753" t="s">
        <v>4568</v>
      </c>
      <c r="C1753">
        <v>19</v>
      </c>
      <c r="D1753" t="s">
        <v>4623</v>
      </c>
      <c r="E1753" t="s">
        <v>4646</v>
      </c>
      <c r="F1753" t="s">
        <v>13</v>
      </c>
      <c r="G1753">
        <v>1423</v>
      </c>
    </row>
    <row r="1754" spans="1:7" x14ac:dyDescent="0.2">
      <c r="A1754" t="s">
        <v>6350</v>
      </c>
      <c r="B1754" t="s">
        <v>4568</v>
      </c>
      <c r="C1754">
        <v>20</v>
      </c>
      <c r="D1754" t="s">
        <v>4623</v>
      </c>
      <c r="E1754" t="s">
        <v>4624</v>
      </c>
      <c r="F1754" t="s">
        <v>13</v>
      </c>
      <c r="G1754">
        <v>4831</v>
      </c>
    </row>
    <row r="1755" spans="1:7" x14ac:dyDescent="0.2">
      <c r="A1755" t="s">
        <v>6351</v>
      </c>
      <c r="B1755" t="s">
        <v>4568</v>
      </c>
      <c r="C1755">
        <v>20</v>
      </c>
      <c r="D1755" t="s">
        <v>4623</v>
      </c>
      <c r="E1755" t="s">
        <v>4626</v>
      </c>
      <c r="F1755" t="s">
        <v>13</v>
      </c>
      <c r="G1755">
        <v>4623</v>
      </c>
    </row>
    <row r="1756" spans="1:7" x14ac:dyDescent="0.2">
      <c r="A1756" t="s">
        <v>6352</v>
      </c>
      <c r="B1756" t="s">
        <v>4568</v>
      </c>
      <c r="C1756">
        <v>20</v>
      </c>
      <c r="D1756" t="s">
        <v>4623</v>
      </c>
      <c r="E1756" t="s">
        <v>4628</v>
      </c>
      <c r="F1756" t="s">
        <v>13</v>
      </c>
      <c r="G1756">
        <v>5136</v>
      </c>
    </row>
    <row r="1757" spans="1:7" x14ac:dyDescent="0.2">
      <c r="A1757" t="s">
        <v>6353</v>
      </c>
      <c r="B1757" t="s">
        <v>4568</v>
      </c>
      <c r="C1757">
        <v>20</v>
      </c>
      <c r="D1757" t="s">
        <v>4623</v>
      </c>
      <c r="E1757" t="s">
        <v>4630</v>
      </c>
      <c r="F1757" t="s">
        <v>13</v>
      </c>
      <c r="G1757">
        <v>4648</v>
      </c>
    </row>
    <row r="1758" spans="1:7" x14ac:dyDescent="0.2">
      <c r="A1758" t="s">
        <v>6354</v>
      </c>
      <c r="B1758" t="s">
        <v>4568</v>
      </c>
      <c r="C1758">
        <v>20</v>
      </c>
      <c r="D1758" t="s">
        <v>4623</v>
      </c>
      <c r="E1758" t="s">
        <v>4632</v>
      </c>
      <c r="F1758" t="s">
        <v>13</v>
      </c>
      <c r="G1758">
        <v>4509</v>
      </c>
    </row>
    <row r="1759" spans="1:7" x14ac:dyDescent="0.2">
      <c r="A1759" t="s">
        <v>6355</v>
      </c>
      <c r="B1759" t="s">
        <v>4568</v>
      </c>
      <c r="C1759">
        <v>20</v>
      </c>
      <c r="D1759" t="s">
        <v>4623</v>
      </c>
      <c r="E1759" t="s">
        <v>4634</v>
      </c>
      <c r="F1759" t="s">
        <v>13</v>
      </c>
      <c r="G1759">
        <v>5303</v>
      </c>
    </row>
    <row r="1760" spans="1:7" x14ac:dyDescent="0.2">
      <c r="A1760" t="s">
        <v>6356</v>
      </c>
      <c r="B1760" t="s">
        <v>4568</v>
      </c>
      <c r="C1760">
        <v>20</v>
      </c>
      <c r="D1760" t="s">
        <v>4623</v>
      </c>
      <c r="E1760" t="s">
        <v>4636</v>
      </c>
      <c r="F1760" t="s">
        <v>13</v>
      </c>
      <c r="G1760">
        <v>6139</v>
      </c>
    </row>
    <row r="1761" spans="1:7" x14ac:dyDescent="0.2">
      <c r="A1761" t="s">
        <v>6357</v>
      </c>
      <c r="B1761" t="s">
        <v>4568</v>
      </c>
      <c r="C1761">
        <v>20</v>
      </c>
      <c r="D1761" t="s">
        <v>4623</v>
      </c>
      <c r="E1761" t="s">
        <v>4638</v>
      </c>
      <c r="F1761" t="s">
        <v>13</v>
      </c>
      <c r="G1761">
        <v>5870</v>
      </c>
    </row>
    <row r="1762" spans="1:7" x14ac:dyDescent="0.2">
      <c r="A1762" t="s">
        <v>6358</v>
      </c>
      <c r="B1762" t="s">
        <v>4568</v>
      </c>
      <c r="C1762">
        <v>20</v>
      </c>
      <c r="D1762" t="s">
        <v>4623</v>
      </c>
      <c r="E1762" t="s">
        <v>4640</v>
      </c>
      <c r="F1762" t="s">
        <v>13</v>
      </c>
      <c r="G1762">
        <v>5518</v>
      </c>
    </row>
    <row r="1763" spans="1:7" x14ac:dyDescent="0.2">
      <c r="A1763" t="s">
        <v>6359</v>
      </c>
      <c r="B1763" t="s">
        <v>4568</v>
      </c>
      <c r="C1763">
        <v>20</v>
      </c>
      <c r="D1763" t="s">
        <v>4623</v>
      </c>
      <c r="E1763" t="s">
        <v>4642</v>
      </c>
      <c r="F1763" t="s">
        <v>13</v>
      </c>
      <c r="G1763">
        <v>5473</v>
      </c>
    </row>
    <row r="1764" spans="1:7" x14ac:dyDescent="0.2">
      <c r="A1764" t="s">
        <v>6360</v>
      </c>
      <c r="B1764" t="s">
        <v>4568</v>
      </c>
      <c r="C1764">
        <v>20</v>
      </c>
      <c r="D1764" t="s">
        <v>4623</v>
      </c>
      <c r="E1764" t="s">
        <v>4644</v>
      </c>
      <c r="F1764" t="s">
        <v>13</v>
      </c>
      <c r="G1764">
        <v>5217</v>
      </c>
    </row>
    <row r="1765" spans="1:7" x14ac:dyDescent="0.2">
      <c r="A1765" t="s">
        <v>6361</v>
      </c>
      <c r="B1765" t="s">
        <v>4568</v>
      </c>
      <c r="C1765">
        <v>20</v>
      </c>
      <c r="D1765" t="s">
        <v>4623</v>
      </c>
      <c r="E1765" t="s">
        <v>4646</v>
      </c>
      <c r="F1765" t="s">
        <v>13</v>
      </c>
      <c r="G1765">
        <v>5191</v>
      </c>
    </row>
    <row r="1766" spans="1:7" x14ac:dyDescent="0.2">
      <c r="A1766" t="s">
        <v>6362</v>
      </c>
      <c r="B1766" t="s">
        <v>4568</v>
      </c>
      <c r="C1766">
        <v>21</v>
      </c>
      <c r="D1766" t="s">
        <v>4623</v>
      </c>
      <c r="E1766" t="s">
        <v>4624</v>
      </c>
      <c r="F1766" t="s">
        <v>13</v>
      </c>
      <c r="G1766">
        <v>458</v>
      </c>
    </row>
    <row r="1767" spans="1:7" x14ac:dyDescent="0.2">
      <c r="A1767" t="s">
        <v>6363</v>
      </c>
      <c r="B1767" t="s">
        <v>4568</v>
      </c>
      <c r="C1767">
        <v>21</v>
      </c>
      <c r="D1767" t="s">
        <v>4623</v>
      </c>
      <c r="E1767" t="s">
        <v>4626</v>
      </c>
      <c r="F1767" t="s">
        <v>13</v>
      </c>
      <c r="G1767">
        <v>450</v>
      </c>
    </row>
    <row r="1768" spans="1:7" x14ac:dyDescent="0.2">
      <c r="A1768" t="s">
        <v>6364</v>
      </c>
      <c r="B1768" t="s">
        <v>4568</v>
      </c>
      <c r="C1768">
        <v>21</v>
      </c>
      <c r="D1768" t="s">
        <v>4623</v>
      </c>
      <c r="E1768" t="s">
        <v>4628</v>
      </c>
      <c r="F1768" t="s">
        <v>13</v>
      </c>
      <c r="G1768">
        <v>519</v>
      </c>
    </row>
    <row r="1769" spans="1:7" x14ac:dyDescent="0.2">
      <c r="A1769" t="s">
        <v>6365</v>
      </c>
      <c r="B1769" t="s">
        <v>4568</v>
      </c>
      <c r="C1769">
        <v>21</v>
      </c>
      <c r="D1769" t="s">
        <v>4623</v>
      </c>
      <c r="E1769" t="s">
        <v>4630</v>
      </c>
      <c r="F1769" t="s">
        <v>13</v>
      </c>
      <c r="G1769">
        <v>425</v>
      </c>
    </row>
    <row r="1770" spans="1:7" x14ac:dyDescent="0.2">
      <c r="A1770" t="s">
        <v>6366</v>
      </c>
      <c r="B1770" t="s">
        <v>4568</v>
      </c>
      <c r="C1770">
        <v>21</v>
      </c>
      <c r="D1770" t="s">
        <v>4623</v>
      </c>
      <c r="E1770" t="s">
        <v>4632</v>
      </c>
      <c r="F1770" t="s">
        <v>13</v>
      </c>
      <c r="G1770">
        <v>403</v>
      </c>
    </row>
    <row r="1771" spans="1:7" x14ac:dyDescent="0.2">
      <c r="A1771" t="s">
        <v>6367</v>
      </c>
      <c r="B1771" t="s">
        <v>4568</v>
      </c>
      <c r="C1771">
        <v>21</v>
      </c>
      <c r="D1771" t="s">
        <v>4623</v>
      </c>
      <c r="E1771" t="s">
        <v>4634</v>
      </c>
      <c r="F1771" t="s">
        <v>13</v>
      </c>
      <c r="G1771">
        <v>344</v>
      </c>
    </row>
    <row r="1772" spans="1:7" x14ac:dyDescent="0.2">
      <c r="A1772" t="s">
        <v>6368</v>
      </c>
      <c r="B1772" t="s">
        <v>4568</v>
      </c>
      <c r="C1772">
        <v>21</v>
      </c>
      <c r="D1772" t="s">
        <v>4623</v>
      </c>
      <c r="E1772" t="s">
        <v>4636</v>
      </c>
      <c r="F1772" t="s">
        <v>13</v>
      </c>
      <c r="G1772">
        <v>502</v>
      </c>
    </row>
    <row r="1773" spans="1:7" x14ac:dyDescent="0.2">
      <c r="A1773" t="s">
        <v>6369</v>
      </c>
      <c r="B1773" t="s">
        <v>4568</v>
      </c>
      <c r="C1773">
        <v>21</v>
      </c>
      <c r="D1773" t="s">
        <v>4623</v>
      </c>
      <c r="E1773" t="s">
        <v>4638</v>
      </c>
      <c r="F1773" t="s">
        <v>13</v>
      </c>
      <c r="G1773">
        <v>487</v>
      </c>
    </row>
    <row r="1774" spans="1:7" x14ac:dyDescent="0.2">
      <c r="A1774" t="s">
        <v>6370</v>
      </c>
      <c r="B1774" t="s">
        <v>4568</v>
      </c>
      <c r="C1774">
        <v>21</v>
      </c>
      <c r="D1774" t="s">
        <v>4623</v>
      </c>
      <c r="E1774" t="s">
        <v>4640</v>
      </c>
      <c r="F1774" t="s">
        <v>13</v>
      </c>
      <c r="G1774">
        <v>401</v>
      </c>
    </row>
    <row r="1775" spans="1:7" x14ac:dyDescent="0.2">
      <c r="A1775" t="s">
        <v>6371</v>
      </c>
      <c r="B1775" t="s">
        <v>4568</v>
      </c>
      <c r="C1775">
        <v>21</v>
      </c>
      <c r="D1775" t="s">
        <v>4623</v>
      </c>
      <c r="E1775" t="s">
        <v>4642</v>
      </c>
      <c r="F1775" t="s">
        <v>13</v>
      </c>
      <c r="G1775">
        <v>390</v>
      </c>
    </row>
    <row r="1776" spans="1:7" x14ac:dyDescent="0.2">
      <c r="A1776" t="s">
        <v>6372</v>
      </c>
      <c r="B1776" t="s">
        <v>4568</v>
      </c>
      <c r="C1776">
        <v>21</v>
      </c>
      <c r="D1776" t="s">
        <v>4623</v>
      </c>
      <c r="E1776" t="s">
        <v>4644</v>
      </c>
      <c r="F1776" t="s">
        <v>13</v>
      </c>
      <c r="G1776">
        <v>454</v>
      </c>
    </row>
    <row r="1777" spans="1:7" x14ac:dyDescent="0.2">
      <c r="A1777" t="s">
        <v>6373</v>
      </c>
      <c r="B1777" t="s">
        <v>4568</v>
      </c>
      <c r="C1777">
        <v>21</v>
      </c>
      <c r="D1777" t="s">
        <v>4623</v>
      </c>
      <c r="E1777" t="s">
        <v>4646</v>
      </c>
      <c r="F1777" t="s">
        <v>13</v>
      </c>
      <c r="G1777">
        <v>533</v>
      </c>
    </row>
    <row r="1778" spans="1:7" x14ac:dyDescent="0.2">
      <c r="A1778" t="s">
        <v>6374</v>
      </c>
      <c r="B1778" t="s">
        <v>4568</v>
      </c>
      <c r="C1778">
        <v>1</v>
      </c>
      <c r="D1778" t="s">
        <v>4623</v>
      </c>
      <c r="E1778" t="s">
        <v>4624</v>
      </c>
      <c r="F1778" t="s">
        <v>14</v>
      </c>
      <c r="G1778">
        <v>3835</v>
      </c>
    </row>
    <row r="1779" spans="1:7" x14ac:dyDescent="0.2">
      <c r="A1779" t="s">
        <v>6375</v>
      </c>
      <c r="B1779" t="s">
        <v>4568</v>
      </c>
      <c r="C1779">
        <v>1</v>
      </c>
      <c r="D1779" t="s">
        <v>4623</v>
      </c>
      <c r="E1779" t="s">
        <v>4626</v>
      </c>
      <c r="F1779" t="s">
        <v>14</v>
      </c>
      <c r="G1779">
        <v>3306</v>
      </c>
    </row>
    <row r="1780" spans="1:7" x14ac:dyDescent="0.2">
      <c r="A1780" t="s">
        <v>6376</v>
      </c>
      <c r="B1780" t="s">
        <v>4568</v>
      </c>
      <c r="C1780">
        <v>1</v>
      </c>
      <c r="D1780" t="s">
        <v>4623</v>
      </c>
      <c r="E1780" t="s">
        <v>4628</v>
      </c>
      <c r="F1780" t="s">
        <v>14</v>
      </c>
      <c r="G1780">
        <v>3521</v>
      </c>
    </row>
    <row r="1781" spans="1:7" x14ac:dyDescent="0.2">
      <c r="A1781" t="s">
        <v>6377</v>
      </c>
      <c r="B1781" t="s">
        <v>4568</v>
      </c>
      <c r="C1781">
        <v>1</v>
      </c>
      <c r="D1781" t="s">
        <v>4623</v>
      </c>
      <c r="E1781" t="s">
        <v>4630</v>
      </c>
      <c r="F1781" t="s">
        <v>14</v>
      </c>
      <c r="G1781">
        <v>3536</v>
      </c>
    </row>
    <row r="1782" spans="1:7" x14ac:dyDescent="0.2">
      <c r="A1782" t="s">
        <v>6378</v>
      </c>
      <c r="B1782" t="s">
        <v>4568</v>
      </c>
      <c r="C1782">
        <v>1</v>
      </c>
      <c r="D1782" t="s">
        <v>4623</v>
      </c>
      <c r="E1782" t="s">
        <v>4632</v>
      </c>
      <c r="F1782" t="s">
        <v>14</v>
      </c>
      <c r="G1782">
        <v>3468</v>
      </c>
    </row>
    <row r="1783" spans="1:7" x14ac:dyDescent="0.2">
      <c r="A1783" t="s">
        <v>6379</v>
      </c>
      <c r="B1783" t="s">
        <v>4568</v>
      </c>
      <c r="C1783">
        <v>1</v>
      </c>
      <c r="D1783" t="s">
        <v>4623</v>
      </c>
      <c r="E1783" t="s">
        <v>4634</v>
      </c>
      <c r="F1783" t="s">
        <v>14</v>
      </c>
      <c r="G1783">
        <v>3455</v>
      </c>
    </row>
    <row r="1784" spans="1:7" x14ac:dyDescent="0.2">
      <c r="A1784" t="s">
        <v>6380</v>
      </c>
      <c r="B1784" t="s">
        <v>4568</v>
      </c>
      <c r="C1784">
        <v>1</v>
      </c>
      <c r="D1784" t="s">
        <v>4623</v>
      </c>
      <c r="E1784" t="s">
        <v>4636</v>
      </c>
      <c r="F1784" t="s">
        <v>14</v>
      </c>
      <c r="G1784">
        <v>3483</v>
      </c>
    </row>
    <row r="1785" spans="1:7" x14ac:dyDescent="0.2">
      <c r="A1785" t="s">
        <v>6381</v>
      </c>
      <c r="B1785" t="s">
        <v>4568</v>
      </c>
      <c r="C1785">
        <v>1</v>
      </c>
      <c r="D1785" t="s">
        <v>4623</v>
      </c>
      <c r="E1785" t="s">
        <v>4638</v>
      </c>
      <c r="F1785" t="s">
        <v>14</v>
      </c>
      <c r="G1785">
        <v>3717</v>
      </c>
    </row>
    <row r="1786" spans="1:7" x14ac:dyDescent="0.2">
      <c r="A1786" t="s">
        <v>6382</v>
      </c>
      <c r="B1786" t="s">
        <v>4568</v>
      </c>
      <c r="C1786">
        <v>1</v>
      </c>
      <c r="D1786" t="s">
        <v>4623</v>
      </c>
      <c r="E1786" t="s">
        <v>4640</v>
      </c>
      <c r="F1786" t="s">
        <v>14</v>
      </c>
      <c r="G1786">
        <v>3513</v>
      </c>
    </row>
    <row r="1787" spans="1:7" x14ac:dyDescent="0.2">
      <c r="A1787" t="s">
        <v>6383</v>
      </c>
      <c r="B1787" t="s">
        <v>4568</v>
      </c>
      <c r="C1787">
        <v>1</v>
      </c>
      <c r="D1787" t="s">
        <v>4623</v>
      </c>
      <c r="E1787" t="s">
        <v>4642</v>
      </c>
      <c r="F1787" t="s">
        <v>14</v>
      </c>
      <c r="G1787">
        <v>3599</v>
      </c>
    </row>
    <row r="1788" spans="1:7" x14ac:dyDescent="0.2">
      <c r="A1788" t="s">
        <v>6384</v>
      </c>
      <c r="B1788" t="s">
        <v>4568</v>
      </c>
      <c r="C1788">
        <v>1</v>
      </c>
      <c r="D1788" t="s">
        <v>4623</v>
      </c>
      <c r="E1788" t="s">
        <v>4644</v>
      </c>
      <c r="F1788" t="s">
        <v>14</v>
      </c>
      <c r="G1788">
        <v>3495</v>
      </c>
    </row>
    <row r="1789" spans="1:7" x14ac:dyDescent="0.2">
      <c r="A1789" t="s">
        <v>6385</v>
      </c>
      <c r="B1789" t="s">
        <v>4568</v>
      </c>
      <c r="C1789">
        <v>1</v>
      </c>
      <c r="D1789" t="s">
        <v>4623</v>
      </c>
      <c r="E1789" t="s">
        <v>4646</v>
      </c>
      <c r="F1789" t="s">
        <v>14</v>
      </c>
      <c r="G1789">
        <v>3585</v>
      </c>
    </row>
    <row r="1790" spans="1:7" x14ac:dyDescent="0.2">
      <c r="A1790" t="s">
        <v>6386</v>
      </c>
      <c r="B1790" t="s">
        <v>4568</v>
      </c>
      <c r="C1790">
        <v>2</v>
      </c>
      <c r="D1790" t="s">
        <v>4623</v>
      </c>
      <c r="E1790" t="s">
        <v>4624</v>
      </c>
      <c r="F1790" t="s">
        <v>14</v>
      </c>
      <c r="G1790">
        <v>7596</v>
      </c>
    </row>
    <row r="1791" spans="1:7" x14ac:dyDescent="0.2">
      <c r="A1791" t="s">
        <v>6387</v>
      </c>
      <c r="B1791" t="s">
        <v>4568</v>
      </c>
      <c r="C1791">
        <v>2</v>
      </c>
      <c r="D1791" t="s">
        <v>4623</v>
      </c>
      <c r="E1791" t="s">
        <v>4626</v>
      </c>
      <c r="F1791" t="s">
        <v>14</v>
      </c>
      <c r="G1791">
        <v>7040</v>
      </c>
    </row>
    <row r="1792" spans="1:7" x14ac:dyDescent="0.2">
      <c r="A1792" t="s">
        <v>6388</v>
      </c>
      <c r="B1792" t="s">
        <v>4568</v>
      </c>
      <c r="C1792">
        <v>2</v>
      </c>
      <c r="D1792" t="s">
        <v>4623</v>
      </c>
      <c r="E1792" t="s">
        <v>4628</v>
      </c>
      <c r="F1792" t="s">
        <v>14</v>
      </c>
      <c r="G1792">
        <v>7885</v>
      </c>
    </row>
    <row r="1793" spans="1:7" x14ac:dyDescent="0.2">
      <c r="A1793" t="s">
        <v>6389</v>
      </c>
      <c r="B1793" t="s">
        <v>4568</v>
      </c>
      <c r="C1793">
        <v>2</v>
      </c>
      <c r="D1793" t="s">
        <v>4623</v>
      </c>
      <c r="E1793" t="s">
        <v>4630</v>
      </c>
      <c r="F1793" t="s">
        <v>14</v>
      </c>
      <c r="G1793">
        <v>7717</v>
      </c>
    </row>
    <row r="1794" spans="1:7" x14ac:dyDescent="0.2">
      <c r="A1794" t="s">
        <v>6390</v>
      </c>
      <c r="B1794" t="s">
        <v>4568</v>
      </c>
      <c r="C1794">
        <v>2</v>
      </c>
      <c r="D1794" t="s">
        <v>4623</v>
      </c>
      <c r="E1794" t="s">
        <v>4632</v>
      </c>
      <c r="F1794" t="s">
        <v>14</v>
      </c>
      <c r="G1794">
        <v>7747</v>
      </c>
    </row>
    <row r="1795" spans="1:7" x14ac:dyDescent="0.2">
      <c r="A1795" t="s">
        <v>6391</v>
      </c>
      <c r="B1795" t="s">
        <v>4568</v>
      </c>
      <c r="C1795">
        <v>2</v>
      </c>
      <c r="D1795" t="s">
        <v>4623</v>
      </c>
      <c r="E1795" t="s">
        <v>4634</v>
      </c>
      <c r="F1795" t="s">
        <v>14</v>
      </c>
      <c r="G1795">
        <v>7467</v>
      </c>
    </row>
    <row r="1796" spans="1:7" x14ac:dyDescent="0.2">
      <c r="A1796" t="s">
        <v>6392</v>
      </c>
      <c r="B1796" t="s">
        <v>4568</v>
      </c>
      <c r="C1796">
        <v>2</v>
      </c>
      <c r="D1796" t="s">
        <v>4623</v>
      </c>
      <c r="E1796" t="s">
        <v>4636</v>
      </c>
      <c r="F1796" t="s">
        <v>14</v>
      </c>
      <c r="G1796">
        <v>7920</v>
      </c>
    </row>
    <row r="1797" spans="1:7" x14ac:dyDescent="0.2">
      <c r="A1797" t="s">
        <v>6393</v>
      </c>
      <c r="B1797" t="s">
        <v>4568</v>
      </c>
      <c r="C1797">
        <v>2</v>
      </c>
      <c r="D1797" t="s">
        <v>4623</v>
      </c>
      <c r="E1797" t="s">
        <v>4638</v>
      </c>
      <c r="F1797" t="s">
        <v>14</v>
      </c>
      <c r="G1797">
        <v>7995</v>
      </c>
    </row>
    <row r="1798" spans="1:7" x14ac:dyDescent="0.2">
      <c r="A1798" t="s">
        <v>6394</v>
      </c>
      <c r="B1798" t="s">
        <v>4568</v>
      </c>
      <c r="C1798">
        <v>2</v>
      </c>
      <c r="D1798" t="s">
        <v>4623</v>
      </c>
      <c r="E1798" t="s">
        <v>4640</v>
      </c>
      <c r="F1798" t="s">
        <v>14</v>
      </c>
      <c r="G1798">
        <v>7661</v>
      </c>
    </row>
    <row r="1799" spans="1:7" x14ac:dyDescent="0.2">
      <c r="A1799" t="s">
        <v>6395</v>
      </c>
      <c r="B1799" t="s">
        <v>4568</v>
      </c>
      <c r="C1799">
        <v>2</v>
      </c>
      <c r="D1799" t="s">
        <v>4623</v>
      </c>
      <c r="E1799" t="s">
        <v>4642</v>
      </c>
      <c r="F1799" t="s">
        <v>14</v>
      </c>
      <c r="G1799">
        <v>7114</v>
      </c>
    </row>
    <row r="1800" spans="1:7" x14ac:dyDescent="0.2">
      <c r="A1800" t="s">
        <v>6396</v>
      </c>
      <c r="B1800" t="s">
        <v>4568</v>
      </c>
      <c r="C1800">
        <v>2</v>
      </c>
      <c r="D1800" t="s">
        <v>4623</v>
      </c>
      <c r="E1800" t="s">
        <v>4644</v>
      </c>
      <c r="F1800" t="s">
        <v>14</v>
      </c>
      <c r="G1800">
        <v>7297</v>
      </c>
    </row>
    <row r="1801" spans="1:7" x14ac:dyDescent="0.2">
      <c r="A1801" t="s">
        <v>6397</v>
      </c>
      <c r="B1801" t="s">
        <v>4568</v>
      </c>
      <c r="C1801">
        <v>2</v>
      </c>
      <c r="D1801" t="s">
        <v>4623</v>
      </c>
      <c r="E1801" t="s">
        <v>4646</v>
      </c>
      <c r="F1801" t="s">
        <v>14</v>
      </c>
      <c r="G1801">
        <v>7643</v>
      </c>
    </row>
    <row r="1802" spans="1:7" x14ac:dyDescent="0.2">
      <c r="A1802" t="s">
        <v>6398</v>
      </c>
      <c r="B1802" t="s">
        <v>4568</v>
      </c>
      <c r="C1802">
        <v>3</v>
      </c>
      <c r="D1802" t="s">
        <v>4623</v>
      </c>
      <c r="E1802" t="s">
        <v>4624</v>
      </c>
      <c r="F1802" t="s">
        <v>14</v>
      </c>
      <c r="G1802">
        <v>7480</v>
      </c>
    </row>
    <row r="1803" spans="1:7" x14ac:dyDescent="0.2">
      <c r="A1803" t="s">
        <v>6399</v>
      </c>
      <c r="B1803" t="s">
        <v>4568</v>
      </c>
      <c r="C1803">
        <v>3</v>
      </c>
      <c r="D1803" t="s">
        <v>4623</v>
      </c>
      <c r="E1803" t="s">
        <v>4626</v>
      </c>
      <c r="F1803" t="s">
        <v>14</v>
      </c>
      <c r="G1803">
        <v>6896</v>
      </c>
    </row>
    <row r="1804" spans="1:7" x14ac:dyDescent="0.2">
      <c r="A1804" t="s">
        <v>6400</v>
      </c>
      <c r="B1804" t="s">
        <v>4568</v>
      </c>
      <c r="C1804">
        <v>3</v>
      </c>
      <c r="D1804" t="s">
        <v>4623</v>
      </c>
      <c r="E1804" t="s">
        <v>4628</v>
      </c>
      <c r="F1804" t="s">
        <v>14</v>
      </c>
      <c r="G1804">
        <v>7634</v>
      </c>
    </row>
    <row r="1805" spans="1:7" x14ac:dyDescent="0.2">
      <c r="A1805" t="s">
        <v>6401</v>
      </c>
      <c r="B1805" t="s">
        <v>4568</v>
      </c>
      <c r="C1805">
        <v>3</v>
      </c>
      <c r="D1805" t="s">
        <v>4623</v>
      </c>
      <c r="E1805" t="s">
        <v>4630</v>
      </c>
      <c r="F1805" t="s">
        <v>14</v>
      </c>
      <c r="G1805">
        <v>7357</v>
      </c>
    </row>
    <row r="1806" spans="1:7" x14ac:dyDescent="0.2">
      <c r="A1806" t="s">
        <v>6402</v>
      </c>
      <c r="B1806" t="s">
        <v>4568</v>
      </c>
      <c r="C1806">
        <v>3</v>
      </c>
      <c r="D1806" t="s">
        <v>4623</v>
      </c>
      <c r="E1806" t="s">
        <v>4632</v>
      </c>
      <c r="F1806" t="s">
        <v>14</v>
      </c>
      <c r="G1806">
        <v>7508</v>
      </c>
    </row>
    <row r="1807" spans="1:7" x14ac:dyDescent="0.2">
      <c r="A1807" t="s">
        <v>6403</v>
      </c>
      <c r="B1807" t="s">
        <v>4568</v>
      </c>
      <c r="C1807">
        <v>3</v>
      </c>
      <c r="D1807" t="s">
        <v>4623</v>
      </c>
      <c r="E1807" t="s">
        <v>4634</v>
      </c>
      <c r="F1807" t="s">
        <v>14</v>
      </c>
      <c r="G1807">
        <v>7814</v>
      </c>
    </row>
    <row r="1808" spans="1:7" x14ac:dyDescent="0.2">
      <c r="A1808" t="s">
        <v>6404</v>
      </c>
      <c r="B1808" t="s">
        <v>4568</v>
      </c>
      <c r="C1808">
        <v>3</v>
      </c>
      <c r="D1808" t="s">
        <v>4623</v>
      </c>
      <c r="E1808" t="s">
        <v>4636</v>
      </c>
      <c r="F1808" t="s">
        <v>14</v>
      </c>
      <c r="G1808">
        <v>7735</v>
      </c>
    </row>
    <row r="1809" spans="1:7" x14ac:dyDescent="0.2">
      <c r="A1809" t="s">
        <v>6405</v>
      </c>
      <c r="B1809" t="s">
        <v>4568</v>
      </c>
      <c r="C1809">
        <v>3</v>
      </c>
      <c r="D1809" t="s">
        <v>4623</v>
      </c>
      <c r="E1809" t="s">
        <v>4638</v>
      </c>
      <c r="F1809" t="s">
        <v>14</v>
      </c>
      <c r="G1809">
        <v>7833</v>
      </c>
    </row>
    <row r="1810" spans="1:7" x14ac:dyDescent="0.2">
      <c r="A1810" t="s">
        <v>6406</v>
      </c>
      <c r="B1810" t="s">
        <v>4568</v>
      </c>
      <c r="C1810">
        <v>3</v>
      </c>
      <c r="D1810" t="s">
        <v>4623</v>
      </c>
      <c r="E1810" t="s">
        <v>4640</v>
      </c>
      <c r="F1810" t="s">
        <v>14</v>
      </c>
      <c r="G1810">
        <v>7542</v>
      </c>
    </row>
    <row r="1811" spans="1:7" x14ac:dyDescent="0.2">
      <c r="A1811" t="s">
        <v>6407</v>
      </c>
      <c r="B1811" t="s">
        <v>4568</v>
      </c>
      <c r="C1811">
        <v>3</v>
      </c>
      <c r="D1811" t="s">
        <v>4623</v>
      </c>
      <c r="E1811" t="s">
        <v>4642</v>
      </c>
      <c r="F1811" t="s">
        <v>14</v>
      </c>
      <c r="G1811">
        <v>7254</v>
      </c>
    </row>
    <row r="1812" spans="1:7" x14ac:dyDescent="0.2">
      <c r="A1812" t="s">
        <v>6408</v>
      </c>
      <c r="B1812" t="s">
        <v>4568</v>
      </c>
      <c r="C1812">
        <v>3</v>
      </c>
      <c r="D1812" t="s">
        <v>4623</v>
      </c>
      <c r="E1812" t="s">
        <v>4644</v>
      </c>
      <c r="F1812" t="s">
        <v>14</v>
      </c>
      <c r="G1812">
        <v>7327</v>
      </c>
    </row>
    <row r="1813" spans="1:7" x14ac:dyDescent="0.2">
      <c r="A1813" t="s">
        <v>6409</v>
      </c>
      <c r="B1813" t="s">
        <v>4568</v>
      </c>
      <c r="C1813">
        <v>3</v>
      </c>
      <c r="D1813" t="s">
        <v>4623</v>
      </c>
      <c r="E1813" t="s">
        <v>4646</v>
      </c>
      <c r="F1813" t="s">
        <v>14</v>
      </c>
      <c r="G1813">
        <v>7315</v>
      </c>
    </row>
    <row r="1814" spans="1:7" x14ac:dyDescent="0.2">
      <c r="A1814" t="s">
        <v>6410</v>
      </c>
      <c r="B1814" t="s">
        <v>4568</v>
      </c>
      <c r="C1814">
        <v>4</v>
      </c>
      <c r="D1814" t="s">
        <v>4623</v>
      </c>
      <c r="E1814" t="s">
        <v>4624</v>
      </c>
      <c r="F1814" t="s">
        <v>14</v>
      </c>
      <c r="G1814">
        <v>8014</v>
      </c>
    </row>
    <row r="1815" spans="1:7" x14ac:dyDescent="0.2">
      <c r="A1815" t="s">
        <v>6411</v>
      </c>
      <c r="B1815" t="s">
        <v>4568</v>
      </c>
      <c r="C1815">
        <v>4</v>
      </c>
      <c r="D1815" t="s">
        <v>4623</v>
      </c>
      <c r="E1815" t="s">
        <v>4626</v>
      </c>
      <c r="F1815" t="s">
        <v>14</v>
      </c>
      <c r="G1815">
        <v>7363</v>
      </c>
    </row>
    <row r="1816" spans="1:7" x14ac:dyDescent="0.2">
      <c r="A1816" t="s">
        <v>6412</v>
      </c>
      <c r="B1816" t="s">
        <v>4568</v>
      </c>
      <c r="C1816">
        <v>4</v>
      </c>
      <c r="D1816" t="s">
        <v>4623</v>
      </c>
      <c r="E1816" t="s">
        <v>4628</v>
      </c>
      <c r="F1816" t="s">
        <v>14</v>
      </c>
      <c r="G1816">
        <v>8106</v>
      </c>
    </row>
    <row r="1817" spans="1:7" x14ac:dyDescent="0.2">
      <c r="A1817" t="s">
        <v>6413</v>
      </c>
      <c r="B1817" t="s">
        <v>4568</v>
      </c>
      <c r="C1817">
        <v>4</v>
      </c>
      <c r="D1817" t="s">
        <v>4623</v>
      </c>
      <c r="E1817" t="s">
        <v>4630</v>
      </c>
      <c r="F1817" t="s">
        <v>14</v>
      </c>
      <c r="G1817">
        <v>7807</v>
      </c>
    </row>
    <row r="1818" spans="1:7" x14ac:dyDescent="0.2">
      <c r="A1818" t="s">
        <v>6414</v>
      </c>
      <c r="B1818" t="s">
        <v>4568</v>
      </c>
      <c r="C1818">
        <v>4</v>
      </c>
      <c r="D1818" t="s">
        <v>4623</v>
      </c>
      <c r="E1818" t="s">
        <v>4632</v>
      </c>
      <c r="F1818" t="s">
        <v>14</v>
      </c>
      <c r="G1818">
        <v>8175</v>
      </c>
    </row>
    <row r="1819" spans="1:7" x14ac:dyDescent="0.2">
      <c r="A1819" t="s">
        <v>6415</v>
      </c>
      <c r="B1819" t="s">
        <v>4568</v>
      </c>
      <c r="C1819">
        <v>4</v>
      </c>
      <c r="D1819" t="s">
        <v>4623</v>
      </c>
      <c r="E1819" t="s">
        <v>4634</v>
      </c>
      <c r="F1819" t="s">
        <v>14</v>
      </c>
      <c r="G1819">
        <v>8531</v>
      </c>
    </row>
    <row r="1820" spans="1:7" x14ac:dyDescent="0.2">
      <c r="A1820" t="s">
        <v>6416</v>
      </c>
      <c r="B1820" t="s">
        <v>4568</v>
      </c>
      <c r="C1820">
        <v>4</v>
      </c>
      <c r="D1820" t="s">
        <v>4623</v>
      </c>
      <c r="E1820" t="s">
        <v>4636</v>
      </c>
      <c r="F1820" t="s">
        <v>14</v>
      </c>
      <c r="G1820">
        <v>8740</v>
      </c>
    </row>
    <row r="1821" spans="1:7" x14ac:dyDescent="0.2">
      <c r="A1821" t="s">
        <v>6417</v>
      </c>
      <c r="B1821" t="s">
        <v>4568</v>
      </c>
      <c r="C1821">
        <v>4</v>
      </c>
      <c r="D1821" t="s">
        <v>4623</v>
      </c>
      <c r="E1821" t="s">
        <v>4638</v>
      </c>
      <c r="F1821" t="s">
        <v>14</v>
      </c>
      <c r="G1821">
        <v>8543</v>
      </c>
    </row>
    <row r="1822" spans="1:7" x14ac:dyDescent="0.2">
      <c r="A1822" t="s">
        <v>6418</v>
      </c>
      <c r="B1822" t="s">
        <v>4568</v>
      </c>
      <c r="C1822">
        <v>4</v>
      </c>
      <c r="D1822" t="s">
        <v>4623</v>
      </c>
      <c r="E1822" t="s">
        <v>4640</v>
      </c>
      <c r="F1822" t="s">
        <v>14</v>
      </c>
      <c r="G1822">
        <v>8147</v>
      </c>
    </row>
    <row r="1823" spans="1:7" x14ac:dyDescent="0.2">
      <c r="A1823" t="s">
        <v>6419</v>
      </c>
      <c r="B1823" t="s">
        <v>4568</v>
      </c>
      <c r="C1823">
        <v>4</v>
      </c>
      <c r="D1823" t="s">
        <v>4623</v>
      </c>
      <c r="E1823" t="s">
        <v>4642</v>
      </c>
      <c r="F1823" t="s">
        <v>14</v>
      </c>
      <c r="G1823">
        <v>7876</v>
      </c>
    </row>
    <row r="1824" spans="1:7" x14ac:dyDescent="0.2">
      <c r="A1824" t="s">
        <v>6420</v>
      </c>
      <c r="B1824" t="s">
        <v>4568</v>
      </c>
      <c r="C1824">
        <v>4</v>
      </c>
      <c r="D1824" t="s">
        <v>4623</v>
      </c>
      <c r="E1824" t="s">
        <v>4644</v>
      </c>
      <c r="F1824" t="s">
        <v>14</v>
      </c>
      <c r="G1824">
        <v>7757</v>
      </c>
    </row>
    <row r="1825" spans="1:7" x14ac:dyDescent="0.2">
      <c r="A1825" t="s">
        <v>6421</v>
      </c>
      <c r="B1825" t="s">
        <v>4568</v>
      </c>
      <c r="C1825">
        <v>4</v>
      </c>
      <c r="D1825" t="s">
        <v>4623</v>
      </c>
      <c r="E1825" t="s">
        <v>4646</v>
      </c>
      <c r="F1825" t="s">
        <v>14</v>
      </c>
      <c r="G1825">
        <v>8091</v>
      </c>
    </row>
    <row r="1826" spans="1:7" x14ac:dyDescent="0.2">
      <c r="A1826" t="s">
        <v>6422</v>
      </c>
      <c r="B1826" t="s">
        <v>4568</v>
      </c>
      <c r="C1826">
        <v>5</v>
      </c>
      <c r="D1826" t="s">
        <v>4623</v>
      </c>
      <c r="E1826" t="s">
        <v>4624</v>
      </c>
      <c r="F1826" t="s">
        <v>14</v>
      </c>
      <c r="G1826">
        <v>8358</v>
      </c>
    </row>
    <row r="1827" spans="1:7" x14ac:dyDescent="0.2">
      <c r="A1827" t="s">
        <v>6423</v>
      </c>
      <c r="B1827" t="s">
        <v>4568</v>
      </c>
      <c r="C1827">
        <v>5</v>
      </c>
      <c r="D1827" t="s">
        <v>4623</v>
      </c>
      <c r="E1827" t="s">
        <v>4626</v>
      </c>
      <c r="F1827" t="s">
        <v>14</v>
      </c>
      <c r="G1827">
        <v>7990</v>
      </c>
    </row>
    <row r="1828" spans="1:7" x14ac:dyDescent="0.2">
      <c r="A1828" t="s">
        <v>6424</v>
      </c>
      <c r="B1828" t="s">
        <v>4568</v>
      </c>
      <c r="C1828">
        <v>5</v>
      </c>
      <c r="D1828" t="s">
        <v>4623</v>
      </c>
      <c r="E1828" t="s">
        <v>4628</v>
      </c>
      <c r="F1828" t="s">
        <v>14</v>
      </c>
      <c r="G1828">
        <v>8576</v>
      </c>
    </row>
    <row r="1829" spans="1:7" x14ac:dyDescent="0.2">
      <c r="A1829" t="s">
        <v>6425</v>
      </c>
      <c r="B1829" t="s">
        <v>4568</v>
      </c>
      <c r="C1829">
        <v>5</v>
      </c>
      <c r="D1829" t="s">
        <v>4623</v>
      </c>
      <c r="E1829" t="s">
        <v>4630</v>
      </c>
      <c r="F1829" t="s">
        <v>14</v>
      </c>
      <c r="G1829">
        <v>8239</v>
      </c>
    </row>
    <row r="1830" spans="1:7" x14ac:dyDescent="0.2">
      <c r="A1830" t="s">
        <v>6426</v>
      </c>
      <c r="B1830" t="s">
        <v>4568</v>
      </c>
      <c r="C1830">
        <v>5</v>
      </c>
      <c r="D1830" t="s">
        <v>4623</v>
      </c>
      <c r="E1830" t="s">
        <v>4632</v>
      </c>
      <c r="F1830" t="s">
        <v>14</v>
      </c>
      <c r="G1830">
        <v>8412</v>
      </c>
    </row>
    <row r="1831" spans="1:7" x14ac:dyDescent="0.2">
      <c r="A1831" t="s">
        <v>6427</v>
      </c>
      <c r="B1831" t="s">
        <v>4568</v>
      </c>
      <c r="C1831">
        <v>5</v>
      </c>
      <c r="D1831" t="s">
        <v>4623</v>
      </c>
      <c r="E1831" t="s">
        <v>4634</v>
      </c>
      <c r="F1831" t="s">
        <v>14</v>
      </c>
      <c r="G1831">
        <v>8992</v>
      </c>
    </row>
    <row r="1832" spans="1:7" x14ac:dyDescent="0.2">
      <c r="A1832" t="s">
        <v>6428</v>
      </c>
      <c r="B1832" t="s">
        <v>4568</v>
      </c>
      <c r="C1832">
        <v>5</v>
      </c>
      <c r="D1832" t="s">
        <v>4623</v>
      </c>
      <c r="E1832" t="s">
        <v>4636</v>
      </c>
      <c r="F1832" t="s">
        <v>14</v>
      </c>
      <c r="G1832">
        <v>9113</v>
      </c>
    </row>
    <row r="1833" spans="1:7" x14ac:dyDescent="0.2">
      <c r="A1833" t="s">
        <v>6429</v>
      </c>
      <c r="B1833" t="s">
        <v>4568</v>
      </c>
      <c r="C1833">
        <v>5</v>
      </c>
      <c r="D1833" t="s">
        <v>4623</v>
      </c>
      <c r="E1833" t="s">
        <v>4638</v>
      </c>
      <c r="F1833" t="s">
        <v>14</v>
      </c>
      <c r="G1833">
        <v>9033</v>
      </c>
    </row>
    <row r="1834" spans="1:7" x14ac:dyDescent="0.2">
      <c r="A1834" t="s">
        <v>6430</v>
      </c>
      <c r="B1834" t="s">
        <v>4568</v>
      </c>
      <c r="C1834">
        <v>5</v>
      </c>
      <c r="D1834" t="s">
        <v>4623</v>
      </c>
      <c r="E1834" t="s">
        <v>4640</v>
      </c>
      <c r="F1834" t="s">
        <v>14</v>
      </c>
      <c r="G1834">
        <v>8557</v>
      </c>
    </row>
    <row r="1835" spans="1:7" x14ac:dyDescent="0.2">
      <c r="A1835" t="s">
        <v>6431</v>
      </c>
      <c r="B1835" t="s">
        <v>4568</v>
      </c>
      <c r="C1835">
        <v>5</v>
      </c>
      <c r="D1835" t="s">
        <v>4623</v>
      </c>
      <c r="E1835" t="s">
        <v>4642</v>
      </c>
      <c r="F1835" t="s">
        <v>14</v>
      </c>
      <c r="G1835">
        <v>8325</v>
      </c>
    </row>
    <row r="1836" spans="1:7" x14ac:dyDescent="0.2">
      <c r="A1836" t="s">
        <v>6432</v>
      </c>
      <c r="B1836" t="s">
        <v>4568</v>
      </c>
      <c r="C1836">
        <v>5</v>
      </c>
      <c r="D1836" t="s">
        <v>4623</v>
      </c>
      <c r="E1836" t="s">
        <v>4644</v>
      </c>
      <c r="F1836" t="s">
        <v>14</v>
      </c>
      <c r="G1836">
        <v>8040</v>
      </c>
    </row>
    <row r="1837" spans="1:7" x14ac:dyDescent="0.2">
      <c r="A1837" t="s">
        <v>6433</v>
      </c>
      <c r="B1837" t="s">
        <v>4568</v>
      </c>
      <c r="C1837">
        <v>5</v>
      </c>
      <c r="D1837" t="s">
        <v>4623</v>
      </c>
      <c r="E1837" t="s">
        <v>4646</v>
      </c>
      <c r="F1837" t="s">
        <v>14</v>
      </c>
      <c r="G1837">
        <v>8494</v>
      </c>
    </row>
    <row r="1838" spans="1:7" x14ac:dyDescent="0.2">
      <c r="A1838" t="s">
        <v>6434</v>
      </c>
      <c r="B1838" t="s">
        <v>4568</v>
      </c>
      <c r="C1838">
        <v>6</v>
      </c>
      <c r="D1838" t="s">
        <v>4623</v>
      </c>
      <c r="E1838" t="s">
        <v>4624</v>
      </c>
      <c r="F1838" t="s">
        <v>14</v>
      </c>
      <c r="G1838">
        <v>3990</v>
      </c>
    </row>
    <row r="1839" spans="1:7" x14ac:dyDescent="0.2">
      <c r="A1839" t="s">
        <v>6435</v>
      </c>
      <c r="B1839" t="s">
        <v>4568</v>
      </c>
      <c r="C1839">
        <v>6</v>
      </c>
      <c r="D1839" t="s">
        <v>4623</v>
      </c>
      <c r="E1839" t="s">
        <v>4626</v>
      </c>
      <c r="F1839" t="s">
        <v>14</v>
      </c>
      <c r="G1839">
        <v>3504</v>
      </c>
    </row>
    <row r="1840" spans="1:7" x14ac:dyDescent="0.2">
      <c r="A1840" t="s">
        <v>6436</v>
      </c>
      <c r="B1840" t="s">
        <v>4568</v>
      </c>
      <c r="C1840">
        <v>6</v>
      </c>
      <c r="D1840" t="s">
        <v>4623</v>
      </c>
      <c r="E1840" t="s">
        <v>4628</v>
      </c>
      <c r="F1840" t="s">
        <v>14</v>
      </c>
      <c r="G1840">
        <v>3632</v>
      </c>
    </row>
    <row r="1841" spans="1:7" x14ac:dyDescent="0.2">
      <c r="A1841" t="s">
        <v>6437</v>
      </c>
      <c r="B1841" t="s">
        <v>4568</v>
      </c>
      <c r="C1841">
        <v>6</v>
      </c>
      <c r="D1841" t="s">
        <v>4623</v>
      </c>
      <c r="E1841" t="s">
        <v>4630</v>
      </c>
      <c r="F1841" t="s">
        <v>14</v>
      </c>
      <c r="G1841">
        <v>3503</v>
      </c>
    </row>
    <row r="1842" spans="1:7" x14ac:dyDescent="0.2">
      <c r="A1842" t="s">
        <v>6438</v>
      </c>
      <c r="B1842" t="s">
        <v>4568</v>
      </c>
      <c r="C1842">
        <v>6</v>
      </c>
      <c r="D1842" t="s">
        <v>4623</v>
      </c>
      <c r="E1842" t="s">
        <v>4632</v>
      </c>
      <c r="F1842" t="s">
        <v>14</v>
      </c>
      <c r="G1842">
        <v>3481</v>
      </c>
    </row>
    <row r="1843" spans="1:7" x14ac:dyDescent="0.2">
      <c r="A1843" t="s">
        <v>6439</v>
      </c>
      <c r="B1843" t="s">
        <v>4568</v>
      </c>
      <c r="C1843">
        <v>6</v>
      </c>
      <c r="D1843" t="s">
        <v>4623</v>
      </c>
      <c r="E1843" t="s">
        <v>4634</v>
      </c>
      <c r="F1843" t="s">
        <v>14</v>
      </c>
      <c r="G1843">
        <v>3574</v>
      </c>
    </row>
    <row r="1844" spans="1:7" x14ac:dyDescent="0.2">
      <c r="A1844" t="s">
        <v>6440</v>
      </c>
      <c r="B1844" t="s">
        <v>4568</v>
      </c>
      <c r="C1844">
        <v>6</v>
      </c>
      <c r="D1844" t="s">
        <v>4623</v>
      </c>
      <c r="E1844" t="s">
        <v>4636</v>
      </c>
      <c r="F1844" t="s">
        <v>14</v>
      </c>
      <c r="G1844">
        <v>3688</v>
      </c>
    </row>
    <row r="1845" spans="1:7" x14ac:dyDescent="0.2">
      <c r="A1845" t="s">
        <v>6441</v>
      </c>
      <c r="B1845" t="s">
        <v>4568</v>
      </c>
      <c r="C1845">
        <v>6</v>
      </c>
      <c r="D1845" t="s">
        <v>4623</v>
      </c>
      <c r="E1845" t="s">
        <v>4638</v>
      </c>
      <c r="F1845" t="s">
        <v>14</v>
      </c>
      <c r="G1845">
        <v>3698</v>
      </c>
    </row>
    <row r="1846" spans="1:7" x14ac:dyDescent="0.2">
      <c r="A1846" t="s">
        <v>6442</v>
      </c>
      <c r="B1846" t="s">
        <v>4568</v>
      </c>
      <c r="C1846">
        <v>6</v>
      </c>
      <c r="D1846" t="s">
        <v>4623</v>
      </c>
      <c r="E1846" t="s">
        <v>4640</v>
      </c>
      <c r="F1846" t="s">
        <v>14</v>
      </c>
      <c r="G1846">
        <v>3399</v>
      </c>
    </row>
    <row r="1847" spans="1:7" x14ac:dyDescent="0.2">
      <c r="A1847" t="s">
        <v>6443</v>
      </c>
      <c r="B1847" t="s">
        <v>4568</v>
      </c>
      <c r="C1847">
        <v>6</v>
      </c>
      <c r="D1847" t="s">
        <v>4623</v>
      </c>
      <c r="E1847" t="s">
        <v>4642</v>
      </c>
      <c r="F1847" t="s">
        <v>14</v>
      </c>
      <c r="G1847">
        <v>3431</v>
      </c>
    </row>
    <row r="1848" spans="1:7" x14ac:dyDescent="0.2">
      <c r="A1848" t="s">
        <v>6444</v>
      </c>
      <c r="B1848" t="s">
        <v>4568</v>
      </c>
      <c r="C1848">
        <v>6</v>
      </c>
      <c r="D1848" t="s">
        <v>4623</v>
      </c>
      <c r="E1848" t="s">
        <v>4644</v>
      </c>
      <c r="F1848" t="s">
        <v>14</v>
      </c>
      <c r="G1848">
        <v>3538</v>
      </c>
    </row>
    <row r="1849" spans="1:7" x14ac:dyDescent="0.2">
      <c r="A1849" t="s">
        <v>6445</v>
      </c>
      <c r="B1849" t="s">
        <v>4568</v>
      </c>
      <c r="C1849">
        <v>6</v>
      </c>
      <c r="D1849" t="s">
        <v>4623</v>
      </c>
      <c r="E1849" t="s">
        <v>4646</v>
      </c>
      <c r="F1849" t="s">
        <v>14</v>
      </c>
      <c r="G1849">
        <v>3880</v>
      </c>
    </row>
    <row r="1850" spans="1:7" x14ac:dyDescent="0.2">
      <c r="A1850" t="s">
        <v>6446</v>
      </c>
      <c r="B1850" t="s">
        <v>4568</v>
      </c>
      <c r="C1850">
        <v>7</v>
      </c>
      <c r="D1850" t="s">
        <v>4623</v>
      </c>
      <c r="E1850" t="s">
        <v>4624</v>
      </c>
      <c r="F1850" t="s">
        <v>14</v>
      </c>
      <c r="G1850">
        <v>4963</v>
      </c>
    </row>
    <row r="1851" spans="1:7" x14ac:dyDescent="0.2">
      <c r="A1851" t="s">
        <v>6447</v>
      </c>
      <c r="B1851" t="s">
        <v>4568</v>
      </c>
      <c r="C1851">
        <v>7</v>
      </c>
      <c r="D1851" t="s">
        <v>4623</v>
      </c>
      <c r="E1851" t="s">
        <v>4626</v>
      </c>
      <c r="F1851" t="s">
        <v>14</v>
      </c>
      <c r="G1851">
        <v>4507</v>
      </c>
    </row>
    <row r="1852" spans="1:7" x14ac:dyDescent="0.2">
      <c r="A1852" t="s">
        <v>6448</v>
      </c>
      <c r="B1852" t="s">
        <v>4568</v>
      </c>
      <c r="C1852">
        <v>7</v>
      </c>
      <c r="D1852" t="s">
        <v>4623</v>
      </c>
      <c r="E1852" t="s">
        <v>4628</v>
      </c>
      <c r="F1852" t="s">
        <v>14</v>
      </c>
      <c r="G1852">
        <v>4808</v>
      </c>
    </row>
    <row r="1853" spans="1:7" x14ac:dyDescent="0.2">
      <c r="A1853" t="s">
        <v>6449</v>
      </c>
      <c r="B1853" t="s">
        <v>4568</v>
      </c>
      <c r="C1853">
        <v>7</v>
      </c>
      <c r="D1853" t="s">
        <v>4623</v>
      </c>
      <c r="E1853" t="s">
        <v>4630</v>
      </c>
      <c r="F1853" t="s">
        <v>14</v>
      </c>
      <c r="G1853">
        <v>4891</v>
      </c>
    </row>
    <row r="1854" spans="1:7" x14ac:dyDescent="0.2">
      <c r="A1854" t="s">
        <v>6450</v>
      </c>
      <c r="B1854" t="s">
        <v>4568</v>
      </c>
      <c r="C1854">
        <v>7</v>
      </c>
      <c r="D1854" t="s">
        <v>4623</v>
      </c>
      <c r="E1854" t="s">
        <v>4632</v>
      </c>
      <c r="F1854" t="s">
        <v>14</v>
      </c>
      <c r="G1854">
        <v>4750</v>
      </c>
    </row>
    <row r="1855" spans="1:7" x14ac:dyDescent="0.2">
      <c r="A1855" t="s">
        <v>6451</v>
      </c>
      <c r="B1855" t="s">
        <v>4568</v>
      </c>
      <c r="C1855">
        <v>7</v>
      </c>
      <c r="D1855" t="s">
        <v>4623</v>
      </c>
      <c r="E1855" t="s">
        <v>4634</v>
      </c>
      <c r="F1855" t="s">
        <v>14</v>
      </c>
      <c r="G1855">
        <v>4840</v>
      </c>
    </row>
    <row r="1856" spans="1:7" x14ac:dyDescent="0.2">
      <c r="A1856" t="s">
        <v>6452</v>
      </c>
      <c r="B1856" t="s">
        <v>4568</v>
      </c>
      <c r="C1856">
        <v>7</v>
      </c>
      <c r="D1856" t="s">
        <v>4623</v>
      </c>
      <c r="E1856" t="s">
        <v>4636</v>
      </c>
      <c r="F1856" t="s">
        <v>14</v>
      </c>
      <c r="G1856">
        <v>4773</v>
      </c>
    </row>
    <row r="1857" spans="1:7" x14ac:dyDescent="0.2">
      <c r="A1857" t="s">
        <v>6453</v>
      </c>
      <c r="B1857" t="s">
        <v>4568</v>
      </c>
      <c r="C1857">
        <v>7</v>
      </c>
      <c r="D1857" t="s">
        <v>4623</v>
      </c>
      <c r="E1857" t="s">
        <v>4638</v>
      </c>
      <c r="F1857" t="s">
        <v>14</v>
      </c>
      <c r="G1857">
        <v>4839</v>
      </c>
    </row>
    <row r="1858" spans="1:7" x14ac:dyDescent="0.2">
      <c r="A1858" t="s">
        <v>6454</v>
      </c>
      <c r="B1858" t="s">
        <v>4568</v>
      </c>
      <c r="C1858">
        <v>7</v>
      </c>
      <c r="D1858" t="s">
        <v>4623</v>
      </c>
      <c r="E1858" t="s">
        <v>4640</v>
      </c>
      <c r="F1858" t="s">
        <v>14</v>
      </c>
      <c r="G1858">
        <v>4647</v>
      </c>
    </row>
    <row r="1859" spans="1:7" x14ac:dyDescent="0.2">
      <c r="A1859" t="s">
        <v>6455</v>
      </c>
      <c r="B1859" t="s">
        <v>4568</v>
      </c>
      <c r="C1859">
        <v>7</v>
      </c>
      <c r="D1859" t="s">
        <v>4623</v>
      </c>
      <c r="E1859" t="s">
        <v>4642</v>
      </c>
      <c r="F1859" t="s">
        <v>14</v>
      </c>
      <c r="G1859">
        <v>4684</v>
      </c>
    </row>
    <row r="1860" spans="1:7" x14ac:dyDescent="0.2">
      <c r="A1860" t="s">
        <v>6456</v>
      </c>
      <c r="B1860" t="s">
        <v>4568</v>
      </c>
      <c r="C1860">
        <v>7</v>
      </c>
      <c r="D1860" t="s">
        <v>4623</v>
      </c>
      <c r="E1860" t="s">
        <v>4644</v>
      </c>
      <c r="F1860" t="s">
        <v>14</v>
      </c>
      <c r="G1860">
        <v>4568</v>
      </c>
    </row>
    <row r="1861" spans="1:7" x14ac:dyDescent="0.2">
      <c r="A1861" t="s">
        <v>6457</v>
      </c>
      <c r="B1861" t="s">
        <v>4568</v>
      </c>
      <c r="C1861">
        <v>7</v>
      </c>
      <c r="D1861" t="s">
        <v>4623</v>
      </c>
      <c r="E1861" t="s">
        <v>4646</v>
      </c>
      <c r="F1861" t="s">
        <v>14</v>
      </c>
      <c r="G1861">
        <v>4954</v>
      </c>
    </row>
    <row r="1862" spans="1:7" x14ac:dyDescent="0.2">
      <c r="A1862" t="s">
        <v>6458</v>
      </c>
      <c r="B1862" t="s">
        <v>4568</v>
      </c>
      <c r="C1862">
        <v>8</v>
      </c>
      <c r="D1862" t="s">
        <v>4623</v>
      </c>
      <c r="E1862" t="s">
        <v>4624</v>
      </c>
      <c r="F1862" t="s">
        <v>14</v>
      </c>
      <c r="G1862">
        <v>1471</v>
      </c>
    </row>
    <row r="1863" spans="1:7" x14ac:dyDescent="0.2">
      <c r="A1863" t="s">
        <v>6459</v>
      </c>
      <c r="B1863" t="s">
        <v>4568</v>
      </c>
      <c r="C1863">
        <v>8</v>
      </c>
      <c r="D1863" t="s">
        <v>4623</v>
      </c>
      <c r="E1863" t="s">
        <v>4626</v>
      </c>
      <c r="F1863" t="s">
        <v>14</v>
      </c>
      <c r="G1863">
        <v>1226</v>
      </c>
    </row>
    <row r="1864" spans="1:7" x14ac:dyDescent="0.2">
      <c r="A1864" t="s">
        <v>6460</v>
      </c>
      <c r="B1864" t="s">
        <v>4568</v>
      </c>
      <c r="C1864">
        <v>8</v>
      </c>
      <c r="D1864" t="s">
        <v>4623</v>
      </c>
      <c r="E1864" t="s">
        <v>4628</v>
      </c>
      <c r="F1864" t="s">
        <v>14</v>
      </c>
      <c r="G1864">
        <v>1393</v>
      </c>
    </row>
    <row r="1865" spans="1:7" x14ac:dyDescent="0.2">
      <c r="A1865" t="s">
        <v>6461</v>
      </c>
      <c r="B1865" t="s">
        <v>4568</v>
      </c>
      <c r="C1865">
        <v>8</v>
      </c>
      <c r="D1865" t="s">
        <v>4623</v>
      </c>
      <c r="E1865" t="s">
        <v>4630</v>
      </c>
      <c r="F1865" t="s">
        <v>14</v>
      </c>
      <c r="G1865">
        <v>1312</v>
      </c>
    </row>
    <row r="1866" spans="1:7" x14ac:dyDescent="0.2">
      <c r="A1866" t="s">
        <v>6462</v>
      </c>
      <c r="B1866" t="s">
        <v>4568</v>
      </c>
      <c r="C1866">
        <v>8</v>
      </c>
      <c r="D1866" t="s">
        <v>4623</v>
      </c>
      <c r="E1866" t="s">
        <v>4632</v>
      </c>
      <c r="F1866" t="s">
        <v>14</v>
      </c>
      <c r="G1866">
        <v>1315</v>
      </c>
    </row>
    <row r="1867" spans="1:7" x14ac:dyDescent="0.2">
      <c r="A1867" t="s">
        <v>6463</v>
      </c>
      <c r="B1867" t="s">
        <v>4568</v>
      </c>
      <c r="C1867">
        <v>8</v>
      </c>
      <c r="D1867" t="s">
        <v>4623</v>
      </c>
      <c r="E1867" t="s">
        <v>4634</v>
      </c>
      <c r="F1867" t="s">
        <v>14</v>
      </c>
      <c r="G1867">
        <v>1388</v>
      </c>
    </row>
    <row r="1868" spans="1:7" x14ac:dyDescent="0.2">
      <c r="A1868" t="s">
        <v>6464</v>
      </c>
      <c r="B1868" t="s">
        <v>4568</v>
      </c>
      <c r="C1868">
        <v>8</v>
      </c>
      <c r="D1868" t="s">
        <v>4623</v>
      </c>
      <c r="E1868" t="s">
        <v>4636</v>
      </c>
      <c r="F1868" t="s">
        <v>14</v>
      </c>
      <c r="G1868">
        <v>1331</v>
      </c>
    </row>
    <row r="1869" spans="1:7" x14ac:dyDescent="0.2">
      <c r="A1869" t="s">
        <v>6465</v>
      </c>
      <c r="B1869" t="s">
        <v>4568</v>
      </c>
      <c r="C1869">
        <v>8</v>
      </c>
      <c r="D1869" t="s">
        <v>4623</v>
      </c>
      <c r="E1869" t="s">
        <v>4638</v>
      </c>
      <c r="F1869" t="s">
        <v>14</v>
      </c>
      <c r="G1869">
        <v>1327</v>
      </c>
    </row>
    <row r="1870" spans="1:7" x14ac:dyDescent="0.2">
      <c r="A1870" t="s">
        <v>6466</v>
      </c>
      <c r="B1870" t="s">
        <v>4568</v>
      </c>
      <c r="C1870">
        <v>8</v>
      </c>
      <c r="D1870" t="s">
        <v>4623</v>
      </c>
      <c r="E1870" t="s">
        <v>4640</v>
      </c>
      <c r="F1870" t="s">
        <v>14</v>
      </c>
      <c r="G1870">
        <v>1331</v>
      </c>
    </row>
    <row r="1871" spans="1:7" x14ac:dyDescent="0.2">
      <c r="A1871" t="s">
        <v>6467</v>
      </c>
      <c r="B1871" t="s">
        <v>4568</v>
      </c>
      <c r="C1871">
        <v>8</v>
      </c>
      <c r="D1871" t="s">
        <v>4623</v>
      </c>
      <c r="E1871" t="s">
        <v>4642</v>
      </c>
      <c r="F1871" t="s">
        <v>14</v>
      </c>
      <c r="G1871">
        <v>1375</v>
      </c>
    </row>
    <row r="1872" spans="1:7" x14ac:dyDescent="0.2">
      <c r="A1872" t="s">
        <v>6468</v>
      </c>
      <c r="B1872" t="s">
        <v>4568</v>
      </c>
      <c r="C1872">
        <v>8</v>
      </c>
      <c r="D1872" t="s">
        <v>4623</v>
      </c>
      <c r="E1872" t="s">
        <v>4644</v>
      </c>
      <c r="F1872" t="s">
        <v>14</v>
      </c>
      <c r="G1872">
        <v>1274</v>
      </c>
    </row>
    <row r="1873" spans="1:7" x14ac:dyDescent="0.2">
      <c r="A1873" t="s">
        <v>6469</v>
      </c>
      <c r="B1873" t="s">
        <v>4568</v>
      </c>
      <c r="C1873">
        <v>8</v>
      </c>
      <c r="D1873" t="s">
        <v>4623</v>
      </c>
      <c r="E1873" t="s">
        <v>4646</v>
      </c>
      <c r="F1873" t="s">
        <v>14</v>
      </c>
      <c r="G1873">
        <v>1524</v>
      </c>
    </row>
    <row r="1874" spans="1:7" x14ac:dyDescent="0.2">
      <c r="A1874" t="s">
        <v>6470</v>
      </c>
      <c r="B1874" t="s">
        <v>4568</v>
      </c>
      <c r="C1874">
        <v>9</v>
      </c>
      <c r="D1874" t="s">
        <v>4623</v>
      </c>
      <c r="E1874" t="s">
        <v>4624</v>
      </c>
      <c r="F1874" t="s">
        <v>14</v>
      </c>
      <c r="G1874">
        <v>3702</v>
      </c>
    </row>
    <row r="1875" spans="1:7" x14ac:dyDescent="0.2">
      <c r="A1875" t="s">
        <v>6471</v>
      </c>
      <c r="B1875" t="s">
        <v>4568</v>
      </c>
      <c r="C1875">
        <v>9</v>
      </c>
      <c r="D1875" t="s">
        <v>4623</v>
      </c>
      <c r="E1875" t="s">
        <v>4626</v>
      </c>
      <c r="F1875" t="s">
        <v>14</v>
      </c>
      <c r="G1875">
        <v>3387</v>
      </c>
    </row>
    <row r="1876" spans="1:7" x14ac:dyDescent="0.2">
      <c r="A1876" t="s">
        <v>6472</v>
      </c>
      <c r="B1876" t="s">
        <v>4568</v>
      </c>
      <c r="C1876">
        <v>9</v>
      </c>
      <c r="D1876" t="s">
        <v>4623</v>
      </c>
      <c r="E1876" t="s">
        <v>4628</v>
      </c>
      <c r="F1876" t="s">
        <v>14</v>
      </c>
      <c r="G1876">
        <v>3811</v>
      </c>
    </row>
    <row r="1877" spans="1:7" x14ac:dyDescent="0.2">
      <c r="A1877" t="s">
        <v>6473</v>
      </c>
      <c r="B1877" t="s">
        <v>4568</v>
      </c>
      <c r="C1877">
        <v>9</v>
      </c>
      <c r="D1877" t="s">
        <v>4623</v>
      </c>
      <c r="E1877" t="s">
        <v>4630</v>
      </c>
      <c r="F1877" t="s">
        <v>14</v>
      </c>
      <c r="G1877">
        <v>3717</v>
      </c>
    </row>
    <row r="1878" spans="1:7" x14ac:dyDescent="0.2">
      <c r="A1878" t="s">
        <v>6474</v>
      </c>
      <c r="B1878" t="s">
        <v>4568</v>
      </c>
      <c r="C1878">
        <v>9</v>
      </c>
      <c r="D1878" t="s">
        <v>4623</v>
      </c>
      <c r="E1878" t="s">
        <v>4632</v>
      </c>
      <c r="F1878" t="s">
        <v>14</v>
      </c>
      <c r="G1878">
        <v>3650</v>
      </c>
    </row>
    <row r="1879" spans="1:7" x14ac:dyDescent="0.2">
      <c r="A1879" t="s">
        <v>6475</v>
      </c>
      <c r="B1879" t="s">
        <v>4568</v>
      </c>
      <c r="C1879">
        <v>9</v>
      </c>
      <c r="D1879" t="s">
        <v>4623</v>
      </c>
      <c r="E1879" t="s">
        <v>4634</v>
      </c>
      <c r="F1879" t="s">
        <v>14</v>
      </c>
      <c r="G1879">
        <v>3759</v>
      </c>
    </row>
    <row r="1880" spans="1:7" x14ac:dyDescent="0.2">
      <c r="A1880" t="s">
        <v>6476</v>
      </c>
      <c r="B1880" t="s">
        <v>4568</v>
      </c>
      <c r="C1880">
        <v>9</v>
      </c>
      <c r="D1880" t="s">
        <v>4623</v>
      </c>
      <c r="E1880" t="s">
        <v>4636</v>
      </c>
      <c r="F1880" t="s">
        <v>14</v>
      </c>
      <c r="G1880">
        <v>3561</v>
      </c>
    </row>
    <row r="1881" spans="1:7" x14ac:dyDescent="0.2">
      <c r="A1881" t="s">
        <v>6477</v>
      </c>
      <c r="B1881" t="s">
        <v>4568</v>
      </c>
      <c r="C1881">
        <v>9</v>
      </c>
      <c r="D1881" t="s">
        <v>4623</v>
      </c>
      <c r="E1881" t="s">
        <v>4638</v>
      </c>
      <c r="F1881" t="s">
        <v>14</v>
      </c>
      <c r="G1881">
        <v>3706</v>
      </c>
    </row>
    <row r="1882" spans="1:7" x14ac:dyDescent="0.2">
      <c r="A1882" t="s">
        <v>6478</v>
      </c>
      <c r="B1882" t="s">
        <v>4568</v>
      </c>
      <c r="C1882">
        <v>9</v>
      </c>
      <c r="D1882" t="s">
        <v>4623</v>
      </c>
      <c r="E1882" t="s">
        <v>4640</v>
      </c>
      <c r="F1882" t="s">
        <v>14</v>
      </c>
      <c r="G1882">
        <v>3604</v>
      </c>
    </row>
    <row r="1883" spans="1:7" x14ac:dyDescent="0.2">
      <c r="A1883" t="s">
        <v>6479</v>
      </c>
      <c r="B1883" t="s">
        <v>4568</v>
      </c>
      <c r="C1883">
        <v>9</v>
      </c>
      <c r="D1883" t="s">
        <v>4623</v>
      </c>
      <c r="E1883" t="s">
        <v>4642</v>
      </c>
      <c r="F1883" t="s">
        <v>14</v>
      </c>
      <c r="G1883">
        <v>3564</v>
      </c>
    </row>
    <row r="1884" spans="1:7" x14ac:dyDescent="0.2">
      <c r="A1884" t="s">
        <v>6480</v>
      </c>
      <c r="B1884" t="s">
        <v>4568</v>
      </c>
      <c r="C1884">
        <v>9</v>
      </c>
      <c r="D1884" t="s">
        <v>4623</v>
      </c>
      <c r="E1884" t="s">
        <v>4644</v>
      </c>
      <c r="F1884" t="s">
        <v>14</v>
      </c>
      <c r="G1884">
        <v>3480</v>
      </c>
    </row>
    <row r="1885" spans="1:7" x14ac:dyDescent="0.2">
      <c r="A1885" t="s">
        <v>6481</v>
      </c>
      <c r="B1885" t="s">
        <v>4568</v>
      </c>
      <c r="C1885">
        <v>9</v>
      </c>
      <c r="D1885" t="s">
        <v>4623</v>
      </c>
      <c r="E1885" t="s">
        <v>4646</v>
      </c>
      <c r="F1885" t="s">
        <v>14</v>
      </c>
      <c r="G1885">
        <v>3774</v>
      </c>
    </row>
    <row r="1886" spans="1:7" x14ac:dyDescent="0.2">
      <c r="A1886" t="s">
        <v>6482</v>
      </c>
      <c r="B1886" t="s">
        <v>4568</v>
      </c>
      <c r="C1886">
        <v>10</v>
      </c>
      <c r="D1886" t="s">
        <v>4623</v>
      </c>
      <c r="E1886" t="s">
        <v>4624</v>
      </c>
      <c r="F1886" t="s">
        <v>14</v>
      </c>
      <c r="G1886">
        <v>3820</v>
      </c>
    </row>
    <row r="1887" spans="1:7" x14ac:dyDescent="0.2">
      <c r="A1887" t="s">
        <v>6483</v>
      </c>
      <c r="B1887" t="s">
        <v>4568</v>
      </c>
      <c r="C1887">
        <v>10</v>
      </c>
      <c r="D1887" t="s">
        <v>4623</v>
      </c>
      <c r="E1887" t="s">
        <v>4626</v>
      </c>
      <c r="F1887" t="s">
        <v>14</v>
      </c>
      <c r="G1887">
        <v>3675</v>
      </c>
    </row>
    <row r="1888" spans="1:7" x14ac:dyDescent="0.2">
      <c r="A1888" t="s">
        <v>6484</v>
      </c>
      <c r="B1888" t="s">
        <v>4568</v>
      </c>
      <c r="C1888">
        <v>10</v>
      </c>
      <c r="D1888" t="s">
        <v>4623</v>
      </c>
      <c r="E1888" t="s">
        <v>4628</v>
      </c>
      <c r="F1888" t="s">
        <v>14</v>
      </c>
      <c r="G1888">
        <v>4196</v>
      </c>
    </row>
    <row r="1889" spans="1:7" x14ac:dyDescent="0.2">
      <c r="A1889" t="s">
        <v>6485</v>
      </c>
      <c r="B1889" t="s">
        <v>4568</v>
      </c>
      <c r="C1889">
        <v>10</v>
      </c>
      <c r="D1889" t="s">
        <v>4623</v>
      </c>
      <c r="E1889" t="s">
        <v>4630</v>
      </c>
      <c r="F1889" t="s">
        <v>14</v>
      </c>
      <c r="G1889">
        <v>3890</v>
      </c>
    </row>
    <row r="1890" spans="1:7" x14ac:dyDescent="0.2">
      <c r="A1890" t="s">
        <v>6486</v>
      </c>
      <c r="B1890" t="s">
        <v>4568</v>
      </c>
      <c r="C1890">
        <v>10</v>
      </c>
      <c r="D1890" t="s">
        <v>4623</v>
      </c>
      <c r="E1890" t="s">
        <v>4632</v>
      </c>
      <c r="F1890" t="s">
        <v>14</v>
      </c>
      <c r="G1890">
        <v>4058</v>
      </c>
    </row>
    <row r="1891" spans="1:7" x14ac:dyDescent="0.2">
      <c r="A1891" t="s">
        <v>6487</v>
      </c>
      <c r="B1891" t="s">
        <v>4568</v>
      </c>
      <c r="C1891">
        <v>10</v>
      </c>
      <c r="D1891" t="s">
        <v>4623</v>
      </c>
      <c r="E1891" t="s">
        <v>4634</v>
      </c>
      <c r="F1891" t="s">
        <v>14</v>
      </c>
      <c r="G1891">
        <v>3921</v>
      </c>
    </row>
    <row r="1892" spans="1:7" x14ac:dyDescent="0.2">
      <c r="A1892" t="s">
        <v>6488</v>
      </c>
      <c r="B1892" t="s">
        <v>4568</v>
      </c>
      <c r="C1892">
        <v>10</v>
      </c>
      <c r="D1892" t="s">
        <v>4623</v>
      </c>
      <c r="E1892" t="s">
        <v>4636</v>
      </c>
      <c r="F1892" t="s">
        <v>14</v>
      </c>
      <c r="G1892">
        <v>4005</v>
      </c>
    </row>
    <row r="1893" spans="1:7" x14ac:dyDescent="0.2">
      <c r="A1893" t="s">
        <v>6489</v>
      </c>
      <c r="B1893" t="s">
        <v>4568</v>
      </c>
      <c r="C1893">
        <v>10</v>
      </c>
      <c r="D1893" t="s">
        <v>4623</v>
      </c>
      <c r="E1893" t="s">
        <v>4638</v>
      </c>
      <c r="F1893" t="s">
        <v>14</v>
      </c>
      <c r="G1893">
        <v>4338</v>
      </c>
    </row>
    <row r="1894" spans="1:7" x14ac:dyDescent="0.2">
      <c r="A1894" t="s">
        <v>6490</v>
      </c>
      <c r="B1894" t="s">
        <v>4568</v>
      </c>
      <c r="C1894">
        <v>10</v>
      </c>
      <c r="D1894" t="s">
        <v>4623</v>
      </c>
      <c r="E1894" t="s">
        <v>4640</v>
      </c>
      <c r="F1894" t="s">
        <v>14</v>
      </c>
      <c r="G1894">
        <v>4150</v>
      </c>
    </row>
    <row r="1895" spans="1:7" x14ac:dyDescent="0.2">
      <c r="A1895" t="s">
        <v>6491</v>
      </c>
      <c r="B1895" t="s">
        <v>4568</v>
      </c>
      <c r="C1895">
        <v>10</v>
      </c>
      <c r="D1895" t="s">
        <v>4623</v>
      </c>
      <c r="E1895" t="s">
        <v>4642</v>
      </c>
      <c r="F1895" t="s">
        <v>14</v>
      </c>
      <c r="G1895">
        <v>3883</v>
      </c>
    </row>
    <row r="1896" spans="1:7" x14ac:dyDescent="0.2">
      <c r="A1896" t="s">
        <v>6492</v>
      </c>
      <c r="B1896" t="s">
        <v>4568</v>
      </c>
      <c r="C1896">
        <v>10</v>
      </c>
      <c r="D1896" t="s">
        <v>4623</v>
      </c>
      <c r="E1896" t="s">
        <v>4644</v>
      </c>
      <c r="F1896" t="s">
        <v>14</v>
      </c>
      <c r="G1896">
        <v>3939</v>
      </c>
    </row>
    <row r="1897" spans="1:7" x14ac:dyDescent="0.2">
      <c r="A1897" t="s">
        <v>6493</v>
      </c>
      <c r="B1897" t="s">
        <v>4568</v>
      </c>
      <c r="C1897">
        <v>10</v>
      </c>
      <c r="D1897" t="s">
        <v>4623</v>
      </c>
      <c r="E1897" t="s">
        <v>4646</v>
      </c>
      <c r="F1897" t="s">
        <v>14</v>
      </c>
      <c r="G1897">
        <v>4094</v>
      </c>
    </row>
    <row r="1898" spans="1:7" x14ac:dyDescent="0.2">
      <c r="A1898" t="s">
        <v>6494</v>
      </c>
      <c r="B1898" t="s">
        <v>4568</v>
      </c>
      <c r="C1898">
        <v>11</v>
      </c>
      <c r="D1898" t="s">
        <v>4623</v>
      </c>
      <c r="E1898" t="s">
        <v>4624</v>
      </c>
      <c r="F1898" t="s">
        <v>14</v>
      </c>
      <c r="G1898">
        <v>3213</v>
      </c>
    </row>
    <row r="1899" spans="1:7" x14ac:dyDescent="0.2">
      <c r="A1899" t="s">
        <v>6495</v>
      </c>
      <c r="B1899" t="s">
        <v>4568</v>
      </c>
      <c r="C1899">
        <v>11</v>
      </c>
      <c r="D1899" t="s">
        <v>4623</v>
      </c>
      <c r="E1899" t="s">
        <v>4626</v>
      </c>
      <c r="F1899" t="s">
        <v>14</v>
      </c>
      <c r="G1899">
        <v>3099</v>
      </c>
    </row>
    <row r="1900" spans="1:7" x14ac:dyDescent="0.2">
      <c r="A1900" t="s">
        <v>6496</v>
      </c>
      <c r="B1900" t="s">
        <v>4568</v>
      </c>
      <c r="C1900">
        <v>11</v>
      </c>
      <c r="D1900" t="s">
        <v>4623</v>
      </c>
      <c r="E1900" t="s">
        <v>4628</v>
      </c>
      <c r="F1900" t="s">
        <v>14</v>
      </c>
      <c r="G1900">
        <v>3507</v>
      </c>
    </row>
    <row r="1901" spans="1:7" x14ac:dyDescent="0.2">
      <c r="A1901" t="s">
        <v>6497</v>
      </c>
      <c r="B1901" t="s">
        <v>4568</v>
      </c>
      <c r="C1901">
        <v>11</v>
      </c>
      <c r="D1901" t="s">
        <v>4623</v>
      </c>
      <c r="E1901" t="s">
        <v>4630</v>
      </c>
      <c r="F1901" t="s">
        <v>14</v>
      </c>
      <c r="G1901">
        <v>3300</v>
      </c>
    </row>
    <row r="1902" spans="1:7" x14ac:dyDescent="0.2">
      <c r="A1902" t="s">
        <v>6498</v>
      </c>
      <c r="B1902" t="s">
        <v>4568</v>
      </c>
      <c r="C1902">
        <v>11</v>
      </c>
      <c r="D1902" t="s">
        <v>4623</v>
      </c>
      <c r="E1902" t="s">
        <v>4632</v>
      </c>
      <c r="F1902" t="s">
        <v>14</v>
      </c>
      <c r="G1902">
        <v>3337</v>
      </c>
    </row>
    <row r="1903" spans="1:7" x14ac:dyDescent="0.2">
      <c r="A1903" t="s">
        <v>6499</v>
      </c>
      <c r="B1903" t="s">
        <v>4568</v>
      </c>
      <c r="C1903">
        <v>11</v>
      </c>
      <c r="D1903" t="s">
        <v>4623</v>
      </c>
      <c r="E1903" t="s">
        <v>4634</v>
      </c>
      <c r="F1903" t="s">
        <v>14</v>
      </c>
      <c r="G1903">
        <v>3408</v>
      </c>
    </row>
    <row r="1904" spans="1:7" x14ac:dyDescent="0.2">
      <c r="A1904" t="s">
        <v>6500</v>
      </c>
      <c r="B1904" t="s">
        <v>4568</v>
      </c>
      <c r="C1904">
        <v>11</v>
      </c>
      <c r="D1904" t="s">
        <v>4623</v>
      </c>
      <c r="E1904" t="s">
        <v>4636</v>
      </c>
      <c r="F1904" t="s">
        <v>14</v>
      </c>
      <c r="G1904">
        <v>3425</v>
      </c>
    </row>
    <row r="1905" spans="1:7" x14ac:dyDescent="0.2">
      <c r="A1905" t="s">
        <v>6501</v>
      </c>
      <c r="B1905" t="s">
        <v>4568</v>
      </c>
      <c r="C1905">
        <v>11</v>
      </c>
      <c r="D1905" t="s">
        <v>4623</v>
      </c>
      <c r="E1905" t="s">
        <v>4638</v>
      </c>
      <c r="F1905" t="s">
        <v>14</v>
      </c>
      <c r="G1905">
        <v>3512</v>
      </c>
    </row>
    <row r="1906" spans="1:7" x14ac:dyDescent="0.2">
      <c r="A1906" t="s">
        <v>6502</v>
      </c>
      <c r="B1906" t="s">
        <v>4568</v>
      </c>
      <c r="C1906">
        <v>11</v>
      </c>
      <c r="D1906" t="s">
        <v>4623</v>
      </c>
      <c r="E1906" t="s">
        <v>4640</v>
      </c>
      <c r="F1906" t="s">
        <v>14</v>
      </c>
      <c r="G1906">
        <v>3288</v>
      </c>
    </row>
    <row r="1907" spans="1:7" x14ac:dyDescent="0.2">
      <c r="A1907" t="s">
        <v>6503</v>
      </c>
      <c r="B1907" t="s">
        <v>4568</v>
      </c>
      <c r="C1907">
        <v>11</v>
      </c>
      <c r="D1907" t="s">
        <v>4623</v>
      </c>
      <c r="E1907" t="s">
        <v>4642</v>
      </c>
      <c r="F1907" t="s">
        <v>14</v>
      </c>
      <c r="G1907">
        <v>3307</v>
      </c>
    </row>
    <row r="1908" spans="1:7" x14ac:dyDescent="0.2">
      <c r="A1908" t="s">
        <v>6504</v>
      </c>
      <c r="B1908" t="s">
        <v>4568</v>
      </c>
      <c r="C1908">
        <v>11</v>
      </c>
      <c r="D1908" t="s">
        <v>4623</v>
      </c>
      <c r="E1908" t="s">
        <v>4644</v>
      </c>
      <c r="F1908" t="s">
        <v>14</v>
      </c>
      <c r="G1908">
        <v>3185</v>
      </c>
    </row>
    <row r="1909" spans="1:7" x14ac:dyDescent="0.2">
      <c r="A1909" t="s">
        <v>6505</v>
      </c>
      <c r="B1909" t="s">
        <v>4568</v>
      </c>
      <c r="C1909">
        <v>11</v>
      </c>
      <c r="D1909" t="s">
        <v>4623</v>
      </c>
      <c r="E1909" t="s">
        <v>4646</v>
      </c>
      <c r="F1909" t="s">
        <v>14</v>
      </c>
      <c r="G1909">
        <v>3387</v>
      </c>
    </row>
    <row r="1910" spans="1:7" x14ac:dyDescent="0.2">
      <c r="A1910" t="s">
        <v>6506</v>
      </c>
      <c r="B1910" t="s">
        <v>4568</v>
      </c>
      <c r="C1910">
        <v>12</v>
      </c>
      <c r="D1910" t="s">
        <v>4623</v>
      </c>
      <c r="E1910" t="s">
        <v>4624</v>
      </c>
      <c r="F1910" t="s">
        <v>14</v>
      </c>
      <c r="G1910">
        <v>1483</v>
      </c>
    </row>
    <row r="1911" spans="1:7" x14ac:dyDescent="0.2">
      <c r="A1911" t="s">
        <v>6507</v>
      </c>
      <c r="B1911" t="s">
        <v>4568</v>
      </c>
      <c r="C1911">
        <v>12</v>
      </c>
      <c r="D1911" t="s">
        <v>4623</v>
      </c>
      <c r="E1911" t="s">
        <v>4626</v>
      </c>
      <c r="F1911" t="s">
        <v>14</v>
      </c>
      <c r="G1911">
        <v>1362</v>
      </c>
    </row>
    <row r="1912" spans="1:7" x14ac:dyDescent="0.2">
      <c r="A1912" t="s">
        <v>6508</v>
      </c>
      <c r="B1912" t="s">
        <v>4568</v>
      </c>
      <c r="C1912">
        <v>12</v>
      </c>
      <c r="D1912" t="s">
        <v>4623</v>
      </c>
      <c r="E1912" t="s">
        <v>4628</v>
      </c>
      <c r="F1912" t="s">
        <v>14</v>
      </c>
      <c r="G1912">
        <v>1627</v>
      </c>
    </row>
    <row r="1913" spans="1:7" x14ac:dyDescent="0.2">
      <c r="A1913" t="s">
        <v>6509</v>
      </c>
      <c r="B1913" t="s">
        <v>4568</v>
      </c>
      <c r="C1913">
        <v>12</v>
      </c>
      <c r="D1913" t="s">
        <v>4623</v>
      </c>
      <c r="E1913" t="s">
        <v>4630</v>
      </c>
      <c r="F1913" t="s">
        <v>14</v>
      </c>
      <c r="G1913">
        <v>1480</v>
      </c>
    </row>
    <row r="1914" spans="1:7" x14ac:dyDescent="0.2">
      <c r="A1914" t="s">
        <v>6510</v>
      </c>
      <c r="B1914" t="s">
        <v>4568</v>
      </c>
      <c r="C1914">
        <v>12</v>
      </c>
      <c r="D1914" t="s">
        <v>4623</v>
      </c>
      <c r="E1914" t="s">
        <v>4632</v>
      </c>
      <c r="F1914" t="s">
        <v>14</v>
      </c>
      <c r="G1914">
        <v>1514</v>
      </c>
    </row>
    <row r="1915" spans="1:7" x14ac:dyDescent="0.2">
      <c r="A1915" t="s">
        <v>6511</v>
      </c>
      <c r="B1915" t="s">
        <v>4568</v>
      </c>
      <c r="C1915">
        <v>12</v>
      </c>
      <c r="D1915" t="s">
        <v>4623</v>
      </c>
      <c r="E1915" t="s">
        <v>4634</v>
      </c>
      <c r="F1915" t="s">
        <v>14</v>
      </c>
      <c r="G1915">
        <v>1677</v>
      </c>
    </row>
    <row r="1916" spans="1:7" x14ac:dyDescent="0.2">
      <c r="A1916" t="s">
        <v>6512</v>
      </c>
      <c r="B1916" t="s">
        <v>4568</v>
      </c>
      <c r="C1916">
        <v>12</v>
      </c>
      <c r="D1916" t="s">
        <v>4623</v>
      </c>
      <c r="E1916" t="s">
        <v>4636</v>
      </c>
      <c r="F1916" t="s">
        <v>14</v>
      </c>
      <c r="G1916">
        <v>1603</v>
      </c>
    </row>
    <row r="1917" spans="1:7" x14ac:dyDescent="0.2">
      <c r="A1917" t="s">
        <v>6513</v>
      </c>
      <c r="B1917" t="s">
        <v>4568</v>
      </c>
      <c r="C1917">
        <v>12</v>
      </c>
      <c r="D1917" t="s">
        <v>4623</v>
      </c>
      <c r="E1917" t="s">
        <v>4638</v>
      </c>
      <c r="F1917" t="s">
        <v>14</v>
      </c>
      <c r="G1917">
        <v>1702</v>
      </c>
    </row>
    <row r="1918" spans="1:7" x14ac:dyDescent="0.2">
      <c r="A1918" t="s">
        <v>6514</v>
      </c>
      <c r="B1918" t="s">
        <v>4568</v>
      </c>
      <c r="C1918">
        <v>12</v>
      </c>
      <c r="D1918" t="s">
        <v>4623</v>
      </c>
      <c r="E1918" t="s">
        <v>4640</v>
      </c>
      <c r="F1918" t="s">
        <v>14</v>
      </c>
      <c r="G1918">
        <v>1602</v>
      </c>
    </row>
    <row r="1919" spans="1:7" x14ac:dyDescent="0.2">
      <c r="A1919" t="s">
        <v>6515</v>
      </c>
      <c r="B1919" t="s">
        <v>4568</v>
      </c>
      <c r="C1919">
        <v>12</v>
      </c>
      <c r="D1919" t="s">
        <v>4623</v>
      </c>
      <c r="E1919" t="s">
        <v>4642</v>
      </c>
      <c r="F1919" t="s">
        <v>14</v>
      </c>
      <c r="G1919">
        <v>1543</v>
      </c>
    </row>
    <row r="1920" spans="1:7" x14ac:dyDescent="0.2">
      <c r="A1920" t="s">
        <v>6516</v>
      </c>
      <c r="B1920" t="s">
        <v>4568</v>
      </c>
      <c r="C1920">
        <v>12</v>
      </c>
      <c r="D1920" t="s">
        <v>4623</v>
      </c>
      <c r="E1920" t="s">
        <v>4644</v>
      </c>
      <c r="F1920" t="s">
        <v>14</v>
      </c>
      <c r="G1920">
        <v>1633</v>
      </c>
    </row>
    <row r="1921" spans="1:7" x14ac:dyDescent="0.2">
      <c r="A1921" t="s">
        <v>6517</v>
      </c>
      <c r="B1921" t="s">
        <v>4568</v>
      </c>
      <c r="C1921">
        <v>12</v>
      </c>
      <c r="D1921" t="s">
        <v>4623</v>
      </c>
      <c r="E1921" t="s">
        <v>4646</v>
      </c>
      <c r="F1921" t="s">
        <v>14</v>
      </c>
      <c r="G1921">
        <v>1482</v>
      </c>
    </row>
    <row r="1922" spans="1:7" x14ac:dyDescent="0.2">
      <c r="A1922" t="s">
        <v>6518</v>
      </c>
      <c r="B1922" t="s">
        <v>4568</v>
      </c>
      <c r="C1922">
        <v>13</v>
      </c>
      <c r="D1922" t="s">
        <v>4623</v>
      </c>
      <c r="E1922" t="s">
        <v>4624</v>
      </c>
      <c r="F1922" t="s">
        <v>14</v>
      </c>
      <c r="G1922">
        <v>4206</v>
      </c>
    </row>
    <row r="1923" spans="1:7" x14ac:dyDescent="0.2">
      <c r="A1923" t="s">
        <v>6519</v>
      </c>
      <c r="B1923" t="s">
        <v>4568</v>
      </c>
      <c r="C1923">
        <v>13</v>
      </c>
      <c r="D1923" t="s">
        <v>4623</v>
      </c>
      <c r="E1923" t="s">
        <v>4626</v>
      </c>
      <c r="F1923" t="s">
        <v>14</v>
      </c>
      <c r="G1923">
        <v>4130</v>
      </c>
    </row>
    <row r="1924" spans="1:7" x14ac:dyDescent="0.2">
      <c r="A1924" t="s">
        <v>6520</v>
      </c>
      <c r="B1924" t="s">
        <v>4568</v>
      </c>
      <c r="C1924">
        <v>13</v>
      </c>
      <c r="D1924" t="s">
        <v>4623</v>
      </c>
      <c r="E1924" t="s">
        <v>4628</v>
      </c>
      <c r="F1924" t="s">
        <v>14</v>
      </c>
      <c r="G1924">
        <v>4564</v>
      </c>
    </row>
    <row r="1925" spans="1:7" x14ac:dyDescent="0.2">
      <c r="A1925" t="s">
        <v>6521</v>
      </c>
      <c r="B1925" t="s">
        <v>4568</v>
      </c>
      <c r="C1925">
        <v>13</v>
      </c>
      <c r="D1925" t="s">
        <v>4623</v>
      </c>
      <c r="E1925" t="s">
        <v>4630</v>
      </c>
      <c r="F1925" t="s">
        <v>14</v>
      </c>
      <c r="G1925">
        <v>4272</v>
      </c>
    </row>
    <row r="1926" spans="1:7" x14ac:dyDescent="0.2">
      <c r="A1926" t="s">
        <v>6522</v>
      </c>
      <c r="B1926" t="s">
        <v>4568</v>
      </c>
      <c r="C1926">
        <v>13</v>
      </c>
      <c r="D1926" t="s">
        <v>4623</v>
      </c>
      <c r="E1926" t="s">
        <v>4632</v>
      </c>
      <c r="F1926" t="s">
        <v>14</v>
      </c>
      <c r="G1926">
        <v>4708</v>
      </c>
    </row>
    <row r="1927" spans="1:7" x14ac:dyDescent="0.2">
      <c r="A1927" t="s">
        <v>6523</v>
      </c>
      <c r="B1927" t="s">
        <v>4568</v>
      </c>
      <c r="C1927">
        <v>13</v>
      </c>
      <c r="D1927" t="s">
        <v>4623</v>
      </c>
      <c r="E1927" t="s">
        <v>4634</v>
      </c>
      <c r="F1927" t="s">
        <v>14</v>
      </c>
      <c r="G1927">
        <v>4553</v>
      </c>
    </row>
    <row r="1928" spans="1:7" x14ac:dyDescent="0.2">
      <c r="A1928" t="s">
        <v>6524</v>
      </c>
      <c r="B1928" t="s">
        <v>4568</v>
      </c>
      <c r="C1928">
        <v>13</v>
      </c>
      <c r="D1928" t="s">
        <v>4623</v>
      </c>
      <c r="E1928" t="s">
        <v>4636</v>
      </c>
      <c r="F1928" t="s">
        <v>14</v>
      </c>
      <c r="G1928">
        <v>4323</v>
      </c>
    </row>
    <row r="1929" spans="1:7" x14ac:dyDescent="0.2">
      <c r="A1929" t="s">
        <v>6525</v>
      </c>
      <c r="B1929" t="s">
        <v>4568</v>
      </c>
      <c r="C1929">
        <v>13</v>
      </c>
      <c r="D1929" t="s">
        <v>4623</v>
      </c>
      <c r="E1929" t="s">
        <v>4638</v>
      </c>
      <c r="F1929" t="s">
        <v>14</v>
      </c>
      <c r="G1929">
        <v>4447</v>
      </c>
    </row>
    <row r="1930" spans="1:7" x14ac:dyDescent="0.2">
      <c r="A1930" t="s">
        <v>6526</v>
      </c>
      <c r="B1930" t="s">
        <v>4568</v>
      </c>
      <c r="C1930">
        <v>13</v>
      </c>
      <c r="D1930" t="s">
        <v>4623</v>
      </c>
      <c r="E1930" t="s">
        <v>4640</v>
      </c>
      <c r="F1930" t="s">
        <v>14</v>
      </c>
      <c r="G1930">
        <v>4174</v>
      </c>
    </row>
    <row r="1931" spans="1:7" x14ac:dyDescent="0.2">
      <c r="A1931" t="s">
        <v>6527</v>
      </c>
      <c r="B1931" t="s">
        <v>4568</v>
      </c>
      <c r="C1931">
        <v>13</v>
      </c>
      <c r="D1931" t="s">
        <v>4623</v>
      </c>
      <c r="E1931" t="s">
        <v>4642</v>
      </c>
      <c r="F1931" t="s">
        <v>14</v>
      </c>
      <c r="G1931">
        <v>4198</v>
      </c>
    </row>
    <row r="1932" spans="1:7" x14ac:dyDescent="0.2">
      <c r="A1932" t="s">
        <v>6528</v>
      </c>
      <c r="B1932" t="s">
        <v>4568</v>
      </c>
      <c r="C1932">
        <v>13</v>
      </c>
      <c r="D1932" t="s">
        <v>4623</v>
      </c>
      <c r="E1932" t="s">
        <v>4644</v>
      </c>
      <c r="F1932" t="s">
        <v>14</v>
      </c>
      <c r="G1932">
        <v>4240</v>
      </c>
    </row>
    <row r="1933" spans="1:7" x14ac:dyDescent="0.2">
      <c r="A1933" t="s">
        <v>6529</v>
      </c>
      <c r="B1933" t="s">
        <v>4568</v>
      </c>
      <c r="C1933">
        <v>13</v>
      </c>
      <c r="D1933" t="s">
        <v>4623</v>
      </c>
      <c r="E1933" t="s">
        <v>4646</v>
      </c>
      <c r="F1933" t="s">
        <v>14</v>
      </c>
      <c r="G1933">
        <v>4331</v>
      </c>
    </row>
    <row r="1934" spans="1:7" x14ac:dyDescent="0.2">
      <c r="A1934" t="s">
        <v>6530</v>
      </c>
      <c r="B1934" t="s">
        <v>4568</v>
      </c>
      <c r="C1934">
        <v>14</v>
      </c>
      <c r="D1934" t="s">
        <v>4623</v>
      </c>
      <c r="E1934" t="s">
        <v>4624</v>
      </c>
      <c r="F1934" t="s">
        <v>14</v>
      </c>
      <c r="G1934">
        <v>3488</v>
      </c>
    </row>
    <row r="1935" spans="1:7" x14ac:dyDescent="0.2">
      <c r="A1935" t="s">
        <v>6531</v>
      </c>
      <c r="B1935" t="s">
        <v>4568</v>
      </c>
      <c r="C1935">
        <v>14</v>
      </c>
      <c r="D1935" t="s">
        <v>4623</v>
      </c>
      <c r="E1935" t="s">
        <v>4626</v>
      </c>
      <c r="F1935" t="s">
        <v>14</v>
      </c>
      <c r="G1935">
        <v>3359</v>
      </c>
    </row>
    <row r="1936" spans="1:7" x14ac:dyDescent="0.2">
      <c r="A1936" t="s">
        <v>6532</v>
      </c>
      <c r="B1936" t="s">
        <v>4568</v>
      </c>
      <c r="C1936">
        <v>14</v>
      </c>
      <c r="D1936" t="s">
        <v>4623</v>
      </c>
      <c r="E1936" t="s">
        <v>4628</v>
      </c>
      <c r="F1936" t="s">
        <v>14</v>
      </c>
      <c r="G1936">
        <v>3656</v>
      </c>
    </row>
    <row r="1937" spans="1:7" x14ac:dyDescent="0.2">
      <c r="A1937" t="s">
        <v>6533</v>
      </c>
      <c r="B1937" t="s">
        <v>4568</v>
      </c>
      <c r="C1937">
        <v>14</v>
      </c>
      <c r="D1937" t="s">
        <v>4623</v>
      </c>
      <c r="E1937" t="s">
        <v>4630</v>
      </c>
      <c r="F1937" t="s">
        <v>14</v>
      </c>
      <c r="G1937">
        <v>3672</v>
      </c>
    </row>
    <row r="1938" spans="1:7" x14ac:dyDescent="0.2">
      <c r="A1938" t="s">
        <v>6534</v>
      </c>
      <c r="B1938" t="s">
        <v>4568</v>
      </c>
      <c r="C1938">
        <v>14</v>
      </c>
      <c r="D1938" t="s">
        <v>4623</v>
      </c>
      <c r="E1938" t="s">
        <v>4632</v>
      </c>
      <c r="F1938" t="s">
        <v>14</v>
      </c>
      <c r="G1938">
        <v>3839</v>
      </c>
    </row>
    <row r="1939" spans="1:7" x14ac:dyDescent="0.2">
      <c r="A1939" t="s">
        <v>6535</v>
      </c>
      <c r="B1939" t="s">
        <v>4568</v>
      </c>
      <c r="C1939">
        <v>14</v>
      </c>
      <c r="D1939" t="s">
        <v>4623</v>
      </c>
      <c r="E1939" t="s">
        <v>4634</v>
      </c>
      <c r="F1939" t="s">
        <v>14</v>
      </c>
      <c r="G1939">
        <v>3873</v>
      </c>
    </row>
    <row r="1940" spans="1:7" x14ac:dyDescent="0.2">
      <c r="A1940" t="s">
        <v>6536</v>
      </c>
      <c r="B1940" t="s">
        <v>4568</v>
      </c>
      <c r="C1940">
        <v>14</v>
      </c>
      <c r="D1940" t="s">
        <v>4623</v>
      </c>
      <c r="E1940" t="s">
        <v>4636</v>
      </c>
      <c r="F1940" t="s">
        <v>14</v>
      </c>
      <c r="G1940">
        <v>3743</v>
      </c>
    </row>
    <row r="1941" spans="1:7" x14ac:dyDescent="0.2">
      <c r="A1941" t="s">
        <v>6537</v>
      </c>
      <c r="B1941" t="s">
        <v>4568</v>
      </c>
      <c r="C1941">
        <v>14</v>
      </c>
      <c r="D1941" t="s">
        <v>4623</v>
      </c>
      <c r="E1941" t="s">
        <v>4638</v>
      </c>
      <c r="F1941" t="s">
        <v>14</v>
      </c>
      <c r="G1941">
        <v>4017</v>
      </c>
    </row>
    <row r="1942" spans="1:7" x14ac:dyDescent="0.2">
      <c r="A1942" t="s">
        <v>6538</v>
      </c>
      <c r="B1942" t="s">
        <v>4568</v>
      </c>
      <c r="C1942">
        <v>14</v>
      </c>
      <c r="D1942" t="s">
        <v>4623</v>
      </c>
      <c r="E1942" t="s">
        <v>4640</v>
      </c>
      <c r="F1942" t="s">
        <v>14</v>
      </c>
      <c r="G1942">
        <v>3715</v>
      </c>
    </row>
    <row r="1943" spans="1:7" x14ac:dyDescent="0.2">
      <c r="A1943" t="s">
        <v>6539</v>
      </c>
      <c r="B1943" t="s">
        <v>4568</v>
      </c>
      <c r="C1943">
        <v>14</v>
      </c>
      <c r="D1943" t="s">
        <v>4623</v>
      </c>
      <c r="E1943" t="s">
        <v>4642</v>
      </c>
      <c r="F1943" t="s">
        <v>14</v>
      </c>
      <c r="G1943">
        <v>3636</v>
      </c>
    </row>
    <row r="1944" spans="1:7" x14ac:dyDescent="0.2">
      <c r="A1944" t="s">
        <v>6540</v>
      </c>
      <c r="B1944" t="s">
        <v>4568</v>
      </c>
      <c r="C1944">
        <v>14</v>
      </c>
      <c r="D1944" t="s">
        <v>4623</v>
      </c>
      <c r="E1944" t="s">
        <v>4644</v>
      </c>
      <c r="F1944" t="s">
        <v>14</v>
      </c>
      <c r="G1944">
        <v>3733</v>
      </c>
    </row>
    <row r="1945" spans="1:7" x14ac:dyDescent="0.2">
      <c r="A1945" t="s">
        <v>6541</v>
      </c>
      <c r="B1945" t="s">
        <v>4568</v>
      </c>
      <c r="C1945">
        <v>14</v>
      </c>
      <c r="D1945" t="s">
        <v>4623</v>
      </c>
      <c r="E1945" t="s">
        <v>4646</v>
      </c>
      <c r="F1945" t="s">
        <v>14</v>
      </c>
      <c r="G1945">
        <v>3739</v>
      </c>
    </row>
    <row r="1946" spans="1:7" x14ac:dyDescent="0.2">
      <c r="A1946" t="s">
        <v>6542</v>
      </c>
      <c r="B1946" t="s">
        <v>4568</v>
      </c>
      <c r="C1946">
        <v>15</v>
      </c>
      <c r="D1946" t="s">
        <v>4623</v>
      </c>
      <c r="E1946" t="s">
        <v>4624</v>
      </c>
      <c r="F1946" t="s">
        <v>14</v>
      </c>
      <c r="G1946">
        <v>1298</v>
      </c>
    </row>
    <row r="1947" spans="1:7" x14ac:dyDescent="0.2">
      <c r="A1947" t="s">
        <v>6543</v>
      </c>
      <c r="B1947" t="s">
        <v>4568</v>
      </c>
      <c r="C1947">
        <v>15</v>
      </c>
      <c r="D1947" t="s">
        <v>4623</v>
      </c>
      <c r="E1947" t="s">
        <v>4626</v>
      </c>
      <c r="F1947" t="s">
        <v>14</v>
      </c>
      <c r="G1947">
        <v>1222</v>
      </c>
    </row>
    <row r="1948" spans="1:7" x14ac:dyDescent="0.2">
      <c r="A1948" t="s">
        <v>6544</v>
      </c>
      <c r="B1948" t="s">
        <v>4568</v>
      </c>
      <c r="C1948">
        <v>15</v>
      </c>
      <c r="D1948" t="s">
        <v>4623</v>
      </c>
      <c r="E1948" t="s">
        <v>4628</v>
      </c>
      <c r="F1948" t="s">
        <v>14</v>
      </c>
      <c r="G1948">
        <v>1325</v>
      </c>
    </row>
    <row r="1949" spans="1:7" x14ac:dyDescent="0.2">
      <c r="A1949" t="s">
        <v>6545</v>
      </c>
      <c r="B1949" t="s">
        <v>4568</v>
      </c>
      <c r="C1949">
        <v>15</v>
      </c>
      <c r="D1949" t="s">
        <v>4623</v>
      </c>
      <c r="E1949" t="s">
        <v>4630</v>
      </c>
      <c r="F1949" t="s">
        <v>14</v>
      </c>
      <c r="G1949">
        <v>1333</v>
      </c>
    </row>
    <row r="1950" spans="1:7" x14ac:dyDescent="0.2">
      <c r="A1950" t="s">
        <v>6546</v>
      </c>
      <c r="B1950" t="s">
        <v>4568</v>
      </c>
      <c r="C1950">
        <v>15</v>
      </c>
      <c r="D1950" t="s">
        <v>4623</v>
      </c>
      <c r="E1950" t="s">
        <v>4632</v>
      </c>
      <c r="F1950" t="s">
        <v>14</v>
      </c>
      <c r="G1950">
        <v>1195</v>
      </c>
    </row>
    <row r="1951" spans="1:7" x14ac:dyDescent="0.2">
      <c r="A1951" t="s">
        <v>6547</v>
      </c>
      <c r="B1951" t="s">
        <v>4568</v>
      </c>
      <c r="C1951">
        <v>15</v>
      </c>
      <c r="D1951" t="s">
        <v>4623</v>
      </c>
      <c r="E1951" t="s">
        <v>4634</v>
      </c>
      <c r="F1951" t="s">
        <v>14</v>
      </c>
      <c r="G1951">
        <v>1350</v>
      </c>
    </row>
    <row r="1952" spans="1:7" x14ac:dyDescent="0.2">
      <c r="A1952" t="s">
        <v>6548</v>
      </c>
      <c r="B1952" t="s">
        <v>4568</v>
      </c>
      <c r="C1952">
        <v>15</v>
      </c>
      <c r="D1952" t="s">
        <v>4623</v>
      </c>
      <c r="E1952" t="s">
        <v>4636</v>
      </c>
      <c r="F1952" t="s">
        <v>14</v>
      </c>
      <c r="G1952">
        <v>1261</v>
      </c>
    </row>
    <row r="1953" spans="1:7" x14ac:dyDescent="0.2">
      <c r="A1953" t="s">
        <v>6549</v>
      </c>
      <c r="B1953" t="s">
        <v>4568</v>
      </c>
      <c r="C1953">
        <v>15</v>
      </c>
      <c r="D1953" t="s">
        <v>4623</v>
      </c>
      <c r="E1953" t="s">
        <v>4638</v>
      </c>
      <c r="F1953" t="s">
        <v>14</v>
      </c>
      <c r="G1953">
        <v>1416</v>
      </c>
    </row>
    <row r="1954" spans="1:7" x14ac:dyDescent="0.2">
      <c r="A1954" t="s">
        <v>6550</v>
      </c>
      <c r="B1954" t="s">
        <v>4568</v>
      </c>
      <c r="C1954">
        <v>15</v>
      </c>
      <c r="D1954" t="s">
        <v>4623</v>
      </c>
      <c r="E1954" t="s">
        <v>4640</v>
      </c>
      <c r="F1954" t="s">
        <v>14</v>
      </c>
      <c r="G1954">
        <v>1367</v>
      </c>
    </row>
    <row r="1955" spans="1:7" x14ac:dyDescent="0.2">
      <c r="A1955" t="s">
        <v>6551</v>
      </c>
      <c r="B1955" t="s">
        <v>4568</v>
      </c>
      <c r="C1955">
        <v>15</v>
      </c>
      <c r="D1955" t="s">
        <v>4623</v>
      </c>
      <c r="E1955" t="s">
        <v>4642</v>
      </c>
      <c r="F1955" t="s">
        <v>14</v>
      </c>
      <c r="G1955">
        <v>1336</v>
      </c>
    </row>
    <row r="1956" spans="1:7" x14ac:dyDescent="0.2">
      <c r="A1956" t="s">
        <v>6552</v>
      </c>
      <c r="B1956" t="s">
        <v>4568</v>
      </c>
      <c r="C1956">
        <v>15</v>
      </c>
      <c r="D1956" t="s">
        <v>4623</v>
      </c>
      <c r="E1956" t="s">
        <v>4644</v>
      </c>
      <c r="F1956" t="s">
        <v>14</v>
      </c>
      <c r="G1956">
        <v>1309</v>
      </c>
    </row>
    <row r="1957" spans="1:7" x14ac:dyDescent="0.2">
      <c r="A1957" t="s">
        <v>6553</v>
      </c>
      <c r="B1957" t="s">
        <v>4568</v>
      </c>
      <c r="C1957">
        <v>15</v>
      </c>
      <c r="D1957" t="s">
        <v>4623</v>
      </c>
      <c r="E1957" t="s">
        <v>4646</v>
      </c>
      <c r="F1957" t="s">
        <v>14</v>
      </c>
      <c r="G1957">
        <v>1423</v>
      </c>
    </row>
    <row r="1958" spans="1:7" x14ac:dyDescent="0.2">
      <c r="A1958" t="s">
        <v>6554</v>
      </c>
      <c r="B1958" t="s">
        <v>4568</v>
      </c>
      <c r="C1958">
        <v>16</v>
      </c>
      <c r="D1958" t="s">
        <v>4623</v>
      </c>
      <c r="E1958" t="s">
        <v>4624</v>
      </c>
      <c r="F1958" t="s">
        <v>14</v>
      </c>
      <c r="G1958">
        <v>3121</v>
      </c>
    </row>
    <row r="1959" spans="1:7" x14ac:dyDescent="0.2">
      <c r="A1959" t="s">
        <v>6555</v>
      </c>
      <c r="B1959" t="s">
        <v>4568</v>
      </c>
      <c r="C1959">
        <v>16</v>
      </c>
      <c r="D1959" t="s">
        <v>4623</v>
      </c>
      <c r="E1959" t="s">
        <v>4626</v>
      </c>
      <c r="F1959" t="s">
        <v>14</v>
      </c>
      <c r="G1959">
        <v>2811</v>
      </c>
    </row>
    <row r="1960" spans="1:7" x14ac:dyDescent="0.2">
      <c r="A1960" t="s">
        <v>6556</v>
      </c>
      <c r="B1960" t="s">
        <v>4568</v>
      </c>
      <c r="C1960">
        <v>16</v>
      </c>
      <c r="D1960" t="s">
        <v>4623</v>
      </c>
      <c r="E1960" t="s">
        <v>4628</v>
      </c>
      <c r="F1960" t="s">
        <v>14</v>
      </c>
      <c r="G1960">
        <v>3016</v>
      </c>
    </row>
    <row r="1961" spans="1:7" x14ac:dyDescent="0.2">
      <c r="A1961" t="s">
        <v>6557</v>
      </c>
      <c r="B1961" t="s">
        <v>4568</v>
      </c>
      <c r="C1961">
        <v>16</v>
      </c>
      <c r="D1961" t="s">
        <v>4623</v>
      </c>
      <c r="E1961" t="s">
        <v>4630</v>
      </c>
      <c r="F1961" t="s">
        <v>14</v>
      </c>
      <c r="G1961">
        <v>2788</v>
      </c>
    </row>
    <row r="1962" spans="1:7" x14ac:dyDescent="0.2">
      <c r="A1962" t="s">
        <v>6558</v>
      </c>
      <c r="B1962" t="s">
        <v>4568</v>
      </c>
      <c r="C1962">
        <v>16</v>
      </c>
      <c r="D1962" t="s">
        <v>4623</v>
      </c>
      <c r="E1962" t="s">
        <v>4632</v>
      </c>
      <c r="F1962" t="s">
        <v>14</v>
      </c>
      <c r="G1962">
        <v>2915</v>
      </c>
    </row>
    <row r="1963" spans="1:7" x14ac:dyDescent="0.2">
      <c r="A1963" t="s">
        <v>6559</v>
      </c>
      <c r="B1963" t="s">
        <v>4568</v>
      </c>
      <c r="C1963">
        <v>16</v>
      </c>
      <c r="D1963" t="s">
        <v>4623</v>
      </c>
      <c r="E1963" t="s">
        <v>4634</v>
      </c>
      <c r="F1963" t="s">
        <v>14</v>
      </c>
      <c r="G1963">
        <v>3066</v>
      </c>
    </row>
    <row r="1964" spans="1:7" x14ac:dyDescent="0.2">
      <c r="A1964" t="s">
        <v>6560</v>
      </c>
      <c r="B1964" t="s">
        <v>4568</v>
      </c>
      <c r="C1964">
        <v>16</v>
      </c>
      <c r="D1964" t="s">
        <v>4623</v>
      </c>
      <c r="E1964" t="s">
        <v>4636</v>
      </c>
      <c r="F1964" t="s">
        <v>14</v>
      </c>
      <c r="G1964">
        <v>2761</v>
      </c>
    </row>
    <row r="1965" spans="1:7" x14ac:dyDescent="0.2">
      <c r="A1965" t="s">
        <v>6561</v>
      </c>
      <c r="B1965" t="s">
        <v>4568</v>
      </c>
      <c r="C1965">
        <v>16</v>
      </c>
      <c r="D1965" t="s">
        <v>4623</v>
      </c>
      <c r="E1965" t="s">
        <v>4638</v>
      </c>
      <c r="F1965" t="s">
        <v>14</v>
      </c>
      <c r="G1965">
        <v>3026</v>
      </c>
    </row>
    <row r="1966" spans="1:7" x14ac:dyDescent="0.2">
      <c r="A1966" t="s">
        <v>6562</v>
      </c>
      <c r="B1966" t="s">
        <v>4568</v>
      </c>
      <c r="C1966">
        <v>16</v>
      </c>
      <c r="D1966" t="s">
        <v>4623</v>
      </c>
      <c r="E1966" t="s">
        <v>4640</v>
      </c>
      <c r="F1966" t="s">
        <v>14</v>
      </c>
      <c r="G1966">
        <v>2740</v>
      </c>
    </row>
    <row r="1967" spans="1:7" x14ac:dyDescent="0.2">
      <c r="A1967" t="s">
        <v>6563</v>
      </c>
      <c r="B1967" t="s">
        <v>4568</v>
      </c>
      <c r="C1967">
        <v>16</v>
      </c>
      <c r="D1967" t="s">
        <v>4623</v>
      </c>
      <c r="E1967" t="s">
        <v>4642</v>
      </c>
      <c r="F1967" t="s">
        <v>14</v>
      </c>
      <c r="G1967">
        <v>2814</v>
      </c>
    </row>
    <row r="1968" spans="1:7" x14ac:dyDescent="0.2">
      <c r="A1968" t="s">
        <v>6564</v>
      </c>
      <c r="B1968" t="s">
        <v>4568</v>
      </c>
      <c r="C1968">
        <v>16</v>
      </c>
      <c r="D1968" t="s">
        <v>4623</v>
      </c>
      <c r="E1968" t="s">
        <v>4644</v>
      </c>
      <c r="F1968" t="s">
        <v>14</v>
      </c>
      <c r="G1968">
        <v>2845</v>
      </c>
    </row>
    <row r="1969" spans="1:7" x14ac:dyDescent="0.2">
      <c r="A1969" t="s">
        <v>6565</v>
      </c>
      <c r="B1969" t="s">
        <v>4568</v>
      </c>
      <c r="C1969">
        <v>16</v>
      </c>
      <c r="D1969" t="s">
        <v>4623</v>
      </c>
      <c r="E1969" t="s">
        <v>4646</v>
      </c>
      <c r="F1969" t="s">
        <v>14</v>
      </c>
      <c r="G1969">
        <v>3217</v>
      </c>
    </row>
    <row r="1970" spans="1:7" x14ac:dyDescent="0.2">
      <c r="A1970" t="s">
        <v>6566</v>
      </c>
      <c r="B1970" t="s">
        <v>4568</v>
      </c>
      <c r="C1970">
        <v>17</v>
      </c>
      <c r="D1970" t="s">
        <v>4623</v>
      </c>
      <c r="E1970" t="s">
        <v>4624</v>
      </c>
      <c r="F1970" t="s">
        <v>14</v>
      </c>
      <c r="G1970">
        <v>899</v>
      </c>
    </row>
    <row r="1971" spans="1:7" x14ac:dyDescent="0.2">
      <c r="A1971" t="s">
        <v>6567</v>
      </c>
      <c r="B1971" t="s">
        <v>4568</v>
      </c>
      <c r="C1971">
        <v>17</v>
      </c>
      <c r="D1971" t="s">
        <v>4623</v>
      </c>
      <c r="E1971" t="s">
        <v>4626</v>
      </c>
      <c r="F1971" t="s">
        <v>14</v>
      </c>
      <c r="G1971">
        <v>999</v>
      </c>
    </row>
    <row r="1972" spans="1:7" x14ac:dyDescent="0.2">
      <c r="A1972" t="s">
        <v>6568</v>
      </c>
      <c r="B1972" t="s">
        <v>4568</v>
      </c>
      <c r="C1972">
        <v>17</v>
      </c>
      <c r="D1972" t="s">
        <v>4623</v>
      </c>
      <c r="E1972" t="s">
        <v>4628</v>
      </c>
      <c r="F1972" t="s">
        <v>14</v>
      </c>
      <c r="G1972">
        <v>1010</v>
      </c>
    </row>
    <row r="1973" spans="1:7" x14ac:dyDescent="0.2">
      <c r="A1973" t="s">
        <v>6569</v>
      </c>
      <c r="B1973" t="s">
        <v>4568</v>
      </c>
      <c r="C1973">
        <v>17</v>
      </c>
      <c r="D1973" t="s">
        <v>4623</v>
      </c>
      <c r="E1973" t="s">
        <v>4630</v>
      </c>
      <c r="F1973" t="s">
        <v>14</v>
      </c>
      <c r="G1973">
        <v>959</v>
      </c>
    </row>
    <row r="1974" spans="1:7" x14ac:dyDescent="0.2">
      <c r="A1974" t="s">
        <v>6570</v>
      </c>
      <c r="B1974" t="s">
        <v>4568</v>
      </c>
      <c r="C1974">
        <v>17</v>
      </c>
      <c r="D1974" t="s">
        <v>4623</v>
      </c>
      <c r="E1974" t="s">
        <v>4632</v>
      </c>
      <c r="F1974" t="s">
        <v>14</v>
      </c>
      <c r="G1974">
        <v>516</v>
      </c>
    </row>
    <row r="1975" spans="1:7" x14ac:dyDescent="0.2">
      <c r="A1975" t="s">
        <v>6571</v>
      </c>
      <c r="B1975" t="s">
        <v>4568</v>
      </c>
      <c r="C1975">
        <v>17</v>
      </c>
      <c r="D1975" t="s">
        <v>4623</v>
      </c>
      <c r="E1975" t="s">
        <v>4634</v>
      </c>
      <c r="F1975" t="s">
        <v>14</v>
      </c>
      <c r="G1975">
        <v>914</v>
      </c>
    </row>
    <row r="1976" spans="1:7" x14ac:dyDescent="0.2">
      <c r="A1976" t="s">
        <v>6572</v>
      </c>
      <c r="B1976" t="s">
        <v>4568</v>
      </c>
      <c r="C1976">
        <v>17</v>
      </c>
      <c r="D1976" t="s">
        <v>4623</v>
      </c>
      <c r="E1976" t="s">
        <v>4636</v>
      </c>
      <c r="F1976" t="s">
        <v>14</v>
      </c>
      <c r="G1976">
        <v>957</v>
      </c>
    </row>
    <row r="1977" spans="1:7" x14ac:dyDescent="0.2">
      <c r="A1977" t="s">
        <v>6573</v>
      </c>
      <c r="B1977" t="s">
        <v>4568</v>
      </c>
      <c r="C1977">
        <v>17</v>
      </c>
      <c r="D1977" t="s">
        <v>4623</v>
      </c>
      <c r="E1977" t="s">
        <v>4638</v>
      </c>
      <c r="F1977" t="s">
        <v>14</v>
      </c>
      <c r="G1977">
        <v>1039</v>
      </c>
    </row>
    <row r="1978" spans="1:7" x14ac:dyDescent="0.2">
      <c r="A1978" t="s">
        <v>6574</v>
      </c>
      <c r="B1978" t="s">
        <v>4568</v>
      </c>
      <c r="C1978">
        <v>17</v>
      </c>
      <c r="D1978" t="s">
        <v>4623</v>
      </c>
      <c r="E1978" t="s">
        <v>4640</v>
      </c>
      <c r="F1978" t="s">
        <v>14</v>
      </c>
      <c r="G1978">
        <v>913</v>
      </c>
    </row>
    <row r="1979" spans="1:7" x14ac:dyDescent="0.2">
      <c r="A1979" t="s">
        <v>6575</v>
      </c>
      <c r="B1979" t="s">
        <v>4568</v>
      </c>
      <c r="C1979">
        <v>17</v>
      </c>
      <c r="D1979" t="s">
        <v>4623</v>
      </c>
      <c r="E1979" t="s">
        <v>4642</v>
      </c>
      <c r="F1979" t="s">
        <v>14</v>
      </c>
      <c r="G1979">
        <v>944</v>
      </c>
    </row>
    <row r="1980" spans="1:7" x14ac:dyDescent="0.2">
      <c r="A1980" t="s">
        <v>6576</v>
      </c>
      <c r="B1980" t="s">
        <v>4568</v>
      </c>
      <c r="C1980">
        <v>17</v>
      </c>
      <c r="D1980" t="s">
        <v>4623</v>
      </c>
      <c r="E1980" t="s">
        <v>4644</v>
      </c>
      <c r="F1980" t="s">
        <v>14</v>
      </c>
      <c r="G1980">
        <v>939</v>
      </c>
    </row>
    <row r="1981" spans="1:7" x14ac:dyDescent="0.2">
      <c r="A1981" t="s">
        <v>6577</v>
      </c>
      <c r="B1981" t="s">
        <v>4568</v>
      </c>
      <c r="C1981">
        <v>17</v>
      </c>
      <c r="D1981" t="s">
        <v>4623</v>
      </c>
      <c r="E1981" t="s">
        <v>4646</v>
      </c>
      <c r="F1981" t="s">
        <v>14</v>
      </c>
      <c r="G1981">
        <v>1009</v>
      </c>
    </row>
    <row r="1982" spans="1:7" x14ac:dyDescent="0.2">
      <c r="A1982" t="s">
        <v>6578</v>
      </c>
      <c r="B1982" t="s">
        <v>4568</v>
      </c>
      <c r="C1982">
        <v>18</v>
      </c>
      <c r="D1982" t="s">
        <v>4623</v>
      </c>
      <c r="E1982" t="s">
        <v>4624</v>
      </c>
      <c r="F1982" t="s">
        <v>14</v>
      </c>
      <c r="G1982">
        <v>7844</v>
      </c>
    </row>
    <row r="1983" spans="1:7" x14ac:dyDescent="0.2">
      <c r="A1983" t="s">
        <v>6579</v>
      </c>
      <c r="B1983" t="s">
        <v>4568</v>
      </c>
      <c r="C1983">
        <v>18</v>
      </c>
      <c r="D1983" t="s">
        <v>4623</v>
      </c>
      <c r="E1983" t="s">
        <v>4626</v>
      </c>
      <c r="F1983" t="s">
        <v>14</v>
      </c>
      <c r="G1983">
        <v>7408</v>
      </c>
    </row>
    <row r="1984" spans="1:7" x14ac:dyDescent="0.2">
      <c r="A1984" t="s">
        <v>6580</v>
      </c>
      <c r="B1984" t="s">
        <v>4568</v>
      </c>
      <c r="C1984">
        <v>18</v>
      </c>
      <c r="D1984" t="s">
        <v>4623</v>
      </c>
      <c r="E1984" t="s">
        <v>4628</v>
      </c>
      <c r="F1984" t="s">
        <v>14</v>
      </c>
      <c r="G1984">
        <v>8261</v>
      </c>
    </row>
    <row r="1985" spans="1:7" x14ac:dyDescent="0.2">
      <c r="A1985" t="s">
        <v>6581</v>
      </c>
      <c r="B1985" t="s">
        <v>4568</v>
      </c>
      <c r="C1985">
        <v>18</v>
      </c>
      <c r="D1985" t="s">
        <v>4623</v>
      </c>
      <c r="E1985" t="s">
        <v>4630</v>
      </c>
      <c r="F1985" t="s">
        <v>14</v>
      </c>
      <c r="G1985">
        <v>7944</v>
      </c>
    </row>
    <row r="1986" spans="1:7" x14ac:dyDescent="0.2">
      <c r="A1986" t="s">
        <v>6582</v>
      </c>
      <c r="B1986" t="s">
        <v>4568</v>
      </c>
      <c r="C1986">
        <v>18</v>
      </c>
      <c r="D1986" t="s">
        <v>4623</v>
      </c>
      <c r="E1986" t="s">
        <v>4632</v>
      </c>
      <c r="F1986" t="s">
        <v>14</v>
      </c>
      <c r="G1986">
        <v>8319</v>
      </c>
    </row>
    <row r="1987" spans="1:7" x14ac:dyDescent="0.2">
      <c r="A1987" t="s">
        <v>6583</v>
      </c>
      <c r="B1987" t="s">
        <v>4568</v>
      </c>
      <c r="C1987">
        <v>18</v>
      </c>
      <c r="D1987" t="s">
        <v>4623</v>
      </c>
      <c r="E1987" t="s">
        <v>4634</v>
      </c>
      <c r="F1987" t="s">
        <v>14</v>
      </c>
      <c r="G1987">
        <v>8262</v>
      </c>
    </row>
    <row r="1988" spans="1:7" x14ac:dyDescent="0.2">
      <c r="A1988" t="s">
        <v>6584</v>
      </c>
      <c r="B1988" t="s">
        <v>4568</v>
      </c>
      <c r="C1988">
        <v>18</v>
      </c>
      <c r="D1988" t="s">
        <v>4623</v>
      </c>
      <c r="E1988" t="s">
        <v>4636</v>
      </c>
      <c r="F1988" t="s">
        <v>14</v>
      </c>
      <c r="G1988">
        <v>8078</v>
      </c>
    </row>
    <row r="1989" spans="1:7" x14ac:dyDescent="0.2">
      <c r="A1989" t="s">
        <v>6585</v>
      </c>
      <c r="B1989" t="s">
        <v>4568</v>
      </c>
      <c r="C1989">
        <v>18</v>
      </c>
      <c r="D1989" t="s">
        <v>4623</v>
      </c>
      <c r="E1989" t="s">
        <v>4638</v>
      </c>
      <c r="F1989" t="s">
        <v>14</v>
      </c>
      <c r="G1989">
        <v>8325</v>
      </c>
    </row>
    <row r="1990" spans="1:7" x14ac:dyDescent="0.2">
      <c r="A1990" t="s">
        <v>6586</v>
      </c>
      <c r="B1990" t="s">
        <v>4568</v>
      </c>
      <c r="C1990">
        <v>18</v>
      </c>
      <c r="D1990" t="s">
        <v>4623</v>
      </c>
      <c r="E1990" t="s">
        <v>4640</v>
      </c>
      <c r="F1990" t="s">
        <v>14</v>
      </c>
      <c r="G1990">
        <v>8042</v>
      </c>
    </row>
    <row r="1991" spans="1:7" x14ac:dyDescent="0.2">
      <c r="A1991" t="s">
        <v>6587</v>
      </c>
      <c r="B1991" t="s">
        <v>4568</v>
      </c>
      <c r="C1991">
        <v>18</v>
      </c>
      <c r="D1991" t="s">
        <v>4623</v>
      </c>
      <c r="E1991" t="s">
        <v>4642</v>
      </c>
      <c r="F1991" t="s">
        <v>14</v>
      </c>
      <c r="G1991">
        <v>7908</v>
      </c>
    </row>
    <row r="1992" spans="1:7" x14ac:dyDescent="0.2">
      <c r="A1992" t="s">
        <v>6588</v>
      </c>
      <c r="B1992" t="s">
        <v>4568</v>
      </c>
      <c r="C1992">
        <v>18</v>
      </c>
      <c r="D1992" t="s">
        <v>4623</v>
      </c>
      <c r="E1992" t="s">
        <v>4644</v>
      </c>
      <c r="F1992" t="s">
        <v>14</v>
      </c>
      <c r="G1992">
        <v>7834</v>
      </c>
    </row>
    <row r="1993" spans="1:7" x14ac:dyDescent="0.2">
      <c r="A1993" t="s">
        <v>6589</v>
      </c>
      <c r="B1993" t="s">
        <v>4568</v>
      </c>
      <c r="C1993">
        <v>18</v>
      </c>
      <c r="D1993" t="s">
        <v>4623</v>
      </c>
      <c r="E1993" t="s">
        <v>4646</v>
      </c>
      <c r="F1993" t="s">
        <v>14</v>
      </c>
      <c r="G1993">
        <v>7946</v>
      </c>
    </row>
    <row r="1994" spans="1:7" x14ac:dyDescent="0.2">
      <c r="A1994" t="s">
        <v>6590</v>
      </c>
      <c r="B1994" t="s">
        <v>4568</v>
      </c>
      <c r="C1994">
        <v>19</v>
      </c>
      <c r="D1994" t="s">
        <v>4623</v>
      </c>
      <c r="E1994" t="s">
        <v>4624</v>
      </c>
      <c r="F1994" t="s">
        <v>14</v>
      </c>
      <c r="G1994">
        <v>1474</v>
      </c>
    </row>
    <row r="1995" spans="1:7" x14ac:dyDescent="0.2">
      <c r="A1995" t="s">
        <v>6591</v>
      </c>
      <c r="B1995" t="s">
        <v>4568</v>
      </c>
      <c r="C1995">
        <v>19</v>
      </c>
      <c r="D1995" t="s">
        <v>4623</v>
      </c>
      <c r="E1995" t="s">
        <v>4626</v>
      </c>
      <c r="F1995" t="s">
        <v>14</v>
      </c>
      <c r="G1995">
        <v>1360</v>
      </c>
    </row>
    <row r="1996" spans="1:7" x14ac:dyDescent="0.2">
      <c r="A1996" t="s">
        <v>6592</v>
      </c>
      <c r="B1996" t="s">
        <v>4568</v>
      </c>
      <c r="C1996">
        <v>19</v>
      </c>
      <c r="D1996" t="s">
        <v>4623</v>
      </c>
      <c r="E1996" t="s">
        <v>4628</v>
      </c>
      <c r="F1996" t="s">
        <v>14</v>
      </c>
      <c r="G1996">
        <v>1424</v>
      </c>
    </row>
    <row r="1997" spans="1:7" x14ac:dyDescent="0.2">
      <c r="A1997" t="s">
        <v>6593</v>
      </c>
      <c r="B1997" t="s">
        <v>4568</v>
      </c>
      <c r="C1997">
        <v>19</v>
      </c>
      <c r="D1997" t="s">
        <v>4623</v>
      </c>
      <c r="E1997" t="s">
        <v>4630</v>
      </c>
      <c r="F1997" t="s">
        <v>14</v>
      </c>
      <c r="G1997">
        <v>1434</v>
      </c>
    </row>
    <row r="1998" spans="1:7" x14ac:dyDescent="0.2">
      <c r="A1998" t="s">
        <v>6594</v>
      </c>
      <c r="B1998" t="s">
        <v>4568</v>
      </c>
      <c r="C1998">
        <v>19</v>
      </c>
      <c r="D1998" t="s">
        <v>4623</v>
      </c>
      <c r="E1998" t="s">
        <v>4632</v>
      </c>
      <c r="F1998" t="s">
        <v>14</v>
      </c>
      <c r="G1998">
        <v>1469</v>
      </c>
    </row>
    <row r="1999" spans="1:7" x14ac:dyDescent="0.2">
      <c r="A1999" t="s">
        <v>6595</v>
      </c>
      <c r="B1999" t="s">
        <v>4568</v>
      </c>
      <c r="C1999">
        <v>19</v>
      </c>
      <c r="D1999" t="s">
        <v>4623</v>
      </c>
      <c r="E1999" t="s">
        <v>4634</v>
      </c>
      <c r="F1999" t="s">
        <v>14</v>
      </c>
      <c r="G1999">
        <v>1442</v>
      </c>
    </row>
    <row r="2000" spans="1:7" x14ac:dyDescent="0.2">
      <c r="A2000" t="s">
        <v>6596</v>
      </c>
      <c r="B2000" t="s">
        <v>4568</v>
      </c>
      <c r="C2000">
        <v>19</v>
      </c>
      <c r="D2000" t="s">
        <v>4623</v>
      </c>
      <c r="E2000" t="s">
        <v>4636</v>
      </c>
      <c r="F2000" t="s">
        <v>14</v>
      </c>
      <c r="G2000">
        <v>1344</v>
      </c>
    </row>
    <row r="2001" spans="1:7" x14ac:dyDescent="0.2">
      <c r="A2001" t="s">
        <v>6597</v>
      </c>
      <c r="B2001" t="s">
        <v>4568</v>
      </c>
      <c r="C2001">
        <v>19</v>
      </c>
      <c r="D2001" t="s">
        <v>4623</v>
      </c>
      <c r="E2001" t="s">
        <v>4638</v>
      </c>
      <c r="F2001" t="s">
        <v>14</v>
      </c>
      <c r="G2001">
        <v>1433</v>
      </c>
    </row>
    <row r="2002" spans="1:7" x14ac:dyDescent="0.2">
      <c r="A2002" t="s">
        <v>6598</v>
      </c>
      <c r="B2002" t="s">
        <v>4568</v>
      </c>
      <c r="C2002">
        <v>19</v>
      </c>
      <c r="D2002" t="s">
        <v>4623</v>
      </c>
      <c r="E2002" t="s">
        <v>4640</v>
      </c>
      <c r="F2002" t="s">
        <v>14</v>
      </c>
      <c r="G2002">
        <v>1342</v>
      </c>
    </row>
    <row r="2003" spans="1:7" x14ac:dyDescent="0.2">
      <c r="A2003" t="s">
        <v>6599</v>
      </c>
      <c r="B2003" t="s">
        <v>4568</v>
      </c>
      <c r="C2003">
        <v>19</v>
      </c>
      <c r="D2003" t="s">
        <v>4623</v>
      </c>
      <c r="E2003" t="s">
        <v>4642</v>
      </c>
      <c r="F2003" t="s">
        <v>14</v>
      </c>
      <c r="G2003">
        <v>1383</v>
      </c>
    </row>
    <row r="2004" spans="1:7" x14ac:dyDescent="0.2">
      <c r="A2004" t="s">
        <v>6600</v>
      </c>
      <c r="B2004" t="s">
        <v>4568</v>
      </c>
      <c r="C2004">
        <v>19</v>
      </c>
      <c r="D2004" t="s">
        <v>4623</v>
      </c>
      <c r="E2004" t="s">
        <v>4644</v>
      </c>
      <c r="F2004" t="s">
        <v>14</v>
      </c>
      <c r="G2004">
        <v>1364</v>
      </c>
    </row>
    <row r="2005" spans="1:7" x14ac:dyDescent="0.2">
      <c r="A2005" t="s">
        <v>6601</v>
      </c>
      <c r="B2005" t="s">
        <v>4568</v>
      </c>
      <c r="C2005">
        <v>19</v>
      </c>
      <c r="D2005" t="s">
        <v>4623</v>
      </c>
      <c r="E2005" t="s">
        <v>4646</v>
      </c>
      <c r="F2005" t="s">
        <v>14</v>
      </c>
      <c r="G2005">
        <v>1477</v>
      </c>
    </row>
    <row r="2006" spans="1:7" x14ac:dyDescent="0.2">
      <c r="A2006" t="s">
        <v>6602</v>
      </c>
      <c r="B2006" t="s">
        <v>4568</v>
      </c>
      <c r="C2006">
        <v>20</v>
      </c>
      <c r="D2006" t="s">
        <v>4623</v>
      </c>
      <c r="E2006" t="s">
        <v>4624</v>
      </c>
      <c r="F2006" t="s">
        <v>14</v>
      </c>
      <c r="G2006">
        <v>4510</v>
      </c>
    </row>
    <row r="2007" spans="1:7" x14ac:dyDescent="0.2">
      <c r="A2007" t="s">
        <v>6603</v>
      </c>
      <c r="B2007" t="s">
        <v>4568</v>
      </c>
      <c r="C2007">
        <v>20</v>
      </c>
      <c r="D2007" t="s">
        <v>4623</v>
      </c>
      <c r="E2007" t="s">
        <v>4626</v>
      </c>
      <c r="F2007" t="s">
        <v>14</v>
      </c>
      <c r="G2007">
        <v>4637</v>
      </c>
    </row>
    <row r="2008" spans="1:7" x14ac:dyDescent="0.2">
      <c r="A2008" t="s">
        <v>6604</v>
      </c>
      <c r="B2008" t="s">
        <v>4568</v>
      </c>
      <c r="C2008">
        <v>20</v>
      </c>
      <c r="D2008" t="s">
        <v>4623</v>
      </c>
      <c r="E2008" t="s">
        <v>4628</v>
      </c>
      <c r="F2008" t="s">
        <v>14</v>
      </c>
      <c r="G2008">
        <v>5101</v>
      </c>
    </row>
    <row r="2009" spans="1:7" x14ac:dyDescent="0.2">
      <c r="A2009" t="s">
        <v>6605</v>
      </c>
      <c r="B2009" t="s">
        <v>4568</v>
      </c>
      <c r="C2009">
        <v>20</v>
      </c>
      <c r="D2009" t="s">
        <v>4623</v>
      </c>
      <c r="E2009" t="s">
        <v>4630</v>
      </c>
      <c r="F2009" t="s">
        <v>14</v>
      </c>
      <c r="G2009">
        <v>4622</v>
      </c>
    </row>
    <row r="2010" spans="1:7" x14ac:dyDescent="0.2">
      <c r="A2010" t="s">
        <v>6606</v>
      </c>
      <c r="B2010" t="s">
        <v>4568</v>
      </c>
      <c r="C2010">
        <v>20</v>
      </c>
      <c r="D2010" t="s">
        <v>4623</v>
      </c>
      <c r="E2010" t="s">
        <v>4632</v>
      </c>
      <c r="F2010" t="s">
        <v>14</v>
      </c>
      <c r="G2010">
        <v>6262</v>
      </c>
    </row>
    <row r="2011" spans="1:7" x14ac:dyDescent="0.2">
      <c r="A2011" t="s">
        <v>6607</v>
      </c>
      <c r="B2011" t="s">
        <v>4568</v>
      </c>
      <c r="C2011">
        <v>20</v>
      </c>
      <c r="D2011" t="s">
        <v>4623</v>
      </c>
      <c r="E2011" t="s">
        <v>4634</v>
      </c>
      <c r="F2011" t="s">
        <v>14</v>
      </c>
      <c r="G2011">
        <v>6243</v>
      </c>
    </row>
    <row r="2012" spans="1:7" x14ac:dyDescent="0.2">
      <c r="A2012" t="s">
        <v>6608</v>
      </c>
      <c r="B2012" t="s">
        <v>4568</v>
      </c>
      <c r="C2012">
        <v>20</v>
      </c>
      <c r="D2012" t="s">
        <v>4623</v>
      </c>
      <c r="E2012" t="s">
        <v>4636</v>
      </c>
      <c r="F2012" t="s">
        <v>14</v>
      </c>
      <c r="G2012">
        <v>5232</v>
      </c>
    </row>
    <row r="2013" spans="1:7" x14ac:dyDescent="0.2">
      <c r="A2013" t="s">
        <v>6609</v>
      </c>
      <c r="B2013" t="s">
        <v>4568</v>
      </c>
      <c r="C2013">
        <v>20</v>
      </c>
      <c r="D2013" t="s">
        <v>4623</v>
      </c>
      <c r="E2013" t="s">
        <v>4638</v>
      </c>
      <c r="F2013" t="s">
        <v>14</v>
      </c>
      <c r="G2013">
        <v>5388</v>
      </c>
    </row>
    <row r="2014" spans="1:7" x14ac:dyDescent="0.2">
      <c r="A2014" t="s">
        <v>6610</v>
      </c>
      <c r="B2014" t="s">
        <v>4568</v>
      </c>
      <c r="C2014">
        <v>20</v>
      </c>
      <c r="D2014" t="s">
        <v>4623</v>
      </c>
      <c r="E2014" t="s">
        <v>4640</v>
      </c>
      <c r="F2014" t="s">
        <v>14</v>
      </c>
      <c r="G2014">
        <v>5095</v>
      </c>
    </row>
    <row r="2015" spans="1:7" x14ac:dyDescent="0.2">
      <c r="A2015" t="s">
        <v>6611</v>
      </c>
      <c r="B2015" t="s">
        <v>4568</v>
      </c>
      <c r="C2015">
        <v>20</v>
      </c>
      <c r="D2015" t="s">
        <v>4623</v>
      </c>
      <c r="E2015" t="s">
        <v>4642</v>
      </c>
      <c r="F2015" t="s">
        <v>14</v>
      </c>
      <c r="G2015">
        <v>5792</v>
      </c>
    </row>
    <row r="2016" spans="1:7" x14ac:dyDescent="0.2">
      <c r="A2016" t="s">
        <v>6612</v>
      </c>
      <c r="B2016" t="s">
        <v>4568</v>
      </c>
      <c r="C2016">
        <v>20</v>
      </c>
      <c r="D2016" t="s">
        <v>4623</v>
      </c>
      <c r="E2016" t="s">
        <v>4644</v>
      </c>
      <c r="F2016" t="s">
        <v>14</v>
      </c>
      <c r="G2016">
        <v>4644</v>
      </c>
    </row>
    <row r="2017" spans="1:7" x14ac:dyDescent="0.2">
      <c r="A2017" t="s">
        <v>6613</v>
      </c>
      <c r="B2017" t="s">
        <v>4568</v>
      </c>
      <c r="C2017">
        <v>20</v>
      </c>
      <c r="D2017" t="s">
        <v>4623</v>
      </c>
      <c r="E2017" t="s">
        <v>4646</v>
      </c>
      <c r="F2017" t="s">
        <v>14</v>
      </c>
      <c r="G2017">
        <v>4390</v>
      </c>
    </row>
    <row r="2018" spans="1:7" x14ac:dyDescent="0.2">
      <c r="A2018" t="s">
        <v>6614</v>
      </c>
      <c r="B2018" t="s">
        <v>4568</v>
      </c>
      <c r="C2018">
        <v>21</v>
      </c>
      <c r="D2018" t="s">
        <v>4623</v>
      </c>
      <c r="E2018" t="s">
        <v>4624</v>
      </c>
      <c r="F2018" t="s">
        <v>14</v>
      </c>
      <c r="G2018">
        <v>86</v>
      </c>
    </row>
    <row r="2019" spans="1:7" x14ac:dyDescent="0.2">
      <c r="A2019" t="s">
        <v>6615</v>
      </c>
      <c r="B2019" t="s">
        <v>4568</v>
      </c>
      <c r="C2019">
        <v>21</v>
      </c>
      <c r="D2019" t="s">
        <v>4623</v>
      </c>
      <c r="E2019" t="s">
        <v>4626</v>
      </c>
      <c r="F2019" t="s">
        <v>14</v>
      </c>
      <c r="G2019">
        <v>59</v>
      </c>
    </row>
    <row r="2020" spans="1:7" x14ac:dyDescent="0.2">
      <c r="A2020" t="s">
        <v>6616</v>
      </c>
      <c r="B2020" t="s">
        <v>4568</v>
      </c>
      <c r="C2020">
        <v>21</v>
      </c>
      <c r="D2020" t="s">
        <v>4623</v>
      </c>
      <c r="E2020" t="s">
        <v>4628</v>
      </c>
      <c r="F2020" t="s">
        <v>14</v>
      </c>
      <c r="G2020">
        <v>99</v>
      </c>
    </row>
    <row r="2021" spans="1:7" x14ac:dyDescent="0.2">
      <c r="A2021" t="s">
        <v>6617</v>
      </c>
      <c r="B2021" t="s">
        <v>4568</v>
      </c>
      <c r="C2021">
        <v>21</v>
      </c>
      <c r="D2021" t="s">
        <v>4623</v>
      </c>
      <c r="E2021" t="s">
        <v>4630</v>
      </c>
      <c r="F2021" t="s">
        <v>14</v>
      </c>
      <c r="G2021">
        <v>92</v>
      </c>
    </row>
    <row r="2022" spans="1:7" x14ac:dyDescent="0.2">
      <c r="A2022" t="s">
        <v>6618</v>
      </c>
      <c r="B2022" t="s">
        <v>4568</v>
      </c>
      <c r="C2022">
        <v>21</v>
      </c>
      <c r="D2022" t="s">
        <v>4623</v>
      </c>
      <c r="E2022" t="s">
        <v>4632</v>
      </c>
      <c r="F2022" t="s">
        <v>14</v>
      </c>
      <c r="G2022">
        <v>94</v>
      </c>
    </row>
    <row r="2023" spans="1:7" x14ac:dyDescent="0.2">
      <c r="A2023" t="s">
        <v>6619</v>
      </c>
      <c r="B2023" t="s">
        <v>4568</v>
      </c>
      <c r="C2023">
        <v>21</v>
      </c>
      <c r="D2023" t="s">
        <v>4623</v>
      </c>
      <c r="E2023" t="s">
        <v>4634</v>
      </c>
      <c r="F2023" t="s">
        <v>14</v>
      </c>
      <c r="G2023">
        <v>117</v>
      </c>
    </row>
    <row r="2024" spans="1:7" x14ac:dyDescent="0.2">
      <c r="A2024" t="s">
        <v>6620</v>
      </c>
      <c r="B2024" t="s">
        <v>4568</v>
      </c>
      <c r="C2024">
        <v>21</v>
      </c>
      <c r="D2024" t="s">
        <v>4623</v>
      </c>
      <c r="E2024" t="s">
        <v>4636</v>
      </c>
      <c r="F2024" t="s">
        <v>14</v>
      </c>
      <c r="G2024">
        <v>421</v>
      </c>
    </row>
    <row r="2025" spans="1:7" x14ac:dyDescent="0.2">
      <c r="A2025" t="s">
        <v>6621</v>
      </c>
      <c r="B2025" t="s">
        <v>4568</v>
      </c>
      <c r="C2025">
        <v>21</v>
      </c>
      <c r="D2025" t="s">
        <v>4623</v>
      </c>
      <c r="E2025" t="s">
        <v>4638</v>
      </c>
      <c r="F2025" t="s">
        <v>14</v>
      </c>
      <c r="G2025">
        <v>445</v>
      </c>
    </row>
    <row r="2026" spans="1:7" x14ac:dyDescent="0.2">
      <c r="A2026" t="s">
        <v>6622</v>
      </c>
      <c r="B2026" t="s">
        <v>4568</v>
      </c>
      <c r="C2026">
        <v>21</v>
      </c>
      <c r="D2026" t="s">
        <v>4623</v>
      </c>
      <c r="E2026" t="s">
        <v>4640</v>
      </c>
      <c r="F2026" t="s">
        <v>14</v>
      </c>
      <c r="G2026">
        <v>393</v>
      </c>
    </row>
    <row r="2027" spans="1:7" x14ac:dyDescent="0.2">
      <c r="A2027" t="s">
        <v>6623</v>
      </c>
      <c r="B2027" t="s">
        <v>4568</v>
      </c>
      <c r="C2027">
        <v>21</v>
      </c>
      <c r="D2027" t="s">
        <v>4623</v>
      </c>
      <c r="E2027" t="s">
        <v>4642</v>
      </c>
      <c r="F2027" t="s">
        <v>14</v>
      </c>
      <c r="G2027">
        <v>161</v>
      </c>
    </row>
    <row r="2028" spans="1:7" x14ac:dyDescent="0.2">
      <c r="A2028" t="s">
        <v>6624</v>
      </c>
      <c r="B2028" t="s">
        <v>4568</v>
      </c>
      <c r="C2028">
        <v>21</v>
      </c>
      <c r="D2028" t="s">
        <v>4623</v>
      </c>
      <c r="E2028" t="s">
        <v>4644</v>
      </c>
      <c r="F2028" t="s">
        <v>14</v>
      </c>
      <c r="G2028">
        <v>73</v>
      </c>
    </row>
    <row r="2029" spans="1:7" x14ac:dyDescent="0.2">
      <c r="A2029" t="s">
        <v>6625</v>
      </c>
      <c r="B2029" t="s">
        <v>4568</v>
      </c>
      <c r="C2029">
        <v>21</v>
      </c>
      <c r="D2029" t="s">
        <v>4623</v>
      </c>
      <c r="E2029" t="s">
        <v>4646</v>
      </c>
      <c r="F2029" t="s">
        <v>14</v>
      </c>
      <c r="G2029">
        <v>105</v>
      </c>
    </row>
    <row r="2030" spans="1:7" x14ac:dyDescent="0.2">
      <c r="A2030" t="s">
        <v>6626</v>
      </c>
      <c r="B2030" t="s">
        <v>4568</v>
      </c>
      <c r="C2030">
        <v>1</v>
      </c>
      <c r="D2030" t="s">
        <v>4623</v>
      </c>
      <c r="E2030" t="s">
        <v>4624</v>
      </c>
      <c r="F2030" t="s">
        <v>15</v>
      </c>
      <c r="G2030">
        <v>3963</v>
      </c>
    </row>
    <row r="2031" spans="1:7" x14ac:dyDescent="0.2">
      <c r="A2031" t="s">
        <v>6627</v>
      </c>
      <c r="B2031" t="s">
        <v>4568</v>
      </c>
      <c r="C2031">
        <v>1</v>
      </c>
      <c r="D2031" t="s">
        <v>4623</v>
      </c>
      <c r="E2031" t="s">
        <v>4626</v>
      </c>
      <c r="F2031" t="s">
        <v>15</v>
      </c>
      <c r="G2031">
        <v>3386</v>
      </c>
    </row>
    <row r="2032" spans="1:7" x14ac:dyDescent="0.2">
      <c r="A2032" t="s">
        <v>6628</v>
      </c>
      <c r="B2032" t="s">
        <v>4568</v>
      </c>
      <c r="C2032">
        <v>1</v>
      </c>
      <c r="D2032" t="s">
        <v>4623</v>
      </c>
      <c r="E2032" t="s">
        <v>4628</v>
      </c>
      <c r="F2032" t="s">
        <v>15</v>
      </c>
      <c r="G2032">
        <v>3682</v>
      </c>
    </row>
    <row r="2033" spans="1:7" x14ac:dyDescent="0.2">
      <c r="A2033" t="s">
        <v>6629</v>
      </c>
      <c r="B2033" t="s">
        <v>4568</v>
      </c>
      <c r="C2033">
        <v>1</v>
      </c>
      <c r="D2033" t="s">
        <v>4623</v>
      </c>
      <c r="E2033" t="s">
        <v>4630</v>
      </c>
      <c r="F2033" t="s">
        <v>15</v>
      </c>
      <c r="G2033">
        <v>3493</v>
      </c>
    </row>
    <row r="2034" spans="1:7" x14ac:dyDescent="0.2">
      <c r="A2034" t="s">
        <v>6630</v>
      </c>
      <c r="B2034" t="s">
        <v>4568</v>
      </c>
      <c r="C2034">
        <v>1</v>
      </c>
      <c r="D2034" t="s">
        <v>4623</v>
      </c>
      <c r="E2034" t="s">
        <v>4632</v>
      </c>
      <c r="F2034" t="s">
        <v>15</v>
      </c>
      <c r="G2034">
        <v>3528</v>
      </c>
    </row>
    <row r="2035" spans="1:7" x14ac:dyDescent="0.2">
      <c r="A2035" t="s">
        <v>6631</v>
      </c>
      <c r="B2035" t="s">
        <v>4568</v>
      </c>
      <c r="C2035">
        <v>1</v>
      </c>
      <c r="D2035" t="s">
        <v>4623</v>
      </c>
      <c r="E2035" t="s">
        <v>4634</v>
      </c>
      <c r="F2035" t="s">
        <v>15</v>
      </c>
      <c r="G2035">
        <v>3702</v>
      </c>
    </row>
    <row r="2036" spans="1:7" x14ac:dyDescent="0.2">
      <c r="A2036" t="s">
        <v>6632</v>
      </c>
      <c r="B2036" t="s">
        <v>4568</v>
      </c>
      <c r="C2036">
        <v>1</v>
      </c>
      <c r="D2036" t="s">
        <v>4623</v>
      </c>
      <c r="E2036" t="s">
        <v>4636</v>
      </c>
      <c r="F2036" t="s">
        <v>15</v>
      </c>
      <c r="G2036">
        <v>3485</v>
      </c>
    </row>
    <row r="2037" spans="1:7" x14ac:dyDescent="0.2">
      <c r="A2037" t="s">
        <v>6633</v>
      </c>
      <c r="B2037" t="s">
        <v>4568</v>
      </c>
      <c r="C2037">
        <v>1</v>
      </c>
      <c r="D2037" t="s">
        <v>4623</v>
      </c>
      <c r="E2037" t="s">
        <v>4638</v>
      </c>
      <c r="F2037" t="s">
        <v>15</v>
      </c>
      <c r="G2037">
        <v>3884</v>
      </c>
    </row>
    <row r="2038" spans="1:7" x14ac:dyDescent="0.2">
      <c r="A2038" t="s">
        <v>6634</v>
      </c>
      <c r="B2038" t="s">
        <v>4568</v>
      </c>
      <c r="C2038">
        <v>1</v>
      </c>
      <c r="D2038" t="s">
        <v>4623</v>
      </c>
      <c r="E2038" t="s">
        <v>4640</v>
      </c>
      <c r="F2038" t="s">
        <v>15</v>
      </c>
      <c r="G2038">
        <v>3718</v>
      </c>
    </row>
    <row r="2039" spans="1:7" x14ac:dyDescent="0.2">
      <c r="A2039" t="s">
        <v>6635</v>
      </c>
      <c r="B2039" t="s">
        <v>4568</v>
      </c>
      <c r="C2039">
        <v>1</v>
      </c>
      <c r="D2039" t="s">
        <v>4623</v>
      </c>
      <c r="E2039" t="s">
        <v>4642</v>
      </c>
      <c r="F2039" t="s">
        <v>15</v>
      </c>
      <c r="G2039">
        <v>3691</v>
      </c>
    </row>
    <row r="2040" spans="1:7" x14ac:dyDescent="0.2">
      <c r="A2040" t="s">
        <v>6636</v>
      </c>
      <c r="B2040" t="s">
        <v>4568</v>
      </c>
      <c r="C2040">
        <v>1</v>
      </c>
      <c r="D2040" t="s">
        <v>4623</v>
      </c>
      <c r="E2040" t="s">
        <v>4644</v>
      </c>
      <c r="F2040" t="s">
        <v>15</v>
      </c>
      <c r="G2040">
        <v>3564</v>
      </c>
    </row>
    <row r="2041" spans="1:7" x14ac:dyDescent="0.2">
      <c r="A2041" t="s">
        <v>6637</v>
      </c>
      <c r="B2041" t="s">
        <v>4568</v>
      </c>
      <c r="C2041">
        <v>1</v>
      </c>
      <c r="D2041" t="s">
        <v>4623</v>
      </c>
      <c r="E2041" t="s">
        <v>4646</v>
      </c>
      <c r="F2041" t="s">
        <v>15</v>
      </c>
      <c r="G2041">
        <v>3942</v>
      </c>
    </row>
    <row r="2042" spans="1:7" x14ac:dyDescent="0.2">
      <c r="A2042" t="s">
        <v>6638</v>
      </c>
      <c r="B2042" t="s">
        <v>4568</v>
      </c>
      <c r="C2042">
        <v>2</v>
      </c>
      <c r="D2042" t="s">
        <v>4623</v>
      </c>
      <c r="E2042" t="s">
        <v>4624</v>
      </c>
      <c r="F2042" t="s">
        <v>15</v>
      </c>
      <c r="G2042">
        <v>8013</v>
      </c>
    </row>
    <row r="2043" spans="1:7" x14ac:dyDescent="0.2">
      <c r="A2043" t="s">
        <v>6639</v>
      </c>
      <c r="B2043" t="s">
        <v>4568</v>
      </c>
      <c r="C2043">
        <v>2</v>
      </c>
      <c r="D2043" t="s">
        <v>4623</v>
      </c>
      <c r="E2043" t="s">
        <v>4626</v>
      </c>
      <c r="F2043" t="s">
        <v>15</v>
      </c>
      <c r="G2043">
        <v>7117</v>
      </c>
    </row>
    <row r="2044" spans="1:7" x14ac:dyDescent="0.2">
      <c r="A2044" t="s">
        <v>6640</v>
      </c>
      <c r="B2044" t="s">
        <v>4568</v>
      </c>
      <c r="C2044">
        <v>2</v>
      </c>
      <c r="D2044" t="s">
        <v>4623</v>
      </c>
      <c r="E2044" t="s">
        <v>4628</v>
      </c>
      <c r="F2044" t="s">
        <v>15</v>
      </c>
      <c r="G2044">
        <v>7813</v>
      </c>
    </row>
    <row r="2045" spans="1:7" x14ac:dyDescent="0.2">
      <c r="A2045" t="s">
        <v>6641</v>
      </c>
      <c r="B2045" t="s">
        <v>4568</v>
      </c>
      <c r="C2045">
        <v>2</v>
      </c>
      <c r="D2045" t="s">
        <v>4623</v>
      </c>
      <c r="E2045" t="s">
        <v>4630</v>
      </c>
      <c r="F2045" t="s">
        <v>15</v>
      </c>
      <c r="G2045">
        <v>6044</v>
      </c>
    </row>
    <row r="2046" spans="1:7" x14ac:dyDescent="0.2">
      <c r="A2046" t="s">
        <v>6642</v>
      </c>
      <c r="B2046" t="s">
        <v>4568</v>
      </c>
      <c r="C2046">
        <v>2</v>
      </c>
      <c r="D2046" t="s">
        <v>4623</v>
      </c>
      <c r="E2046" t="s">
        <v>4632</v>
      </c>
      <c r="F2046" t="s">
        <v>15</v>
      </c>
      <c r="G2046">
        <v>7790</v>
      </c>
    </row>
    <row r="2047" spans="1:7" x14ac:dyDescent="0.2">
      <c r="A2047" t="s">
        <v>6643</v>
      </c>
      <c r="B2047" t="s">
        <v>4568</v>
      </c>
      <c r="C2047">
        <v>2</v>
      </c>
      <c r="D2047" t="s">
        <v>4623</v>
      </c>
      <c r="E2047" t="s">
        <v>4634</v>
      </c>
      <c r="F2047" t="s">
        <v>15</v>
      </c>
      <c r="G2047">
        <v>7564</v>
      </c>
    </row>
    <row r="2048" spans="1:7" x14ac:dyDescent="0.2">
      <c r="A2048" t="s">
        <v>6644</v>
      </c>
      <c r="B2048" t="s">
        <v>4568</v>
      </c>
      <c r="C2048">
        <v>2</v>
      </c>
      <c r="D2048" t="s">
        <v>4623</v>
      </c>
      <c r="E2048" t="s">
        <v>4636</v>
      </c>
      <c r="F2048" t="s">
        <v>15</v>
      </c>
      <c r="G2048">
        <v>8133</v>
      </c>
    </row>
    <row r="2049" spans="1:7" x14ac:dyDescent="0.2">
      <c r="A2049" t="s">
        <v>6645</v>
      </c>
      <c r="B2049" t="s">
        <v>4568</v>
      </c>
      <c r="C2049">
        <v>2</v>
      </c>
      <c r="D2049" t="s">
        <v>4623</v>
      </c>
      <c r="E2049" t="s">
        <v>4638</v>
      </c>
      <c r="F2049" t="s">
        <v>15</v>
      </c>
      <c r="G2049">
        <v>8426</v>
      </c>
    </row>
    <row r="2050" spans="1:7" x14ac:dyDescent="0.2">
      <c r="A2050" t="s">
        <v>6646</v>
      </c>
      <c r="B2050" t="s">
        <v>4568</v>
      </c>
      <c r="C2050">
        <v>2</v>
      </c>
      <c r="D2050" t="s">
        <v>4623</v>
      </c>
      <c r="E2050" t="s">
        <v>4640</v>
      </c>
      <c r="F2050" t="s">
        <v>15</v>
      </c>
      <c r="G2050">
        <v>7900</v>
      </c>
    </row>
    <row r="2051" spans="1:7" x14ac:dyDescent="0.2">
      <c r="A2051" t="s">
        <v>6647</v>
      </c>
      <c r="B2051" t="s">
        <v>4568</v>
      </c>
      <c r="C2051">
        <v>2</v>
      </c>
      <c r="D2051" t="s">
        <v>4623</v>
      </c>
      <c r="E2051" t="s">
        <v>4642</v>
      </c>
      <c r="F2051" t="s">
        <v>15</v>
      </c>
      <c r="G2051">
        <v>7798</v>
      </c>
    </row>
    <row r="2052" spans="1:7" x14ac:dyDescent="0.2">
      <c r="A2052" t="s">
        <v>6648</v>
      </c>
      <c r="B2052" t="s">
        <v>4568</v>
      </c>
      <c r="C2052">
        <v>2</v>
      </c>
      <c r="D2052" t="s">
        <v>4623</v>
      </c>
      <c r="E2052" t="s">
        <v>4644</v>
      </c>
      <c r="F2052" t="s">
        <v>15</v>
      </c>
      <c r="G2052">
        <v>7608</v>
      </c>
    </row>
    <row r="2053" spans="1:7" x14ac:dyDescent="0.2">
      <c r="A2053" t="s">
        <v>6649</v>
      </c>
      <c r="B2053" t="s">
        <v>4568</v>
      </c>
      <c r="C2053">
        <v>2</v>
      </c>
      <c r="D2053" t="s">
        <v>4623</v>
      </c>
      <c r="E2053" t="s">
        <v>4646</v>
      </c>
      <c r="F2053" t="s">
        <v>15</v>
      </c>
      <c r="G2053">
        <v>7853</v>
      </c>
    </row>
    <row r="2054" spans="1:7" x14ac:dyDescent="0.2">
      <c r="A2054" t="s">
        <v>6650</v>
      </c>
      <c r="B2054" t="s">
        <v>4568</v>
      </c>
      <c r="C2054">
        <v>3</v>
      </c>
      <c r="D2054" t="s">
        <v>4623</v>
      </c>
      <c r="E2054" t="s">
        <v>4624</v>
      </c>
      <c r="F2054" t="s">
        <v>15</v>
      </c>
      <c r="G2054">
        <v>7671</v>
      </c>
    </row>
    <row r="2055" spans="1:7" x14ac:dyDescent="0.2">
      <c r="A2055" t="s">
        <v>6651</v>
      </c>
      <c r="B2055" t="s">
        <v>4568</v>
      </c>
      <c r="C2055">
        <v>3</v>
      </c>
      <c r="D2055" t="s">
        <v>4623</v>
      </c>
      <c r="E2055" t="s">
        <v>4626</v>
      </c>
      <c r="F2055" t="s">
        <v>15</v>
      </c>
      <c r="G2055">
        <v>7073</v>
      </c>
    </row>
    <row r="2056" spans="1:7" x14ac:dyDescent="0.2">
      <c r="A2056" t="s">
        <v>6652</v>
      </c>
      <c r="B2056" t="s">
        <v>4568</v>
      </c>
      <c r="C2056">
        <v>3</v>
      </c>
      <c r="D2056" t="s">
        <v>4623</v>
      </c>
      <c r="E2056" t="s">
        <v>4628</v>
      </c>
      <c r="F2056" t="s">
        <v>15</v>
      </c>
      <c r="G2056">
        <v>7987</v>
      </c>
    </row>
    <row r="2057" spans="1:7" x14ac:dyDescent="0.2">
      <c r="A2057" t="s">
        <v>6653</v>
      </c>
      <c r="B2057" t="s">
        <v>4568</v>
      </c>
      <c r="C2057">
        <v>3</v>
      </c>
      <c r="D2057" t="s">
        <v>4623</v>
      </c>
      <c r="E2057" t="s">
        <v>4630</v>
      </c>
      <c r="F2057" t="s">
        <v>15</v>
      </c>
      <c r="G2057">
        <v>7484</v>
      </c>
    </row>
    <row r="2058" spans="1:7" x14ac:dyDescent="0.2">
      <c r="A2058" t="s">
        <v>6654</v>
      </c>
      <c r="B2058" t="s">
        <v>4568</v>
      </c>
      <c r="C2058">
        <v>3</v>
      </c>
      <c r="D2058" t="s">
        <v>4623</v>
      </c>
      <c r="E2058" t="s">
        <v>4632</v>
      </c>
      <c r="F2058" t="s">
        <v>15</v>
      </c>
      <c r="G2058">
        <v>7649</v>
      </c>
    </row>
    <row r="2059" spans="1:7" x14ac:dyDescent="0.2">
      <c r="A2059" t="s">
        <v>6655</v>
      </c>
      <c r="B2059" t="s">
        <v>4568</v>
      </c>
      <c r="C2059">
        <v>3</v>
      </c>
      <c r="D2059" t="s">
        <v>4623</v>
      </c>
      <c r="E2059" t="s">
        <v>4634</v>
      </c>
      <c r="F2059" t="s">
        <v>15</v>
      </c>
      <c r="G2059">
        <v>7719</v>
      </c>
    </row>
    <row r="2060" spans="1:7" x14ac:dyDescent="0.2">
      <c r="A2060" t="s">
        <v>6656</v>
      </c>
      <c r="B2060" t="s">
        <v>4568</v>
      </c>
      <c r="C2060">
        <v>3</v>
      </c>
      <c r="D2060" t="s">
        <v>4623</v>
      </c>
      <c r="E2060" t="s">
        <v>4636</v>
      </c>
      <c r="F2060" t="s">
        <v>15</v>
      </c>
      <c r="G2060">
        <v>7919</v>
      </c>
    </row>
    <row r="2061" spans="1:7" x14ac:dyDescent="0.2">
      <c r="A2061" t="s">
        <v>6657</v>
      </c>
      <c r="B2061" t="s">
        <v>4568</v>
      </c>
      <c r="C2061">
        <v>3</v>
      </c>
      <c r="D2061" t="s">
        <v>4623</v>
      </c>
      <c r="E2061" t="s">
        <v>4638</v>
      </c>
      <c r="F2061" t="s">
        <v>15</v>
      </c>
      <c r="G2061">
        <v>8607</v>
      </c>
    </row>
    <row r="2062" spans="1:7" x14ac:dyDescent="0.2">
      <c r="A2062" t="s">
        <v>6658</v>
      </c>
      <c r="B2062" t="s">
        <v>4568</v>
      </c>
      <c r="C2062">
        <v>3</v>
      </c>
      <c r="D2062" t="s">
        <v>4623</v>
      </c>
      <c r="E2062" t="s">
        <v>4640</v>
      </c>
      <c r="F2062" t="s">
        <v>15</v>
      </c>
      <c r="G2062">
        <v>7889</v>
      </c>
    </row>
    <row r="2063" spans="1:7" x14ac:dyDescent="0.2">
      <c r="A2063" t="s">
        <v>6659</v>
      </c>
      <c r="B2063" t="s">
        <v>4568</v>
      </c>
      <c r="C2063">
        <v>3</v>
      </c>
      <c r="D2063" t="s">
        <v>4623</v>
      </c>
      <c r="E2063" t="s">
        <v>4642</v>
      </c>
      <c r="F2063" t="s">
        <v>15</v>
      </c>
      <c r="G2063">
        <v>7756</v>
      </c>
    </row>
    <row r="2064" spans="1:7" x14ac:dyDescent="0.2">
      <c r="A2064" t="s">
        <v>6660</v>
      </c>
      <c r="B2064" t="s">
        <v>4568</v>
      </c>
      <c r="C2064">
        <v>3</v>
      </c>
      <c r="D2064" t="s">
        <v>4623</v>
      </c>
      <c r="E2064" t="s">
        <v>4644</v>
      </c>
      <c r="F2064" t="s">
        <v>15</v>
      </c>
      <c r="G2064">
        <v>7535</v>
      </c>
    </row>
    <row r="2065" spans="1:7" x14ac:dyDescent="0.2">
      <c r="A2065" t="s">
        <v>6661</v>
      </c>
      <c r="B2065" t="s">
        <v>4568</v>
      </c>
      <c r="C2065">
        <v>3</v>
      </c>
      <c r="D2065" t="s">
        <v>4623</v>
      </c>
      <c r="E2065" t="s">
        <v>4646</v>
      </c>
      <c r="F2065" t="s">
        <v>15</v>
      </c>
      <c r="G2065">
        <v>7551</v>
      </c>
    </row>
    <row r="2066" spans="1:7" x14ac:dyDescent="0.2">
      <c r="A2066" t="s">
        <v>6662</v>
      </c>
      <c r="B2066" t="s">
        <v>4568</v>
      </c>
      <c r="C2066">
        <v>4</v>
      </c>
      <c r="D2066" t="s">
        <v>4623</v>
      </c>
      <c r="E2066" t="s">
        <v>4624</v>
      </c>
      <c r="F2066" t="s">
        <v>15</v>
      </c>
      <c r="G2066">
        <v>8677</v>
      </c>
    </row>
    <row r="2067" spans="1:7" x14ac:dyDescent="0.2">
      <c r="A2067" t="s">
        <v>6663</v>
      </c>
      <c r="B2067" t="s">
        <v>4568</v>
      </c>
      <c r="C2067">
        <v>4</v>
      </c>
      <c r="D2067" t="s">
        <v>4623</v>
      </c>
      <c r="E2067" t="s">
        <v>4626</v>
      </c>
      <c r="F2067" t="s">
        <v>15</v>
      </c>
      <c r="G2067">
        <v>7921</v>
      </c>
    </row>
    <row r="2068" spans="1:7" x14ac:dyDescent="0.2">
      <c r="A2068" t="s">
        <v>6664</v>
      </c>
      <c r="B2068" t="s">
        <v>4568</v>
      </c>
      <c r="C2068">
        <v>4</v>
      </c>
      <c r="D2068" t="s">
        <v>4623</v>
      </c>
      <c r="E2068" t="s">
        <v>4628</v>
      </c>
      <c r="F2068" t="s">
        <v>15</v>
      </c>
      <c r="G2068">
        <v>8894</v>
      </c>
    </row>
    <row r="2069" spans="1:7" x14ac:dyDescent="0.2">
      <c r="A2069" t="s">
        <v>6665</v>
      </c>
      <c r="B2069" t="s">
        <v>4568</v>
      </c>
      <c r="C2069">
        <v>4</v>
      </c>
      <c r="D2069" t="s">
        <v>4623</v>
      </c>
      <c r="E2069" t="s">
        <v>4630</v>
      </c>
      <c r="F2069" t="s">
        <v>15</v>
      </c>
      <c r="G2069">
        <v>8196</v>
      </c>
    </row>
    <row r="2070" spans="1:7" x14ac:dyDescent="0.2">
      <c r="A2070" t="s">
        <v>6666</v>
      </c>
      <c r="B2070" t="s">
        <v>4568</v>
      </c>
      <c r="C2070">
        <v>4</v>
      </c>
      <c r="D2070" t="s">
        <v>4623</v>
      </c>
      <c r="E2070" t="s">
        <v>4632</v>
      </c>
      <c r="F2070" t="s">
        <v>15</v>
      </c>
      <c r="G2070">
        <v>8513</v>
      </c>
    </row>
    <row r="2071" spans="1:7" x14ac:dyDescent="0.2">
      <c r="A2071" t="s">
        <v>6667</v>
      </c>
      <c r="B2071" t="s">
        <v>4568</v>
      </c>
      <c r="C2071">
        <v>4</v>
      </c>
      <c r="D2071" t="s">
        <v>4623</v>
      </c>
      <c r="E2071" t="s">
        <v>4634</v>
      </c>
      <c r="F2071" t="s">
        <v>15</v>
      </c>
      <c r="G2071">
        <v>8712</v>
      </c>
    </row>
    <row r="2072" spans="1:7" x14ac:dyDescent="0.2">
      <c r="A2072" t="s">
        <v>6668</v>
      </c>
      <c r="B2072" t="s">
        <v>4568</v>
      </c>
      <c r="C2072">
        <v>4</v>
      </c>
      <c r="D2072" t="s">
        <v>4623</v>
      </c>
      <c r="E2072" t="s">
        <v>4636</v>
      </c>
      <c r="F2072" t="s">
        <v>15</v>
      </c>
      <c r="G2072">
        <v>9007</v>
      </c>
    </row>
    <row r="2073" spans="1:7" x14ac:dyDescent="0.2">
      <c r="A2073" t="s">
        <v>6669</v>
      </c>
      <c r="B2073" t="s">
        <v>4568</v>
      </c>
      <c r="C2073">
        <v>4</v>
      </c>
      <c r="D2073" t="s">
        <v>4623</v>
      </c>
      <c r="E2073" t="s">
        <v>4638</v>
      </c>
      <c r="F2073" t="s">
        <v>15</v>
      </c>
      <c r="G2073">
        <v>9507</v>
      </c>
    </row>
    <row r="2074" spans="1:7" x14ac:dyDescent="0.2">
      <c r="A2074" t="s">
        <v>6670</v>
      </c>
      <c r="B2074" t="s">
        <v>4568</v>
      </c>
      <c r="C2074">
        <v>4</v>
      </c>
      <c r="D2074" t="s">
        <v>4623</v>
      </c>
      <c r="E2074" t="s">
        <v>4640</v>
      </c>
      <c r="F2074" t="s">
        <v>15</v>
      </c>
      <c r="G2074">
        <v>8780</v>
      </c>
    </row>
    <row r="2075" spans="1:7" x14ac:dyDescent="0.2">
      <c r="A2075" t="s">
        <v>6671</v>
      </c>
      <c r="B2075" t="s">
        <v>4568</v>
      </c>
      <c r="C2075">
        <v>4</v>
      </c>
      <c r="D2075" t="s">
        <v>4623</v>
      </c>
      <c r="E2075" t="s">
        <v>4642</v>
      </c>
      <c r="F2075" t="s">
        <v>15</v>
      </c>
      <c r="G2075">
        <v>8469</v>
      </c>
    </row>
    <row r="2076" spans="1:7" x14ac:dyDescent="0.2">
      <c r="A2076" t="s">
        <v>6672</v>
      </c>
      <c r="B2076" t="s">
        <v>4568</v>
      </c>
      <c r="C2076">
        <v>4</v>
      </c>
      <c r="D2076" t="s">
        <v>4623</v>
      </c>
      <c r="E2076" t="s">
        <v>4644</v>
      </c>
      <c r="F2076" t="s">
        <v>15</v>
      </c>
      <c r="G2076">
        <v>8163</v>
      </c>
    </row>
    <row r="2077" spans="1:7" x14ac:dyDescent="0.2">
      <c r="A2077" t="s">
        <v>6673</v>
      </c>
      <c r="B2077" t="s">
        <v>4568</v>
      </c>
      <c r="C2077">
        <v>4</v>
      </c>
      <c r="D2077" t="s">
        <v>4623</v>
      </c>
      <c r="E2077" t="s">
        <v>4646</v>
      </c>
      <c r="F2077" t="s">
        <v>15</v>
      </c>
      <c r="G2077">
        <v>8560</v>
      </c>
    </row>
    <row r="2078" spans="1:7" x14ac:dyDescent="0.2">
      <c r="A2078" t="s">
        <v>6674</v>
      </c>
      <c r="B2078" t="s">
        <v>4568</v>
      </c>
      <c r="C2078">
        <v>5</v>
      </c>
      <c r="D2078" t="s">
        <v>4623</v>
      </c>
      <c r="E2078" t="s">
        <v>4624</v>
      </c>
      <c r="F2078" t="s">
        <v>15</v>
      </c>
      <c r="G2078">
        <v>9214</v>
      </c>
    </row>
    <row r="2079" spans="1:7" x14ac:dyDescent="0.2">
      <c r="A2079" t="s">
        <v>6675</v>
      </c>
      <c r="B2079" t="s">
        <v>4568</v>
      </c>
      <c r="C2079">
        <v>5</v>
      </c>
      <c r="D2079" t="s">
        <v>4623</v>
      </c>
      <c r="E2079" t="s">
        <v>4626</v>
      </c>
      <c r="F2079" t="s">
        <v>15</v>
      </c>
      <c r="G2079">
        <v>8228</v>
      </c>
    </row>
    <row r="2080" spans="1:7" x14ac:dyDescent="0.2">
      <c r="A2080" t="s">
        <v>6676</v>
      </c>
      <c r="B2080" t="s">
        <v>4568</v>
      </c>
      <c r="C2080">
        <v>5</v>
      </c>
      <c r="D2080" t="s">
        <v>4623</v>
      </c>
      <c r="E2080" t="s">
        <v>4628</v>
      </c>
      <c r="F2080" t="s">
        <v>15</v>
      </c>
      <c r="G2080">
        <v>9024</v>
      </c>
    </row>
    <row r="2081" spans="1:7" x14ac:dyDescent="0.2">
      <c r="A2081" t="s">
        <v>6677</v>
      </c>
      <c r="B2081" t="s">
        <v>4568</v>
      </c>
      <c r="C2081">
        <v>5</v>
      </c>
      <c r="D2081" t="s">
        <v>4623</v>
      </c>
      <c r="E2081" t="s">
        <v>4630</v>
      </c>
      <c r="F2081" t="s">
        <v>15</v>
      </c>
      <c r="G2081">
        <v>8565</v>
      </c>
    </row>
    <row r="2082" spans="1:7" x14ac:dyDescent="0.2">
      <c r="A2082" t="s">
        <v>6678</v>
      </c>
      <c r="B2082" t="s">
        <v>4568</v>
      </c>
      <c r="C2082">
        <v>5</v>
      </c>
      <c r="D2082" t="s">
        <v>4623</v>
      </c>
      <c r="E2082" t="s">
        <v>4632</v>
      </c>
      <c r="F2082" t="s">
        <v>15</v>
      </c>
      <c r="G2082">
        <v>9020</v>
      </c>
    </row>
    <row r="2083" spans="1:7" x14ac:dyDescent="0.2">
      <c r="A2083" t="s">
        <v>6679</v>
      </c>
      <c r="B2083" t="s">
        <v>4568</v>
      </c>
      <c r="C2083">
        <v>5</v>
      </c>
      <c r="D2083" t="s">
        <v>4623</v>
      </c>
      <c r="E2083" t="s">
        <v>4634</v>
      </c>
      <c r="F2083" t="s">
        <v>15</v>
      </c>
      <c r="G2083">
        <v>9232</v>
      </c>
    </row>
    <row r="2084" spans="1:7" x14ac:dyDescent="0.2">
      <c r="A2084" t="s">
        <v>6680</v>
      </c>
      <c r="B2084" t="s">
        <v>4568</v>
      </c>
      <c r="C2084">
        <v>5</v>
      </c>
      <c r="D2084" t="s">
        <v>4623</v>
      </c>
      <c r="E2084" t="s">
        <v>4636</v>
      </c>
      <c r="F2084" t="s">
        <v>15</v>
      </c>
      <c r="G2084">
        <v>8849</v>
      </c>
    </row>
    <row r="2085" spans="1:7" x14ac:dyDescent="0.2">
      <c r="A2085" t="s">
        <v>6681</v>
      </c>
      <c r="B2085" t="s">
        <v>4568</v>
      </c>
      <c r="C2085">
        <v>5</v>
      </c>
      <c r="D2085" t="s">
        <v>4623</v>
      </c>
      <c r="E2085" t="s">
        <v>4638</v>
      </c>
      <c r="F2085" t="s">
        <v>15</v>
      </c>
      <c r="G2085">
        <v>9020</v>
      </c>
    </row>
    <row r="2086" spans="1:7" x14ac:dyDescent="0.2">
      <c r="A2086" t="s">
        <v>6682</v>
      </c>
      <c r="B2086" t="s">
        <v>4568</v>
      </c>
      <c r="C2086">
        <v>5</v>
      </c>
      <c r="D2086" t="s">
        <v>4623</v>
      </c>
      <c r="E2086" t="s">
        <v>4640</v>
      </c>
      <c r="F2086" t="s">
        <v>15</v>
      </c>
      <c r="G2086">
        <v>8493</v>
      </c>
    </row>
    <row r="2087" spans="1:7" x14ac:dyDescent="0.2">
      <c r="A2087" t="s">
        <v>6683</v>
      </c>
      <c r="B2087" t="s">
        <v>4568</v>
      </c>
      <c r="C2087">
        <v>5</v>
      </c>
      <c r="D2087" t="s">
        <v>4623</v>
      </c>
      <c r="E2087" t="s">
        <v>4642</v>
      </c>
      <c r="F2087" t="s">
        <v>15</v>
      </c>
      <c r="G2087">
        <v>8518</v>
      </c>
    </row>
    <row r="2088" spans="1:7" x14ac:dyDescent="0.2">
      <c r="A2088" t="s">
        <v>6684</v>
      </c>
      <c r="B2088" t="s">
        <v>4568</v>
      </c>
      <c r="C2088">
        <v>5</v>
      </c>
      <c r="D2088" t="s">
        <v>4623</v>
      </c>
      <c r="E2088" t="s">
        <v>4644</v>
      </c>
      <c r="F2088" t="s">
        <v>15</v>
      </c>
      <c r="G2088">
        <v>8170</v>
      </c>
    </row>
    <row r="2089" spans="1:7" x14ac:dyDescent="0.2">
      <c r="A2089" t="s">
        <v>6685</v>
      </c>
      <c r="B2089" t="s">
        <v>4568</v>
      </c>
      <c r="C2089">
        <v>5</v>
      </c>
      <c r="D2089" t="s">
        <v>4623</v>
      </c>
      <c r="E2089" t="s">
        <v>4646</v>
      </c>
      <c r="F2089" t="s">
        <v>15</v>
      </c>
      <c r="G2089">
        <v>9014</v>
      </c>
    </row>
    <row r="2090" spans="1:7" x14ac:dyDescent="0.2">
      <c r="A2090" t="s">
        <v>6686</v>
      </c>
      <c r="B2090" t="s">
        <v>4568</v>
      </c>
      <c r="C2090">
        <v>6</v>
      </c>
      <c r="D2090" t="s">
        <v>4623</v>
      </c>
      <c r="E2090" t="s">
        <v>4624</v>
      </c>
      <c r="F2090" t="s">
        <v>15</v>
      </c>
      <c r="G2090">
        <v>4374</v>
      </c>
    </row>
    <row r="2091" spans="1:7" x14ac:dyDescent="0.2">
      <c r="A2091" t="s">
        <v>6687</v>
      </c>
      <c r="B2091" t="s">
        <v>4568</v>
      </c>
      <c r="C2091">
        <v>6</v>
      </c>
      <c r="D2091" t="s">
        <v>4623</v>
      </c>
      <c r="E2091" t="s">
        <v>4626</v>
      </c>
      <c r="F2091" t="s">
        <v>15</v>
      </c>
      <c r="G2091">
        <v>3624</v>
      </c>
    </row>
    <row r="2092" spans="1:7" x14ac:dyDescent="0.2">
      <c r="A2092" t="s">
        <v>6688</v>
      </c>
      <c r="B2092" t="s">
        <v>4568</v>
      </c>
      <c r="C2092">
        <v>6</v>
      </c>
      <c r="D2092" t="s">
        <v>4623</v>
      </c>
      <c r="E2092" t="s">
        <v>4628</v>
      </c>
      <c r="F2092" t="s">
        <v>15</v>
      </c>
      <c r="G2092">
        <v>3944</v>
      </c>
    </row>
    <row r="2093" spans="1:7" x14ac:dyDescent="0.2">
      <c r="A2093" t="s">
        <v>6689</v>
      </c>
      <c r="B2093" t="s">
        <v>4568</v>
      </c>
      <c r="C2093">
        <v>6</v>
      </c>
      <c r="D2093" t="s">
        <v>4623</v>
      </c>
      <c r="E2093" t="s">
        <v>4630</v>
      </c>
      <c r="F2093" t="s">
        <v>15</v>
      </c>
      <c r="G2093">
        <v>3632</v>
      </c>
    </row>
    <row r="2094" spans="1:7" x14ac:dyDescent="0.2">
      <c r="A2094" t="s">
        <v>6690</v>
      </c>
      <c r="B2094" t="s">
        <v>4568</v>
      </c>
      <c r="C2094">
        <v>6</v>
      </c>
      <c r="D2094" t="s">
        <v>4623</v>
      </c>
      <c r="E2094" t="s">
        <v>4632</v>
      </c>
      <c r="F2094" t="s">
        <v>15</v>
      </c>
      <c r="G2094">
        <v>3686</v>
      </c>
    </row>
    <row r="2095" spans="1:7" x14ac:dyDescent="0.2">
      <c r="A2095" t="s">
        <v>6691</v>
      </c>
      <c r="B2095" t="s">
        <v>4568</v>
      </c>
      <c r="C2095">
        <v>6</v>
      </c>
      <c r="D2095" t="s">
        <v>4623</v>
      </c>
      <c r="E2095" t="s">
        <v>4634</v>
      </c>
      <c r="F2095" t="s">
        <v>15</v>
      </c>
      <c r="G2095">
        <v>3901</v>
      </c>
    </row>
    <row r="2096" spans="1:7" x14ac:dyDescent="0.2">
      <c r="A2096" t="s">
        <v>6692</v>
      </c>
      <c r="B2096" t="s">
        <v>4568</v>
      </c>
      <c r="C2096">
        <v>6</v>
      </c>
      <c r="D2096" t="s">
        <v>4623</v>
      </c>
      <c r="E2096" t="s">
        <v>4636</v>
      </c>
      <c r="F2096" t="s">
        <v>15</v>
      </c>
      <c r="G2096">
        <v>3798</v>
      </c>
    </row>
    <row r="2097" spans="1:7" x14ac:dyDescent="0.2">
      <c r="A2097" t="s">
        <v>6693</v>
      </c>
      <c r="B2097" t="s">
        <v>4568</v>
      </c>
      <c r="C2097">
        <v>6</v>
      </c>
      <c r="D2097" t="s">
        <v>4623</v>
      </c>
      <c r="E2097" t="s">
        <v>4638</v>
      </c>
      <c r="F2097" t="s">
        <v>15</v>
      </c>
      <c r="G2097">
        <v>3956</v>
      </c>
    </row>
    <row r="2098" spans="1:7" x14ac:dyDescent="0.2">
      <c r="A2098" t="s">
        <v>6694</v>
      </c>
      <c r="B2098" t="s">
        <v>4568</v>
      </c>
      <c r="C2098">
        <v>6</v>
      </c>
      <c r="D2098" t="s">
        <v>4623</v>
      </c>
      <c r="E2098" t="s">
        <v>4640</v>
      </c>
      <c r="F2098" t="s">
        <v>15</v>
      </c>
      <c r="G2098">
        <v>3664</v>
      </c>
    </row>
    <row r="2099" spans="1:7" x14ac:dyDescent="0.2">
      <c r="A2099" t="s">
        <v>6695</v>
      </c>
      <c r="B2099" t="s">
        <v>4568</v>
      </c>
      <c r="C2099">
        <v>6</v>
      </c>
      <c r="D2099" t="s">
        <v>4623</v>
      </c>
      <c r="E2099" t="s">
        <v>4642</v>
      </c>
      <c r="F2099" t="s">
        <v>15</v>
      </c>
      <c r="G2099">
        <v>3669</v>
      </c>
    </row>
    <row r="2100" spans="1:7" x14ac:dyDescent="0.2">
      <c r="A2100" t="s">
        <v>6696</v>
      </c>
      <c r="B2100" t="s">
        <v>4568</v>
      </c>
      <c r="C2100">
        <v>6</v>
      </c>
      <c r="D2100" t="s">
        <v>4623</v>
      </c>
      <c r="E2100" t="s">
        <v>4644</v>
      </c>
      <c r="F2100" t="s">
        <v>15</v>
      </c>
      <c r="G2100">
        <v>3617</v>
      </c>
    </row>
    <row r="2101" spans="1:7" x14ac:dyDescent="0.2">
      <c r="A2101" t="s">
        <v>6697</v>
      </c>
      <c r="B2101" t="s">
        <v>4568</v>
      </c>
      <c r="C2101">
        <v>6</v>
      </c>
      <c r="D2101" t="s">
        <v>4623</v>
      </c>
      <c r="E2101" t="s">
        <v>4646</v>
      </c>
      <c r="F2101" t="s">
        <v>15</v>
      </c>
      <c r="G2101">
        <v>4052</v>
      </c>
    </row>
    <row r="2102" spans="1:7" x14ac:dyDescent="0.2">
      <c r="A2102" t="s">
        <v>6698</v>
      </c>
      <c r="B2102" t="s">
        <v>4568</v>
      </c>
      <c r="C2102">
        <v>7</v>
      </c>
      <c r="D2102" t="s">
        <v>4623</v>
      </c>
      <c r="E2102" t="s">
        <v>4624</v>
      </c>
      <c r="F2102" t="s">
        <v>15</v>
      </c>
      <c r="G2102">
        <v>5928</v>
      </c>
    </row>
    <row r="2103" spans="1:7" x14ac:dyDescent="0.2">
      <c r="A2103" t="s">
        <v>6699</v>
      </c>
      <c r="B2103" t="s">
        <v>4568</v>
      </c>
      <c r="C2103">
        <v>7</v>
      </c>
      <c r="D2103" t="s">
        <v>4623</v>
      </c>
      <c r="E2103" t="s">
        <v>4626</v>
      </c>
      <c r="F2103" t="s">
        <v>15</v>
      </c>
      <c r="G2103">
        <v>5120</v>
      </c>
    </row>
    <row r="2104" spans="1:7" x14ac:dyDescent="0.2">
      <c r="A2104" t="s">
        <v>6700</v>
      </c>
      <c r="B2104" t="s">
        <v>4568</v>
      </c>
      <c r="C2104">
        <v>7</v>
      </c>
      <c r="D2104" t="s">
        <v>4623</v>
      </c>
      <c r="E2104" t="s">
        <v>4628</v>
      </c>
      <c r="F2104" t="s">
        <v>15</v>
      </c>
      <c r="G2104">
        <v>5427</v>
      </c>
    </row>
    <row r="2105" spans="1:7" x14ac:dyDescent="0.2">
      <c r="A2105" t="s">
        <v>6701</v>
      </c>
      <c r="B2105" t="s">
        <v>4568</v>
      </c>
      <c r="C2105">
        <v>7</v>
      </c>
      <c r="D2105" t="s">
        <v>4623</v>
      </c>
      <c r="E2105" t="s">
        <v>4630</v>
      </c>
      <c r="F2105" t="s">
        <v>15</v>
      </c>
      <c r="G2105">
        <v>5162</v>
      </c>
    </row>
    <row r="2106" spans="1:7" x14ac:dyDescent="0.2">
      <c r="A2106" t="s">
        <v>6702</v>
      </c>
      <c r="B2106" t="s">
        <v>4568</v>
      </c>
      <c r="C2106">
        <v>7</v>
      </c>
      <c r="D2106" t="s">
        <v>4623</v>
      </c>
      <c r="E2106" t="s">
        <v>4632</v>
      </c>
      <c r="F2106" t="s">
        <v>15</v>
      </c>
      <c r="G2106">
        <v>5498</v>
      </c>
    </row>
    <row r="2107" spans="1:7" x14ac:dyDescent="0.2">
      <c r="A2107" t="s">
        <v>6703</v>
      </c>
      <c r="B2107" t="s">
        <v>4568</v>
      </c>
      <c r="C2107">
        <v>7</v>
      </c>
      <c r="D2107" t="s">
        <v>4623</v>
      </c>
      <c r="E2107" t="s">
        <v>4634</v>
      </c>
      <c r="F2107" t="s">
        <v>15</v>
      </c>
      <c r="G2107">
        <v>5720</v>
      </c>
    </row>
    <row r="2108" spans="1:7" x14ac:dyDescent="0.2">
      <c r="A2108" t="s">
        <v>6704</v>
      </c>
      <c r="B2108" t="s">
        <v>4568</v>
      </c>
      <c r="C2108">
        <v>7</v>
      </c>
      <c r="D2108" t="s">
        <v>4623</v>
      </c>
      <c r="E2108" t="s">
        <v>4636</v>
      </c>
      <c r="F2108" t="s">
        <v>15</v>
      </c>
      <c r="G2108">
        <v>5493</v>
      </c>
    </row>
    <row r="2109" spans="1:7" x14ac:dyDescent="0.2">
      <c r="A2109" t="s">
        <v>6705</v>
      </c>
      <c r="B2109" t="s">
        <v>4568</v>
      </c>
      <c r="C2109">
        <v>7</v>
      </c>
      <c r="D2109" t="s">
        <v>4623</v>
      </c>
      <c r="E2109" t="s">
        <v>4638</v>
      </c>
      <c r="F2109" t="s">
        <v>15</v>
      </c>
      <c r="G2109">
        <v>5656</v>
      </c>
    </row>
    <row r="2110" spans="1:7" x14ac:dyDescent="0.2">
      <c r="A2110" t="s">
        <v>6706</v>
      </c>
      <c r="B2110" t="s">
        <v>4568</v>
      </c>
      <c r="C2110">
        <v>7</v>
      </c>
      <c r="D2110" t="s">
        <v>4623</v>
      </c>
      <c r="E2110" t="s">
        <v>4640</v>
      </c>
      <c r="F2110" t="s">
        <v>15</v>
      </c>
      <c r="G2110">
        <v>5172</v>
      </c>
    </row>
    <row r="2111" spans="1:7" x14ac:dyDescent="0.2">
      <c r="A2111" t="s">
        <v>6707</v>
      </c>
      <c r="B2111" t="s">
        <v>4568</v>
      </c>
      <c r="C2111">
        <v>7</v>
      </c>
      <c r="D2111" t="s">
        <v>4623</v>
      </c>
      <c r="E2111" t="s">
        <v>4642</v>
      </c>
      <c r="F2111" t="s">
        <v>15</v>
      </c>
      <c r="G2111">
        <v>5280</v>
      </c>
    </row>
    <row r="2112" spans="1:7" x14ac:dyDescent="0.2">
      <c r="A2112" t="s">
        <v>6708</v>
      </c>
      <c r="B2112" t="s">
        <v>4568</v>
      </c>
      <c r="C2112">
        <v>7</v>
      </c>
      <c r="D2112" t="s">
        <v>4623</v>
      </c>
      <c r="E2112" t="s">
        <v>4644</v>
      </c>
      <c r="F2112" t="s">
        <v>15</v>
      </c>
      <c r="G2112">
        <v>5218</v>
      </c>
    </row>
    <row r="2113" spans="1:7" x14ac:dyDescent="0.2">
      <c r="A2113" t="s">
        <v>6709</v>
      </c>
      <c r="B2113" t="s">
        <v>4568</v>
      </c>
      <c r="C2113">
        <v>7</v>
      </c>
      <c r="D2113" t="s">
        <v>4623</v>
      </c>
      <c r="E2113" t="s">
        <v>4646</v>
      </c>
      <c r="F2113" t="s">
        <v>15</v>
      </c>
      <c r="G2113">
        <v>5554</v>
      </c>
    </row>
    <row r="2114" spans="1:7" x14ac:dyDescent="0.2">
      <c r="A2114" t="s">
        <v>6710</v>
      </c>
      <c r="B2114" t="s">
        <v>4568</v>
      </c>
      <c r="C2114">
        <v>8</v>
      </c>
      <c r="D2114" t="s">
        <v>4623</v>
      </c>
      <c r="E2114" t="s">
        <v>4624</v>
      </c>
      <c r="F2114" t="s">
        <v>15</v>
      </c>
      <c r="G2114">
        <v>1473</v>
      </c>
    </row>
    <row r="2115" spans="1:7" x14ac:dyDescent="0.2">
      <c r="A2115" t="s">
        <v>6711</v>
      </c>
      <c r="B2115" t="s">
        <v>4568</v>
      </c>
      <c r="C2115">
        <v>8</v>
      </c>
      <c r="D2115" t="s">
        <v>4623</v>
      </c>
      <c r="E2115" t="s">
        <v>4626</v>
      </c>
      <c r="F2115" t="s">
        <v>15</v>
      </c>
      <c r="G2115">
        <v>1187</v>
      </c>
    </row>
    <row r="2116" spans="1:7" x14ac:dyDescent="0.2">
      <c r="A2116" t="s">
        <v>6712</v>
      </c>
      <c r="B2116" t="s">
        <v>4568</v>
      </c>
      <c r="C2116">
        <v>8</v>
      </c>
      <c r="D2116" t="s">
        <v>4623</v>
      </c>
      <c r="E2116" t="s">
        <v>4628</v>
      </c>
      <c r="F2116" t="s">
        <v>15</v>
      </c>
      <c r="G2116">
        <v>1334</v>
      </c>
    </row>
    <row r="2117" spans="1:7" x14ac:dyDescent="0.2">
      <c r="A2117" t="s">
        <v>6713</v>
      </c>
      <c r="B2117" t="s">
        <v>4568</v>
      </c>
      <c r="C2117">
        <v>8</v>
      </c>
      <c r="D2117" t="s">
        <v>4623</v>
      </c>
      <c r="E2117" t="s">
        <v>4630</v>
      </c>
      <c r="F2117" t="s">
        <v>15</v>
      </c>
      <c r="G2117">
        <v>1257</v>
      </c>
    </row>
    <row r="2118" spans="1:7" x14ac:dyDescent="0.2">
      <c r="A2118" t="s">
        <v>6714</v>
      </c>
      <c r="B2118" t="s">
        <v>4568</v>
      </c>
      <c r="C2118">
        <v>8</v>
      </c>
      <c r="D2118" t="s">
        <v>4623</v>
      </c>
      <c r="E2118" t="s">
        <v>4632</v>
      </c>
      <c r="F2118" t="s">
        <v>15</v>
      </c>
      <c r="G2118">
        <v>1299</v>
      </c>
    </row>
    <row r="2119" spans="1:7" x14ac:dyDescent="0.2">
      <c r="A2119" t="s">
        <v>6715</v>
      </c>
      <c r="B2119" t="s">
        <v>4568</v>
      </c>
      <c r="C2119">
        <v>8</v>
      </c>
      <c r="D2119" t="s">
        <v>4623</v>
      </c>
      <c r="E2119" t="s">
        <v>4634</v>
      </c>
      <c r="F2119" t="s">
        <v>15</v>
      </c>
      <c r="G2119">
        <v>1334</v>
      </c>
    </row>
    <row r="2120" spans="1:7" x14ac:dyDescent="0.2">
      <c r="A2120" t="s">
        <v>6716</v>
      </c>
      <c r="B2120" t="s">
        <v>4568</v>
      </c>
      <c r="C2120">
        <v>8</v>
      </c>
      <c r="D2120" t="s">
        <v>4623</v>
      </c>
      <c r="E2120" t="s">
        <v>4636</v>
      </c>
      <c r="F2120" t="s">
        <v>15</v>
      </c>
      <c r="G2120">
        <v>1371</v>
      </c>
    </row>
    <row r="2121" spans="1:7" x14ac:dyDescent="0.2">
      <c r="A2121" t="s">
        <v>6717</v>
      </c>
      <c r="B2121" t="s">
        <v>4568</v>
      </c>
      <c r="C2121">
        <v>8</v>
      </c>
      <c r="D2121" t="s">
        <v>4623</v>
      </c>
      <c r="E2121" t="s">
        <v>4638</v>
      </c>
      <c r="F2121" t="s">
        <v>15</v>
      </c>
      <c r="G2121">
        <v>1525</v>
      </c>
    </row>
    <row r="2122" spans="1:7" x14ac:dyDescent="0.2">
      <c r="A2122" t="s">
        <v>6718</v>
      </c>
      <c r="B2122" t="s">
        <v>4568</v>
      </c>
      <c r="C2122">
        <v>8</v>
      </c>
      <c r="D2122" t="s">
        <v>4623</v>
      </c>
      <c r="E2122" t="s">
        <v>4640</v>
      </c>
      <c r="F2122" t="s">
        <v>15</v>
      </c>
      <c r="G2122">
        <v>1340</v>
      </c>
    </row>
    <row r="2123" spans="1:7" x14ac:dyDescent="0.2">
      <c r="A2123" t="s">
        <v>6719</v>
      </c>
      <c r="B2123" t="s">
        <v>4568</v>
      </c>
      <c r="C2123">
        <v>8</v>
      </c>
      <c r="D2123" t="s">
        <v>4623</v>
      </c>
      <c r="E2123" t="s">
        <v>4642</v>
      </c>
      <c r="F2123" t="s">
        <v>15</v>
      </c>
      <c r="G2123">
        <v>1350</v>
      </c>
    </row>
    <row r="2124" spans="1:7" x14ac:dyDescent="0.2">
      <c r="A2124" t="s">
        <v>6720</v>
      </c>
      <c r="B2124" t="s">
        <v>4568</v>
      </c>
      <c r="C2124">
        <v>8</v>
      </c>
      <c r="D2124" t="s">
        <v>4623</v>
      </c>
      <c r="E2124" t="s">
        <v>4644</v>
      </c>
      <c r="F2124" t="s">
        <v>15</v>
      </c>
      <c r="G2124">
        <v>1326</v>
      </c>
    </row>
    <row r="2125" spans="1:7" x14ac:dyDescent="0.2">
      <c r="A2125" t="s">
        <v>6721</v>
      </c>
      <c r="B2125" t="s">
        <v>4568</v>
      </c>
      <c r="C2125">
        <v>8</v>
      </c>
      <c r="D2125" t="s">
        <v>4623</v>
      </c>
      <c r="E2125" t="s">
        <v>4646</v>
      </c>
      <c r="F2125" t="s">
        <v>15</v>
      </c>
      <c r="G2125">
        <v>1462</v>
      </c>
    </row>
    <row r="2126" spans="1:7" x14ac:dyDescent="0.2">
      <c r="A2126" t="s">
        <v>6722</v>
      </c>
      <c r="B2126" t="s">
        <v>4568</v>
      </c>
      <c r="C2126">
        <v>9</v>
      </c>
      <c r="D2126" t="s">
        <v>4623</v>
      </c>
      <c r="E2126" t="s">
        <v>4624</v>
      </c>
      <c r="F2126" t="s">
        <v>15</v>
      </c>
      <c r="G2126">
        <v>3899</v>
      </c>
    </row>
    <row r="2127" spans="1:7" x14ac:dyDescent="0.2">
      <c r="A2127" t="s">
        <v>6723</v>
      </c>
      <c r="B2127" t="s">
        <v>4568</v>
      </c>
      <c r="C2127">
        <v>9</v>
      </c>
      <c r="D2127" t="s">
        <v>4623</v>
      </c>
      <c r="E2127" t="s">
        <v>4626</v>
      </c>
      <c r="F2127" t="s">
        <v>15</v>
      </c>
      <c r="G2127">
        <v>3610</v>
      </c>
    </row>
    <row r="2128" spans="1:7" x14ac:dyDescent="0.2">
      <c r="A2128" t="s">
        <v>6724</v>
      </c>
      <c r="B2128" t="s">
        <v>4568</v>
      </c>
      <c r="C2128">
        <v>9</v>
      </c>
      <c r="D2128" t="s">
        <v>4623</v>
      </c>
      <c r="E2128" t="s">
        <v>4628</v>
      </c>
      <c r="F2128" t="s">
        <v>15</v>
      </c>
      <c r="G2128">
        <v>3960</v>
      </c>
    </row>
    <row r="2129" spans="1:7" x14ac:dyDescent="0.2">
      <c r="A2129" t="s">
        <v>6725</v>
      </c>
      <c r="B2129" t="s">
        <v>4568</v>
      </c>
      <c r="C2129">
        <v>9</v>
      </c>
      <c r="D2129" t="s">
        <v>4623</v>
      </c>
      <c r="E2129" t="s">
        <v>4630</v>
      </c>
      <c r="F2129" t="s">
        <v>15</v>
      </c>
      <c r="G2129">
        <v>3544</v>
      </c>
    </row>
    <row r="2130" spans="1:7" x14ac:dyDescent="0.2">
      <c r="A2130" t="s">
        <v>6726</v>
      </c>
      <c r="B2130" t="s">
        <v>4568</v>
      </c>
      <c r="C2130">
        <v>9</v>
      </c>
      <c r="D2130" t="s">
        <v>4623</v>
      </c>
      <c r="E2130" t="s">
        <v>4632</v>
      </c>
      <c r="F2130" t="s">
        <v>15</v>
      </c>
      <c r="G2130">
        <v>3692</v>
      </c>
    </row>
    <row r="2131" spans="1:7" x14ac:dyDescent="0.2">
      <c r="A2131" t="s">
        <v>6727</v>
      </c>
      <c r="B2131" t="s">
        <v>4568</v>
      </c>
      <c r="C2131">
        <v>9</v>
      </c>
      <c r="D2131" t="s">
        <v>4623</v>
      </c>
      <c r="E2131" t="s">
        <v>4634</v>
      </c>
      <c r="F2131" t="s">
        <v>15</v>
      </c>
      <c r="G2131">
        <v>3621</v>
      </c>
    </row>
    <row r="2132" spans="1:7" x14ac:dyDescent="0.2">
      <c r="A2132" t="s">
        <v>6728</v>
      </c>
      <c r="B2132" t="s">
        <v>4568</v>
      </c>
      <c r="C2132">
        <v>9</v>
      </c>
      <c r="D2132" t="s">
        <v>4623</v>
      </c>
      <c r="E2132" t="s">
        <v>4636</v>
      </c>
      <c r="F2132" t="s">
        <v>15</v>
      </c>
      <c r="G2132">
        <v>3842</v>
      </c>
    </row>
    <row r="2133" spans="1:7" x14ac:dyDescent="0.2">
      <c r="A2133" t="s">
        <v>6729</v>
      </c>
      <c r="B2133" t="s">
        <v>4568</v>
      </c>
      <c r="C2133">
        <v>9</v>
      </c>
      <c r="D2133" t="s">
        <v>4623</v>
      </c>
      <c r="E2133" t="s">
        <v>4638</v>
      </c>
      <c r="F2133" t="s">
        <v>15</v>
      </c>
      <c r="G2133">
        <v>3669</v>
      </c>
    </row>
    <row r="2134" spans="1:7" x14ac:dyDescent="0.2">
      <c r="A2134" t="s">
        <v>6730</v>
      </c>
      <c r="B2134" t="s">
        <v>4568</v>
      </c>
      <c r="C2134">
        <v>9</v>
      </c>
      <c r="D2134" t="s">
        <v>4623</v>
      </c>
      <c r="E2134" t="s">
        <v>4640</v>
      </c>
      <c r="F2134" t="s">
        <v>15</v>
      </c>
      <c r="G2134">
        <v>3730</v>
      </c>
    </row>
    <row r="2135" spans="1:7" x14ac:dyDescent="0.2">
      <c r="A2135" t="s">
        <v>6731</v>
      </c>
      <c r="B2135" t="s">
        <v>4568</v>
      </c>
      <c r="C2135">
        <v>9</v>
      </c>
      <c r="D2135" t="s">
        <v>4623</v>
      </c>
      <c r="E2135" t="s">
        <v>4642</v>
      </c>
      <c r="F2135" t="s">
        <v>15</v>
      </c>
      <c r="G2135">
        <v>3640</v>
      </c>
    </row>
    <row r="2136" spans="1:7" x14ac:dyDescent="0.2">
      <c r="A2136" t="s">
        <v>6732</v>
      </c>
      <c r="B2136" t="s">
        <v>4568</v>
      </c>
      <c r="C2136">
        <v>9</v>
      </c>
      <c r="D2136" t="s">
        <v>4623</v>
      </c>
      <c r="E2136" t="s">
        <v>4644</v>
      </c>
      <c r="F2136" t="s">
        <v>15</v>
      </c>
      <c r="G2136">
        <v>3619</v>
      </c>
    </row>
    <row r="2137" spans="1:7" x14ac:dyDescent="0.2">
      <c r="A2137" t="s">
        <v>6733</v>
      </c>
      <c r="B2137" t="s">
        <v>4568</v>
      </c>
      <c r="C2137">
        <v>9</v>
      </c>
      <c r="D2137" t="s">
        <v>4623</v>
      </c>
      <c r="E2137" t="s">
        <v>4646</v>
      </c>
      <c r="F2137" t="s">
        <v>15</v>
      </c>
      <c r="G2137">
        <v>3821</v>
      </c>
    </row>
    <row r="2138" spans="1:7" x14ac:dyDescent="0.2">
      <c r="A2138" t="s">
        <v>6734</v>
      </c>
      <c r="B2138" t="s">
        <v>4568</v>
      </c>
      <c r="C2138">
        <v>10</v>
      </c>
      <c r="D2138" t="s">
        <v>4623</v>
      </c>
      <c r="E2138" t="s">
        <v>4624</v>
      </c>
      <c r="F2138" t="s">
        <v>15</v>
      </c>
      <c r="G2138">
        <v>3910</v>
      </c>
    </row>
    <row r="2139" spans="1:7" x14ac:dyDescent="0.2">
      <c r="A2139" t="s">
        <v>6735</v>
      </c>
      <c r="B2139" t="s">
        <v>4568</v>
      </c>
      <c r="C2139">
        <v>10</v>
      </c>
      <c r="D2139" t="s">
        <v>4623</v>
      </c>
      <c r="E2139" t="s">
        <v>4626</v>
      </c>
      <c r="F2139" t="s">
        <v>15</v>
      </c>
      <c r="G2139">
        <v>3387</v>
      </c>
    </row>
    <row r="2140" spans="1:7" x14ac:dyDescent="0.2">
      <c r="A2140" t="s">
        <v>6736</v>
      </c>
      <c r="B2140" t="s">
        <v>4568</v>
      </c>
      <c r="C2140">
        <v>10</v>
      </c>
      <c r="D2140" t="s">
        <v>4623</v>
      </c>
      <c r="E2140" t="s">
        <v>4628</v>
      </c>
      <c r="F2140" t="s">
        <v>15</v>
      </c>
      <c r="G2140">
        <v>3832</v>
      </c>
    </row>
    <row r="2141" spans="1:7" x14ac:dyDescent="0.2">
      <c r="A2141" t="s">
        <v>6737</v>
      </c>
      <c r="B2141" t="s">
        <v>4568</v>
      </c>
      <c r="C2141">
        <v>10</v>
      </c>
      <c r="D2141" t="s">
        <v>4623</v>
      </c>
      <c r="E2141" t="s">
        <v>4630</v>
      </c>
      <c r="F2141" t="s">
        <v>15</v>
      </c>
      <c r="G2141">
        <v>3660</v>
      </c>
    </row>
    <row r="2142" spans="1:7" x14ac:dyDescent="0.2">
      <c r="A2142" t="s">
        <v>6738</v>
      </c>
      <c r="B2142" t="s">
        <v>4568</v>
      </c>
      <c r="C2142">
        <v>10</v>
      </c>
      <c r="D2142" t="s">
        <v>4623</v>
      </c>
      <c r="E2142" t="s">
        <v>4632</v>
      </c>
      <c r="F2142" t="s">
        <v>15</v>
      </c>
      <c r="G2142">
        <v>3717</v>
      </c>
    </row>
    <row r="2143" spans="1:7" x14ac:dyDescent="0.2">
      <c r="A2143" t="s">
        <v>6739</v>
      </c>
      <c r="B2143" t="s">
        <v>4568</v>
      </c>
      <c r="C2143">
        <v>10</v>
      </c>
      <c r="D2143" t="s">
        <v>4623</v>
      </c>
      <c r="E2143" t="s">
        <v>4634</v>
      </c>
      <c r="F2143" t="s">
        <v>15</v>
      </c>
      <c r="G2143">
        <v>3530</v>
      </c>
    </row>
    <row r="2144" spans="1:7" x14ac:dyDescent="0.2">
      <c r="A2144" t="s">
        <v>6740</v>
      </c>
      <c r="B2144" t="s">
        <v>4568</v>
      </c>
      <c r="C2144">
        <v>10</v>
      </c>
      <c r="D2144" t="s">
        <v>4623</v>
      </c>
      <c r="E2144" t="s">
        <v>4636</v>
      </c>
      <c r="F2144" t="s">
        <v>15</v>
      </c>
      <c r="G2144">
        <v>4041</v>
      </c>
    </row>
    <row r="2145" spans="1:7" x14ac:dyDescent="0.2">
      <c r="A2145" t="s">
        <v>6741</v>
      </c>
      <c r="B2145" t="s">
        <v>4568</v>
      </c>
      <c r="C2145">
        <v>10</v>
      </c>
      <c r="D2145" t="s">
        <v>4623</v>
      </c>
      <c r="E2145" t="s">
        <v>4638</v>
      </c>
      <c r="F2145" t="s">
        <v>15</v>
      </c>
      <c r="G2145">
        <v>4056</v>
      </c>
    </row>
    <row r="2146" spans="1:7" x14ac:dyDescent="0.2">
      <c r="A2146" t="s">
        <v>6742</v>
      </c>
      <c r="B2146" t="s">
        <v>4568</v>
      </c>
      <c r="C2146">
        <v>10</v>
      </c>
      <c r="D2146" t="s">
        <v>4623</v>
      </c>
      <c r="E2146" t="s">
        <v>4640</v>
      </c>
      <c r="F2146" t="s">
        <v>15</v>
      </c>
      <c r="G2146">
        <v>3865</v>
      </c>
    </row>
    <row r="2147" spans="1:7" x14ac:dyDescent="0.2">
      <c r="A2147" t="s">
        <v>6743</v>
      </c>
      <c r="B2147" t="s">
        <v>4568</v>
      </c>
      <c r="C2147">
        <v>10</v>
      </c>
      <c r="D2147" t="s">
        <v>4623</v>
      </c>
      <c r="E2147" t="s">
        <v>4642</v>
      </c>
      <c r="F2147" t="s">
        <v>15</v>
      </c>
      <c r="G2147">
        <v>3732</v>
      </c>
    </row>
    <row r="2148" spans="1:7" x14ac:dyDescent="0.2">
      <c r="A2148" t="s">
        <v>6744</v>
      </c>
      <c r="B2148" t="s">
        <v>4568</v>
      </c>
      <c r="C2148">
        <v>10</v>
      </c>
      <c r="D2148" t="s">
        <v>4623</v>
      </c>
      <c r="E2148" t="s">
        <v>4644</v>
      </c>
      <c r="F2148" t="s">
        <v>15</v>
      </c>
      <c r="G2148">
        <v>3773</v>
      </c>
    </row>
    <row r="2149" spans="1:7" x14ac:dyDescent="0.2">
      <c r="A2149" t="s">
        <v>6745</v>
      </c>
      <c r="B2149" t="s">
        <v>4568</v>
      </c>
      <c r="C2149">
        <v>10</v>
      </c>
      <c r="D2149" t="s">
        <v>4623</v>
      </c>
      <c r="E2149" t="s">
        <v>4646</v>
      </c>
      <c r="F2149" t="s">
        <v>15</v>
      </c>
      <c r="G2149">
        <v>3920</v>
      </c>
    </row>
    <row r="2150" spans="1:7" x14ac:dyDescent="0.2">
      <c r="A2150" t="s">
        <v>6746</v>
      </c>
      <c r="B2150" t="s">
        <v>4568</v>
      </c>
      <c r="C2150">
        <v>11</v>
      </c>
      <c r="D2150" t="s">
        <v>4623</v>
      </c>
      <c r="E2150" t="s">
        <v>4624</v>
      </c>
      <c r="F2150" t="s">
        <v>15</v>
      </c>
      <c r="G2150">
        <v>3314</v>
      </c>
    </row>
    <row r="2151" spans="1:7" x14ac:dyDescent="0.2">
      <c r="A2151" t="s">
        <v>6747</v>
      </c>
      <c r="B2151" t="s">
        <v>4568</v>
      </c>
      <c r="C2151">
        <v>11</v>
      </c>
      <c r="D2151" t="s">
        <v>4623</v>
      </c>
      <c r="E2151" t="s">
        <v>4626</v>
      </c>
      <c r="F2151" t="s">
        <v>15</v>
      </c>
      <c r="G2151">
        <v>3077</v>
      </c>
    </row>
    <row r="2152" spans="1:7" x14ac:dyDescent="0.2">
      <c r="A2152" t="s">
        <v>6748</v>
      </c>
      <c r="B2152" t="s">
        <v>4568</v>
      </c>
      <c r="C2152">
        <v>11</v>
      </c>
      <c r="D2152" t="s">
        <v>4623</v>
      </c>
      <c r="E2152" t="s">
        <v>4628</v>
      </c>
      <c r="F2152" t="s">
        <v>15</v>
      </c>
      <c r="G2152">
        <v>3475</v>
      </c>
    </row>
    <row r="2153" spans="1:7" x14ac:dyDescent="0.2">
      <c r="A2153" t="s">
        <v>6749</v>
      </c>
      <c r="B2153" t="s">
        <v>4568</v>
      </c>
      <c r="C2153">
        <v>11</v>
      </c>
      <c r="D2153" t="s">
        <v>4623</v>
      </c>
      <c r="E2153" t="s">
        <v>4630</v>
      </c>
      <c r="F2153" t="s">
        <v>15</v>
      </c>
      <c r="G2153">
        <v>3275</v>
      </c>
    </row>
    <row r="2154" spans="1:7" x14ac:dyDescent="0.2">
      <c r="A2154" t="s">
        <v>6750</v>
      </c>
      <c r="B2154" t="s">
        <v>4568</v>
      </c>
      <c r="C2154">
        <v>11</v>
      </c>
      <c r="D2154" t="s">
        <v>4623</v>
      </c>
      <c r="E2154" t="s">
        <v>4632</v>
      </c>
      <c r="F2154" t="s">
        <v>15</v>
      </c>
      <c r="G2154">
        <v>3376</v>
      </c>
    </row>
    <row r="2155" spans="1:7" x14ac:dyDescent="0.2">
      <c r="A2155" t="s">
        <v>6751</v>
      </c>
      <c r="B2155" t="s">
        <v>4568</v>
      </c>
      <c r="C2155">
        <v>11</v>
      </c>
      <c r="D2155" t="s">
        <v>4623</v>
      </c>
      <c r="E2155" t="s">
        <v>4634</v>
      </c>
      <c r="F2155" t="s">
        <v>15</v>
      </c>
      <c r="G2155">
        <v>3315</v>
      </c>
    </row>
    <row r="2156" spans="1:7" x14ac:dyDescent="0.2">
      <c r="A2156" t="s">
        <v>6752</v>
      </c>
      <c r="B2156" t="s">
        <v>4568</v>
      </c>
      <c r="C2156">
        <v>11</v>
      </c>
      <c r="D2156" t="s">
        <v>4623</v>
      </c>
      <c r="E2156" t="s">
        <v>4636</v>
      </c>
      <c r="F2156" t="s">
        <v>15</v>
      </c>
      <c r="G2156">
        <v>3493</v>
      </c>
    </row>
    <row r="2157" spans="1:7" x14ac:dyDescent="0.2">
      <c r="A2157" t="s">
        <v>6753</v>
      </c>
      <c r="B2157" t="s">
        <v>4568</v>
      </c>
      <c r="C2157">
        <v>11</v>
      </c>
      <c r="D2157" t="s">
        <v>4623</v>
      </c>
      <c r="E2157" t="s">
        <v>4638</v>
      </c>
      <c r="F2157" t="s">
        <v>15</v>
      </c>
      <c r="G2157">
        <v>3581</v>
      </c>
    </row>
    <row r="2158" spans="1:7" x14ac:dyDescent="0.2">
      <c r="A2158" t="s">
        <v>6754</v>
      </c>
      <c r="B2158" t="s">
        <v>4568</v>
      </c>
      <c r="C2158">
        <v>11</v>
      </c>
      <c r="D2158" t="s">
        <v>4623</v>
      </c>
      <c r="E2158" t="s">
        <v>4640</v>
      </c>
      <c r="F2158" t="s">
        <v>15</v>
      </c>
      <c r="G2158">
        <v>3391</v>
      </c>
    </row>
    <row r="2159" spans="1:7" x14ac:dyDescent="0.2">
      <c r="A2159" t="s">
        <v>6755</v>
      </c>
      <c r="B2159" t="s">
        <v>4568</v>
      </c>
      <c r="C2159">
        <v>11</v>
      </c>
      <c r="D2159" t="s">
        <v>4623</v>
      </c>
      <c r="E2159" t="s">
        <v>4642</v>
      </c>
      <c r="F2159" t="s">
        <v>15</v>
      </c>
      <c r="G2159">
        <v>3294</v>
      </c>
    </row>
    <row r="2160" spans="1:7" x14ac:dyDescent="0.2">
      <c r="A2160" t="s">
        <v>6756</v>
      </c>
      <c r="B2160" t="s">
        <v>4568</v>
      </c>
      <c r="C2160">
        <v>11</v>
      </c>
      <c r="D2160" t="s">
        <v>4623</v>
      </c>
      <c r="E2160" t="s">
        <v>4644</v>
      </c>
      <c r="F2160" t="s">
        <v>15</v>
      </c>
      <c r="G2160">
        <v>3139</v>
      </c>
    </row>
    <row r="2161" spans="1:7" x14ac:dyDescent="0.2">
      <c r="A2161" t="s">
        <v>6757</v>
      </c>
      <c r="B2161" t="s">
        <v>4568</v>
      </c>
      <c r="C2161">
        <v>11</v>
      </c>
      <c r="D2161" t="s">
        <v>4623</v>
      </c>
      <c r="E2161" t="s">
        <v>4646</v>
      </c>
      <c r="F2161" t="s">
        <v>15</v>
      </c>
      <c r="G2161">
        <v>3284</v>
      </c>
    </row>
    <row r="2162" spans="1:7" x14ac:dyDescent="0.2">
      <c r="A2162" t="s">
        <v>6758</v>
      </c>
      <c r="B2162" t="s">
        <v>4568</v>
      </c>
      <c r="C2162">
        <v>12</v>
      </c>
      <c r="D2162" t="s">
        <v>4623</v>
      </c>
      <c r="E2162" t="s">
        <v>4624</v>
      </c>
      <c r="F2162" t="s">
        <v>15</v>
      </c>
      <c r="G2162">
        <v>1581</v>
      </c>
    </row>
    <row r="2163" spans="1:7" x14ac:dyDescent="0.2">
      <c r="A2163" t="s">
        <v>6759</v>
      </c>
      <c r="B2163" t="s">
        <v>4568</v>
      </c>
      <c r="C2163">
        <v>12</v>
      </c>
      <c r="D2163" t="s">
        <v>4623</v>
      </c>
      <c r="E2163" t="s">
        <v>4626</v>
      </c>
      <c r="F2163" t="s">
        <v>15</v>
      </c>
      <c r="G2163">
        <v>1513</v>
      </c>
    </row>
    <row r="2164" spans="1:7" x14ac:dyDescent="0.2">
      <c r="A2164" t="s">
        <v>6760</v>
      </c>
      <c r="B2164" t="s">
        <v>4568</v>
      </c>
      <c r="C2164">
        <v>12</v>
      </c>
      <c r="D2164" t="s">
        <v>4623</v>
      </c>
      <c r="E2164" t="s">
        <v>4628</v>
      </c>
      <c r="F2164" t="s">
        <v>15</v>
      </c>
      <c r="G2164">
        <v>1627</v>
      </c>
    </row>
    <row r="2165" spans="1:7" x14ac:dyDescent="0.2">
      <c r="A2165" t="s">
        <v>6761</v>
      </c>
      <c r="B2165" t="s">
        <v>4568</v>
      </c>
      <c r="C2165">
        <v>12</v>
      </c>
      <c r="D2165" t="s">
        <v>4623</v>
      </c>
      <c r="E2165" t="s">
        <v>4630</v>
      </c>
      <c r="F2165" t="s">
        <v>15</v>
      </c>
      <c r="G2165">
        <v>1500</v>
      </c>
    </row>
    <row r="2166" spans="1:7" x14ac:dyDescent="0.2">
      <c r="A2166" t="s">
        <v>6762</v>
      </c>
      <c r="B2166" t="s">
        <v>4568</v>
      </c>
      <c r="C2166">
        <v>12</v>
      </c>
      <c r="D2166" t="s">
        <v>4623</v>
      </c>
      <c r="E2166" t="s">
        <v>4632</v>
      </c>
      <c r="F2166" t="s">
        <v>15</v>
      </c>
      <c r="G2166">
        <v>1542</v>
      </c>
    </row>
    <row r="2167" spans="1:7" x14ac:dyDescent="0.2">
      <c r="A2167" t="s">
        <v>6763</v>
      </c>
      <c r="B2167" t="s">
        <v>4568</v>
      </c>
      <c r="C2167">
        <v>12</v>
      </c>
      <c r="D2167" t="s">
        <v>4623</v>
      </c>
      <c r="E2167" t="s">
        <v>4634</v>
      </c>
      <c r="F2167" t="s">
        <v>15</v>
      </c>
      <c r="G2167">
        <v>1594</v>
      </c>
    </row>
    <row r="2168" spans="1:7" x14ac:dyDescent="0.2">
      <c r="A2168" t="s">
        <v>6764</v>
      </c>
      <c r="B2168" t="s">
        <v>4568</v>
      </c>
      <c r="C2168">
        <v>12</v>
      </c>
      <c r="D2168" t="s">
        <v>4623</v>
      </c>
      <c r="E2168" t="s">
        <v>4636</v>
      </c>
      <c r="F2168" t="s">
        <v>15</v>
      </c>
      <c r="G2168">
        <v>1545</v>
      </c>
    </row>
    <row r="2169" spans="1:7" x14ac:dyDescent="0.2">
      <c r="A2169" t="s">
        <v>6765</v>
      </c>
      <c r="B2169" t="s">
        <v>4568</v>
      </c>
      <c r="C2169">
        <v>12</v>
      </c>
      <c r="D2169" t="s">
        <v>4623</v>
      </c>
      <c r="E2169" t="s">
        <v>4638</v>
      </c>
      <c r="F2169" t="s">
        <v>15</v>
      </c>
      <c r="G2169">
        <v>1545</v>
      </c>
    </row>
    <row r="2170" spans="1:7" x14ac:dyDescent="0.2">
      <c r="A2170" t="s">
        <v>6766</v>
      </c>
      <c r="B2170" t="s">
        <v>4568</v>
      </c>
      <c r="C2170">
        <v>12</v>
      </c>
      <c r="D2170" t="s">
        <v>4623</v>
      </c>
      <c r="E2170" t="s">
        <v>4640</v>
      </c>
      <c r="F2170" t="s">
        <v>15</v>
      </c>
      <c r="G2170">
        <v>1562</v>
      </c>
    </row>
    <row r="2171" spans="1:7" x14ac:dyDescent="0.2">
      <c r="A2171" t="s">
        <v>6767</v>
      </c>
      <c r="B2171" t="s">
        <v>4568</v>
      </c>
      <c r="C2171">
        <v>12</v>
      </c>
      <c r="D2171" t="s">
        <v>4623</v>
      </c>
      <c r="E2171" t="s">
        <v>4642</v>
      </c>
      <c r="F2171" t="s">
        <v>15</v>
      </c>
      <c r="G2171">
        <v>1564</v>
      </c>
    </row>
    <row r="2172" spans="1:7" x14ac:dyDescent="0.2">
      <c r="A2172" t="s">
        <v>6768</v>
      </c>
      <c r="B2172" t="s">
        <v>4568</v>
      </c>
      <c r="C2172">
        <v>12</v>
      </c>
      <c r="D2172" t="s">
        <v>4623</v>
      </c>
      <c r="E2172" t="s">
        <v>4644</v>
      </c>
      <c r="F2172" t="s">
        <v>15</v>
      </c>
      <c r="G2172">
        <v>1496</v>
      </c>
    </row>
    <row r="2173" spans="1:7" x14ac:dyDescent="0.2">
      <c r="A2173" t="s">
        <v>6769</v>
      </c>
      <c r="B2173" t="s">
        <v>4568</v>
      </c>
      <c r="C2173">
        <v>12</v>
      </c>
      <c r="D2173" t="s">
        <v>4623</v>
      </c>
      <c r="E2173" t="s">
        <v>4646</v>
      </c>
      <c r="F2173" t="s">
        <v>15</v>
      </c>
      <c r="G2173">
        <v>1604</v>
      </c>
    </row>
    <row r="2174" spans="1:7" x14ac:dyDescent="0.2">
      <c r="A2174" t="s">
        <v>6770</v>
      </c>
      <c r="B2174" t="s">
        <v>4568</v>
      </c>
      <c r="C2174">
        <v>13</v>
      </c>
      <c r="D2174" t="s">
        <v>4623</v>
      </c>
      <c r="E2174" t="s">
        <v>4624</v>
      </c>
      <c r="F2174" t="s">
        <v>15</v>
      </c>
      <c r="G2174">
        <v>4379</v>
      </c>
    </row>
    <row r="2175" spans="1:7" x14ac:dyDescent="0.2">
      <c r="A2175" t="s">
        <v>6771</v>
      </c>
      <c r="B2175" t="s">
        <v>4568</v>
      </c>
      <c r="C2175">
        <v>13</v>
      </c>
      <c r="D2175" t="s">
        <v>4623</v>
      </c>
      <c r="E2175" t="s">
        <v>4626</v>
      </c>
      <c r="F2175" t="s">
        <v>15</v>
      </c>
      <c r="G2175">
        <v>4023</v>
      </c>
    </row>
    <row r="2176" spans="1:7" x14ac:dyDescent="0.2">
      <c r="A2176" t="s">
        <v>6772</v>
      </c>
      <c r="B2176" t="s">
        <v>4568</v>
      </c>
      <c r="C2176">
        <v>13</v>
      </c>
      <c r="D2176" t="s">
        <v>4623</v>
      </c>
      <c r="E2176" t="s">
        <v>4628</v>
      </c>
      <c r="F2176" t="s">
        <v>15</v>
      </c>
      <c r="G2176">
        <v>4534</v>
      </c>
    </row>
    <row r="2177" spans="1:7" x14ac:dyDescent="0.2">
      <c r="A2177" t="s">
        <v>6773</v>
      </c>
      <c r="B2177" t="s">
        <v>4568</v>
      </c>
      <c r="C2177">
        <v>13</v>
      </c>
      <c r="D2177" t="s">
        <v>4623</v>
      </c>
      <c r="E2177" t="s">
        <v>4630</v>
      </c>
      <c r="F2177" t="s">
        <v>15</v>
      </c>
      <c r="G2177">
        <v>4327</v>
      </c>
    </row>
    <row r="2178" spans="1:7" x14ac:dyDescent="0.2">
      <c r="A2178" t="s">
        <v>6774</v>
      </c>
      <c r="B2178" t="s">
        <v>4568</v>
      </c>
      <c r="C2178">
        <v>13</v>
      </c>
      <c r="D2178" t="s">
        <v>4623</v>
      </c>
      <c r="E2178" t="s">
        <v>4632</v>
      </c>
      <c r="F2178" t="s">
        <v>15</v>
      </c>
      <c r="G2178">
        <v>4526</v>
      </c>
    </row>
    <row r="2179" spans="1:7" x14ac:dyDescent="0.2">
      <c r="A2179" t="s">
        <v>6775</v>
      </c>
      <c r="B2179" t="s">
        <v>4568</v>
      </c>
      <c r="C2179">
        <v>13</v>
      </c>
      <c r="D2179" t="s">
        <v>4623</v>
      </c>
      <c r="E2179" t="s">
        <v>4634</v>
      </c>
      <c r="F2179" t="s">
        <v>15</v>
      </c>
      <c r="G2179">
        <v>4446</v>
      </c>
    </row>
    <row r="2180" spans="1:7" x14ac:dyDescent="0.2">
      <c r="A2180" t="s">
        <v>6776</v>
      </c>
      <c r="B2180" t="s">
        <v>4568</v>
      </c>
      <c r="C2180">
        <v>13</v>
      </c>
      <c r="D2180" t="s">
        <v>4623</v>
      </c>
      <c r="E2180" t="s">
        <v>4636</v>
      </c>
      <c r="F2180" t="s">
        <v>15</v>
      </c>
      <c r="G2180">
        <v>4626</v>
      </c>
    </row>
    <row r="2181" spans="1:7" x14ac:dyDescent="0.2">
      <c r="A2181" t="s">
        <v>6777</v>
      </c>
      <c r="B2181" t="s">
        <v>4568</v>
      </c>
      <c r="C2181">
        <v>13</v>
      </c>
      <c r="D2181" t="s">
        <v>4623</v>
      </c>
      <c r="E2181" t="s">
        <v>4638</v>
      </c>
      <c r="F2181" t="s">
        <v>15</v>
      </c>
      <c r="G2181">
        <v>4638</v>
      </c>
    </row>
    <row r="2182" spans="1:7" x14ac:dyDescent="0.2">
      <c r="A2182" t="s">
        <v>6778</v>
      </c>
      <c r="B2182" t="s">
        <v>4568</v>
      </c>
      <c r="C2182">
        <v>13</v>
      </c>
      <c r="D2182" t="s">
        <v>4623</v>
      </c>
      <c r="E2182" t="s">
        <v>4640</v>
      </c>
      <c r="F2182" t="s">
        <v>15</v>
      </c>
      <c r="G2182">
        <v>4453</v>
      </c>
    </row>
    <row r="2183" spans="1:7" x14ac:dyDescent="0.2">
      <c r="A2183" t="s">
        <v>6779</v>
      </c>
      <c r="B2183" t="s">
        <v>4568</v>
      </c>
      <c r="C2183">
        <v>13</v>
      </c>
      <c r="D2183" t="s">
        <v>4623</v>
      </c>
      <c r="E2183" t="s">
        <v>4642</v>
      </c>
      <c r="F2183" t="s">
        <v>15</v>
      </c>
      <c r="G2183">
        <v>4419</v>
      </c>
    </row>
    <row r="2184" spans="1:7" x14ac:dyDescent="0.2">
      <c r="A2184" t="s">
        <v>6780</v>
      </c>
      <c r="B2184" t="s">
        <v>4568</v>
      </c>
      <c r="C2184">
        <v>13</v>
      </c>
      <c r="D2184" t="s">
        <v>4623</v>
      </c>
      <c r="E2184" t="s">
        <v>4644</v>
      </c>
      <c r="F2184" t="s">
        <v>15</v>
      </c>
      <c r="G2184">
        <v>4248</v>
      </c>
    </row>
    <row r="2185" spans="1:7" x14ac:dyDescent="0.2">
      <c r="A2185" t="s">
        <v>6781</v>
      </c>
      <c r="B2185" t="s">
        <v>4568</v>
      </c>
      <c r="C2185">
        <v>13</v>
      </c>
      <c r="D2185" t="s">
        <v>4623</v>
      </c>
      <c r="E2185" t="s">
        <v>4646</v>
      </c>
      <c r="F2185" t="s">
        <v>15</v>
      </c>
      <c r="G2185">
        <v>4231</v>
      </c>
    </row>
    <row r="2186" spans="1:7" x14ac:dyDescent="0.2">
      <c r="A2186" t="s">
        <v>6782</v>
      </c>
      <c r="B2186" t="s">
        <v>4568</v>
      </c>
      <c r="C2186">
        <v>14</v>
      </c>
      <c r="D2186" t="s">
        <v>4623</v>
      </c>
      <c r="E2186" t="s">
        <v>4624</v>
      </c>
      <c r="F2186" t="s">
        <v>15</v>
      </c>
      <c r="G2186">
        <v>3678</v>
      </c>
    </row>
    <row r="2187" spans="1:7" x14ac:dyDescent="0.2">
      <c r="A2187" t="s">
        <v>6783</v>
      </c>
      <c r="B2187" t="s">
        <v>4568</v>
      </c>
      <c r="C2187">
        <v>14</v>
      </c>
      <c r="D2187" t="s">
        <v>4623</v>
      </c>
      <c r="E2187" t="s">
        <v>4626</v>
      </c>
      <c r="F2187" t="s">
        <v>15</v>
      </c>
      <c r="G2187">
        <v>3446</v>
      </c>
    </row>
    <row r="2188" spans="1:7" x14ac:dyDescent="0.2">
      <c r="A2188" t="s">
        <v>6784</v>
      </c>
      <c r="B2188" t="s">
        <v>4568</v>
      </c>
      <c r="C2188">
        <v>14</v>
      </c>
      <c r="D2188" t="s">
        <v>4623</v>
      </c>
      <c r="E2188" t="s">
        <v>4628</v>
      </c>
      <c r="F2188" t="s">
        <v>15</v>
      </c>
      <c r="G2188">
        <v>3770</v>
      </c>
    </row>
    <row r="2189" spans="1:7" x14ac:dyDescent="0.2">
      <c r="A2189" t="s">
        <v>6785</v>
      </c>
      <c r="B2189" t="s">
        <v>4568</v>
      </c>
      <c r="C2189">
        <v>14</v>
      </c>
      <c r="D2189" t="s">
        <v>4623</v>
      </c>
      <c r="E2189" t="s">
        <v>4630</v>
      </c>
      <c r="F2189" t="s">
        <v>15</v>
      </c>
      <c r="G2189">
        <v>3566</v>
      </c>
    </row>
    <row r="2190" spans="1:7" x14ac:dyDescent="0.2">
      <c r="A2190" t="s">
        <v>6786</v>
      </c>
      <c r="B2190" t="s">
        <v>4568</v>
      </c>
      <c r="C2190">
        <v>14</v>
      </c>
      <c r="D2190" t="s">
        <v>4623</v>
      </c>
      <c r="E2190" t="s">
        <v>4632</v>
      </c>
      <c r="F2190" t="s">
        <v>15</v>
      </c>
      <c r="G2190">
        <v>3724</v>
      </c>
    </row>
    <row r="2191" spans="1:7" x14ac:dyDescent="0.2">
      <c r="A2191" t="s">
        <v>6787</v>
      </c>
      <c r="B2191" t="s">
        <v>4568</v>
      </c>
      <c r="C2191">
        <v>14</v>
      </c>
      <c r="D2191" t="s">
        <v>4623</v>
      </c>
      <c r="E2191" t="s">
        <v>4634</v>
      </c>
      <c r="F2191" t="s">
        <v>15</v>
      </c>
      <c r="G2191">
        <v>3688</v>
      </c>
    </row>
    <row r="2192" spans="1:7" x14ac:dyDescent="0.2">
      <c r="A2192" t="s">
        <v>6788</v>
      </c>
      <c r="B2192" t="s">
        <v>4568</v>
      </c>
      <c r="C2192">
        <v>14</v>
      </c>
      <c r="D2192" t="s">
        <v>4623</v>
      </c>
      <c r="E2192" t="s">
        <v>4636</v>
      </c>
      <c r="F2192" t="s">
        <v>15</v>
      </c>
      <c r="G2192">
        <v>3838</v>
      </c>
    </row>
    <row r="2193" spans="1:7" x14ac:dyDescent="0.2">
      <c r="A2193" t="s">
        <v>6789</v>
      </c>
      <c r="B2193" t="s">
        <v>4568</v>
      </c>
      <c r="C2193">
        <v>14</v>
      </c>
      <c r="D2193" t="s">
        <v>4623</v>
      </c>
      <c r="E2193" t="s">
        <v>4638</v>
      </c>
      <c r="F2193" t="s">
        <v>15</v>
      </c>
      <c r="G2193">
        <v>3862</v>
      </c>
    </row>
    <row r="2194" spans="1:7" x14ac:dyDescent="0.2">
      <c r="A2194" t="s">
        <v>6790</v>
      </c>
      <c r="B2194" t="s">
        <v>4568</v>
      </c>
      <c r="C2194">
        <v>14</v>
      </c>
      <c r="D2194" t="s">
        <v>4623</v>
      </c>
      <c r="E2194" t="s">
        <v>4640</v>
      </c>
      <c r="F2194" t="s">
        <v>15</v>
      </c>
      <c r="G2194">
        <v>3761</v>
      </c>
    </row>
    <row r="2195" spans="1:7" x14ac:dyDescent="0.2">
      <c r="A2195" t="s">
        <v>6791</v>
      </c>
      <c r="B2195" t="s">
        <v>4568</v>
      </c>
      <c r="C2195">
        <v>14</v>
      </c>
      <c r="D2195" t="s">
        <v>4623</v>
      </c>
      <c r="E2195" t="s">
        <v>4642</v>
      </c>
      <c r="F2195" t="s">
        <v>15</v>
      </c>
      <c r="G2195">
        <v>3634</v>
      </c>
    </row>
    <row r="2196" spans="1:7" x14ac:dyDescent="0.2">
      <c r="A2196" t="s">
        <v>6792</v>
      </c>
      <c r="B2196" t="s">
        <v>4568</v>
      </c>
      <c r="C2196">
        <v>14</v>
      </c>
      <c r="D2196" t="s">
        <v>4623</v>
      </c>
      <c r="E2196" t="s">
        <v>4644</v>
      </c>
      <c r="F2196" t="s">
        <v>15</v>
      </c>
      <c r="G2196">
        <v>3531</v>
      </c>
    </row>
    <row r="2197" spans="1:7" x14ac:dyDescent="0.2">
      <c r="A2197" t="s">
        <v>6793</v>
      </c>
      <c r="B2197" t="s">
        <v>4568</v>
      </c>
      <c r="C2197">
        <v>14</v>
      </c>
      <c r="D2197" t="s">
        <v>4623</v>
      </c>
      <c r="E2197" t="s">
        <v>4646</v>
      </c>
      <c r="F2197" t="s">
        <v>15</v>
      </c>
      <c r="G2197">
        <v>3672</v>
      </c>
    </row>
    <row r="2198" spans="1:7" x14ac:dyDescent="0.2">
      <c r="A2198" t="s">
        <v>6794</v>
      </c>
      <c r="B2198" t="s">
        <v>4568</v>
      </c>
      <c r="C2198">
        <v>15</v>
      </c>
      <c r="D2198" t="s">
        <v>4623</v>
      </c>
      <c r="E2198" t="s">
        <v>4624</v>
      </c>
      <c r="F2198" t="s">
        <v>15</v>
      </c>
      <c r="G2198">
        <v>1378</v>
      </c>
    </row>
    <row r="2199" spans="1:7" x14ac:dyDescent="0.2">
      <c r="A2199" t="s">
        <v>6795</v>
      </c>
      <c r="B2199" t="s">
        <v>4568</v>
      </c>
      <c r="C2199">
        <v>15</v>
      </c>
      <c r="D2199" t="s">
        <v>4623</v>
      </c>
      <c r="E2199" t="s">
        <v>4626</v>
      </c>
      <c r="F2199" t="s">
        <v>15</v>
      </c>
      <c r="G2199">
        <v>1257</v>
      </c>
    </row>
    <row r="2200" spans="1:7" x14ac:dyDescent="0.2">
      <c r="A2200" t="s">
        <v>6796</v>
      </c>
      <c r="B2200" t="s">
        <v>4568</v>
      </c>
      <c r="C2200">
        <v>15</v>
      </c>
      <c r="D2200" t="s">
        <v>4623</v>
      </c>
      <c r="E2200" t="s">
        <v>4628</v>
      </c>
      <c r="F2200" t="s">
        <v>15</v>
      </c>
      <c r="G2200">
        <v>1315</v>
      </c>
    </row>
    <row r="2201" spans="1:7" x14ac:dyDescent="0.2">
      <c r="A2201" t="s">
        <v>6797</v>
      </c>
      <c r="B2201" t="s">
        <v>4568</v>
      </c>
      <c r="C2201">
        <v>15</v>
      </c>
      <c r="D2201" t="s">
        <v>4623</v>
      </c>
      <c r="E2201" t="s">
        <v>4630</v>
      </c>
      <c r="F2201" t="s">
        <v>15</v>
      </c>
      <c r="G2201">
        <v>1248</v>
      </c>
    </row>
    <row r="2202" spans="1:7" x14ac:dyDescent="0.2">
      <c r="A2202" t="s">
        <v>6798</v>
      </c>
      <c r="B2202" t="s">
        <v>4568</v>
      </c>
      <c r="C2202">
        <v>15</v>
      </c>
      <c r="D2202" t="s">
        <v>4623</v>
      </c>
      <c r="E2202" t="s">
        <v>4632</v>
      </c>
      <c r="F2202" t="s">
        <v>15</v>
      </c>
      <c r="G2202">
        <v>1298</v>
      </c>
    </row>
    <row r="2203" spans="1:7" x14ac:dyDescent="0.2">
      <c r="A2203" t="s">
        <v>6799</v>
      </c>
      <c r="B2203" t="s">
        <v>4568</v>
      </c>
      <c r="C2203">
        <v>15</v>
      </c>
      <c r="D2203" t="s">
        <v>4623</v>
      </c>
      <c r="E2203" t="s">
        <v>4634</v>
      </c>
      <c r="F2203" t="s">
        <v>15</v>
      </c>
      <c r="G2203">
        <v>1236</v>
      </c>
    </row>
    <row r="2204" spans="1:7" x14ac:dyDescent="0.2">
      <c r="A2204" t="s">
        <v>6800</v>
      </c>
      <c r="B2204" t="s">
        <v>4568</v>
      </c>
      <c r="C2204">
        <v>15</v>
      </c>
      <c r="D2204" t="s">
        <v>4623</v>
      </c>
      <c r="E2204" t="s">
        <v>4636</v>
      </c>
      <c r="F2204" t="s">
        <v>15</v>
      </c>
      <c r="G2204">
        <v>1339</v>
      </c>
    </row>
    <row r="2205" spans="1:7" x14ac:dyDescent="0.2">
      <c r="A2205" t="s">
        <v>6801</v>
      </c>
      <c r="B2205" t="s">
        <v>4568</v>
      </c>
      <c r="C2205">
        <v>15</v>
      </c>
      <c r="D2205" t="s">
        <v>4623</v>
      </c>
      <c r="E2205" t="s">
        <v>4638</v>
      </c>
      <c r="F2205" t="s">
        <v>15</v>
      </c>
      <c r="G2205">
        <v>1318</v>
      </c>
    </row>
    <row r="2206" spans="1:7" x14ac:dyDescent="0.2">
      <c r="A2206" t="s">
        <v>6802</v>
      </c>
      <c r="B2206" t="s">
        <v>4568</v>
      </c>
      <c r="C2206">
        <v>15</v>
      </c>
      <c r="D2206" t="s">
        <v>4623</v>
      </c>
      <c r="E2206" t="s">
        <v>4640</v>
      </c>
      <c r="F2206" t="s">
        <v>15</v>
      </c>
      <c r="G2206">
        <v>1280</v>
      </c>
    </row>
    <row r="2207" spans="1:7" x14ac:dyDescent="0.2">
      <c r="A2207" t="s">
        <v>6803</v>
      </c>
      <c r="B2207" t="s">
        <v>4568</v>
      </c>
      <c r="C2207">
        <v>15</v>
      </c>
      <c r="D2207" t="s">
        <v>4623</v>
      </c>
      <c r="E2207" t="s">
        <v>4642</v>
      </c>
      <c r="F2207" t="s">
        <v>15</v>
      </c>
      <c r="G2207">
        <v>1316</v>
      </c>
    </row>
    <row r="2208" spans="1:7" x14ac:dyDescent="0.2">
      <c r="A2208" t="s">
        <v>6804</v>
      </c>
      <c r="B2208" t="s">
        <v>4568</v>
      </c>
      <c r="C2208">
        <v>15</v>
      </c>
      <c r="D2208" t="s">
        <v>4623</v>
      </c>
      <c r="E2208" t="s">
        <v>4644</v>
      </c>
      <c r="F2208" t="s">
        <v>15</v>
      </c>
      <c r="G2208">
        <v>1273</v>
      </c>
    </row>
    <row r="2209" spans="1:7" x14ac:dyDescent="0.2">
      <c r="A2209" t="s">
        <v>6805</v>
      </c>
      <c r="B2209" t="s">
        <v>4568</v>
      </c>
      <c r="C2209">
        <v>15</v>
      </c>
      <c r="D2209" t="s">
        <v>4623</v>
      </c>
      <c r="E2209" t="s">
        <v>4646</v>
      </c>
      <c r="F2209" t="s">
        <v>15</v>
      </c>
      <c r="G2209">
        <v>1355</v>
      </c>
    </row>
    <row r="2210" spans="1:7" x14ac:dyDescent="0.2">
      <c r="A2210" t="s">
        <v>6806</v>
      </c>
      <c r="B2210" t="s">
        <v>4568</v>
      </c>
      <c r="C2210">
        <v>16</v>
      </c>
      <c r="D2210" t="s">
        <v>4623</v>
      </c>
      <c r="E2210" t="s">
        <v>4624</v>
      </c>
      <c r="F2210" t="s">
        <v>15</v>
      </c>
      <c r="G2210">
        <v>3319</v>
      </c>
    </row>
    <row r="2211" spans="1:7" x14ac:dyDescent="0.2">
      <c r="A2211" t="s">
        <v>6807</v>
      </c>
      <c r="B2211" t="s">
        <v>4568</v>
      </c>
      <c r="C2211">
        <v>16</v>
      </c>
      <c r="D2211" t="s">
        <v>4623</v>
      </c>
      <c r="E2211" t="s">
        <v>4626</v>
      </c>
      <c r="F2211" t="s">
        <v>15</v>
      </c>
      <c r="G2211">
        <v>2905</v>
      </c>
    </row>
    <row r="2212" spans="1:7" x14ac:dyDescent="0.2">
      <c r="A2212" t="s">
        <v>6808</v>
      </c>
      <c r="B2212" t="s">
        <v>4568</v>
      </c>
      <c r="C2212">
        <v>16</v>
      </c>
      <c r="D2212" t="s">
        <v>4623</v>
      </c>
      <c r="E2212" t="s">
        <v>4628</v>
      </c>
      <c r="F2212" t="s">
        <v>15</v>
      </c>
      <c r="G2212">
        <v>3335</v>
      </c>
    </row>
    <row r="2213" spans="1:7" x14ac:dyDescent="0.2">
      <c r="A2213" t="s">
        <v>6809</v>
      </c>
      <c r="B2213" t="s">
        <v>4568</v>
      </c>
      <c r="C2213">
        <v>16</v>
      </c>
      <c r="D2213" t="s">
        <v>4623</v>
      </c>
      <c r="E2213" t="s">
        <v>4630</v>
      </c>
      <c r="F2213" t="s">
        <v>15</v>
      </c>
      <c r="G2213">
        <v>2805</v>
      </c>
    </row>
    <row r="2214" spans="1:7" x14ac:dyDescent="0.2">
      <c r="A2214" t="s">
        <v>6810</v>
      </c>
      <c r="B2214" t="s">
        <v>4568</v>
      </c>
      <c r="C2214">
        <v>16</v>
      </c>
      <c r="D2214" t="s">
        <v>4623</v>
      </c>
      <c r="E2214" t="s">
        <v>4632</v>
      </c>
      <c r="F2214" t="s">
        <v>15</v>
      </c>
      <c r="G2214">
        <v>3050</v>
      </c>
    </row>
    <row r="2215" spans="1:7" x14ac:dyDescent="0.2">
      <c r="A2215" t="s">
        <v>6811</v>
      </c>
      <c r="B2215" t="s">
        <v>4568</v>
      </c>
      <c r="C2215">
        <v>16</v>
      </c>
      <c r="D2215" t="s">
        <v>4623</v>
      </c>
      <c r="E2215" t="s">
        <v>4634</v>
      </c>
      <c r="F2215" t="s">
        <v>15</v>
      </c>
      <c r="G2215">
        <v>2879</v>
      </c>
    </row>
    <row r="2216" spans="1:7" x14ac:dyDescent="0.2">
      <c r="A2216" t="s">
        <v>6812</v>
      </c>
      <c r="B2216" t="s">
        <v>4568</v>
      </c>
      <c r="C2216">
        <v>16</v>
      </c>
      <c r="D2216" t="s">
        <v>4623</v>
      </c>
      <c r="E2216" t="s">
        <v>4636</v>
      </c>
      <c r="F2216" t="s">
        <v>15</v>
      </c>
      <c r="G2216">
        <v>2951</v>
      </c>
    </row>
    <row r="2217" spans="1:7" x14ac:dyDescent="0.2">
      <c r="A2217" t="s">
        <v>6813</v>
      </c>
      <c r="B2217" t="s">
        <v>4568</v>
      </c>
      <c r="C2217">
        <v>16</v>
      </c>
      <c r="D2217" t="s">
        <v>4623</v>
      </c>
      <c r="E2217" t="s">
        <v>4638</v>
      </c>
      <c r="F2217" t="s">
        <v>15</v>
      </c>
      <c r="G2217">
        <v>3113</v>
      </c>
    </row>
    <row r="2218" spans="1:7" x14ac:dyDescent="0.2">
      <c r="A2218" t="s">
        <v>6814</v>
      </c>
      <c r="B2218" t="s">
        <v>4568</v>
      </c>
      <c r="C2218">
        <v>16</v>
      </c>
      <c r="D2218" t="s">
        <v>4623</v>
      </c>
      <c r="E2218" t="s">
        <v>4640</v>
      </c>
      <c r="F2218" t="s">
        <v>15</v>
      </c>
      <c r="G2218">
        <v>2971</v>
      </c>
    </row>
    <row r="2219" spans="1:7" x14ac:dyDescent="0.2">
      <c r="A2219" t="s">
        <v>6815</v>
      </c>
      <c r="B2219" t="s">
        <v>4568</v>
      </c>
      <c r="C2219">
        <v>16</v>
      </c>
      <c r="D2219" t="s">
        <v>4623</v>
      </c>
      <c r="E2219" t="s">
        <v>4642</v>
      </c>
      <c r="F2219" t="s">
        <v>15</v>
      </c>
      <c r="G2219">
        <v>2867</v>
      </c>
    </row>
    <row r="2220" spans="1:7" x14ac:dyDescent="0.2">
      <c r="A2220" t="s">
        <v>6816</v>
      </c>
      <c r="B2220" t="s">
        <v>4568</v>
      </c>
      <c r="C2220">
        <v>16</v>
      </c>
      <c r="D2220" t="s">
        <v>4623</v>
      </c>
      <c r="E2220" t="s">
        <v>4644</v>
      </c>
      <c r="F2220" t="s">
        <v>15</v>
      </c>
      <c r="G2220">
        <v>2944</v>
      </c>
    </row>
    <row r="2221" spans="1:7" x14ac:dyDescent="0.2">
      <c r="A2221" t="s">
        <v>6817</v>
      </c>
      <c r="B2221" t="s">
        <v>4568</v>
      </c>
      <c r="C2221">
        <v>16</v>
      </c>
      <c r="D2221" t="s">
        <v>4623</v>
      </c>
      <c r="E2221" t="s">
        <v>4646</v>
      </c>
      <c r="F2221" t="s">
        <v>15</v>
      </c>
      <c r="G2221">
        <v>3153</v>
      </c>
    </row>
    <row r="2222" spans="1:7" x14ac:dyDescent="0.2">
      <c r="A2222" t="s">
        <v>6818</v>
      </c>
      <c r="B2222" t="s">
        <v>4568</v>
      </c>
      <c r="C2222">
        <v>17</v>
      </c>
      <c r="D2222" t="s">
        <v>4623</v>
      </c>
      <c r="E2222" t="s">
        <v>4624</v>
      </c>
      <c r="F2222" t="s">
        <v>15</v>
      </c>
      <c r="G2222">
        <v>1135</v>
      </c>
    </row>
    <row r="2223" spans="1:7" x14ac:dyDescent="0.2">
      <c r="A2223" t="s">
        <v>6819</v>
      </c>
      <c r="B2223" t="s">
        <v>4568</v>
      </c>
      <c r="C2223">
        <v>17</v>
      </c>
      <c r="D2223" t="s">
        <v>4623</v>
      </c>
      <c r="E2223" t="s">
        <v>4626</v>
      </c>
      <c r="F2223" t="s">
        <v>15</v>
      </c>
      <c r="G2223">
        <v>975</v>
      </c>
    </row>
    <row r="2224" spans="1:7" x14ac:dyDescent="0.2">
      <c r="A2224" t="s">
        <v>6820</v>
      </c>
      <c r="B2224" t="s">
        <v>4568</v>
      </c>
      <c r="C2224">
        <v>17</v>
      </c>
      <c r="D2224" t="s">
        <v>4623</v>
      </c>
      <c r="E2224" t="s">
        <v>4628</v>
      </c>
      <c r="F2224" t="s">
        <v>15</v>
      </c>
      <c r="G2224">
        <v>1034</v>
      </c>
    </row>
    <row r="2225" spans="1:7" x14ac:dyDescent="0.2">
      <c r="A2225" t="s">
        <v>6821</v>
      </c>
      <c r="B2225" t="s">
        <v>4568</v>
      </c>
      <c r="C2225">
        <v>17</v>
      </c>
      <c r="D2225" t="s">
        <v>4623</v>
      </c>
      <c r="E2225" t="s">
        <v>4630</v>
      </c>
      <c r="F2225" t="s">
        <v>15</v>
      </c>
      <c r="G2225">
        <v>962</v>
      </c>
    </row>
    <row r="2226" spans="1:7" x14ac:dyDescent="0.2">
      <c r="A2226" t="s">
        <v>6822</v>
      </c>
      <c r="B2226" t="s">
        <v>4568</v>
      </c>
      <c r="C2226">
        <v>17</v>
      </c>
      <c r="D2226" t="s">
        <v>4623</v>
      </c>
      <c r="E2226" t="s">
        <v>4632</v>
      </c>
      <c r="F2226" t="s">
        <v>15</v>
      </c>
      <c r="G2226">
        <v>1051</v>
      </c>
    </row>
    <row r="2227" spans="1:7" x14ac:dyDescent="0.2">
      <c r="A2227" t="s">
        <v>6823</v>
      </c>
      <c r="B2227" t="s">
        <v>4568</v>
      </c>
      <c r="C2227">
        <v>17</v>
      </c>
      <c r="D2227" t="s">
        <v>4623</v>
      </c>
      <c r="E2227" t="s">
        <v>4634</v>
      </c>
      <c r="F2227" t="s">
        <v>15</v>
      </c>
      <c r="G2227">
        <v>961</v>
      </c>
    </row>
    <row r="2228" spans="1:7" x14ac:dyDescent="0.2">
      <c r="A2228" t="s">
        <v>6824</v>
      </c>
      <c r="B2228" t="s">
        <v>4568</v>
      </c>
      <c r="C2228">
        <v>17</v>
      </c>
      <c r="D2228" t="s">
        <v>4623</v>
      </c>
      <c r="E2228" t="s">
        <v>4636</v>
      </c>
      <c r="F2228" t="s">
        <v>15</v>
      </c>
      <c r="G2228">
        <v>934</v>
      </c>
    </row>
    <row r="2229" spans="1:7" x14ac:dyDescent="0.2">
      <c r="A2229" t="s">
        <v>6825</v>
      </c>
      <c r="B2229" t="s">
        <v>4568</v>
      </c>
      <c r="C2229">
        <v>17</v>
      </c>
      <c r="D2229" t="s">
        <v>4623</v>
      </c>
      <c r="E2229" t="s">
        <v>4638</v>
      </c>
      <c r="F2229" t="s">
        <v>15</v>
      </c>
      <c r="G2229">
        <v>949</v>
      </c>
    </row>
    <row r="2230" spans="1:7" x14ac:dyDescent="0.2">
      <c r="A2230" t="s">
        <v>6826</v>
      </c>
      <c r="B2230" t="s">
        <v>4568</v>
      </c>
      <c r="C2230">
        <v>17</v>
      </c>
      <c r="D2230" t="s">
        <v>4623</v>
      </c>
      <c r="E2230" t="s">
        <v>4640</v>
      </c>
      <c r="F2230" t="s">
        <v>15</v>
      </c>
      <c r="G2230">
        <v>944</v>
      </c>
    </row>
    <row r="2231" spans="1:7" x14ac:dyDescent="0.2">
      <c r="A2231" t="s">
        <v>6827</v>
      </c>
      <c r="B2231" t="s">
        <v>4568</v>
      </c>
      <c r="C2231">
        <v>17</v>
      </c>
      <c r="D2231" t="s">
        <v>4623</v>
      </c>
      <c r="E2231" t="s">
        <v>4642</v>
      </c>
      <c r="F2231" t="s">
        <v>15</v>
      </c>
      <c r="G2231">
        <v>1016</v>
      </c>
    </row>
    <row r="2232" spans="1:7" x14ac:dyDescent="0.2">
      <c r="A2232" t="s">
        <v>6828</v>
      </c>
      <c r="B2232" t="s">
        <v>4568</v>
      </c>
      <c r="C2232">
        <v>17</v>
      </c>
      <c r="D2232" t="s">
        <v>4623</v>
      </c>
      <c r="E2232" t="s">
        <v>4644</v>
      </c>
      <c r="F2232" t="s">
        <v>15</v>
      </c>
      <c r="G2232">
        <v>945</v>
      </c>
    </row>
    <row r="2233" spans="1:7" x14ac:dyDescent="0.2">
      <c r="A2233" t="s">
        <v>6829</v>
      </c>
      <c r="B2233" t="s">
        <v>4568</v>
      </c>
      <c r="C2233">
        <v>17</v>
      </c>
      <c r="D2233" t="s">
        <v>4623</v>
      </c>
      <c r="E2233" t="s">
        <v>4646</v>
      </c>
      <c r="F2233" t="s">
        <v>15</v>
      </c>
      <c r="G2233">
        <v>1024</v>
      </c>
    </row>
    <row r="2234" spans="1:7" x14ac:dyDescent="0.2">
      <c r="A2234" t="s">
        <v>6830</v>
      </c>
      <c r="B2234" t="s">
        <v>4568</v>
      </c>
      <c r="C2234">
        <v>18</v>
      </c>
      <c r="D2234" t="s">
        <v>4623</v>
      </c>
      <c r="E2234" t="s">
        <v>4624</v>
      </c>
      <c r="F2234" t="s">
        <v>15</v>
      </c>
      <c r="G2234">
        <v>7603</v>
      </c>
    </row>
    <row r="2235" spans="1:7" x14ac:dyDescent="0.2">
      <c r="A2235" t="s">
        <v>6831</v>
      </c>
      <c r="B2235" t="s">
        <v>4568</v>
      </c>
      <c r="C2235">
        <v>18</v>
      </c>
      <c r="D2235" t="s">
        <v>4623</v>
      </c>
      <c r="E2235" t="s">
        <v>4626</v>
      </c>
      <c r="F2235" t="s">
        <v>15</v>
      </c>
      <c r="G2235">
        <v>7313</v>
      </c>
    </row>
    <row r="2236" spans="1:7" x14ac:dyDescent="0.2">
      <c r="A2236" t="s">
        <v>6832</v>
      </c>
      <c r="B2236" t="s">
        <v>4568</v>
      </c>
      <c r="C2236">
        <v>18</v>
      </c>
      <c r="D2236" t="s">
        <v>4623</v>
      </c>
      <c r="E2236" t="s">
        <v>4628</v>
      </c>
      <c r="F2236" t="s">
        <v>15</v>
      </c>
      <c r="G2236">
        <v>7943</v>
      </c>
    </row>
    <row r="2237" spans="1:7" x14ac:dyDescent="0.2">
      <c r="A2237" t="s">
        <v>6833</v>
      </c>
      <c r="B2237" t="s">
        <v>4568</v>
      </c>
      <c r="C2237">
        <v>18</v>
      </c>
      <c r="D2237" t="s">
        <v>4623</v>
      </c>
      <c r="E2237" t="s">
        <v>4630</v>
      </c>
      <c r="F2237" t="s">
        <v>15</v>
      </c>
      <c r="G2237">
        <v>7520</v>
      </c>
    </row>
    <row r="2238" spans="1:7" x14ac:dyDescent="0.2">
      <c r="A2238" t="s">
        <v>6834</v>
      </c>
      <c r="B2238" t="s">
        <v>4568</v>
      </c>
      <c r="C2238">
        <v>18</v>
      </c>
      <c r="D2238" t="s">
        <v>4623</v>
      </c>
      <c r="E2238" t="s">
        <v>4632</v>
      </c>
      <c r="F2238" t="s">
        <v>15</v>
      </c>
      <c r="G2238">
        <v>7903</v>
      </c>
    </row>
    <row r="2239" spans="1:7" x14ac:dyDescent="0.2">
      <c r="A2239" t="s">
        <v>6835</v>
      </c>
      <c r="B2239" t="s">
        <v>4568</v>
      </c>
      <c r="C2239">
        <v>18</v>
      </c>
      <c r="D2239" t="s">
        <v>4623</v>
      </c>
      <c r="E2239" t="s">
        <v>4634</v>
      </c>
      <c r="F2239" t="s">
        <v>15</v>
      </c>
      <c r="G2239">
        <v>7534</v>
      </c>
    </row>
    <row r="2240" spans="1:7" x14ac:dyDescent="0.2">
      <c r="A2240" t="s">
        <v>6836</v>
      </c>
      <c r="B2240" t="s">
        <v>4568</v>
      </c>
      <c r="C2240">
        <v>18</v>
      </c>
      <c r="D2240" t="s">
        <v>4623</v>
      </c>
      <c r="E2240" t="s">
        <v>4636</v>
      </c>
      <c r="F2240" t="s">
        <v>15</v>
      </c>
      <c r="G2240">
        <v>8022</v>
      </c>
    </row>
    <row r="2241" spans="1:7" x14ac:dyDescent="0.2">
      <c r="A2241" t="s">
        <v>6837</v>
      </c>
      <c r="B2241" t="s">
        <v>4568</v>
      </c>
      <c r="C2241">
        <v>18</v>
      </c>
      <c r="D2241" t="s">
        <v>4623</v>
      </c>
      <c r="E2241" t="s">
        <v>4638</v>
      </c>
      <c r="F2241" t="s">
        <v>15</v>
      </c>
      <c r="G2241">
        <v>8478</v>
      </c>
    </row>
    <row r="2242" spans="1:7" x14ac:dyDescent="0.2">
      <c r="A2242" t="s">
        <v>6838</v>
      </c>
      <c r="B2242" t="s">
        <v>4568</v>
      </c>
      <c r="C2242">
        <v>18</v>
      </c>
      <c r="D2242" t="s">
        <v>4623</v>
      </c>
      <c r="E2242" t="s">
        <v>4640</v>
      </c>
      <c r="F2242" t="s">
        <v>15</v>
      </c>
      <c r="G2242">
        <v>8139</v>
      </c>
    </row>
    <row r="2243" spans="1:7" x14ac:dyDescent="0.2">
      <c r="A2243" t="s">
        <v>6839</v>
      </c>
      <c r="B2243" t="s">
        <v>4568</v>
      </c>
      <c r="C2243">
        <v>18</v>
      </c>
      <c r="D2243" t="s">
        <v>4623</v>
      </c>
      <c r="E2243" t="s">
        <v>4642</v>
      </c>
      <c r="F2243" t="s">
        <v>15</v>
      </c>
      <c r="G2243">
        <v>7914</v>
      </c>
    </row>
    <row r="2244" spans="1:7" x14ac:dyDescent="0.2">
      <c r="A2244" t="s">
        <v>6840</v>
      </c>
      <c r="B2244" t="s">
        <v>4568</v>
      </c>
      <c r="C2244">
        <v>18</v>
      </c>
      <c r="D2244" t="s">
        <v>4623</v>
      </c>
      <c r="E2244" t="s">
        <v>4644</v>
      </c>
      <c r="F2244" t="s">
        <v>15</v>
      </c>
      <c r="G2244">
        <v>7621</v>
      </c>
    </row>
    <row r="2245" spans="1:7" x14ac:dyDescent="0.2">
      <c r="A2245" t="s">
        <v>6841</v>
      </c>
      <c r="B2245" t="s">
        <v>4568</v>
      </c>
      <c r="C2245">
        <v>18</v>
      </c>
      <c r="D2245" t="s">
        <v>4623</v>
      </c>
      <c r="E2245" t="s">
        <v>4646</v>
      </c>
      <c r="F2245" t="s">
        <v>15</v>
      </c>
      <c r="G2245">
        <v>7693</v>
      </c>
    </row>
    <row r="2246" spans="1:7" x14ac:dyDescent="0.2">
      <c r="A2246" t="s">
        <v>6842</v>
      </c>
      <c r="B2246" t="s">
        <v>4568</v>
      </c>
      <c r="C2246">
        <v>19</v>
      </c>
      <c r="D2246" t="s">
        <v>4623</v>
      </c>
      <c r="E2246" t="s">
        <v>4624</v>
      </c>
      <c r="F2246" t="s">
        <v>15</v>
      </c>
      <c r="G2246">
        <v>1527</v>
      </c>
    </row>
    <row r="2247" spans="1:7" x14ac:dyDescent="0.2">
      <c r="A2247" t="s">
        <v>6843</v>
      </c>
      <c r="B2247" t="s">
        <v>4568</v>
      </c>
      <c r="C2247">
        <v>19</v>
      </c>
      <c r="D2247" t="s">
        <v>4623</v>
      </c>
      <c r="E2247" t="s">
        <v>4626</v>
      </c>
      <c r="F2247" t="s">
        <v>15</v>
      </c>
      <c r="G2247">
        <v>1295</v>
      </c>
    </row>
    <row r="2248" spans="1:7" x14ac:dyDescent="0.2">
      <c r="A2248" t="s">
        <v>6844</v>
      </c>
      <c r="B2248" t="s">
        <v>4568</v>
      </c>
      <c r="C2248">
        <v>19</v>
      </c>
      <c r="D2248" t="s">
        <v>4623</v>
      </c>
      <c r="E2248" t="s">
        <v>4628</v>
      </c>
      <c r="F2248" t="s">
        <v>15</v>
      </c>
      <c r="G2248">
        <v>1498</v>
      </c>
    </row>
    <row r="2249" spans="1:7" x14ac:dyDescent="0.2">
      <c r="A2249" t="s">
        <v>6845</v>
      </c>
      <c r="B2249" t="s">
        <v>4568</v>
      </c>
      <c r="C2249">
        <v>19</v>
      </c>
      <c r="D2249" t="s">
        <v>4623</v>
      </c>
      <c r="E2249" t="s">
        <v>4630</v>
      </c>
      <c r="F2249" t="s">
        <v>15</v>
      </c>
      <c r="G2249">
        <v>1341</v>
      </c>
    </row>
    <row r="2250" spans="1:7" x14ac:dyDescent="0.2">
      <c r="A2250" t="s">
        <v>6846</v>
      </c>
      <c r="B2250" t="s">
        <v>4568</v>
      </c>
      <c r="C2250">
        <v>19</v>
      </c>
      <c r="D2250" t="s">
        <v>4623</v>
      </c>
      <c r="E2250" t="s">
        <v>4632</v>
      </c>
      <c r="F2250" t="s">
        <v>15</v>
      </c>
      <c r="G2250">
        <v>1539</v>
      </c>
    </row>
    <row r="2251" spans="1:7" x14ac:dyDescent="0.2">
      <c r="A2251" t="s">
        <v>6847</v>
      </c>
      <c r="B2251" t="s">
        <v>4568</v>
      </c>
      <c r="C2251">
        <v>19</v>
      </c>
      <c r="D2251" t="s">
        <v>4623</v>
      </c>
      <c r="E2251" t="s">
        <v>4634</v>
      </c>
      <c r="F2251" t="s">
        <v>15</v>
      </c>
      <c r="G2251">
        <v>1400</v>
      </c>
    </row>
    <row r="2252" spans="1:7" x14ac:dyDescent="0.2">
      <c r="A2252" t="s">
        <v>6848</v>
      </c>
      <c r="B2252" t="s">
        <v>4568</v>
      </c>
      <c r="C2252">
        <v>19</v>
      </c>
      <c r="D2252" t="s">
        <v>4623</v>
      </c>
      <c r="E2252" t="s">
        <v>4636</v>
      </c>
      <c r="F2252" t="s">
        <v>15</v>
      </c>
      <c r="G2252">
        <v>1433</v>
      </c>
    </row>
    <row r="2253" spans="1:7" x14ac:dyDescent="0.2">
      <c r="A2253" t="s">
        <v>6849</v>
      </c>
      <c r="B2253" t="s">
        <v>4568</v>
      </c>
      <c r="C2253">
        <v>19</v>
      </c>
      <c r="D2253" t="s">
        <v>4623</v>
      </c>
      <c r="E2253" t="s">
        <v>4638</v>
      </c>
      <c r="F2253" t="s">
        <v>15</v>
      </c>
      <c r="G2253">
        <v>1510</v>
      </c>
    </row>
    <row r="2254" spans="1:7" x14ac:dyDescent="0.2">
      <c r="A2254" t="s">
        <v>6850</v>
      </c>
      <c r="B2254" t="s">
        <v>4568</v>
      </c>
      <c r="C2254">
        <v>19</v>
      </c>
      <c r="D2254" t="s">
        <v>4623</v>
      </c>
      <c r="E2254" t="s">
        <v>4640</v>
      </c>
      <c r="F2254" t="s">
        <v>15</v>
      </c>
      <c r="G2254">
        <v>1423</v>
      </c>
    </row>
    <row r="2255" spans="1:7" x14ac:dyDescent="0.2">
      <c r="A2255" t="s">
        <v>6851</v>
      </c>
      <c r="B2255" t="s">
        <v>4568</v>
      </c>
      <c r="C2255">
        <v>19</v>
      </c>
      <c r="D2255" t="s">
        <v>4623</v>
      </c>
      <c r="E2255" t="s">
        <v>4642</v>
      </c>
      <c r="F2255" t="s">
        <v>15</v>
      </c>
      <c r="G2255">
        <v>1488</v>
      </c>
    </row>
    <row r="2256" spans="1:7" x14ac:dyDescent="0.2">
      <c r="A2256" t="s">
        <v>6852</v>
      </c>
      <c r="B2256" t="s">
        <v>4568</v>
      </c>
      <c r="C2256">
        <v>19</v>
      </c>
      <c r="D2256" t="s">
        <v>4623</v>
      </c>
      <c r="E2256" t="s">
        <v>4644</v>
      </c>
      <c r="F2256" t="s">
        <v>15</v>
      </c>
      <c r="G2256">
        <v>1435</v>
      </c>
    </row>
    <row r="2257" spans="1:7" x14ac:dyDescent="0.2">
      <c r="A2257" t="s">
        <v>6853</v>
      </c>
      <c r="B2257" t="s">
        <v>4568</v>
      </c>
      <c r="C2257">
        <v>19</v>
      </c>
      <c r="D2257" t="s">
        <v>4623</v>
      </c>
      <c r="E2257" t="s">
        <v>4646</v>
      </c>
      <c r="F2257" t="s">
        <v>15</v>
      </c>
      <c r="G2257">
        <v>1599</v>
      </c>
    </row>
    <row r="2258" spans="1:7" x14ac:dyDescent="0.2">
      <c r="A2258" t="s">
        <v>6854</v>
      </c>
      <c r="B2258" t="s">
        <v>4568</v>
      </c>
      <c r="C2258">
        <v>20</v>
      </c>
      <c r="D2258" t="s">
        <v>4623</v>
      </c>
      <c r="E2258" t="s">
        <v>4624</v>
      </c>
      <c r="F2258" t="s">
        <v>15</v>
      </c>
      <c r="G2258">
        <v>6251</v>
      </c>
    </row>
    <row r="2259" spans="1:7" x14ac:dyDescent="0.2">
      <c r="A2259" t="s">
        <v>6855</v>
      </c>
      <c r="B2259" t="s">
        <v>4568</v>
      </c>
      <c r="C2259">
        <v>20</v>
      </c>
      <c r="D2259" t="s">
        <v>4623</v>
      </c>
      <c r="E2259" t="s">
        <v>4626</v>
      </c>
      <c r="F2259" t="s">
        <v>15</v>
      </c>
      <c r="G2259">
        <v>5785</v>
      </c>
    </row>
    <row r="2260" spans="1:7" x14ac:dyDescent="0.2">
      <c r="A2260" t="s">
        <v>6856</v>
      </c>
      <c r="B2260" t="s">
        <v>4568</v>
      </c>
      <c r="C2260">
        <v>20</v>
      </c>
      <c r="D2260" t="s">
        <v>4623</v>
      </c>
      <c r="E2260" t="s">
        <v>4628</v>
      </c>
      <c r="F2260" t="s">
        <v>15</v>
      </c>
      <c r="G2260">
        <v>6420</v>
      </c>
    </row>
    <row r="2261" spans="1:7" x14ac:dyDescent="0.2">
      <c r="A2261" t="s">
        <v>6857</v>
      </c>
      <c r="B2261" t="s">
        <v>4568</v>
      </c>
      <c r="C2261">
        <v>20</v>
      </c>
      <c r="D2261" t="s">
        <v>4623</v>
      </c>
      <c r="E2261" t="s">
        <v>4630</v>
      </c>
      <c r="F2261" t="s">
        <v>15</v>
      </c>
      <c r="G2261">
        <v>6102</v>
      </c>
    </row>
    <row r="2262" spans="1:7" x14ac:dyDescent="0.2">
      <c r="A2262" t="s">
        <v>6858</v>
      </c>
      <c r="B2262" t="s">
        <v>4568</v>
      </c>
      <c r="C2262">
        <v>20</v>
      </c>
      <c r="D2262" t="s">
        <v>4623</v>
      </c>
      <c r="E2262" t="s">
        <v>4632</v>
      </c>
      <c r="F2262" t="s">
        <v>15</v>
      </c>
      <c r="G2262">
        <v>6278</v>
      </c>
    </row>
    <row r="2263" spans="1:7" x14ac:dyDescent="0.2">
      <c r="A2263" t="s">
        <v>6859</v>
      </c>
      <c r="B2263" t="s">
        <v>4568</v>
      </c>
      <c r="C2263">
        <v>20</v>
      </c>
      <c r="D2263" t="s">
        <v>4623</v>
      </c>
      <c r="E2263" t="s">
        <v>4634</v>
      </c>
      <c r="F2263" t="s">
        <v>15</v>
      </c>
      <c r="G2263">
        <v>6053</v>
      </c>
    </row>
    <row r="2264" spans="1:7" x14ac:dyDescent="0.2">
      <c r="A2264" t="s">
        <v>6860</v>
      </c>
      <c r="B2264" t="s">
        <v>4568</v>
      </c>
      <c r="C2264">
        <v>20</v>
      </c>
      <c r="D2264" t="s">
        <v>4623</v>
      </c>
      <c r="E2264" t="s">
        <v>4636</v>
      </c>
      <c r="F2264" t="s">
        <v>15</v>
      </c>
      <c r="G2264">
        <v>6609</v>
      </c>
    </row>
    <row r="2265" spans="1:7" x14ac:dyDescent="0.2">
      <c r="A2265" t="s">
        <v>6861</v>
      </c>
      <c r="B2265" t="s">
        <v>4568</v>
      </c>
      <c r="C2265">
        <v>20</v>
      </c>
      <c r="D2265" t="s">
        <v>4623</v>
      </c>
      <c r="E2265" t="s">
        <v>4638</v>
      </c>
      <c r="F2265" t="s">
        <v>15</v>
      </c>
      <c r="G2265">
        <v>6707</v>
      </c>
    </row>
    <row r="2266" spans="1:7" x14ac:dyDescent="0.2">
      <c r="A2266" t="s">
        <v>6862</v>
      </c>
      <c r="B2266" t="s">
        <v>4568</v>
      </c>
      <c r="C2266">
        <v>20</v>
      </c>
      <c r="D2266" t="s">
        <v>4623</v>
      </c>
      <c r="E2266" t="s">
        <v>4640</v>
      </c>
      <c r="F2266" t="s">
        <v>15</v>
      </c>
      <c r="G2266">
        <v>6526</v>
      </c>
    </row>
    <row r="2267" spans="1:7" x14ac:dyDescent="0.2">
      <c r="A2267" t="s">
        <v>6863</v>
      </c>
      <c r="B2267" t="s">
        <v>4568</v>
      </c>
      <c r="C2267">
        <v>20</v>
      </c>
      <c r="D2267" t="s">
        <v>4623</v>
      </c>
      <c r="E2267" t="s">
        <v>4642</v>
      </c>
      <c r="F2267" t="s">
        <v>15</v>
      </c>
      <c r="G2267">
        <v>6121</v>
      </c>
    </row>
    <row r="2268" spans="1:7" x14ac:dyDescent="0.2">
      <c r="A2268" t="s">
        <v>6864</v>
      </c>
      <c r="B2268" t="s">
        <v>4568</v>
      </c>
      <c r="C2268">
        <v>20</v>
      </c>
      <c r="D2268" t="s">
        <v>4623</v>
      </c>
      <c r="E2268" t="s">
        <v>4644</v>
      </c>
      <c r="F2268" t="s">
        <v>15</v>
      </c>
      <c r="G2268">
        <v>5908</v>
      </c>
    </row>
    <row r="2269" spans="1:7" x14ac:dyDescent="0.2">
      <c r="A2269" t="s">
        <v>6865</v>
      </c>
      <c r="B2269" t="s">
        <v>4568</v>
      </c>
      <c r="C2269">
        <v>20</v>
      </c>
      <c r="D2269" t="s">
        <v>4623</v>
      </c>
      <c r="E2269" t="s">
        <v>4646</v>
      </c>
      <c r="F2269" t="s">
        <v>15</v>
      </c>
      <c r="G2269">
        <v>6300</v>
      </c>
    </row>
    <row r="2270" spans="1:7" x14ac:dyDescent="0.2">
      <c r="A2270" t="s">
        <v>6866</v>
      </c>
      <c r="B2270" t="s">
        <v>4568</v>
      </c>
      <c r="C2270">
        <v>21</v>
      </c>
      <c r="D2270" t="s">
        <v>4623</v>
      </c>
      <c r="E2270" t="s">
        <v>4624</v>
      </c>
      <c r="F2270" t="s">
        <v>15</v>
      </c>
      <c r="G2270">
        <v>111</v>
      </c>
    </row>
    <row r="2271" spans="1:7" x14ac:dyDescent="0.2">
      <c r="A2271" t="s">
        <v>6867</v>
      </c>
      <c r="B2271" t="s">
        <v>4568</v>
      </c>
      <c r="C2271">
        <v>21</v>
      </c>
      <c r="D2271" t="s">
        <v>4623</v>
      </c>
      <c r="E2271" t="s">
        <v>4626</v>
      </c>
      <c r="F2271" t="s">
        <v>15</v>
      </c>
      <c r="G2271">
        <v>53</v>
      </c>
    </row>
    <row r="2272" spans="1:7" x14ac:dyDescent="0.2">
      <c r="A2272" t="s">
        <v>6868</v>
      </c>
      <c r="B2272" t="s">
        <v>4568</v>
      </c>
      <c r="C2272">
        <v>21</v>
      </c>
      <c r="D2272" t="s">
        <v>4623</v>
      </c>
      <c r="E2272" t="s">
        <v>4628</v>
      </c>
      <c r="F2272" t="s">
        <v>15</v>
      </c>
      <c r="G2272">
        <v>105</v>
      </c>
    </row>
    <row r="2273" spans="1:7" x14ac:dyDescent="0.2">
      <c r="A2273" t="s">
        <v>6869</v>
      </c>
      <c r="B2273" t="s">
        <v>4568</v>
      </c>
      <c r="C2273">
        <v>21</v>
      </c>
      <c r="D2273" t="s">
        <v>4623</v>
      </c>
      <c r="E2273" t="s">
        <v>4630</v>
      </c>
      <c r="F2273" t="s">
        <v>15</v>
      </c>
      <c r="G2273">
        <v>79</v>
      </c>
    </row>
    <row r="2274" spans="1:7" x14ac:dyDescent="0.2">
      <c r="A2274" t="s">
        <v>6870</v>
      </c>
      <c r="B2274" t="s">
        <v>4568</v>
      </c>
      <c r="C2274">
        <v>21</v>
      </c>
      <c r="D2274" t="s">
        <v>4623</v>
      </c>
      <c r="E2274" t="s">
        <v>4632</v>
      </c>
      <c r="F2274" t="s">
        <v>15</v>
      </c>
      <c r="G2274">
        <v>93</v>
      </c>
    </row>
    <row r="2275" spans="1:7" x14ac:dyDescent="0.2">
      <c r="A2275" t="s">
        <v>6871</v>
      </c>
      <c r="B2275" t="s">
        <v>4568</v>
      </c>
      <c r="C2275">
        <v>21</v>
      </c>
      <c r="D2275" t="s">
        <v>4623</v>
      </c>
      <c r="E2275" t="s">
        <v>4634</v>
      </c>
      <c r="F2275" t="s">
        <v>15</v>
      </c>
      <c r="G2275">
        <v>101</v>
      </c>
    </row>
    <row r="2276" spans="1:7" x14ac:dyDescent="0.2">
      <c r="A2276" t="s">
        <v>6872</v>
      </c>
      <c r="B2276" t="s">
        <v>4568</v>
      </c>
      <c r="C2276">
        <v>21</v>
      </c>
      <c r="D2276" t="s">
        <v>4623</v>
      </c>
      <c r="E2276" t="s">
        <v>4636</v>
      </c>
      <c r="F2276" t="s">
        <v>15</v>
      </c>
      <c r="G2276">
        <v>98</v>
      </c>
    </row>
    <row r="2277" spans="1:7" x14ac:dyDescent="0.2">
      <c r="A2277" t="s">
        <v>6873</v>
      </c>
      <c r="B2277" t="s">
        <v>4568</v>
      </c>
      <c r="C2277">
        <v>21</v>
      </c>
      <c r="D2277" t="s">
        <v>4623</v>
      </c>
      <c r="E2277" t="s">
        <v>4638</v>
      </c>
      <c r="F2277" t="s">
        <v>15</v>
      </c>
      <c r="G2277">
        <v>96</v>
      </c>
    </row>
    <row r="2278" spans="1:7" x14ac:dyDescent="0.2">
      <c r="A2278" t="s">
        <v>6874</v>
      </c>
      <c r="B2278" t="s">
        <v>4568</v>
      </c>
      <c r="C2278">
        <v>21</v>
      </c>
      <c r="D2278" t="s">
        <v>4623</v>
      </c>
      <c r="E2278" t="s">
        <v>4640</v>
      </c>
      <c r="F2278" t="s">
        <v>15</v>
      </c>
      <c r="G2278">
        <v>71</v>
      </c>
    </row>
    <row r="2279" spans="1:7" x14ac:dyDescent="0.2">
      <c r="A2279" t="s">
        <v>6875</v>
      </c>
      <c r="B2279" t="s">
        <v>4568</v>
      </c>
      <c r="C2279">
        <v>21</v>
      </c>
      <c r="D2279" t="s">
        <v>4623</v>
      </c>
      <c r="E2279" t="s">
        <v>4642</v>
      </c>
      <c r="F2279" t="s">
        <v>15</v>
      </c>
      <c r="G2279">
        <v>99</v>
      </c>
    </row>
    <row r="2280" spans="1:7" x14ac:dyDescent="0.2">
      <c r="A2280" t="s">
        <v>6876</v>
      </c>
      <c r="B2280" t="s">
        <v>4568</v>
      </c>
      <c r="C2280">
        <v>21</v>
      </c>
      <c r="D2280" t="s">
        <v>4623</v>
      </c>
      <c r="E2280" t="s">
        <v>4644</v>
      </c>
      <c r="F2280" t="s">
        <v>15</v>
      </c>
      <c r="G2280">
        <v>102</v>
      </c>
    </row>
    <row r="2281" spans="1:7" x14ac:dyDescent="0.2">
      <c r="A2281" t="s">
        <v>6877</v>
      </c>
      <c r="B2281" t="s">
        <v>4568</v>
      </c>
      <c r="C2281">
        <v>21</v>
      </c>
      <c r="D2281" t="s">
        <v>4623</v>
      </c>
      <c r="E2281" t="s">
        <v>4646</v>
      </c>
      <c r="F2281" t="s">
        <v>15</v>
      </c>
      <c r="G2281">
        <v>110</v>
      </c>
    </row>
    <row r="2282" spans="1:7" x14ac:dyDescent="0.2">
      <c r="A2282" t="s">
        <v>6878</v>
      </c>
      <c r="B2282" t="s">
        <v>4568</v>
      </c>
      <c r="C2282">
        <v>1</v>
      </c>
      <c r="D2282" t="s">
        <v>4696</v>
      </c>
      <c r="E2282" t="s">
        <v>4557</v>
      </c>
      <c r="F2282" t="s">
        <v>11</v>
      </c>
      <c r="G2282">
        <v>290</v>
      </c>
    </row>
    <row r="2283" spans="1:7" x14ac:dyDescent="0.2">
      <c r="A2283" t="s">
        <v>6879</v>
      </c>
      <c r="B2283" t="s">
        <v>4568</v>
      </c>
      <c r="C2283">
        <v>1</v>
      </c>
      <c r="D2283" t="s">
        <v>4696</v>
      </c>
      <c r="E2283" t="s">
        <v>4558</v>
      </c>
      <c r="F2283" t="s">
        <v>11</v>
      </c>
      <c r="G2283">
        <v>4994</v>
      </c>
    </row>
    <row r="2284" spans="1:7" x14ac:dyDescent="0.2">
      <c r="A2284" t="s">
        <v>6880</v>
      </c>
      <c r="B2284" t="s">
        <v>4568</v>
      </c>
      <c r="C2284">
        <v>1</v>
      </c>
      <c r="D2284" t="s">
        <v>4696</v>
      </c>
      <c r="E2284" t="s">
        <v>4559</v>
      </c>
      <c r="F2284" t="s">
        <v>11</v>
      </c>
      <c r="G2284">
        <v>16060</v>
      </c>
    </row>
    <row r="2285" spans="1:7" x14ac:dyDescent="0.2">
      <c r="A2285" t="s">
        <v>6881</v>
      </c>
      <c r="B2285" t="s">
        <v>4568</v>
      </c>
      <c r="C2285">
        <v>1</v>
      </c>
      <c r="D2285" t="s">
        <v>4696</v>
      </c>
      <c r="E2285" t="s">
        <v>4564</v>
      </c>
      <c r="F2285" t="s">
        <v>11</v>
      </c>
      <c r="G2285">
        <v>16464</v>
      </c>
    </row>
    <row r="2286" spans="1:7" x14ac:dyDescent="0.2">
      <c r="A2286" t="s">
        <v>6882</v>
      </c>
      <c r="B2286" t="s">
        <v>4568</v>
      </c>
      <c r="C2286">
        <v>1</v>
      </c>
      <c r="D2286" t="s">
        <v>4696</v>
      </c>
      <c r="E2286" t="s">
        <v>4703</v>
      </c>
      <c r="F2286" t="s">
        <v>11</v>
      </c>
      <c r="G2286">
        <v>2031</v>
      </c>
    </row>
    <row r="2287" spans="1:7" x14ac:dyDescent="0.2">
      <c r="A2287" t="s">
        <v>6883</v>
      </c>
      <c r="B2287" t="s">
        <v>4568</v>
      </c>
      <c r="C2287">
        <v>2</v>
      </c>
      <c r="D2287" t="s">
        <v>4696</v>
      </c>
      <c r="E2287" t="s">
        <v>4557</v>
      </c>
      <c r="F2287" t="s">
        <v>11</v>
      </c>
      <c r="G2287">
        <v>228</v>
      </c>
    </row>
    <row r="2288" spans="1:7" x14ac:dyDescent="0.2">
      <c r="A2288" t="s">
        <v>6884</v>
      </c>
      <c r="B2288" t="s">
        <v>4568</v>
      </c>
      <c r="C2288">
        <v>2</v>
      </c>
      <c r="D2288" t="s">
        <v>4696</v>
      </c>
      <c r="E2288" t="s">
        <v>4558</v>
      </c>
      <c r="F2288" t="s">
        <v>11</v>
      </c>
      <c r="G2288">
        <v>7106</v>
      </c>
    </row>
    <row r="2289" spans="1:7" x14ac:dyDescent="0.2">
      <c r="A2289" t="s">
        <v>6885</v>
      </c>
      <c r="B2289" t="s">
        <v>4568</v>
      </c>
      <c r="C2289">
        <v>2</v>
      </c>
      <c r="D2289" t="s">
        <v>4696</v>
      </c>
      <c r="E2289" t="s">
        <v>4559</v>
      </c>
      <c r="F2289" t="s">
        <v>11</v>
      </c>
      <c r="G2289">
        <v>42046</v>
      </c>
    </row>
    <row r="2290" spans="1:7" x14ac:dyDescent="0.2">
      <c r="A2290" t="s">
        <v>6886</v>
      </c>
      <c r="B2290" t="s">
        <v>4568</v>
      </c>
      <c r="C2290">
        <v>2</v>
      </c>
      <c r="D2290" t="s">
        <v>4696</v>
      </c>
      <c r="E2290" t="s">
        <v>4564</v>
      </c>
      <c r="F2290" t="s">
        <v>11</v>
      </c>
      <c r="G2290">
        <v>34466</v>
      </c>
    </row>
    <row r="2291" spans="1:7" x14ac:dyDescent="0.2">
      <c r="A2291" t="s">
        <v>6887</v>
      </c>
      <c r="B2291" t="s">
        <v>4568</v>
      </c>
      <c r="C2291">
        <v>2</v>
      </c>
      <c r="D2291" t="s">
        <v>4696</v>
      </c>
      <c r="E2291" t="s">
        <v>4703</v>
      </c>
      <c r="F2291" t="s">
        <v>11</v>
      </c>
      <c r="G2291">
        <v>5050</v>
      </c>
    </row>
    <row r="2292" spans="1:7" x14ac:dyDescent="0.2">
      <c r="A2292" t="s">
        <v>6888</v>
      </c>
      <c r="B2292" t="s">
        <v>4568</v>
      </c>
      <c r="C2292">
        <v>3</v>
      </c>
      <c r="D2292" t="s">
        <v>4696</v>
      </c>
      <c r="E2292" t="s">
        <v>4557</v>
      </c>
      <c r="F2292" t="s">
        <v>11</v>
      </c>
      <c r="G2292">
        <v>988</v>
      </c>
    </row>
    <row r="2293" spans="1:7" x14ac:dyDescent="0.2">
      <c r="A2293" t="s">
        <v>6889</v>
      </c>
      <c r="B2293" t="s">
        <v>4568</v>
      </c>
      <c r="C2293">
        <v>3</v>
      </c>
      <c r="D2293" t="s">
        <v>4696</v>
      </c>
      <c r="E2293" t="s">
        <v>4558</v>
      </c>
      <c r="F2293" t="s">
        <v>11</v>
      </c>
      <c r="G2293">
        <v>10643</v>
      </c>
    </row>
    <row r="2294" spans="1:7" x14ac:dyDescent="0.2">
      <c r="A2294" t="s">
        <v>6890</v>
      </c>
      <c r="B2294" t="s">
        <v>4568</v>
      </c>
      <c r="C2294">
        <v>3</v>
      </c>
      <c r="D2294" t="s">
        <v>4696</v>
      </c>
      <c r="E2294" t="s">
        <v>4559</v>
      </c>
      <c r="F2294" t="s">
        <v>11</v>
      </c>
      <c r="G2294">
        <v>29494</v>
      </c>
    </row>
    <row r="2295" spans="1:7" x14ac:dyDescent="0.2">
      <c r="A2295" t="s">
        <v>6891</v>
      </c>
      <c r="B2295" t="s">
        <v>4568</v>
      </c>
      <c r="C2295">
        <v>3</v>
      </c>
      <c r="D2295" t="s">
        <v>4696</v>
      </c>
      <c r="E2295" t="s">
        <v>4564</v>
      </c>
      <c r="F2295" t="s">
        <v>11</v>
      </c>
      <c r="G2295">
        <v>31651</v>
      </c>
    </row>
    <row r="2296" spans="1:7" x14ac:dyDescent="0.2">
      <c r="A2296" t="s">
        <v>6892</v>
      </c>
      <c r="B2296" t="s">
        <v>4568</v>
      </c>
      <c r="C2296">
        <v>3</v>
      </c>
      <c r="D2296" t="s">
        <v>4696</v>
      </c>
      <c r="E2296" t="s">
        <v>4703</v>
      </c>
      <c r="F2296" t="s">
        <v>11</v>
      </c>
      <c r="G2296">
        <v>11849</v>
      </c>
    </row>
    <row r="2297" spans="1:7" x14ac:dyDescent="0.2">
      <c r="A2297" t="s">
        <v>6893</v>
      </c>
      <c r="B2297" t="s">
        <v>4568</v>
      </c>
      <c r="C2297">
        <v>4</v>
      </c>
      <c r="D2297" t="s">
        <v>4696</v>
      </c>
      <c r="E2297" t="s">
        <v>4557</v>
      </c>
      <c r="F2297" t="s">
        <v>11</v>
      </c>
      <c r="G2297">
        <v>884</v>
      </c>
    </row>
    <row r="2298" spans="1:7" x14ac:dyDescent="0.2">
      <c r="A2298" t="s">
        <v>6894</v>
      </c>
      <c r="B2298" t="s">
        <v>4568</v>
      </c>
      <c r="C2298">
        <v>4</v>
      </c>
      <c r="D2298" t="s">
        <v>4696</v>
      </c>
      <c r="E2298" t="s">
        <v>4558</v>
      </c>
      <c r="F2298" t="s">
        <v>11</v>
      </c>
      <c r="G2298">
        <v>11497</v>
      </c>
    </row>
    <row r="2299" spans="1:7" x14ac:dyDescent="0.2">
      <c r="A2299" t="s">
        <v>6895</v>
      </c>
      <c r="B2299" t="s">
        <v>4568</v>
      </c>
      <c r="C2299">
        <v>4</v>
      </c>
      <c r="D2299" t="s">
        <v>4696</v>
      </c>
      <c r="E2299" t="s">
        <v>4559</v>
      </c>
      <c r="F2299" t="s">
        <v>11</v>
      </c>
      <c r="G2299">
        <v>38895</v>
      </c>
    </row>
    <row r="2300" spans="1:7" x14ac:dyDescent="0.2">
      <c r="A2300" t="s">
        <v>6896</v>
      </c>
      <c r="B2300" t="s">
        <v>4568</v>
      </c>
      <c r="C2300">
        <v>4</v>
      </c>
      <c r="D2300" t="s">
        <v>4696</v>
      </c>
      <c r="E2300" t="s">
        <v>4564</v>
      </c>
      <c r="F2300" t="s">
        <v>11</v>
      </c>
      <c r="G2300">
        <v>34381</v>
      </c>
    </row>
    <row r="2301" spans="1:7" x14ac:dyDescent="0.2">
      <c r="A2301" t="s">
        <v>6897</v>
      </c>
      <c r="B2301" t="s">
        <v>4568</v>
      </c>
      <c r="C2301">
        <v>4</v>
      </c>
      <c r="D2301" t="s">
        <v>4696</v>
      </c>
      <c r="E2301" t="s">
        <v>4703</v>
      </c>
      <c r="F2301" t="s">
        <v>11</v>
      </c>
      <c r="G2301">
        <v>1567</v>
      </c>
    </row>
    <row r="2302" spans="1:7" x14ac:dyDescent="0.2">
      <c r="A2302" t="s">
        <v>6898</v>
      </c>
      <c r="B2302" t="s">
        <v>4568</v>
      </c>
      <c r="C2302">
        <v>5</v>
      </c>
      <c r="D2302" t="s">
        <v>4696</v>
      </c>
      <c r="E2302" t="s">
        <v>4557</v>
      </c>
      <c r="F2302" t="s">
        <v>11</v>
      </c>
      <c r="G2302">
        <v>457</v>
      </c>
    </row>
    <row r="2303" spans="1:7" x14ac:dyDescent="0.2">
      <c r="A2303" t="s">
        <v>6899</v>
      </c>
      <c r="B2303" t="s">
        <v>4568</v>
      </c>
      <c r="C2303">
        <v>5</v>
      </c>
      <c r="D2303" t="s">
        <v>4696</v>
      </c>
      <c r="E2303" t="s">
        <v>4558</v>
      </c>
      <c r="F2303" t="s">
        <v>11</v>
      </c>
      <c r="G2303">
        <v>9952</v>
      </c>
    </row>
    <row r="2304" spans="1:7" x14ac:dyDescent="0.2">
      <c r="A2304" t="s">
        <v>6900</v>
      </c>
      <c r="B2304" t="s">
        <v>4568</v>
      </c>
      <c r="C2304">
        <v>5</v>
      </c>
      <c r="D2304" t="s">
        <v>4696</v>
      </c>
      <c r="E2304" t="s">
        <v>4559</v>
      </c>
      <c r="F2304" t="s">
        <v>11</v>
      </c>
      <c r="G2304">
        <v>35927</v>
      </c>
    </row>
    <row r="2305" spans="1:7" x14ac:dyDescent="0.2">
      <c r="A2305" t="s">
        <v>6901</v>
      </c>
      <c r="B2305" t="s">
        <v>4568</v>
      </c>
      <c r="C2305">
        <v>5</v>
      </c>
      <c r="D2305" t="s">
        <v>4696</v>
      </c>
      <c r="E2305" t="s">
        <v>4564</v>
      </c>
      <c r="F2305" t="s">
        <v>11</v>
      </c>
      <c r="G2305">
        <v>33306</v>
      </c>
    </row>
    <row r="2306" spans="1:7" x14ac:dyDescent="0.2">
      <c r="A2306" t="s">
        <v>6902</v>
      </c>
      <c r="B2306" t="s">
        <v>4568</v>
      </c>
      <c r="C2306">
        <v>5</v>
      </c>
      <c r="D2306" t="s">
        <v>4696</v>
      </c>
      <c r="E2306" t="s">
        <v>4703</v>
      </c>
      <c r="F2306" t="s">
        <v>11</v>
      </c>
      <c r="G2306">
        <v>11632</v>
      </c>
    </row>
    <row r="2307" spans="1:7" x14ac:dyDescent="0.2">
      <c r="A2307" t="s">
        <v>6903</v>
      </c>
      <c r="B2307" t="s">
        <v>4568</v>
      </c>
      <c r="C2307">
        <v>6</v>
      </c>
      <c r="D2307" t="s">
        <v>4696</v>
      </c>
      <c r="E2307" t="s">
        <v>4557</v>
      </c>
      <c r="F2307" t="s">
        <v>11</v>
      </c>
      <c r="G2307">
        <v>129</v>
      </c>
    </row>
    <row r="2308" spans="1:7" x14ac:dyDescent="0.2">
      <c r="A2308" t="s">
        <v>6904</v>
      </c>
      <c r="B2308" t="s">
        <v>4568</v>
      </c>
      <c r="C2308">
        <v>6</v>
      </c>
      <c r="D2308" t="s">
        <v>4696</v>
      </c>
      <c r="E2308" t="s">
        <v>4558</v>
      </c>
      <c r="F2308" t="s">
        <v>11</v>
      </c>
      <c r="G2308">
        <v>1985</v>
      </c>
    </row>
    <row r="2309" spans="1:7" x14ac:dyDescent="0.2">
      <c r="A2309" t="s">
        <v>6905</v>
      </c>
      <c r="B2309" t="s">
        <v>4568</v>
      </c>
      <c r="C2309">
        <v>6</v>
      </c>
      <c r="D2309" t="s">
        <v>4696</v>
      </c>
      <c r="E2309" t="s">
        <v>4559</v>
      </c>
      <c r="F2309" t="s">
        <v>11</v>
      </c>
      <c r="G2309">
        <v>14239</v>
      </c>
    </row>
    <row r="2310" spans="1:7" x14ac:dyDescent="0.2">
      <c r="A2310" t="s">
        <v>6906</v>
      </c>
      <c r="B2310" t="s">
        <v>4568</v>
      </c>
      <c r="C2310">
        <v>6</v>
      </c>
      <c r="D2310" t="s">
        <v>4696</v>
      </c>
      <c r="E2310" t="s">
        <v>4564</v>
      </c>
      <c r="F2310" t="s">
        <v>11</v>
      </c>
      <c r="G2310">
        <v>17017</v>
      </c>
    </row>
    <row r="2311" spans="1:7" x14ac:dyDescent="0.2">
      <c r="A2311" t="s">
        <v>6907</v>
      </c>
      <c r="B2311" t="s">
        <v>4568</v>
      </c>
      <c r="C2311">
        <v>6</v>
      </c>
      <c r="D2311" t="s">
        <v>4696</v>
      </c>
      <c r="E2311" t="s">
        <v>4703</v>
      </c>
      <c r="F2311" t="s">
        <v>11</v>
      </c>
      <c r="G2311">
        <v>6322</v>
      </c>
    </row>
    <row r="2312" spans="1:7" x14ac:dyDescent="0.2">
      <c r="A2312" t="s">
        <v>6908</v>
      </c>
      <c r="B2312" t="s">
        <v>4568</v>
      </c>
      <c r="C2312">
        <v>7</v>
      </c>
      <c r="D2312" t="s">
        <v>4696</v>
      </c>
      <c r="E2312" t="s">
        <v>4557</v>
      </c>
      <c r="F2312" t="s">
        <v>11</v>
      </c>
      <c r="G2312">
        <v>247</v>
      </c>
    </row>
    <row r="2313" spans="1:7" x14ac:dyDescent="0.2">
      <c r="A2313" t="s">
        <v>6909</v>
      </c>
      <c r="B2313" t="s">
        <v>4568</v>
      </c>
      <c r="C2313">
        <v>7</v>
      </c>
      <c r="D2313" t="s">
        <v>4696</v>
      </c>
      <c r="E2313" t="s">
        <v>4558</v>
      </c>
      <c r="F2313" t="s">
        <v>11</v>
      </c>
      <c r="G2313">
        <v>6754</v>
      </c>
    </row>
    <row r="2314" spans="1:7" x14ac:dyDescent="0.2">
      <c r="A2314" t="s">
        <v>6910</v>
      </c>
      <c r="B2314" t="s">
        <v>4568</v>
      </c>
      <c r="C2314">
        <v>7</v>
      </c>
      <c r="D2314" t="s">
        <v>4696</v>
      </c>
      <c r="E2314" t="s">
        <v>4559</v>
      </c>
      <c r="F2314" t="s">
        <v>11</v>
      </c>
      <c r="G2314">
        <v>19441</v>
      </c>
    </row>
    <row r="2315" spans="1:7" x14ac:dyDescent="0.2">
      <c r="A2315" t="s">
        <v>6911</v>
      </c>
      <c r="B2315" t="s">
        <v>4568</v>
      </c>
      <c r="C2315">
        <v>7</v>
      </c>
      <c r="D2315" t="s">
        <v>4696</v>
      </c>
      <c r="E2315" t="s">
        <v>4564</v>
      </c>
      <c r="F2315" t="s">
        <v>11</v>
      </c>
      <c r="G2315">
        <v>21285</v>
      </c>
    </row>
    <row r="2316" spans="1:7" x14ac:dyDescent="0.2">
      <c r="A2316" t="s">
        <v>6912</v>
      </c>
      <c r="B2316" t="s">
        <v>4568</v>
      </c>
      <c r="C2316">
        <v>7</v>
      </c>
      <c r="D2316" t="s">
        <v>4696</v>
      </c>
      <c r="E2316" t="s">
        <v>4703</v>
      </c>
      <c r="F2316" t="s">
        <v>11</v>
      </c>
      <c r="G2316">
        <v>3461</v>
      </c>
    </row>
    <row r="2317" spans="1:7" x14ac:dyDescent="0.2">
      <c r="A2317" t="s">
        <v>6913</v>
      </c>
      <c r="B2317" t="s">
        <v>4568</v>
      </c>
      <c r="C2317">
        <v>8</v>
      </c>
      <c r="D2317" t="s">
        <v>4696</v>
      </c>
      <c r="E2317" t="s">
        <v>4557</v>
      </c>
      <c r="F2317" t="s">
        <v>11</v>
      </c>
      <c r="G2317">
        <v>56</v>
      </c>
    </row>
    <row r="2318" spans="1:7" x14ac:dyDescent="0.2">
      <c r="A2318" t="s">
        <v>6914</v>
      </c>
      <c r="B2318" t="s">
        <v>4568</v>
      </c>
      <c r="C2318">
        <v>8</v>
      </c>
      <c r="D2318" t="s">
        <v>4696</v>
      </c>
      <c r="E2318" t="s">
        <v>4558</v>
      </c>
      <c r="F2318" t="s">
        <v>11</v>
      </c>
      <c r="G2318">
        <v>1086</v>
      </c>
    </row>
    <row r="2319" spans="1:7" x14ac:dyDescent="0.2">
      <c r="A2319" t="s">
        <v>6915</v>
      </c>
      <c r="B2319" t="s">
        <v>4568</v>
      </c>
      <c r="C2319">
        <v>8</v>
      </c>
      <c r="D2319" t="s">
        <v>4696</v>
      </c>
      <c r="E2319" t="s">
        <v>4559</v>
      </c>
      <c r="F2319" t="s">
        <v>11</v>
      </c>
      <c r="G2319">
        <v>3820</v>
      </c>
    </row>
    <row r="2320" spans="1:7" x14ac:dyDescent="0.2">
      <c r="A2320" t="s">
        <v>6916</v>
      </c>
      <c r="B2320" t="s">
        <v>4568</v>
      </c>
      <c r="C2320">
        <v>8</v>
      </c>
      <c r="D2320" t="s">
        <v>4696</v>
      </c>
      <c r="E2320" t="s">
        <v>4564</v>
      </c>
      <c r="F2320" t="s">
        <v>11</v>
      </c>
      <c r="G2320">
        <v>5969</v>
      </c>
    </row>
    <row r="2321" spans="1:7" x14ac:dyDescent="0.2">
      <c r="A2321" t="s">
        <v>6917</v>
      </c>
      <c r="B2321" t="s">
        <v>4568</v>
      </c>
      <c r="C2321">
        <v>8</v>
      </c>
      <c r="D2321" t="s">
        <v>4696</v>
      </c>
      <c r="E2321" t="s">
        <v>4703</v>
      </c>
      <c r="F2321" t="s">
        <v>11</v>
      </c>
      <c r="G2321">
        <v>6878</v>
      </c>
    </row>
    <row r="2322" spans="1:7" x14ac:dyDescent="0.2">
      <c r="A2322" t="s">
        <v>6918</v>
      </c>
      <c r="B2322" t="s">
        <v>4568</v>
      </c>
      <c r="C2322">
        <v>9</v>
      </c>
      <c r="D2322" t="s">
        <v>4696</v>
      </c>
      <c r="E2322" t="s">
        <v>4557</v>
      </c>
      <c r="F2322" t="s">
        <v>11</v>
      </c>
      <c r="G2322">
        <v>289</v>
      </c>
    </row>
    <row r="2323" spans="1:7" x14ac:dyDescent="0.2">
      <c r="A2323" t="s">
        <v>6919</v>
      </c>
      <c r="B2323" t="s">
        <v>4568</v>
      </c>
      <c r="C2323">
        <v>9</v>
      </c>
      <c r="D2323" t="s">
        <v>4696</v>
      </c>
      <c r="E2323" t="s">
        <v>4558</v>
      </c>
      <c r="F2323" t="s">
        <v>11</v>
      </c>
      <c r="G2323">
        <v>2915</v>
      </c>
    </row>
    <row r="2324" spans="1:7" x14ac:dyDescent="0.2">
      <c r="A2324" t="s">
        <v>6920</v>
      </c>
      <c r="B2324" t="s">
        <v>4568</v>
      </c>
      <c r="C2324">
        <v>9</v>
      </c>
      <c r="D2324" t="s">
        <v>4696</v>
      </c>
      <c r="E2324" t="s">
        <v>4559</v>
      </c>
      <c r="F2324" t="s">
        <v>11</v>
      </c>
      <c r="G2324">
        <v>12706</v>
      </c>
    </row>
    <row r="2325" spans="1:7" x14ac:dyDescent="0.2">
      <c r="A2325" t="s">
        <v>6921</v>
      </c>
      <c r="B2325" t="s">
        <v>4568</v>
      </c>
      <c r="C2325">
        <v>9</v>
      </c>
      <c r="D2325" t="s">
        <v>4696</v>
      </c>
      <c r="E2325" t="s">
        <v>4564</v>
      </c>
      <c r="F2325" t="s">
        <v>11</v>
      </c>
      <c r="G2325">
        <v>17690</v>
      </c>
    </row>
    <row r="2326" spans="1:7" x14ac:dyDescent="0.2">
      <c r="A2326" t="s">
        <v>6922</v>
      </c>
      <c r="B2326" t="s">
        <v>4568</v>
      </c>
      <c r="C2326">
        <v>9</v>
      </c>
      <c r="D2326" t="s">
        <v>4696</v>
      </c>
      <c r="E2326" t="s">
        <v>4703</v>
      </c>
      <c r="F2326" t="s">
        <v>11</v>
      </c>
      <c r="G2326">
        <v>4170</v>
      </c>
    </row>
    <row r="2327" spans="1:7" x14ac:dyDescent="0.2">
      <c r="A2327" t="s">
        <v>6923</v>
      </c>
      <c r="B2327" t="s">
        <v>4568</v>
      </c>
      <c r="C2327">
        <v>10</v>
      </c>
      <c r="D2327" t="s">
        <v>4696</v>
      </c>
      <c r="E2327" t="s">
        <v>4557</v>
      </c>
      <c r="F2327" t="s">
        <v>11</v>
      </c>
      <c r="G2327">
        <v>100</v>
      </c>
    </row>
    <row r="2328" spans="1:7" x14ac:dyDescent="0.2">
      <c r="A2328" t="s">
        <v>6924</v>
      </c>
      <c r="B2328" t="s">
        <v>4568</v>
      </c>
      <c r="C2328">
        <v>10</v>
      </c>
      <c r="D2328" t="s">
        <v>4696</v>
      </c>
      <c r="E2328" t="s">
        <v>4558</v>
      </c>
      <c r="F2328" t="s">
        <v>11</v>
      </c>
      <c r="G2328">
        <v>3213</v>
      </c>
    </row>
    <row r="2329" spans="1:7" x14ac:dyDescent="0.2">
      <c r="A2329" t="s">
        <v>6925</v>
      </c>
      <c r="B2329" t="s">
        <v>4568</v>
      </c>
      <c r="C2329">
        <v>10</v>
      </c>
      <c r="D2329" t="s">
        <v>4696</v>
      </c>
      <c r="E2329" t="s">
        <v>4559</v>
      </c>
      <c r="F2329" t="s">
        <v>11</v>
      </c>
      <c r="G2329">
        <v>16227</v>
      </c>
    </row>
    <row r="2330" spans="1:7" x14ac:dyDescent="0.2">
      <c r="A2330" t="s">
        <v>6926</v>
      </c>
      <c r="B2330" t="s">
        <v>4568</v>
      </c>
      <c r="C2330">
        <v>10</v>
      </c>
      <c r="D2330" t="s">
        <v>4696</v>
      </c>
      <c r="E2330" t="s">
        <v>4564</v>
      </c>
      <c r="F2330" t="s">
        <v>11</v>
      </c>
      <c r="G2330">
        <v>21451</v>
      </c>
    </row>
    <row r="2331" spans="1:7" x14ac:dyDescent="0.2">
      <c r="A2331" t="s">
        <v>6927</v>
      </c>
      <c r="B2331" t="s">
        <v>4568</v>
      </c>
      <c r="C2331">
        <v>10</v>
      </c>
      <c r="D2331" t="s">
        <v>4696</v>
      </c>
      <c r="E2331" t="s">
        <v>4703</v>
      </c>
      <c r="F2331" t="s">
        <v>11</v>
      </c>
      <c r="G2331">
        <v>4922</v>
      </c>
    </row>
    <row r="2332" spans="1:7" x14ac:dyDescent="0.2">
      <c r="A2332" t="s">
        <v>6928</v>
      </c>
      <c r="B2332" t="s">
        <v>4568</v>
      </c>
      <c r="C2332">
        <v>11</v>
      </c>
      <c r="D2332" t="s">
        <v>4696</v>
      </c>
      <c r="E2332" t="s">
        <v>4557</v>
      </c>
      <c r="F2332" t="s">
        <v>11</v>
      </c>
      <c r="G2332">
        <v>179</v>
      </c>
    </row>
    <row r="2333" spans="1:7" x14ac:dyDescent="0.2">
      <c r="A2333" t="s">
        <v>6929</v>
      </c>
      <c r="B2333" t="s">
        <v>4568</v>
      </c>
      <c r="C2333">
        <v>11</v>
      </c>
      <c r="D2333" t="s">
        <v>4696</v>
      </c>
      <c r="E2333" t="s">
        <v>4558</v>
      </c>
      <c r="F2333" t="s">
        <v>11</v>
      </c>
      <c r="G2333">
        <v>4127</v>
      </c>
    </row>
    <row r="2334" spans="1:7" x14ac:dyDescent="0.2">
      <c r="A2334" t="s">
        <v>6930</v>
      </c>
      <c r="B2334" t="s">
        <v>4568</v>
      </c>
      <c r="C2334">
        <v>11</v>
      </c>
      <c r="D2334" t="s">
        <v>4696</v>
      </c>
      <c r="E2334" t="s">
        <v>4559</v>
      </c>
      <c r="F2334" t="s">
        <v>11</v>
      </c>
      <c r="G2334">
        <v>19477</v>
      </c>
    </row>
    <row r="2335" spans="1:7" x14ac:dyDescent="0.2">
      <c r="A2335" t="s">
        <v>6931</v>
      </c>
      <c r="B2335" t="s">
        <v>4568</v>
      </c>
      <c r="C2335">
        <v>11</v>
      </c>
      <c r="D2335" t="s">
        <v>4696</v>
      </c>
      <c r="E2335" t="s">
        <v>4564</v>
      </c>
      <c r="F2335" t="s">
        <v>11</v>
      </c>
      <c r="G2335">
        <v>13018</v>
      </c>
    </row>
    <row r="2336" spans="1:7" x14ac:dyDescent="0.2">
      <c r="A2336" t="s">
        <v>6932</v>
      </c>
      <c r="B2336" t="s">
        <v>4568</v>
      </c>
      <c r="C2336">
        <v>11</v>
      </c>
      <c r="D2336" t="s">
        <v>4696</v>
      </c>
      <c r="E2336" t="s">
        <v>4703</v>
      </c>
      <c r="F2336" t="s">
        <v>11</v>
      </c>
      <c r="G2336">
        <v>2057</v>
      </c>
    </row>
    <row r="2337" spans="1:7" x14ac:dyDescent="0.2">
      <c r="A2337" t="s">
        <v>6933</v>
      </c>
      <c r="B2337" t="s">
        <v>4568</v>
      </c>
      <c r="C2337">
        <v>12</v>
      </c>
      <c r="D2337" t="s">
        <v>4696</v>
      </c>
      <c r="E2337" t="s">
        <v>4557</v>
      </c>
      <c r="F2337" t="s">
        <v>11</v>
      </c>
      <c r="G2337">
        <v>104</v>
      </c>
    </row>
    <row r="2338" spans="1:7" x14ac:dyDescent="0.2">
      <c r="A2338" t="s">
        <v>6934</v>
      </c>
      <c r="B2338" t="s">
        <v>4568</v>
      </c>
      <c r="C2338">
        <v>12</v>
      </c>
      <c r="D2338" t="s">
        <v>4696</v>
      </c>
      <c r="E2338" t="s">
        <v>4558</v>
      </c>
      <c r="F2338" t="s">
        <v>11</v>
      </c>
      <c r="G2338">
        <v>1718</v>
      </c>
    </row>
    <row r="2339" spans="1:7" x14ac:dyDescent="0.2">
      <c r="A2339" t="s">
        <v>6935</v>
      </c>
      <c r="B2339" t="s">
        <v>4568</v>
      </c>
      <c r="C2339">
        <v>12</v>
      </c>
      <c r="D2339" t="s">
        <v>4696</v>
      </c>
      <c r="E2339" t="s">
        <v>4559</v>
      </c>
      <c r="F2339" t="s">
        <v>11</v>
      </c>
      <c r="G2339">
        <v>7928</v>
      </c>
    </row>
    <row r="2340" spans="1:7" x14ac:dyDescent="0.2">
      <c r="A2340" t="s">
        <v>6936</v>
      </c>
      <c r="B2340" t="s">
        <v>4568</v>
      </c>
      <c r="C2340">
        <v>12</v>
      </c>
      <c r="D2340" t="s">
        <v>4696</v>
      </c>
      <c r="E2340" t="s">
        <v>4564</v>
      </c>
      <c r="F2340" t="s">
        <v>11</v>
      </c>
      <c r="G2340">
        <v>6945</v>
      </c>
    </row>
    <row r="2341" spans="1:7" x14ac:dyDescent="0.2">
      <c r="A2341" t="s">
        <v>6937</v>
      </c>
      <c r="B2341" t="s">
        <v>4568</v>
      </c>
      <c r="C2341">
        <v>12</v>
      </c>
      <c r="D2341" t="s">
        <v>4696</v>
      </c>
      <c r="E2341" t="s">
        <v>4703</v>
      </c>
      <c r="F2341" t="s">
        <v>11</v>
      </c>
      <c r="G2341">
        <v>2533</v>
      </c>
    </row>
    <row r="2342" spans="1:7" x14ac:dyDescent="0.2">
      <c r="A2342" t="s">
        <v>6938</v>
      </c>
      <c r="B2342" t="s">
        <v>4568</v>
      </c>
      <c r="C2342">
        <v>13</v>
      </c>
      <c r="D2342" t="s">
        <v>4696</v>
      </c>
      <c r="E2342" t="s">
        <v>4557</v>
      </c>
      <c r="F2342" t="s">
        <v>11</v>
      </c>
      <c r="G2342">
        <v>314</v>
      </c>
    </row>
    <row r="2343" spans="1:7" x14ac:dyDescent="0.2">
      <c r="A2343" t="s">
        <v>6939</v>
      </c>
      <c r="B2343" t="s">
        <v>4568</v>
      </c>
      <c r="C2343">
        <v>13</v>
      </c>
      <c r="D2343" t="s">
        <v>4696</v>
      </c>
      <c r="E2343" t="s">
        <v>4558</v>
      </c>
      <c r="F2343" t="s">
        <v>11</v>
      </c>
      <c r="G2343">
        <v>6392</v>
      </c>
    </row>
    <row r="2344" spans="1:7" x14ac:dyDescent="0.2">
      <c r="A2344" t="s">
        <v>6940</v>
      </c>
      <c r="B2344" t="s">
        <v>4568</v>
      </c>
      <c r="C2344">
        <v>13</v>
      </c>
      <c r="D2344" t="s">
        <v>4696</v>
      </c>
      <c r="E2344" t="s">
        <v>4559</v>
      </c>
      <c r="F2344" t="s">
        <v>11</v>
      </c>
      <c r="G2344">
        <v>16333</v>
      </c>
    </row>
    <row r="2345" spans="1:7" x14ac:dyDescent="0.2">
      <c r="A2345" t="s">
        <v>6941</v>
      </c>
      <c r="B2345" t="s">
        <v>4568</v>
      </c>
      <c r="C2345">
        <v>13</v>
      </c>
      <c r="D2345" t="s">
        <v>4696</v>
      </c>
      <c r="E2345" t="s">
        <v>4564</v>
      </c>
      <c r="F2345" t="s">
        <v>11</v>
      </c>
      <c r="G2345">
        <v>16042</v>
      </c>
    </row>
    <row r="2346" spans="1:7" x14ac:dyDescent="0.2">
      <c r="A2346" t="s">
        <v>6942</v>
      </c>
      <c r="B2346" t="s">
        <v>4568</v>
      </c>
      <c r="C2346">
        <v>13</v>
      </c>
      <c r="D2346" t="s">
        <v>4696</v>
      </c>
      <c r="E2346" t="s">
        <v>4703</v>
      </c>
      <c r="F2346" t="s">
        <v>11</v>
      </c>
      <c r="G2346">
        <v>4284</v>
      </c>
    </row>
    <row r="2347" spans="1:7" x14ac:dyDescent="0.2">
      <c r="A2347" t="s">
        <v>6943</v>
      </c>
      <c r="B2347" t="s">
        <v>4568</v>
      </c>
      <c r="C2347">
        <v>14</v>
      </c>
      <c r="D2347" t="s">
        <v>4696</v>
      </c>
      <c r="E2347" t="s">
        <v>4557</v>
      </c>
      <c r="F2347" t="s">
        <v>11</v>
      </c>
      <c r="G2347">
        <v>138</v>
      </c>
    </row>
    <row r="2348" spans="1:7" x14ac:dyDescent="0.2">
      <c r="A2348" t="s">
        <v>6944</v>
      </c>
      <c r="B2348" t="s">
        <v>4568</v>
      </c>
      <c r="C2348">
        <v>14</v>
      </c>
      <c r="D2348" t="s">
        <v>4696</v>
      </c>
      <c r="E2348" t="s">
        <v>4558</v>
      </c>
      <c r="F2348" t="s">
        <v>11</v>
      </c>
      <c r="G2348">
        <v>3728</v>
      </c>
    </row>
    <row r="2349" spans="1:7" x14ac:dyDescent="0.2">
      <c r="A2349" t="s">
        <v>6945</v>
      </c>
      <c r="B2349" t="s">
        <v>4568</v>
      </c>
      <c r="C2349">
        <v>14</v>
      </c>
      <c r="D2349" t="s">
        <v>4696</v>
      </c>
      <c r="E2349" t="s">
        <v>4559</v>
      </c>
      <c r="F2349" t="s">
        <v>11</v>
      </c>
      <c r="G2349">
        <v>12869</v>
      </c>
    </row>
    <row r="2350" spans="1:7" x14ac:dyDescent="0.2">
      <c r="A2350" t="s">
        <v>6946</v>
      </c>
      <c r="B2350" t="s">
        <v>4568</v>
      </c>
      <c r="C2350">
        <v>14</v>
      </c>
      <c r="D2350" t="s">
        <v>4696</v>
      </c>
      <c r="E2350" t="s">
        <v>4564</v>
      </c>
      <c r="F2350" t="s">
        <v>11</v>
      </c>
      <c r="G2350">
        <v>15665</v>
      </c>
    </row>
    <row r="2351" spans="1:7" x14ac:dyDescent="0.2">
      <c r="A2351" t="s">
        <v>6947</v>
      </c>
      <c r="B2351" t="s">
        <v>4568</v>
      </c>
      <c r="C2351">
        <v>14</v>
      </c>
      <c r="D2351" t="s">
        <v>4696</v>
      </c>
      <c r="E2351" t="s">
        <v>4703</v>
      </c>
      <c r="F2351" t="s">
        <v>11</v>
      </c>
      <c r="G2351">
        <v>5782</v>
      </c>
    </row>
    <row r="2352" spans="1:7" x14ac:dyDescent="0.2">
      <c r="A2352" t="s">
        <v>6948</v>
      </c>
      <c r="B2352" t="s">
        <v>4568</v>
      </c>
      <c r="C2352">
        <v>15</v>
      </c>
      <c r="D2352" t="s">
        <v>4696</v>
      </c>
      <c r="E2352" t="s">
        <v>4557</v>
      </c>
      <c r="F2352" t="s">
        <v>11</v>
      </c>
      <c r="G2352">
        <v>29</v>
      </c>
    </row>
    <row r="2353" spans="1:7" x14ac:dyDescent="0.2">
      <c r="A2353" t="s">
        <v>6949</v>
      </c>
      <c r="B2353" t="s">
        <v>4568</v>
      </c>
      <c r="C2353">
        <v>15</v>
      </c>
      <c r="D2353" t="s">
        <v>4696</v>
      </c>
      <c r="E2353" t="s">
        <v>4558</v>
      </c>
      <c r="F2353" t="s">
        <v>11</v>
      </c>
      <c r="G2353">
        <v>987</v>
      </c>
    </row>
    <row r="2354" spans="1:7" x14ac:dyDescent="0.2">
      <c r="A2354" t="s">
        <v>6950</v>
      </c>
      <c r="B2354" t="s">
        <v>4568</v>
      </c>
      <c r="C2354">
        <v>15</v>
      </c>
      <c r="D2354" t="s">
        <v>4696</v>
      </c>
      <c r="E2354" t="s">
        <v>4559</v>
      </c>
      <c r="F2354" t="s">
        <v>11</v>
      </c>
      <c r="G2354">
        <v>5711</v>
      </c>
    </row>
    <row r="2355" spans="1:7" x14ac:dyDescent="0.2">
      <c r="A2355" t="s">
        <v>6951</v>
      </c>
      <c r="B2355" t="s">
        <v>4568</v>
      </c>
      <c r="C2355">
        <v>15</v>
      </c>
      <c r="D2355" t="s">
        <v>4696</v>
      </c>
      <c r="E2355" t="s">
        <v>4564</v>
      </c>
      <c r="F2355" t="s">
        <v>11</v>
      </c>
      <c r="G2355">
        <v>7162</v>
      </c>
    </row>
    <row r="2356" spans="1:7" x14ac:dyDescent="0.2">
      <c r="A2356" t="s">
        <v>6952</v>
      </c>
      <c r="B2356" t="s">
        <v>4568</v>
      </c>
      <c r="C2356">
        <v>15</v>
      </c>
      <c r="D2356" t="s">
        <v>4696</v>
      </c>
      <c r="E2356" t="s">
        <v>4703</v>
      </c>
      <c r="F2356" t="s">
        <v>11</v>
      </c>
      <c r="G2356">
        <v>5566</v>
      </c>
    </row>
    <row r="2357" spans="1:7" x14ac:dyDescent="0.2">
      <c r="A2357" t="s">
        <v>6953</v>
      </c>
      <c r="B2357" t="s">
        <v>4568</v>
      </c>
      <c r="C2357">
        <v>16</v>
      </c>
      <c r="D2357" t="s">
        <v>4696</v>
      </c>
      <c r="E2357" t="s">
        <v>4557</v>
      </c>
      <c r="F2357" t="s">
        <v>11</v>
      </c>
      <c r="G2357">
        <v>206</v>
      </c>
    </row>
    <row r="2358" spans="1:7" x14ac:dyDescent="0.2">
      <c r="A2358" t="s">
        <v>6954</v>
      </c>
      <c r="B2358" t="s">
        <v>4568</v>
      </c>
      <c r="C2358">
        <v>16</v>
      </c>
      <c r="D2358" t="s">
        <v>4696</v>
      </c>
      <c r="E2358" t="s">
        <v>4558</v>
      </c>
      <c r="F2358" t="s">
        <v>11</v>
      </c>
      <c r="G2358">
        <v>4097</v>
      </c>
    </row>
    <row r="2359" spans="1:7" x14ac:dyDescent="0.2">
      <c r="A2359" t="s">
        <v>6955</v>
      </c>
      <c r="B2359" t="s">
        <v>4568</v>
      </c>
      <c r="C2359">
        <v>16</v>
      </c>
      <c r="D2359" t="s">
        <v>4696</v>
      </c>
      <c r="E2359" t="s">
        <v>4559</v>
      </c>
      <c r="F2359" t="s">
        <v>11</v>
      </c>
      <c r="G2359">
        <v>15994</v>
      </c>
    </row>
    <row r="2360" spans="1:7" x14ac:dyDescent="0.2">
      <c r="A2360" t="s">
        <v>6956</v>
      </c>
      <c r="B2360" t="s">
        <v>4568</v>
      </c>
      <c r="C2360">
        <v>16</v>
      </c>
      <c r="D2360" t="s">
        <v>4696</v>
      </c>
      <c r="E2360" t="s">
        <v>4564</v>
      </c>
      <c r="F2360" t="s">
        <v>11</v>
      </c>
      <c r="G2360">
        <v>17208</v>
      </c>
    </row>
    <row r="2361" spans="1:7" x14ac:dyDescent="0.2">
      <c r="A2361" t="s">
        <v>6957</v>
      </c>
      <c r="B2361" t="s">
        <v>4568</v>
      </c>
      <c r="C2361">
        <v>16</v>
      </c>
      <c r="D2361" t="s">
        <v>4696</v>
      </c>
      <c r="E2361" t="s">
        <v>4703</v>
      </c>
      <c r="F2361" t="s">
        <v>11</v>
      </c>
      <c r="G2361">
        <v>2835</v>
      </c>
    </row>
    <row r="2362" spans="1:7" x14ac:dyDescent="0.2">
      <c r="A2362" t="s">
        <v>6958</v>
      </c>
      <c r="B2362" t="s">
        <v>4568</v>
      </c>
      <c r="C2362">
        <v>17</v>
      </c>
      <c r="D2362" t="s">
        <v>4696</v>
      </c>
      <c r="E2362" t="s">
        <v>4557</v>
      </c>
      <c r="F2362" t="s">
        <v>11</v>
      </c>
      <c r="G2362">
        <v>34</v>
      </c>
    </row>
    <row r="2363" spans="1:7" x14ac:dyDescent="0.2">
      <c r="A2363" t="s">
        <v>6959</v>
      </c>
      <c r="B2363" t="s">
        <v>4568</v>
      </c>
      <c r="C2363">
        <v>17</v>
      </c>
      <c r="D2363" t="s">
        <v>4696</v>
      </c>
      <c r="E2363" t="s">
        <v>4558</v>
      </c>
      <c r="F2363" t="s">
        <v>11</v>
      </c>
      <c r="G2363">
        <v>504</v>
      </c>
    </row>
    <row r="2364" spans="1:7" x14ac:dyDescent="0.2">
      <c r="A2364" t="s">
        <v>6960</v>
      </c>
      <c r="B2364" t="s">
        <v>4568</v>
      </c>
      <c r="C2364">
        <v>17</v>
      </c>
      <c r="D2364" t="s">
        <v>4696</v>
      </c>
      <c r="E2364" t="s">
        <v>4559</v>
      </c>
      <c r="F2364" t="s">
        <v>11</v>
      </c>
      <c r="G2364">
        <v>3668</v>
      </c>
    </row>
    <row r="2365" spans="1:7" x14ac:dyDescent="0.2">
      <c r="A2365" t="s">
        <v>6961</v>
      </c>
      <c r="B2365" t="s">
        <v>4568</v>
      </c>
      <c r="C2365">
        <v>17</v>
      </c>
      <c r="D2365" t="s">
        <v>4696</v>
      </c>
      <c r="E2365" t="s">
        <v>4564</v>
      </c>
      <c r="F2365" t="s">
        <v>11</v>
      </c>
      <c r="G2365">
        <v>5691</v>
      </c>
    </row>
    <row r="2366" spans="1:7" x14ac:dyDescent="0.2">
      <c r="A2366" t="s">
        <v>6962</v>
      </c>
      <c r="B2366" t="s">
        <v>4568</v>
      </c>
      <c r="C2366">
        <v>17</v>
      </c>
      <c r="D2366" t="s">
        <v>4696</v>
      </c>
      <c r="E2366" t="s">
        <v>4703</v>
      </c>
      <c r="F2366" t="s">
        <v>11</v>
      </c>
      <c r="G2366">
        <v>2487</v>
      </c>
    </row>
    <row r="2367" spans="1:7" x14ac:dyDescent="0.2">
      <c r="A2367" t="s">
        <v>6963</v>
      </c>
      <c r="B2367" t="s">
        <v>4568</v>
      </c>
      <c r="C2367">
        <v>18</v>
      </c>
      <c r="D2367" t="s">
        <v>4696</v>
      </c>
      <c r="E2367" t="s">
        <v>4557</v>
      </c>
      <c r="F2367" t="s">
        <v>11</v>
      </c>
      <c r="G2367">
        <v>810</v>
      </c>
    </row>
    <row r="2368" spans="1:7" x14ac:dyDescent="0.2">
      <c r="A2368" t="s">
        <v>6964</v>
      </c>
      <c r="B2368" t="s">
        <v>4568</v>
      </c>
      <c r="C2368">
        <v>18</v>
      </c>
      <c r="D2368" t="s">
        <v>4696</v>
      </c>
      <c r="E2368" t="s">
        <v>4558</v>
      </c>
      <c r="F2368" t="s">
        <v>11</v>
      </c>
      <c r="G2368">
        <v>9482</v>
      </c>
    </row>
    <row r="2369" spans="1:7" x14ac:dyDescent="0.2">
      <c r="A2369" t="s">
        <v>6965</v>
      </c>
      <c r="B2369" t="s">
        <v>4568</v>
      </c>
      <c r="C2369">
        <v>18</v>
      </c>
      <c r="D2369" t="s">
        <v>4696</v>
      </c>
      <c r="E2369" t="s">
        <v>4559</v>
      </c>
      <c r="F2369" t="s">
        <v>11</v>
      </c>
      <c r="G2369">
        <v>43038</v>
      </c>
    </row>
    <row r="2370" spans="1:7" x14ac:dyDescent="0.2">
      <c r="A2370" t="s">
        <v>6966</v>
      </c>
      <c r="B2370" t="s">
        <v>4568</v>
      </c>
      <c r="C2370">
        <v>18</v>
      </c>
      <c r="D2370" t="s">
        <v>4696</v>
      </c>
      <c r="E2370" t="s">
        <v>4564</v>
      </c>
      <c r="F2370" t="s">
        <v>11</v>
      </c>
      <c r="G2370">
        <v>28456</v>
      </c>
    </row>
    <row r="2371" spans="1:7" x14ac:dyDescent="0.2">
      <c r="A2371" t="s">
        <v>6967</v>
      </c>
      <c r="B2371" t="s">
        <v>4568</v>
      </c>
      <c r="C2371">
        <v>18</v>
      </c>
      <c r="D2371" t="s">
        <v>4696</v>
      </c>
      <c r="E2371" t="s">
        <v>4703</v>
      </c>
      <c r="F2371" t="s">
        <v>11</v>
      </c>
      <c r="G2371">
        <v>5377</v>
      </c>
    </row>
    <row r="2372" spans="1:7" x14ac:dyDescent="0.2">
      <c r="A2372" t="s">
        <v>6968</v>
      </c>
      <c r="B2372" t="s">
        <v>4568</v>
      </c>
      <c r="C2372">
        <v>19</v>
      </c>
      <c r="D2372" t="s">
        <v>4696</v>
      </c>
      <c r="E2372" t="s">
        <v>4557</v>
      </c>
      <c r="F2372" t="s">
        <v>11</v>
      </c>
      <c r="G2372">
        <v>44</v>
      </c>
    </row>
    <row r="2373" spans="1:7" x14ac:dyDescent="0.2">
      <c r="A2373" t="s">
        <v>6969</v>
      </c>
      <c r="B2373" t="s">
        <v>4568</v>
      </c>
      <c r="C2373">
        <v>19</v>
      </c>
      <c r="D2373" t="s">
        <v>4696</v>
      </c>
      <c r="E2373" t="s">
        <v>4558</v>
      </c>
      <c r="F2373" t="s">
        <v>11</v>
      </c>
      <c r="G2373">
        <v>675</v>
      </c>
    </row>
    <row r="2374" spans="1:7" x14ac:dyDescent="0.2">
      <c r="A2374" t="s">
        <v>6970</v>
      </c>
      <c r="B2374" t="s">
        <v>4568</v>
      </c>
      <c r="C2374">
        <v>19</v>
      </c>
      <c r="D2374" t="s">
        <v>4696</v>
      </c>
      <c r="E2374" t="s">
        <v>4559</v>
      </c>
      <c r="F2374" t="s">
        <v>11</v>
      </c>
      <c r="G2374">
        <v>5308</v>
      </c>
    </row>
    <row r="2375" spans="1:7" x14ac:dyDescent="0.2">
      <c r="A2375" t="s">
        <v>6971</v>
      </c>
      <c r="B2375" t="s">
        <v>4568</v>
      </c>
      <c r="C2375">
        <v>19</v>
      </c>
      <c r="D2375" t="s">
        <v>4696</v>
      </c>
      <c r="E2375" t="s">
        <v>4564</v>
      </c>
      <c r="F2375" t="s">
        <v>11</v>
      </c>
      <c r="G2375">
        <v>8481</v>
      </c>
    </row>
    <row r="2376" spans="1:7" x14ac:dyDescent="0.2">
      <c r="A2376" t="s">
        <v>6972</v>
      </c>
      <c r="B2376" t="s">
        <v>4568</v>
      </c>
      <c r="C2376">
        <v>19</v>
      </c>
      <c r="D2376" t="s">
        <v>4696</v>
      </c>
      <c r="E2376" t="s">
        <v>4703</v>
      </c>
      <c r="F2376" t="s">
        <v>11</v>
      </c>
      <c r="G2376">
        <v>783</v>
      </c>
    </row>
    <row r="2377" spans="1:7" x14ac:dyDescent="0.2">
      <c r="A2377" t="s">
        <v>6973</v>
      </c>
      <c r="B2377" t="s">
        <v>4568</v>
      </c>
      <c r="C2377">
        <v>20</v>
      </c>
      <c r="D2377" t="s">
        <v>4696</v>
      </c>
      <c r="E2377" t="s">
        <v>4557</v>
      </c>
      <c r="F2377" t="s">
        <v>11</v>
      </c>
      <c r="G2377">
        <v>356</v>
      </c>
    </row>
    <row r="2378" spans="1:7" x14ac:dyDescent="0.2">
      <c r="A2378" t="s">
        <v>6974</v>
      </c>
      <c r="B2378" t="s">
        <v>4568</v>
      </c>
      <c r="C2378">
        <v>20</v>
      </c>
      <c r="D2378" t="s">
        <v>4696</v>
      </c>
      <c r="E2378" t="s">
        <v>4558</v>
      </c>
      <c r="F2378" t="s">
        <v>11</v>
      </c>
      <c r="G2378">
        <v>6352</v>
      </c>
    </row>
    <row r="2379" spans="1:7" x14ac:dyDescent="0.2">
      <c r="A2379" t="s">
        <v>6975</v>
      </c>
      <c r="B2379" t="s">
        <v>4568</v>
      </c>
      <c r="C2379">
        <v>20</v>
      </c>
      <c r="D2379" t="s">
        <v>4696</v>
      </c>
      <c r="E2379" t="s">
        <v>4559</v>
      </c>
      <c r="F2379" t="s">
        <v>11</v>
      </c>
      <c r="G2379">
        <v>25500</v>
      </c>
    </row>
    <row r="2380" spans="1:7" x14ac:dyDescent="0.2">
      <c r="A2380" t="s">
        <v>6976</v>
      </c>
      <c r="B2380" t="s">
        <v>4568</v>
      </c>
      <c r="C2380">
        <v>20</v>
      </c>
      <c r="D2380" t="s">
        <v>4696</v>
      </c>
      <c r="E2380" t="s">
        <v>4564</v>
      </c>
      <c r="F2380" t="s">
        <v>11</v>
      </c>
      <c r="G2380">
        <v>31831</v>
      </c>
    </row>
    <row r="2381" spans="1:7" x14ac:dyDescent="0.2">
      <c r="A2381" t="s">
        <v>6977</v>
      </c>
      <c r="B2381" t="s">
        <v>4568</v>
      </c>
      <c r="C2381">
        <v>20</v>
      </c>
      <c r="D2381" t="s">
        <v>4696</v>
      </c>
      <c r="E2381" t="s">
        <v>4703</v>
      </c>
      <c r="F2381" t="s">
        <v>11</v>
      </c>
      <c r="G2381">
        <v>5737</v>
      </c>
    </row>
    <row r="2382" spans="1:7" x14ac:dyDescent="0.2">
      <c r="A2382" t="s">
        <v>6978</v>
      </c>
      <c r="B2382" t="s">
        <v>4568</v>
      </c>
      <c r="C2382">
        <v>21</v>
      </c>
      <c r="D2382" t="s">
        <v>4696</v>
      </c>
      <c r="E2382" t="s">
        <v>4697</v>
      </c>
      <c r="F2382" t="s">
        <v>11</v>
      </c>
      <c r="G2382">
        <v>1130</v>
      </c>
    </row>
    <row r="2383" spans="1:7" x14ac:dyDescent="0.2">
      <c r="A2383" t="s">
        <v>6979</v>
      </c>
      <c r="B2383" t="s">
        <v>4568</v>
      </c>
      <c r="C2383">
        <v>21</v>
      </c>
      <c r="D2383" t="s">
        <v>4696</v>
      </c>
      <c r="E2383" t="s">
        <v>4557</v>
      </c>
      <c r="F2383" t="s">
        <v>11</v>
      </c>
      <c r="G2383">
        <v>11</v>
      </c>
    </row>
    <row r="2384" spans="1:7" x14ac:dyDescent="0.2">
      <c r="A2384" t="s">
        <v>6980</v>
      </c>
      <c r="B2384" t="s">
        <v>4568</v>
      </c>
      <c r="C2384">
        <v>21</v>
      </c>
      <c r="D2384" t="s">
        <v>4696</v>
      </c>
      <c r="E2384" t="s">
        <v>4558</v>
      </c>
      <c r="F2384" t="s">
        <v>11</v>
      </c>
      <c r="G2384">
        <v>31</v>
      </c>
    </row>
    <row r="2385" spans="1:7" x14ac:dyDescent="0.2">
      <c r="A2385" t="s">
        <v>6981</v>
      </c>
      <c r="B2385" t="s">
        <v>4568</v>
      </c>
      <c r="C2385">
        <v>21</v>
      </c>
      <c r="D2385" t="s">
        <v>4696</v>
      </c>
      <c r="E2385" t="s">
        <v>4559</v>
      </c>
      <c r="F2385" t="s">
        <v>11</v>
      </c>
      <c r="G2385">
        <v>75</v>
      </c>
    </row>
    <row r="2386" spans="1:7" x14ac:dyDescent="0.2">
      <c r="A2386" t="s">
        <v>6982</v>
      </c>
      <c r="B2386" t="s">
        <v>4568</v>
      </c>
      <c r="C2386">
        <v>21</v>
      </c>
      <c r="D2386" t="s">
        <v>4696</v>
      </c>
      <c r="E2386" t="s">
        <v>4564</v>
      </c>
      <c r="F2386" t="s">
        <v>11</v>
      </c>
      <c r="G2386">
        <v>76</v>
      </c>
    </row>
    <row r="2387" spans="1:7" x14ac:dyDescent="0.2">
      <c r="A2387" t="s">
        <v>6983</v>
      </c>
      <c r="B2387" t="s">
        <v>4568</v>
      </c>
      <c r="C2387">
        <v>21</v>
      </c>
      <c r="D2387" t="s">
        <v>4696</v>
      </c>
      <c r="E2387" t="s">
        <v>4703</v>
      </c>
      <c r="F2387" t="s">
        <v>11</v>
      </c>
      <c r="G2387">
        <v>254</v>
      </c>
    </row>
    <row r="2388" spans="1:7" x14ac:dyDescent="0.2">
      <c r="A2388" t="s">
        <v>6984</v>
      </c>
      <c r="B2388" t="s">
        <v>4568</v>
      </c>
      <c r="C2388">
        <v>1</v>
      </c>
      <c r="D2388" t="s">
        <v>4696</v>
      </c>
      <c r="E2388" t="s">
        <v>4557</v>
      </c>
      <c r="F2388" t="s">
        <v>12</v>
      </c>
      <c r="G2388">
        <v>202</v>
      </c>
    </row>
    <row r="2389" spans="1:7" x14ac:dyDescent="0.2">
      <c r="A2389" t="s">
        <v>6985</v>
      </c>
      <c r="B2389" t="s">
        <v>4568</v>
      </c>
      <c r="C2389">
        <v>1</v>
      </c>
      <c r="D2389" t="s">
        <v>4696</v>
      </c>
      <c r="E2389" t="s">
        <v>4558</v>
      </c>
      <c r="F2389" t="s">
        <v>12</v>
      </c>
      <c r="G2389">
        <v>3984</v>
      </c>
    </row>
    <row r="2390" spans="1:7" x14ac:dyDescent="0.2">
      <c r="A2390" t="s">
        <v>6986</v>
      </c>
      <c r="B2390" t="s">
        <v>4568</v>
      </c>
      <c r="C2390">
        <v>1</v>
      </c>
      <c r="D2390" t="s">
        <v>4696</v>
      </c>
      <c r="E2390" t="s">
        <v>4559</v>
      </c>
      <c r="F2390" t="s">
        <v>12</v>
      </c>
      <c r="G2390">
        <v>17076</v>
      </c>
    </row>
    <row r="2391" spans="1:7" x14ac:dyDescent="0.2">
      <c r="A2391" t="s">
        <v>6987</v>
      </c>
      <c r="B2391" t="s">
        <v>4568</v>
      </c>
      <c r="C2391">
        <v>1</v>
      </c>
      <c r="D2391" t="s">
        <v>4696</v>
      </c>
      <c r="E2391" t="s">
        <v>4564</v>
      </c>
      <c r="F2391" t="s">
        <v>12</v>
      </c>
      <c r="G2391">
        <v>17444</v>
      </c>
    </row>
    <row r="2392" spans="1:7" x14ac:dyDescent="0.2">
      <c r="A2392" t="s">
        <v>6988</v>
      </c>
      <c r="B2392" t="s">
        <v>4568</v>
      </c>
      <c r="C2392">
        <v>1</v>
      </c>
      <c r="D2392" t="s">
        <v>4696</v>
      </c>
      <c r="E2392" t="s">
        <v>4703</v>
      </c>
      <c r="F2392" t="s">
        <v>12</v>
      </c>
      <c r="G2392">
        <v>2074</v>
      </c>
    </row>
    <row r="2393" spans="1:7" x14ac:dyDescent="0.2">
      <c r="A2393" t="s">
        <v>6989</v>
      </c>
      <c r="B2393" t="s">
        <v>4568</v>
      </c>
      <c r="C2393">
        <v>2</v>
      </c>
      <c r="D2393" t="s">
        <v>4696</v>
      </c>
      <c r="E2393" t="s">
        <v>4557</v>
      </c>
      <c r="F2393" t="s">
        <v>12</v>
      </c>
      <c r="G2393">
        <v>239</v>
      </c>
    </row>
    <row r="2394" spans="1:7" x14ac:dyDescent="0.2">
      <c r="A2394" t="s">
        <v>6990</v>
      </c>
      <c r="B2394" t="s">
        <v>4568</v>
      </c>
      <c r="C2394">
        <v>2</v>
      </c>
      <c r="D2394" t="s">
        <v>4696</v>
      </c>
      <c r="E2394" t="s">
        <v>4558</v>
      </c>
      <c r="F2394" t="s">
        <v>12</v>
      </c>
      <c r="G2394">
        <v>9068</v>
      </c>
    </row>
    <row r="2395" spans="1:7" x14ac:dyDescent="0.2">
      <c r="A2395" t="s">
        <v>6991</v>
      </c>
      <c r="B2395" t="s">
        <v>4568</v>
      </c>
      <c r="C2395">
        <v>2</v>
      </c>
      <c r="D2395" t="s">
        <v>4696</v>
      </c>
      <c r="E2395" t="s">
        <v>4559</v>
      </c>
      <c r="F2395" t="s">
        <v>12</v>
      </c>
      <c r="G2395">
        <v>39258</v>
      </c>
    </row>
    <row r="2396" spans="1:7" x14ac:dyDescent="0.2">
      <c r="A2396" t="s">
        <v>6992</v>
      </c>
      <c r="B2396" t="s">
        <v>4568</v>
      </c>
      <c r="C2396">
        <v>2</v>
      </c>
      <c r="D2396" t="s">
        <v>4696</v>
      </c>
      <c r="E2396" t="s">
        <v>4564</v>
      </c>
      <c r="F2396" t="s">
        <v>12</v>
      </c>
      <c r="G2396">
        <v>32782</v>
      </c>
    </row>
    <row r="2397" spans="1:7" x14ac:dyDescent="0.2">
      <c r="A2397" t="s">
        <v>6993</v>
      </c>
      <c r="B2397" t="s">
        <v>4568</v>
      </c>
      <c r="C2397">
        <v>2</v>
      </c>
      <c r="D2397" t="s">
        <v>4696</v>
      </c>
      <c r="E2397" t="s">
        <v>4703</v>
      </c>
      <c r="F2397" t="s">
        <v>12</v>
      </c>
      <c r="G2397">
        <v>3649</v>
      </c>
    </row>
    <row r="2398" spans="1:7" x14ac:dyDescent="0.2">
      <c r="A2398" t="s">
        <v>6994</v>
      </c>
      <c r="B2398" t="s">
        <v>4568</v>
      </c>
      <c r="C2398">
        <v>3</v>
      </c>
      <c r="D2398" t="s">
        <v>4696</v>
      </c>
      <c r="E2398" t="s">
        <v>4557</v>
      </c>
      <c r="F2398" t="s">
        <v>12</v>
      </c>
      <c r="G2398">
        <v>1449</v>
      </c>
    </row>
    <row r="2399" spans="1:7" x14ac:dyDescent="0.2">
      <c r="A2399" t="s">
        <v>6995</v>
      </c>
      <c r="B2399" t="s">
        <v>4568</v>
      </c>
      <c r="C2399">
        <v>3</v>
      </c>
      <c r="D2399" t="s">
        <v>4696</v>
      </c>
      <c r="E2399" t="s">
        <v>4558</v>
      </c>
      <c r="F2399" t="s">
        <v>12</v>
      </c>
      <c r="G2399">
        <v>11863</v>
      </c>
    </row>
    <row r="2400" spans="1:7" x14ac:dyDescent="0.2">
      <c r="A2400" t="s">
        <v>6996</v>
      </c>
      <c r="B2400" t="s">
        <v>4568</v>
      </c>
      <c r="C2400">
        <v>3</v>
      </c>
      <c r="D2400" t="s">
        <v>4696</v>
      </c>
      <c r="E2400" t="s">
        <v>4559</v>
      </c>
      <c r="F2400" t="s">
        <v>12</v>
      </c>
      <c r="G2400">
        <v>26050</v>
      </c>
    </row>
    <row r="2401" spans="1:7" x14ac:dyDescent="0.2">
      <c r="A2401" t="s">
        <v>6997</v>
      </c>
      <c r="B2401" t="s">
        <v>4568</v>
      </c>
      <c r="C2401">
        <v>3</v>
      </c>
      <c r="D2401" t="s">
        <v>4696</v>
      </c>
      <c r="E2401" t="s">
        <v>4564</v>
      </c>
      <c r="F2401" t="s">
        <v>12</v>
      </c>
      <c r="G2401">
        <v>34789</v>
      </c>
    </row>
    <row r="2402" spans="1:7" x14ac:dyDescent="0.2">
      <c r="A2402" t="s">
        <v>6998</v>
      </c>
      <c r="B2402" t="s">
        <v>4568</v>
      </c>
      <c r="C2402">
        <v>3</v>
      </c>
      <c r="D2402" t="s">
        <v>4696</v>
      </c>
      <c r="E2402" t="s">
        <v>4703</v>
      </c>
      <c r="F2402" t="s">
        <v>12</v>
      </c>
      <c r="G2402">
        <v>10247</v>
      </c>
    </row>
    <row r="2403" spans="1:7" x14ac:dyDescent="0.2">
      <c r="A2403" t="s">
        <v>6999</v>
      </c>
      <c r="B2403" t="s">
        <v>4568</v>
      </c>
      <c r="C2403">
        <v>4</v>
      </c>
      <c r="D2403" t="s">
        <v>4696</v>
      </c>
      <c r="E2403" t="s">
        <v>4557</v>
      </c>
      <c r="F2403" t="s">
        <v>12</v>
      </c>
      <c r="G2403">
        <v>926</v>
      </c>
    </row>
    <row r="2404" spans="1:7" x14ac:dyDescent="0.2">
      <c r="A2404" t="s">
        <v>7000</v>
      </c>
      <c r="B2404" t="s">
        <v>4568</v>
      </c>
      <c r="C2404">
        <v>4</v>
      </c>
      <c r="D2404" t="s">
        <v>4696</v>
      </c>
      <c r="E2404" t="s">
        <v>4558</v>
      </c>
      <c r="F2404" t="s">
        <v>12</v>
      </c>
      <c r="G2404">
        <v>11598</v>
      </c>
    </row>
    <row r="2405" spans="1:7" x14ac:dyDescent="0.2">
      <c r="A2405" t="s">
        <v>7001</v>
      </c>
      <c r="B2405" t="s">
        <v>4568</v>
      </c>
      <c r="C2405">
        <v>4</v>
      </c>
      <c r="D2405" t="s">
        <v>4696</v>
      </c>
      <c r="E2405" t="s">
        <v>4559</v>
      </c>
      <c r="F2405" t="s">
        <v>12</v>
      </c>
      <c r="G2405">
        <v>42261</v>
      </c>
    </row>
    <row r="2406" spans="1:7" x14ac:dyDescent="0.2">
      <c r="A2406" t="s">
        <v>7002</v>
      </c>
      <c r="B2406" t="s">
        <v>4568</v>
      </c>
      <c r="C2406">
        <v>4</v>
      </c>
      <c r="D2406" t="s">
        <v>4696</v>
      </c>
      <c r="E2406" t="s">
        <v>4564</v>
      </c>
      <c r="F2406" t="s">
        <v>12</v>
      </c>
      <c r="G2406">
        <v>33999</v>
      </c>
    </row>
    <row r="2407" spans="1:7" x14ac:dyDescent="0.2">
      <c r="A2407" t="s">
        <v>7003</v>
      </c>
      <c r="B2407" t="s">
        <v>4568</v>
      </c>
      <c r="C2407">
        <v>4</v>
      </c>
      <c r="D2407" t="s">
        <v>4696</v>
      </c>
      <c r="E2407" t="s">
        <v>4703</v>
      </c>
      <c r="F2407" t="s">
        <v>12</v>
      </c>
      <c r="G2407">
        <v>1770</v>
      </c>
    </row>
    <row r="2408" spans="1:7" x14ac:dyDescent="0.2">
      <c r="A2408" t="s">
        <v>7004</v>
      </c>
      <c r="B2408" t="s">
        <v>4568</v>
      </c>
      <c r="C2408">
        <v>5</v>
      </c>
      <c r="D2408" t="s">
        <v>4696</v>
      </c>
      <c r="E2408" t="s">
        <v>4557</v>
      </c>
      <c r="F2408" t="s">
        <v>12</v>
      </c>
      <c r="G2408">
        <v>452</v>
      </c>
    </row>
    <row r="2409" spans="1:7" x14ac:dyDescent="0.2">
      <c r="A2409" t="s">
        <v>7005</v>
      </c>
      <c r="B2409" t="s">
        <v>4568</v>
      </c>
      <c r="C2409">
        <v>5</v>
      </c>
      <c r="D2409" t="s">
        <v>4696</v>
      </c>
      <c r="E2409" t="s">
        <v>4558</v>
      </c>
      <c r="F2409" t="s">
        <v>12</v>
      </c>
      <c r="G2409">
        <v>10574</v>
      </c>
    </row>
    <row r="2410" spans="1:7" x14ac:dyDescent="0.2">
      <c r="A2410" t="s">
        <v>7006</v>
      </c>
      <c r="B2410" t="s">
        <v>4568</v>
      </c>
      <c r="C2410">
        <v>5</v>
      </c>
      <c r="D2410" t="s">
        <v>4696</v>
      </c>
      <c r="E2410" t="s">
        <v>4559</v>
      </c>
      <c r="F2410" t="s">
        <v>12</v>
      </c>
      <c r="G2410">
        <v>41037</v>
      </c>
    </row>
    <row r="2411" spans="1:7" x14ac:dyDescent="0.2">
      <c r="A2411" t="s">
        <v>7007</v>
      </c>
      <c r="B2411" t="s">
        <v>4568</v>
      </c>
      <c r="C2411">
        <v>5</v>
      </c>
      <c r="D2411" t="s">
        <v>4696</v>
      </c>
      <c r="E2411" t="s">
        <v>4564</v>
      </c>
      <c r="F2411" t="s">
        <v>12</v>
      </c>
      <c r="G2411">
        <v>34562</v>
      </c>
    </row>
    <row r="2412" spans="1:7" x14ac:dyDescent="0.2">
      <c r="A2412" t="s">
        <v>7008</v>
      </c>
      <c r="B2412" t="s">
        <v>4568</v>
      </c>
      <c r="C2412">
        <v>5</v>
      </c>
      <c r="D2412" t="s">
        <v>4696</v>
      </c>
      <c r="E2412" t="s">
        <v>4703</v>
      </c>
      <c r="F2412" t="s">
        <v>12</v>
      </c>
      <c r="G2412">
        <v>12062</v>
      </c>
    </row>
    <row r="2413" spans="1:7" x14ac:dyDescent="0.2">
      <c r="A2413" t="s">
        <v>7009</v>
      </c>
      <c r="B2413" t="s">
        <v>4568</v>
      </c>
      <c r="C2413">
        <v>6</v>
      </c>
      <c r="D2413" t="s">
        <v>4696</v>
      </c>
      <c r="E2413" t="s">
        <v>4557</v>
      </c>
      <c r="F2413" t="s">
        <v>12</v>
      </c>
      <c r="G2413">
        <v>107</v>
      </c>
    </row>
    <row r="2414" spans="1:7" x14ac:dyDescent="0.2">
      <c r="A2414" t="s">
        <v>7010</v>
      </c>
      <c r="B2414" t="s">
        <v>4568</v>
      </c>
      <c r="C2414">
        <v>6</v>
      </c>
      <c r="D2414" t="s">
        <v>4696</v>
      </c>
      <c r="E2414" t="s">
        <v>4558</v>
      </c>
      <c r="F2414" t="s">
        <v>12</v>
      </c>
      <c r="G2414">
        <v>1984</v>
      </c>
    </row>
    <row r="2415" spans="1:7" x14ac:dyDescent="0.2">
      <c r="A2415" t="s">
        <v>7011</v>
      </c>
      <c r="B2415" t="s">
        <v>4568</v>
      </c>
      <c r="C2415">
        <v>6</v>
      </c>
      <c r="D2415" t="s">
        <v>4696</v>
      </c>
      <c r="E2415" t="s">
        <v>4559</v>
      </c>
      <c r="F2415" t="s">
        <v>12</v>
      </c>
      <c r="G2415">
        <v>14900</v>
      </c>
    </row>
    <row r="2416" spans="1:7" x14ac:dyDescent="0.2">
      <c r="A2416" t="s">
        <v>7012</v>
      </c>
      <c r="B2416" t="s">
        <v>4568</v>
      </c>
      <c r="C2416">
        <v>6</v>
      </c>
      <c r="D2416" t="s">
        <v>4696</v>
      </c>
      <c r="E2416" t="s">
        <v>4564</v>
      </c>
      <c r="F2416" t="s">
        <v>12</v>
      </c>
      <c r="G2416">
        <v>17186</v>
      </c>
    </row>
    <row r="2417" spans="1:7" x14ac:dyDescent="0.2">
      <c r="A2417" t="s">
        <v>7013</v>
      </c>
      <c r="B2417" t="s">
        <v>4568</v>
      </c>
      <c r="C2417">
        <v>6</v>
      </c>
      <c r="D2417" t="s">
        <v>4696</v>
      </c>
      <c r="E2417" t="s">
        <v>4703</v>
      </c>
      <c r="F2417" t="s">
        <v>12</v>
      </c>
      <c r="G2417">
        <v>6096</v>
      </c>
    </row>
    <row r="2418" spans="1:7" x14ac:dyDescent="0.2">
      <c r="A2418" t="s">
        <v>7014</v>
      </c>
      <c r="B2418" t="s">
        <v>4568</v>
      </c>
      <c r="C2418">
        <v>7</v>
      </c>
      <c r="D2418" t="s">
        <v>4696</v>
      </c>
      <c r="E2418" t="s">
        <v>4557</v>
      </c>
      <c r="F2418" t="s">
        <v>12</v>
      </c>
      <c r="G2418">
        <v>308</v>
      </c>
    </row>
    <row r="2419" spans="1:7" x14ac:dyDescent="0.2">
      <c r="A2419" t="s">
        <v>7015</v>
      </c>
      <c r="B2419" t="s">
        <v>4568</v>
      </c>
      <c r="C2419">
        <v>7</v>
      </c>
      <c r="D2419" t="s">
        <v>4696</v>
      </c>
      <c r="E2419" t="s">
        <v>4558</v>
      </c>
      <c r="F2419" t="s">
        <v>12</v>
      </c>
      <c r="G2419">
        <v>7707</v>
      </c>
    </row>
    <row r="2420" spans="1:7" x14ac:dyDescent="0.2">
      <c r="A2420" t="s">
        <v>7016</v>
      </c>
      <c r="B2420" t="s">
        <v>4568</v>
      </c>
      <c r="C2420">
        <v>7</v>
      </c>
      <c r="D2420" t="s">
        <v>4696</v>
      </c>
      <c r="E2420" t="s">
        <v>4559</v>
      </c>
      <c r="F2420" t="s">
        <v>12</v>
      </c>
      <c r="G2420">
        <v>19361</v>
      </c>
    </row>
    <row r="2421" spans="1:7" x14ac:dyDescent="0.2">
      <c r="A2421" t="s">
        <v>7017</v>
      </c>
      <c r="B2421" t="s">
        <v>4568</v>
      </c>
      <c r="C2421">
        <v>7</v>
      </c>
      <c r="D2421" t="s">
        <v>4696</v>
      </c>
      <c r="E2421" t="s">
        <v>4564</v>
      </c>
      <c r="F2421" t="s">
        <v>12</v>
      </c>
      <c r="G2421">
        <v>21231</v>
      </c>
    </row>
    <row r="2422" spans="1:7" x14ac:dyDescent="0.2">
      <c r="A2422" t="s">
        <v>7018</v>
      </c>
      <c r="B2422" t="s">
        <v>4568</v>
      </c>
      <c r="C2422">
        <v>7</v>
      </c>
      <c r="D2422" t="s">
        <v>4696</v>
      </c>
      <c r="E2422" t="s">
        <v>4703</v>
      </c>
      <c r="F2422" t="s">
        <v>12</v>
      </c>
      <c r="G2422">
        <v>2851</v>
      </c>
    </row>
    <row r="2423" spans="1:7" x14ac:dyDescent="0.2">
      <c r="A2423" t="s">
        <v>7019</v>
      </c>
      <c r="B2423" t="s">
        <v>4568</v>
      </c>
      <c r="C2423">
        <v>8</v>
      </c>
      <c r="D2423" t="s">
        <v>4696</v>
      </c>
      <c r="E2423" t="s">
        <v>4557</v>
      </c>
      <c r="F2423" t="s">
        <v>12</v>
      </c>
      <c r="G2423">
        <v>96</v>
      </c>
    </row>
    <row r="2424" spans="1:7" x14ac:dyDescent="0.2">
      <c r="A2424" t="s">
        <v>7020</v>
      </c>
      <c r="B2424" t="s">
        <v>4568</v>
      </c>
      <c r="C2424">
        <v>8</v>
      </c>
      <c r="D2424" t="s">
        <v>4696</v>
      </c>
      <c r="E2424" t="s">
        <v>4558</v>
      </c>
      <c r="F2424" t="s">
        <v>12</v>
      </c>
      <c r="G2424">
        <v>1158</v>
      </c>
    </row>
    <row r="2425" spans="1:7" x14ac:dyDescent="0.2">
      <c r="A2425" t="s">
        <v>7021</v>
      </c>
      <c r="B2425" t="s">
        <v>4568</v>
      </c>
      <c r="C2425">
        <v>8</v>
      </c>
      <c r="D2425" t="s">
        <v>4696</v>
      </c>
      <c r="E2425" t="s">
        <v>4559</v>
      </c>
      <c r="F2425" t="s">
        <v>12</v>
      </c>
      <c r="G2425">
        <v>4084</v>
      </c>
    </row>
    <row r="2426" spans="1:7" x14ac:dyDescent="0.2">
      <c r="A2426" t="s">
        <v>7022</v>
      </c>
      <c r="B2426" t="s">
        <v>4568</v>
      </c>
      <c r="C2426">
        <v>8</v>
      </c>
      <c r="D2426" t="s">
        <v>4696</v>
      </c>
      <c r="E2426" t="s">
        <v>4564</v>
      </c>
      <c r="F2426" t="s">
        <v>12</v>
      </c>
      <c r="G2426">
        <v>6068</v>
      </c>
    </row>
    <row r="2427" spans="1:7" x14ac:dyDescent="0.2">
      <c r="A2427" t="s">
        <v>7023</v>
      </c>
      <c r="B2427" t="s">
        <v>4568</v>
      </c>
      <c r="C2427">
        <v>8</v>
      </c>
      <c r="D2427" t="s">
        <v>4696</v>
      </c>
      <c r="E2427" t="s">
        <v>4703</v>
      </c>
      <c r="F2427" t="s">
        <v>12</v>
      </c>
      <c r="G2427">
        <v>5779</v>
      </c>
    </row>
    <row r="2428" spans="1:7" x14ac:dyDescent="0.2">
      <c r="A2428" t="s">
        <v>7024</v>
      </c>
      <c r="B2428" t="s">
        <v>4568</v>
      </c>
      <c r="C2428">
        <v>9</v>
      </c>
      <c r="D2428" t="s">
        <v>4696</v>
      </c>
      <c r="E2428" t="s">
        <v>4557</v>
      </c>
      <c r="F2428" t="s">
        <v>12</v>
      </c>
      <c r="G2428">
        <v>451</v>
      </c>
    </row>
    <row r="2429" spans="1:7" x14ac:dyDescent="0.2">
      <c r="A2429" t="s">
        <v>7025</v>
      </c>
      <c r="B2429" t="s">
        <v>4568</v>
      </c>
      <c r="C2429">
        <v>9</v>
      </c>
      <c r="D2429" t="s">
        <v>4696</v>
      </c>
      <c r="E2429" t="s">
        <v>4558</v>
      </c>
      <c r="F2429" t="s">
        <v>12</v>
      </c>
      <c r="G2429">
        <v>3685</v>
      </c>
    </row>
    <row r="2430" spans="1:7" x14ac:dyDescent="0.2">
      <c r="A2430" t="s">
        <v>7026</v>
      </c>
      <c r="B2430" t="s">
        <v>4568</v>
      </c>
      <c r="C2430">
        <v>9</v>
      </c>
      <c r="D2430" t="s">
        <v>4696</v>
      </c>
      <c r="E2430" t="s">
        <v>4559</v>
      </c>
      <c r="F2430" t="s">
        <v>12</v>
      </c>
      <c r="G2430">
        <v>14299</v>
      </c>
    </row>
    <row r="2431" spans="1:7" x14ac:dyDescent="0.2">
      <c r="A2431" t="s">
        <v>7027</v>
      </c>
      <c r="B2431" t="s">
        <v>4568</v>
      </c>
      <c r="C2431">
        <v>9</v>
      </c>
      <c r="D2431" t="s">
        <v>4696</v>
      </c>
      <c r="E2431" t="s">
        <v>4564</v>
      </c>
      <c r="F2431" t="s">
        <v>12</v>
      </c>
      <c r="G2431">
        <v>16830</v>
      </c>
    </row>
    <row r="2432" spans="1:7" x14ac:dyDescent="0.2">
      <c r="A2432" t="s">
        <v>7028</v>
      </c>
      <c r="B2432" t="s">
        <v>4568</v>
      </c>
      <c r="C2432">
        <v>9</v>
      </c>
      <c r="D2432" t="s">
        <v>4696</v>
      </c>
      <c r="E2432" t="s">
        <v>4703</v>
      </c>
      <c r="F2432" t="s">
        <v>12</v>
      </c>
      <c r="G2432">
        <v>3677</v>
      </c>
    </row>
    <row r="2433" spans="1:7" x14ac:dyDescent="0.2">
      <c r="A2433" t="s">
        <v>7029</v>
      </c>
      <c r="B2433" t="s">
        <v>4568</v>
      </c>
      <c r="C2433">
        <v>10</v>
      </c>
      <c r="D2433" t="s">
        <v>4696</v>
      </c>
      <c r="E2433" t="s">
        <v>4557</v>
      </c>
      <c r="F2433" t="s">
        <v>12</v>
      </c>
      <c r="G2433">
        <v>136</v>
      </c>
    </row>
    <row r="2434" spans="1:7" x14ac:dyDescent="0.2">
      <c r="A2434" t="s">
        <v>7030</v>
      </c>
      <c r="B2434" t="s">
        <v>4568</v>
      </c>
      <c r="C2434">
        <v>10</v>
      </c>
      <c r="D2434" t="s">
        <v>4696</v>
      </c>
      <c r="E2434" t="s">
        <v>4558</v>
      </c>
      <c r="F2434" t="s">
        <v>12</v>
      </c>
      <c r="G2434">
        <v>3185</v>
      </c>
    </row>
    <row r="2435" spans="1:7" x14ac:dyDescent="0.2">
      <c r="A2435" t="s">
        <v>7031</v>
      </c>
      <c r="B2435" t="s">
        <v>4568</v>
      </c>
      <c r="C2435">
        <v>10</v>
      </c>
      <c r="D2435" t="s">
        <v>4696</v>
      </c>
      <c r="E2435" t="s">
        <v>4559</v>
      </c>
      <c r="F2435" t="s">
        <v>12</v>
      </c>
      <c r="G2435">
        <v>15312</v>
      </c>
    </row>
    <row r="2436" spans="1:7" x14ac:dyDescent="0.2">
      <c r="A2436" t="s">
        <v>7032</v>
      </c>
      <c r="B2436" t="s">
        <v>4568</v>
      </c>
      <c r="C2436">
        <v>10</v>
      </c>
      <c r="D2436" t="s">
        <v>4696</v>
      </c>
      <c r="E2436" t="s">
        <v>4564</v>
      </c>
      <c r="F2436" t="s">
        <v>12</v>
      </c>
      <c r="G2436">
        <v>21262</v>
      </c>
    </row>
    <row r="2437" spans="1:7" x14ac:dyDescent="0.2">
      <c r="A2437" t="s">
        <v>7033</v>
      </c>
      <c r="B2437" t="s">
        <v>4568</v>
      </c>
      <c r="C2437">
        <v>10</v>
      </c>
      <c r="D2437" t="s">
        <v>4696</v>
      </c>
      <c r="E2437" t="s">
        <v>4703</v>
      </c>
      <c r="F2437" t="s">
        <v>12</v>
      </c>
      <c r="G2437">
        <v>4656</v>
      </c>
    </row>
    <row r="2438" spans="1:7" x14ac:dyDescent="0.2">
      <c r="A2438" t="s">
        <v>7034</v>
      </c>
      <c r="B2438" t="s">
        <v>4568</v>
      </c>
      <c r="C2438">
        <v>11</v>
      </c>
      <c r="D2438" t="s">
        <v>4696</v>
      </c>
      <c r="E2438" t="s">
        <v>4557</v>
      </c>
      <c r="F2438" t="s">
        <v>12</v>
      </c>
      <c r="G2438">
        <v>149</v>
      </c>
    </row>
    <row r="2439" spans="1:7" x14ac:dyDescent="0.2">
      <c r="A2439" t="s">
        <v>7035</v>
      </c>
      <c r="B2439" t="s">
        <v>4568</v>
      </c>
      <c r="C2439">
        <v>11</v>
      </c>
      <c r="D2439" t="s">
        <v>4696</v>
      </c>
      <c r="E2439" t="s">
        <v>4558</v>
      </c>
      <c r="F2439" t="s">
        <v>12</v>
      </c>
      <c r="G2439">
        <v>3804</v>
      </c>
    </row>
    <row r="2440" spans="1:7" x14ac:dyDescent="0.2">
      <c r="A2440" t="s">
        <v>7036</v>
      </c>
      <c r="B2440" t="s">
        <v>4568</v>
      </c>
      <c r="C2440">
        <v>11</v>
      </c>
      <c r="D2440" t="s">
        <v>4696</v>
      </c>
      <c r="E2440" t="s">
        <v>4559</v>
      </c>
      <c r="F2440" t="s">
        <v>12</v>
      </c>
      <c r="G2440">
        <v>20136</v>
      </c>
    </row>
    <row r="2441" spans="1:7" x14ac:dyDescent="0.2">
      <c r="A2441" t="s">
        <v>7037</v>
      </c>
      <c r="B2441" t="s">
        <v>4568</v>
      </c>
      <c r="C2441">
        <v>11</v>
      </c>
      <c r="D2441" t="s">
        <v>4696</v>
      </c>
      <c r="E2441" t="s">
        <v>4564</v>
      </c>
      <c r="F2441" t="s">
        <v>12</v>
      </c>
      <c r="G2441">
        <v>13410</v>
      </c>
    </row>
    <row r="2442" spans="1:7" x14ac:dyDescent="0.2">
      <c r="A2442" t="s">
        <v>7038</v>
      </c>
      <c r="B2442" t="s">
        <v>4568</v>
      </c>
      <c r="C2442">
        <v>11</v>
      </c>
      <c r="D2442" t="s">
        <v>4696</v>
      </c>
      <c r="E2442" t="s">
        <v>4703</v>
      </c>
      <c r="F2442" t="s">
        <v>12</v>
      </c>
      <c r="G2442">
        <v>1651</v>
      </c>
    </row>
    <row r="2443" spans="1:7" x14ac:dyDescent="0.2">
      <c r="A2443" t="s">
        <v>7039</v>
      </c>
      <c r="B2443" t="s">
        <v>4568</v>
      </c>
      <c r="C2443">
        <v>12</v>
      </c>
      <c r="D2443" t="s">
        <v>4696</v>
      </c>
      <c r="E2443" t="s">
        <v>4557</v>
      </c>
      <c r="F2443" t="s">
        <v>12</v>
      </c>
      <c r="G2443">
        <v>137</v>
      </c>
    </row>
    <row r="2444" spans="1:7" x14ac:dyDescent="0.2">
      <c r="A2444" t="s">
        <v>7040</v>
      </c>
      <c r="B2444" t="s">
        <v>4568</v>
      </c>
      <c r="C2444">
        <v>12</v>
      </c>
      <c r="D2444" t="s">
        <v>4696</v>
      </c>
      <c r="E2444" t="s">
        <v>4558</v>
      </c>
      <c r="F2444" t="s">
        <v>12</v>
      </c>
      <c r="G2444">
        <v>1787</v>
      </c>
    </row>
    <row r="2445" spans="1:7" x14ac:dyDescent="0.2">
      <c r="A2445" t="s">
        <v>7041</v>
      </c>
      <c r="B2445" t="s">
        <v>4568</v>
      </c>
      <c r="C2445">
        <v>12</v>
      </c>
      <c r="D2445" t="s">
        <v>4696</v>
      </c>
      <c r="E2445" t="s">
        <v>4559</v>
      </c>
      <c r="F2445" t="s">
        <v>12</v>
      </c>
      <c r="G2445">
        <v>9104</v>
      </c>
    </row>
    <row r="2446" spans="1:7" x14ac:dyDescent="0.2">
      <c r="A2446" t="s">
        <v>7042</v>
      </c>
      <c r="B2446" t="s">
        <v>4568</v>
      </c>
      <c r="C2446">
        <v>12</v>
      </c>
      <c r="D2446" t="s">
        <v>4696</v>
      </c>
      <c r="E2446" t="s">
        <v>4564</v>
      </c>
      <c r="F2446" t="s">
        <v>12</v>
      </c>
      <c r="G2446">
        <v>5972</v>
      </c>
    </row>
    <row r="2447" spans="1:7" x14ac:dyDescent="0.2">
      <c r="A2447" t="s">
        <v>7043</v>
      </c>
      <c r="B2447" t="s">
        <v>4568</v>
      </c>
      <c r="C2447">
        <v>12</v>
      </c>
      <c r="D2447" t="s">
        <v>4696</v>
      </c>
      <c r="E2447" t="s">
        <v>4703</v>
      </c>
      <c r="F2447" t="s">
        <v>12</v>
      </c>
      <c r="G2447">
        <v>1482</v>
      </c>
    </row>
    <row r="2448" spans="1:7" x14ac:dyDescent="0.2">
      <c r="A2448" t="s">
        <v>7044</v>
      </c>
      <c r="B2448" t="s">
        <v>4568</v>
      </c>
      <c r="C2448">
        <v>13</v>
      </c>
      <c r="D2448" t="s">
        <v>4696</v>
      </c>
      <c r="E2448" t="s">
        <v>4557</v>
      </c>
      <c r="F2448" t="s">
        <v>12</v>
      </c>
      <c r="G2448">
        <v>334</v>
      </c>
    </row>
    <row r="2449" spans="1:7" x14ac:dyDescent="0.2">
      <c r="A2449" t="s">
        <v>7045</v>
      </c>
      <c r="B2449" t="s">
        <v>4568</v>
      </c>
      <c r="C2449">
        <v>13</v>
      </c>
      <c r="D2449" t="s">
        <v>4696</v>
      </c>
      <c r="E2449" t="s">
        <v>4558</v>
      </c>
      <c r="F2449" t="s">
        <v>12</v>
      </c>
      <c r="G2449">
        <v>6943</v>
      </c>
    </row>
    <row r="2450" spans="1:7" x14ac:dyDescent="0.2">
      <c r="A2450" t="s">
        <v>7046</v>
      </c>
      <c r="B2450" t="s">
        <v>4568</v>
      </c>
      <c r="C2450">
        <v>13</v>
      </c>
      <c r="D2450" t="s">
        <v>4696</v>
      </c>
      <c r="E2450" t="s">
        <v>4559</v>
      </c>
      <c r="F2450" t="s">
        <v>12</v>
      </c>
      <c r="G2450">
        <v>19181</v>
      </c>
    </row>
    <row r="2451" spans="1:7" x14ac:dyDescent="0.2">
      <c r="A2451" t="s">
        <v>7047</v>
      </c>
      <c r="B2451" t="s">
        <v>4568</v>
      </c>
      <c r="C2451">
        <v>13</v>
      </c>
      <c r="D2451" t="s">
        <v>4696</v>
      </c>
      <c r="E2451" t="s">
        <v>4564</v>
      </c>
      <c r="F2451" t="s">
        <v>12</v>
      </c>
      <c r="G2451">
        <v>15177</v>
      </c>
    </row>
    <row r="2452" spans="1:7" x14ac:dyDescent="0.2">
      <c r="A2452" t="s">
        <v>7048</v>
      </c>
      <c r="B2452" t="s">
        <v>4568</v>
      </c>
      <c r="C2452">
        <v>13</v>
      </c>
      <c r="D2452" t="s">
        <v>4696</v>
      </c>
      <c r="E2452" t="s">
        <v>4703</v>
      </c>
      <c r="F2452" t="s">
        <v>12</v>
      </c>
      <c r="G2452">
        <v>3962</v>
      </c>
    </row>
    <row r="2453" spans="1:7" x14ac:dyDescent="0.2">
      <c r="A2453" t="s">
        <v>7049</v>
      </c>
      <c r="B2453" t="s">
        <v>4568</v>
      </c>
      <c r="C2453">
        <v>14</v>
      </c>
      <c r="D2453" t="s">
        <v>4696</v>
      </c>
      <c r="E2453" t="s">
        <v>4557</v>
      </c>
      <c r="F2453" t="s">
        <v>12</v>
      </c>
      <c r="G2453">
        <v>150</v>
      </c>
    </row>
    <row r="2454" spans="1:7" x14ac:dyDescent="0.2">
      <c r="A2454" t="s">
        <v>7050</v>
      </c>
      <c r="B2454" t="s">
        <v>4568</v>
      </c>
      <c r="C2454">
        <v>14</v>
      </c>
      <c r="D2454" t="s">
        <v>4696</v>
      </c>
      <c r="E2454" t="s">
        <v>4558</v>
      </c>
      <c r="F2454" t="s">
        <v>12</v>
      </c>
      <c r="G2454">
        <v>3686</v>
      </c>
    </row>
    <row r="2455" spans="1:7" x14ac:dyDescent="0.2">
      <c r="A2455" t="s">
        <v>7051</v>
      </c>
      <c r="B2455" t="s">
        <v>4568</v>
      </c>
      <c r="C2455">
        <v>14</v>
      </c>
      <c r="D2455" t="s">
        <v>4696</v>
      </c>
      <c r="E2455" t="s">
        <v>4559</v>
      </c>
      <c r="F2455" t="s">
        <v>12</v>
      </c>
      <c r="G2455">
        <v>14286</v>
      </c>
    </row>
    <row r="2456" spans="1:7" x14ac:dyDescent="0.2">
      <c r="A2456" t="s">
        <v>7052</v>
      </c>
      <c r="B2456" t="s">
        <v>4568</v>
      </c>
      <c r="C2456">
        <v>14</v>
      </c>
      <c r="D2456" t="s">
        <v>4696</v>
      </c>
      <c r="E2456" t="s">
        <v>4564</v>
      </c>
      <c r="F2456" t="s">
        <v>12</v>
      </c>
      <c r="G2456">
        <v>16854</v>
      </c>
    </row>
    <row r="2457" spans="1:7" x14ac:dyDescent="0.2">
      <c r="A2457" t="s">
        <v>7053</v>
      </c>
      <c r="B2457" t="s">
        <v>4568</v>
      </c>
      <c r="C2457">
        <v>14</v>
      </c>
      <c r="D2457" t="s">
        <v>4696</v>
      </c>
      <c r="E2457" t="s">
        <v>4703</v>
      </c>
      <c r="F2457" t="s">
        <v>12</v>
      </c>
      <c r="G2457">
        <v>6062</v>
      </c>
    </row>
    <row r="2458" spans="1:7" x14ac:dyDescent="0.2">
      <c r="A2458" t="s">
        <v>7054</v>
      </c>
      <c r="B2458" t="s">
        <v>4568</v>
      </c>
      <c r="C2458">
        <v>15</v>
      </c>
      <c r="D2458" t="s">
        <v>4696</v>
      </c>
      <c r="E2458" t="s">
        <v>4557</v>
      </c>
      <c r="F2458" t="s">
        <v>12</v>
      </c>
      <c r="G2458">
        <v>54</v>
      </c>
    </row>
    <row r="2459" spans="1:7" x14ac:dyDescent="0.2">
      <c r="A2459" t="s">
        <v>7055</v>
      </c>
      <c r="B2459" t="s">
        <v>4568</v>
      </c>
      <c r="C2459">
        <v>15</v>
      </c>
      <c r="D2459" t="s">
        <v>4696</v>
      </c>
      <c r="E2459" t="s">
        <v>4558</v>
      </c>
      <c r="F2459" t="s">
        <v>12</v>
      </c>
      <c r="G2459">
        <v>1034</v>
      </c>
    </row>
    <row r="2460" spans="1:7" x14ac:dyDescent="0.2">
      <c r="A2460" t="s">
        <v>7056</v>
      </c>
      <c r="B2460" t="s">
        <v>4568</v>
      </c>
      <c r="C2460">
        <v>15</v>
      </c>
      <c r="D2460" t="s">
        <v>4696</v>
      </c>
      <c r="E2460" t="s">
        <v>4559</v>
      </c>
      <c r="F2460" t="s">
        <v>12</v>
      </c>
      <c r="G2460">
        <v>5120</v>
      </c>
    </row>
    <row r="2461" spans="1:7" x14ac:dyDescent="0.2">
      <c r="A2461" t="s">
        <v>7057</v>
      </c>
      <c r="B2461" t="s">
        <v>4568</v>
      </c>
      <c r="C2461">
        <v>15</v>
      </c>
      <c r="D2461" t="s">
        <v>4696</v>
      </c>
      <c r="E2461" t="s">
        <v>4564</v>
      </c>
      <c r="F2461" t="s">
        <v>12</v>
      </c>
      <c r="G2461">
        <v>6616</v>
      </c>
    </row>
    <row r="2462" spans="1:7" x14ac:dyDescent="0.2">
      <c r="A2462" t="s">
        <v>7058</v>
      </c>
      <c r="B2462" t="s">
        <v>4568</v>
      </c>
      <c r="C2462">
        <v>15</v>
      </c>
      <c r="D2462" t="s">
        <v>4696</v>
      </c>
      <c r="E2462" t="s">
        <v>4703</v>
      </c>
      <c r="F2462" t="s">
        <v>12</v>
      </c>
      <c r="G2462">
        <v>5207</v>
      </c>
    </row>
    <row r="2463" spans="1:7" x14ac:dyDescent="0.2">
      <c r="A2463" t="s">
        <v>7059</v>
      </c>
      <c r="B2463" t="s">
        <v>4568</v>
      </c>
      <c r="C2463">
        <v>16</v>
      </c>
      <c r="D2463" t="s">
        <v>4696</v>
      </c>
      <c r="E2463" t="s">
        <v>4557</v>
      </c>
      <c r="F2463" t="s">
        <v>12</v>
      </c>
      <c r="G2463">
        <v>178</v>
      </c>
    </row>
    <row r="2464" spans="1:7" x14ac:dyDescent="0.2">
      <c r="A2464" t="s">
        <v>7060</v>
      </c>
      <c r="B2464" t="s">
        <v>4568</v>
      </c>
      <c r="C2464">
        <v>16</v>
      </c>
      <c r="D2464" t="s">
        <v>4696</v>
      </c>
      <c r="E2464" t="s">
        <v>4558</v>
      </c>
      <c r="F2464" t="s">
        <v>12</v>
      </c>
      <c r="G2464">
        <v>4371</v>
      </c>
    </row>
    <row r="2465" spans="1:7" x14ac:dyDescent="0.2">
      <c r="A2465" t="s">
        <v>7061</v>
      </c>
      <c r="B2465" t="s">
        <v>4568</v>
      </c>
      <c r="C2465">
        <v>16</v>
      </c>
      <c r="D2465" t="s">
        <v>4696</v>
      </c>
      <c r="E2465" t="s">
        <v>4559</v>
      </c>
      <c r="F2465" t="s">
        <v>12</v>
      </c>
      <c r="G2465">
        <v>17909</v>
      </c>
    </row>
    <row r="2466" spans="1:7" x14ac:dyDescent="0.2">
      <c r="A2466" t="s">
        <v>7062</v>
      </c>
      <c r="B2466" t="s">
        <v>4568</v>
      </c>
      <c r="C2466">
        <v>16</v>
      </c>
      <c r="D2466" t="s">
        <v>4696</v>
      </c>
      <c r="E2466" t="s">
        <v>4564</v>
      </c>
      <c r="F2466" t="s">
        <v>12</v>
      </c>
      <c r="G2466">
        <v>18156</v>
      </c>
    </row>
    <row r="2467" spans="1:7" x14ac:dyDescent="0.2">
      <c r="A2467" t="s">
        <v>7063</v>
      </c>
      <c r="B2467" t="s">
        <v>4568</v>
      </c>
      <c r="C2467">
        <v>16</v>
      </c>
      <c r="D2467" t="s">
        <v>4696</v>
      </c>
      <c r="E2467" t="s">
        <v>4703</v>
      </c>
      <c r="F2467" t="s">
        <v>12</v>
      </c>
      <c r="G2467">
        <v>2114</v>
      </c>
    </row>
    <row r="2468" spans="1:7" x14ac:dyDescent="0.2">
      <c r="A2468" t="s">
        <v>7064</v>
      </c>
      <c r="B2468" t="s">
        <v>4568</v>
      </c>
      <c r="C2468">
        <v>17</v>
      </c>
      <c r="D2468" t="s">
        <v>4696</v>
      </c>
      <c r="E2468" t="s">
        <v>4557</v>
      </c>
      <c r="F2468" t="s">
        <v>12</v>
      </c>
      <c r="G2468">
        <v>28</v>
      </c>
    </row>
    <row r="2469" spans="1:7" x14ac:dyDescent="0.2">
      <c r="A2469" t="s">
        <v>7065</v>
      </c>
      <c r="B2469" t="s">
        <v>4568</v>
      </c>
      <c r="C2469">
        <v>17</v>
      </c>
      <c r="D2469" t="s">
        <v>4696</v>
      </c>
      <c r="E2469" t="s">
        <v>4558</v>
      </c>
      <c r="F2469" t="s">
        <v>12</v>
      </c>
      <c r="G2469">
        <v>692</v>
      </c>
    </row>
    <row r="2470" spans="1:7" x14ac:dyDescent="0.2">
      <c r="A2470" t="s">
        <v>7066</v>
      </c>
      <c r="B2470" t="s">
        <v>4568</v>
      </c>
      <c r="C2470">
        <v>17</v>
      </c>
      <c r="D2470" t="s">
        <v>4696</v>
      </c>
      <c r="E2470" t="s">
        <v>4559</v>
      </c>
      <c r="F2470" t="s">
        <v>12</v>
      </c>
      <c r="G2470">
        <v>3870</v>
      </c>
    </row>
    <row r="2471" spans="1:7" x14ac:dyDescent="0.2">
      <c r="A2471" t="s">
        <v>7067</v>
      </c>
      <c r="B2471" t="s">
        <v>4568</v>
      </c>
      <c r="C2471">
        <v>17</v>
      </c>
      <c r="D2471" t="s">
        <v>4696</v>
      </c>
      <c r="E2471" t="s">
        <v>4564</v>
      </c>
      <c r="F2471" t="s">
        <v>12</v>
      </c>
      <c r="G2471">
        <v>5869</v>
      </c>
    </row>
    <row r="2472" spans="1:7" x14ac:dyDescent="0.2">
      <c r="A2472" t="s">
        <v>7068</v>
      </c>
      <c r="B2472" t="s">
        <v>4568</v>
      </c>
      <c r="C2472">
        <v>17</v>
      </c>
      <c r="D2472" t="s">
        <v>4696</v>
      </c>
      <c r="E2472" t="s">
        <v>4703</v>
      </c>
      <c r="F2472" t="s">
        <v>12</v>
      </c>
      <c r="G2472">
        <v>2251</v>
      </c>
    </row>
    <row r="2473" spans="1:7" x14ac:dyDescent="0.2">
      <c r="A2473" t="s">
        <v>7069</v>
      </c>
      <c r="B2473" t="s">
        <v>4568</v>
      </c>
      <c r="C2473">
        <v>18</v>
      </c>
      <c r="D2473" t="s">
        <v>4696</v>
      </c>
      <c r="E2473" t="s">
        <v>4557</v>
      </c>
      <c r="F2473" t="s">
        <v>12</v>
      </c>
      <c r="G2473">
        <v>704</v>
      </c>
    </row>
    <row r="2474" spans="1:7" x14ac:dyDescent="0.2">
      <c r="A2474" t="s">
        <v>7070</v>
      </c>
      <c r="B2474" t="s">
        <v>4568</v>
      </c>
      <c r="C2474">
        <v>18</v>
      </c>
      <c r="D2474" t="s">
        <v>4696</v>
      </c>
      <c r="E2474" t="s">
        <v>4558</v>
      </c>
      <c r="F2474" t="s">
        <v>12</v>
      </c>
      <c r="G2474">
        <v>9559</v>
      </c>
    </row>
    <row r="2475" spans="1:7" x14ac:dyDescent="0.2">
      <c r="A2475" t="s">
        <v>7071</v>
      </c>
      <c r="B2475" t="s">
        <v>4568</v>
      </c>
      <c r="C2475">
        <v>18</v>
      </c>
      <c r="D2475" t="s">
        <v>4696</v>
      </c>
      <c r="E2475" t="s">
        <v>4559</v>
      </c>
      <c r="F2475" t="s">
        <v>12</v>
      </c>
      <c r="G2475">
        <v>43644</v>
      </c>
    </row>
    <row r="2476" spans="1:7" x14ac:dyDescent="0.2">
      <c r="A2476" t="s">
        <v>7072</v>
      </c>
      <c r="B2476" t="s">
        <v>4568</v>
      </c>
      <c r="C2476">
        <v>18</v>
      </c>
      <c r="D2476" t="s">
        <v>4696</v>
      </c>
      <c r="E2476" t="s">
        <v>4564</v>
      </c>
      <c r="F2476" t="s">
        <v>12</v>
      </c>
      <c r="G2476">
        <v>26185</v>
      </c>
    </row>
    <row r="2477" spans="1:7" x14ac:dyDescent="0.2">
      <c r="A2477" t="s">
        <v>7073</v>
      </c>
      <c r="B2477" t="s">
        <v>4568</v>
      </c>
      <c r="C2477">
        <v>18</v>
      </c>
      <c r="D2477" t="s">
        <v>4696</v>
      </c>
      <c r="E2477" t="s">
        <v>4703</v>
      </c>
      <c r="F2477" t="s">
        <v>12</v>
      </c>
      <c r="G2477">
        <v>6182</v>
      </c>
    </row>
    <row r="2478" spans="1:7" x14ac:dyDescent="0.2">
      <c r="A2478" t="s">
        <v>7074</v>
      </c>
      <c r="B2478" t="s">
        <v>4568</v>
      </c>
      <c r="C2478">
        <v>19</v>
      </c>
      <c r="D2478" t="s">
        <v>4696</v>
      </c>
      <c r="E2478" t="s">
        <v>4557</v>
      </c>
      <c r="F2478" t="s">
        <v>12</v>
      </c>
      <c r="G2478">
        <v>53</v>
      </c>
    </row>
    <row r="2479" spans="1:7" x14ac:dyDescent="0.2">
      <c r="A2479" t="s">
        <v>7075</v>
      </c>
      <c r="B2479" t="s">
        <v>4568</v>
      </c>
      <c r="C2479">
        <v>19</v>
      </c>
      <c r="D2479" t="s">
        <v>4696</v>
      </c>
      <c r="E2479" t="s">
        <v>4558</v>
      </c>
      <c r="F2479" t="s">
        <v>12</v>
      </c>
      <c r="G2479">
        <v>719</v>
      </c>
    </row>
    <row r="2480" spans="1:7" x14ac:dyDescent="0.2">
      <c r="A2480" t="s">
        <v>7076</v>
      </c>
      <c r="B2480" t="s">
        <v>4568</v>
      </c>
      <c r="C2480">
        <v>19</v>
      </c>
      <c r="D2480" t="s">
        <v>4696</v>
      </c>
      <c r="E2480" t="s">
        <v>4559</v>
      </c>
      <c r="F2480" t="s">
        <v>12</v>
      </c>
      <c r="G2480">
        <v>5360</v>
      </c>
    </row>
    <row r="2481" spans="1:7" x14ac:dyDescent="0.2">
      <c r="A2481" t="s">
        <v>7077</v>
      </c>
      <c r="B2481" t="s">
        <v>4568</v>
      </c>
      <c r="C2481">
        <v>19</v>
      </c>
      <c r="D2481" t="s">
        <v>4696</v>
      </c>
      <c r="E2481" t="s">
        <v>4564</v>
      </c>
      <c r="F2481" t="s">
        <v>12</v>
      </c>
      <c r="G2481">
        <v>8942</v>
      </c>
    </row>
    <row r="2482" spans="1:7" x14ac:dyDescent="0.2">
      <c r="A2482" t="s">
        <v>7078</v>
      </c>
      <c r="B2482" t="s">
        <v>4568</v>
      </c>
      <c r="C2482">
        <v>19</v>
      </c>
      <c r="D2482" t="s">
        <v>4696</v>
      </c>
      <c r="E2482" t="s">
        <v>4703</v>
      </c>
      <c r="F2482" t="s">
        <v>12</v>
      </c>
      <c r="G2482">
        <v>618</v>
      </c>
    </row>
    <row r="2483" spans="1:7" x14ac:dyDescent="0.2">
      <c r="A2483" t="s">
        <v>7079</v>
      </c>
      <c r="B2483" t="s">
        <v>4568</v>
      </c>
      <c r="C2483">
        <v>20</v>
      </c>
      <c r="D2483" t="s">
        <v>4696</v>
      </c>
      <c r="E2483" t="s">
        <v>4557</v>
      </c>
      <c r="F2483" t="s">
        <v>12</v>
      </c>
      <c r="G2483">
        <v>325</v>
      </c>
    </row>
    <row r="2484" spans="1:7" x14ac:dyDescent="0.2">
      <c r="A2484" t="s">
        <v>7080</v>
      </c>
      <c r="B2484" t="s">
        <v>4568</v>
      </c>
      <c r="C2484">
        <v>20</v>
      </c>
      <c r="D2484" t="s">
        <v>4696</v>
      </c>
      <c r="E2484" t="s">
        <v>4558</v>
      </c>
      <c r="F2484" t="s">
        <v>12</v>
      </c>
      <c r="G2484">
        <v>6952</v>
      </c>
    </row>
    <row r="2485" spans="1:7" x14ac:dyDescent="0.2">
      <c r="A2485" t="s">
        <v>7081</v>
      </c>
      <c r="B2485" t="s">
        <v>4568</v>
      </c>
      <c r="C2485">
        <v>20</v>
      </c>
      <c r="D2485" t="s">
        <v>4696</v>
      </c>
      <c r="E2485" t="s">
        <v>4559</v>
      </c>
      <c r="F2485" t="s">
        <v>12</v>
      </c>
      <c r="G2485">
        <v>26983</v>
      </c>
    </row>
    <row r="2486" spans="1:7" x14ac:dyDescent="0.2">
      <c r="A2486" t="s">
        <v>7082</v>
      </c>
      <c r="B2486" t="s">
        <v>4568</v>
      </c>
      <c r="C2486">
        <v>20</v>
      </c>
      <c r="D2486" t="s">
        <v>4696</v>
      </c>
      <c r="E2486" t="s">
        <v>4564</v>
      </c>
      <c r="F2486" t="s">
        <v>12</v>
      </c>
      <c r="G2486">
        <v>31437</v>
      </c>
    </row>
    <row r="2487" spans="1:7" x14ac:dyDescent="0.2">
      <c r="A2487" t="s">
        <v>7083</v>
      </c>
      <c r="B2487" t="s">
        <v>4568</v>
      </c>
      <c r="C2487">
        <v>20</v>
      </c>
      <c r="D2487" t="s">
        <v>4696</v>
      </c>
      <c r="E2487" t="s">
        <v>4703</v>
      </c>
      <c r="F2487" t="s">
        <v>12</v>
      </c>
      <c r="G2487">
        <v>3137</v>
      </c>
    </row>
    <row r="2488" spans="1:7" x14ac:dyDescent="0.2">
      <c r="A2488" t="s">
        <v>7084</v>
      </c>
      <c r="B2488" t="s">
        <v>4568</v>
      </c>
      <c r="C2488">
        <v>21</v>
      </c>
      <c r="D2488" t="s">
        <v>4696</v>
      </c>
      <c r="E2488" t="s">
        <v>4697</v>
      </c>
      <c r="F2488" t="s">
        <v>12</v>
      </c>
      <c r="G2488">
        <v>821</v>
      </c>
    </row>
    <row r="2489" spans="1:7" x14ac:dyDescent="0.2">
      <c r="A2489" t="s">
        <v>7085</v>
      </c>
      <c r="B2489" t="s">
        <v>4568</v>
      </c>
      <c r="C2489">
        <v>21</v>
      </c>
      <c r="D2489" t="s">
        <v>4696</v>
      </c>
      <c r="E2489" t="s">
        <v>4557</v>
      </c>
      <c r="F2489" t="s">
        <v>12</v>
      </c>
      <c r="G2489">
        <v>6</v>
      </c>
    </row>
    <row r="2490" spans="1:7" x14ac:dyDescent="0.2">
      <c r="A2490" t="s">
        <v>7086</v>
      </c>
      <c r="B2490" t="s">
        <v>4568</v>
      </c>
      <c r="C2490">
        <v>21</v>
      </c>
      <c r="D2490" t="s">
        <v>4696</v>
      </c>
      <c r="E2490" t="s">
        <v>4558</v>
      </c>
      <c r="F2490" t="s">
        <v>12</v>
      </c>
      <c r="G2490">
        <v>85</v>
      </c>
    </row>
    <row r="2491" spans="1:7" x14ac:dyDescent="0.2">
      <c r="A2491" t="s">
        <v>7087</v>
      </c>
      <c r="B2491" t="s">
        <v>4568</v>
      </c>
      <c r="C2491">
        <v>21</v>
      </c>
      <c r="D2491" t="s">
        <v>4696</v>
      </c>
      <c r="E2491" t="s">
        <v>4559</v>
      </c>
      <c r="F2491" t="s">
        <v>12</v>
      </c>
      <c r="G2491">
        <v>1006</v>
      </c>
    </row>
    <row r="2492" spans="1:7" x14ac:dyDescent="0.2">
      <c r="A2492" t="s">
        <v>7088</v>
      </c>
      <c r="B2492" t="s">
        <v>4568</v>
      </c>
      <c r="C2492">
        <v>21</v>
      </c>
      <c r="D2492" t="s">
        <v>4696</v>
      </c>
      <c r="E2492" t="s">
        <v>4564</v>
      </c>
      <c r="F2492" t="s">
        <v>12</v>
      </c>
      <c r="G2492">
        <v>2059</v>
      </c>
    </row>
    <row r="2493" spans="1:7" x14ac:dyDescent="0.2">
      <c r="A2493" t="s">
        <v>7089</v>
      </c>
      <c r="B2493" t="s">
        <v>4568</v>
      </c>
      <c r="C2493">
        <v>21</v>
      </c>
      <c r="D2493" t="s">
        <v>4696</v>
      </c>
      <c r="E2493" t="s">
        <v>4703</v>
      </c>
      <c r="F2493" t="s">
        <v>12</v>
      </c>
      <c r="G2493">
        <v>1861</v>
      </c>
    </row>
    <row r="2494" spans="1:7" x14ac:dyDescent="0.2">
      <c r="A2494" t="s">
        <v>7090</v>
      </c>
      <c r="B2494" t="s">
        <v>4568</v>
      </c>
      <c r="C2494">
        <v>1</v>
      </c>
      <c r="D2494" t="s">
        <v>4696</v>
      </c>
      <c r="E2494" t="s">
        <v>4557</v>
      </c>
      <c r="F2494" t="s">
        <v>13</v>
      </c>
      <c r="G2494">
        <v>210</v>
      </c>
    </row>
    <row r="2495" spans="1:7" x14ac:dyDescent="0.2">
      <c r="A2495" t="s">
        <v>7091</v>
      </c>
      <c r="B2495" t="s">
        <v>4568</v>
      </c>
      <c r="C2495">
        <v>1</v>
      </c>
      <c r="D2495" t="s">
        <v>4696</v>
      </c>
      <c r="E2495" t="s">
        <v>4558</v>
      </c>
      <c r="F2495" t="s">
        <v>13</v>
      </c>
      <c r="G2495">
        <v>4574</v>
      </c>
    </row>
    <row r="2496" spans="1:7" x14ac:dyDescent="0.2">
      <c r="A2496" t="s">
        <v>7092</v>
      </c>
      <c r="B2496" t="s">
        <v>4568</v>
      </c>
      <c r="C2496">
        <v>1</v>
      </c>
      <c r="D2496" t="s">
        <v>4696</v>
      </c>
      <c r="E2496" t="s">
        <v>4559</v>
      </c>
      <c r="F2496" t="s">
        <v>13</v>
      </c>
      <c r="G2496">
        <v>17285</v>
      </c>
    </row>
    <row r="2497" spans="1:7" x14ac:dyDescent="0.2">
      <c r="A2497" t="s">
        <v>7093</v>
      </c>
      <c r="B2497" t="s">
        <v>4568</v>
      </c>
      <c r="C2497">
        <v>1</v>
      </c>
      <c r="D2497" t="s">
        <v>4696</v>
      </c>
      <c r="E2497" t="s">
        <v>4564</v>
      </c>
      <c r="F2497" t="s">
        <v>13</v>
      </c>
      <c r="G2497">
        <v>17967</v>
      </c>
    </row>
    <row r="2498" spans="1:7" x14ac:dyDescent="0.2">
      <c r="A2498" t="s">
        <v>7094</v>
      </c>
      <c r="B2498" t="s">
        <v>4568</v>
      </c>
      <c r="C2498">
        <v>1</v>
      </c>
      <c r="D2498" t="s">
        <v>4696</v>
      </c>
      <c r="E2498" t="s">
        <v>4703</v>
      </c>
      <c r="F2498" t="s">
        <v>13</v>
      </c>
      <c r="G2498">
        <v>2104</v>
      </c>
    </row>
    <row r="2499" spans="1:7" x14ac:dyDescent="0.2">
      <c r="A2499" t="s">
        <v>7095</v>
      </c>
      <c r="B2499" t="s">
        <v>4568</v>
      </c>
      <c r="C2499">
        <v>2</v>
      </c>
      <c r="D2499" t="s">
        <v>4696</v>
      </c>
      <c r="E2499" t="s">
        <v>4557</v>
      </c>
      <c r="F2499" t="s">
        <v>13</v>
      </c>
      <c r="G2499">
        <v>239</v>
      </c>
    </row>
    <row r="2500" spans="1:7" x14ac:dyDescent="0.2">
      <c r="A2500" t="s">
        <v>7096</v>
      </c>
      <c r="B2500" t="s">
        <v>4568</v>
      </c>
      <c r="C2500">
        <v>2</v>
      </c>
      <c r="D2500" t="s">
        <v>4696</v>
      </c>
      <c r="E2500" t="s">
        <v>4558</v>
      </c>
      <c r="F2500" t="s">
        <v>13</v>
      </c>
      <c r="G2500">
        <v>10048</v>
      </c>
    </row>
    <row r="2501" spans="1:7" x14ac:dyDescent="0.2">
      <c r="A2501" t="s">
        <v>7097</v>
      </c>
      <c r="B2501" t="s">
        <v>4568</v>
      </c>
      <c r="C2501">
        <v>2</v>
      </c>
      <c r="D2501" t="s">
        <v>4696</v>
      </c>
      <c r="E2501" t="s">
        <v>4559</v>
      </c>
      <c r="F2501" t="s">
        <v>13</v>
      </c>
      <c r="G2501">
        <v>41191</v>
      </c>
    </row>
    <row r="2502" spans="1:7" x14ac:dyDescent="0.2">
      <c r="A2502" t="s">
        <v>7098</v>
      </c>
      <c r="B2502" t="s">
        <v>4568</v>
      </c>
      <c r="C2502">
        <v>2</v>
      </c>
      <c r="D2502" t="s">
        <v>4696</v>
      </c>
      <c r="E2502" t="s">
        <v>4564</v>
      </c>
      <c r="F2502" t="s">
        <v>13</v>
      </c>
      <c r="G2502">
        <v>32750</v>
      </c>
    </row>
    <row r="2503" spans="1:7" x14ac:dyDescent="0.2">
      <c r="A2503" t="s">
        <v>7099</v>
      </c>
      <c r="B2503" t="s">
        <v>4568</v>
      </c>
      <c r="C2503">
        <v>2</v>
      </c>
      <c r="D2503" t="s">
        <v>4696</v>
      </c>
      <c r="E2503" t="s">
        <v>4703</v>
      </c>
      <c r="F2503" t="s">
        <v>13</v>
      </c>
      <c r="G2503">
        <v>3983</v>
      </c>
    </row>
    <row r="2504" spans="1:7" x14ac:dyDescent="0.2">
      <c r="A2504" t="s">
        <v>7100</v>
      </c>
      <c r="B2504" t="s">
        <v>4568</v>
      </c>
      <c r="C2504">
        <v>3</v>
      </c>
      <c r="D2504" t="s">
        <v>4696</v>
      </c>
      <c r="E2504" t="s">
        <v>4557</v>
      </c>
      <c r="F2504" t="s">
        <v>13</v>
      </c>
      <c r="G2504">
        <v>1337</v>
      </c>
    </row>
    <row r="2505" spans="1:7" x14ac:dyDescent="0.2">
      <c r="A2505" t="s">
        <v>7101</v>
      </c>
      <c r="B2505" t="s">
        <v>4568</v>
      </c>
      <c r="C2505">
        <v>3</v>
      </c>
      <c r="D2505" t="s">
        <v>4696</v>
      </c>
      <c r="E2505" t="s">
        <v>4558</v>
      </c>
      <c r="F2505" t="s">
        <v>13</v>
      </c>
      <c r="G2505">
        <v>11511</v>
      </c>
    </row>
    <row r="2506" spans="1:7" x14ac:dyDescent="0.2">
      <c r="A2506" t="s">
        <v>7102</v>
      </c>
      <c r="B2506" t="s">
        <v>4568</v>
      </c>
      <c r="C2506">
        <v>3</v>
      </c>
      <c r="D2506" t="s">
        <v>4696</v>
      </c>
      <c r="E2506" t="s">
        <v>4559</v>
      </c>
      <c r="F2506" t="s">
        <v>13</v>
      </c>
      <c r="G2506">
        <v>26408</v>
      </c>
    </row>
    <row r="2507" spans="1:7" x14ac:dyDescent="0.2">
      <c r="A2507" t="s">
        <v>7103</v>
      </c>
      <c r="B2507" t="s">
        <v>4568</v>
      </c>
      <c r="C2507">
        <v>3</v>
      </c>
      <c r="D2507" t="s">
        <v>4696</v>
      </c>
      <c r="E2507" t="s">
        <v>4564</v>
      </c>
      <c r="F2507" t="s">
        <v>13</v>
      </c>
      <c r="G2507">
        <v>38268</v>
      </c>
    </row>
    <row r="2508" spans="1:7" x14ac:dyDescent="0.2">
      <c r="A2508" t="s">
        <v>7104</v>
      </c>
      <c r="B2508" t="s">
        <v>4568</v>
      </c>
      <c r="C2508">
        <v>3</v>
      </c>
      <c r="D2508" t="s">
        <v>4696</v>
      </c>
      <c r="E2508" t="s">
        <v>4703</v>
      </c>
      <c r="F2508" t="s">
        <v>13</v>
      </c>
      <c r="G2508">
        <v>8090</v>
      </c>
    </row>
    <row r="2509" spans="1:7" x14ac:dyDescent="0.2">
      <c r="A2509" t="s">
        <v>7105</v>
      </c>
      <c r="B2509" t="s">
        <v>4568</v>
      </c>
      <c r="C2509">
        <v>4</v>
      </c>
      <c r="D2509" t="s">
        <v>4696</v>
      </c>
      <c r="E2509" t="s">
        <v>4557</v>
      </c>
      <c r="F2509" t="s">
        <v>13</v>
      </c>
      <c r="G2509">
        <v>855</v>
      </c>
    </row>
    <row r="2510" spans="1:7" x14ac:dyDescent="0.2">
      <c r="A2510" t="s">
        <v>7106</v>
      </c>
      <c r="B2510" t="s">
        <v>4568</v>
      </c>
      <c r="C2510">
        <v>4</v>
      </c>
      <c r="D2510" t="s">
        <v>4696</v>
      </c>
      <c r="E2510" t="s">
        <v>4558</v>
      </c>
      <c r="F2510" t="s">
        <v>13</v>
      </c>
      <c r="G2510">
        <v>11842</v>
      </c>
    </row>
    <row r="2511" spans="1:7" x14ac:dyDescent="0.2">
      <c r="A2511" t="s">
        <v>7107</v>
      </c>
      <c r="B2511" t="s">
        <v>4568</v>
      </c>
      <c r="C2511">
        <v>4</v>
      </c>
      <c r="D2511" t="s">
        <v>4696</v>
      </c>
      <c r="E2511" t="s">
        <v>4559</v>
      </c>
      <c r="F2511" t="s">
        <v>13</v>
      </c>
      <c r="G2511">
        <v>43436</v>
      </c>
    </row>
    <row r="2512" spans="1:7" x14ac:dyDescent="0.2">
      <c r="A2512" t="s">
        <v>7108</v>
      </c>
      <c r="B2512" t="s">
        <v>4568</v>
      </c>
      <c r="C2512">
        <v>4</v>
      </c>
      <c r="D2512" t="s">
        <v>4696</v>
      </c>
      <c r="E2512" t="s">
        <v>4564</v>
      </c>
      <c r="F2512" t="s">
        <v>13</v>
      </c>
      <c r="G2512">
        <v>34122</v>
      </c>
    </row>
    <row r="2513" spans="1:7" x14ac:dyDescent="0.2">
      <c r="A2513" t="s">
        <v>7109</v>
      </c>
      <c r="B2513" t="s">
        <v>4568</v>
      </c>
      <c r="C2513">
        <v>4</v>
      </c>
      <c r="D2513" t="s">
        <v>4696</v>
      </c>
      <c r="E2513" t="s">
        <v>4703</v>
      </c>
      <c r="F2513" t="s">
        <v>13</v>
      </c>
      <c r="G2513">
        <v>1918</v>
      </c>
    </row>
    <row r="2514" spans="1:7" x14ac:dyDescent="0.2">
      <c r="A2514" t="s">
        <v>7110</v>
      </c>
      <c r="B2514" t="s">
        <v>4568</v>
      </c>
      <c r="C2514">
        <v>5</v>
      </c>
      <c r="D2514" t="s">
        <v>4696</v>
      </c>
      <c r="E2514" t="s">
        <v>4557</v>
      </c>
      <c r="F2514" t="s">
        <v>13</v>
      </c>
      <c r="G2514">
        <v>501</v>
      </c>
    </row>
    <row r="2515" spans="1:7" x14ac:dyDescent="0.2">
      <c r="A2515" t="s">
        <v>7111</v>
      </c>
      <c r="B2515" t="s">
        <v>4568</v>
      </c>
      <c r="C2515">
        <v>5</v>
      </c>
      <c r="D2515" t="s">
        <v>4696</v>
      </c>
      <c r="E2515" t="s">
        <v>4558</v>
      </c>
      <c r="F2515" t="s">
        <v>13</v>
      </c>
      <c r="G2515">
        <v>11817</v>
      </c>
    </row>
    <row r="2516" spans="1:7" x14ac:dyDescent="0.2">
      <c r="A2516" t="s">
        <v>7112</v>
      </c>
      <c r="B2516" t="s">
        <v>4568</v>
      </c>
      <c r="C2516">
        <v>5</v>
      </c>
      <c r="D2516" t="s">
        <v>4696</v>
      </c>
      <c r="E2516" t="s">
        <v>4559</v>
      </c>
      <c r="F2516" t="s">
        <v>13</v>
      </c>
      <c r="G2516">
        <v>43490</v>
      </c>
    </row>
    <row r="2517" spans="1:7" x14ac:dyDescent="0.2">
      <c r="A2517" t="s">
        <v>7113</v>
      </c>
      <c r="B2517" t="s">
        <v>4568</v>
      </c>
      <c r="C2517">
        <v>5</v>
      </c>
      <c r="D2517" t="s">
        <v>4696</v>
      </c>
      <c r="E2517" t="s">
        <v>4564</v>
      </c>
      <c r="F2517" t="s">
        <v>13</v>
      </c>
      <c r="G2517">
        <v>33760</v>
      </c>
    </row>
    <row r="2518" spans="1:7" x14ac:dyDescent="0.2">
      <c r="A2518" t="s">
        <v>7114</v>
      </c>
      <c r="B2518" t="s">
        <v>4568</v>
      </c>
      <c r="C2518">
        <v>5</v>
      </c>
      <c r="D2518" t="s">
        <v>4696</v>
      </c>
      <c r="E2518" t="s">
        <v>4703</v>
      </c>
      <c r="F2518" t="s">
        <v>13</v>
      </c>
      <c r="G2518">
        <v>11634</v>
      </c>
    </row>
    <row r="2519" spans="1:7" x14ac:dyDescent="0.2">
      <c r="A2519" t="s">
        <v>7115</v>
      </c>
      <c r="B2519" t="s">
        <v>4568</v>
      </c>
      <c r="C2519">
        <v>6</v>
      </c>
      <c r="D2519" t="s">
        <v>4696</v>
      </c>
      <c r="E2519" t="s">
        <v>4557</v>
      </c>
      <c r="F2519" t="s">
        <v>13</v>
      </c>
      <c r="G2519">
        <v>116</v>
      </c>
    </row>
    <row r="2520" spans="1:7" x14ac:dyDescent="0.2">
      <c r="A2520" t="s">
        <v>7116</v>
      </c>
      <c r="B2520" t="s">
        <v>4568</v>
      </c>
      <c r="C2520">
        <v>6</v>
      </c>
      <c r="D2520" t="s">
        <v>4696</v>
      </c>
      <c r="E2520" t="s">
        <v>4558</v>
      </c>
      <c r="F2520" t="s">
        <v>13</v>
      </c>
      <c r="G2520">
        <v>1918</v>
      </c>
    </row>
    <row r="2521" spans="1:7" x14ac:dyDescent="0.2">
      <c r="A2521" t="s">
        <v>7117</v>
      </c>
      <c r="B2521" t="s">
        <v>4568</v>
      </c>
      <c r="C2521">
        <v>6</v>
      </c>
      <c r="D2521" t="s">
        <v>4696</v>
      </c>
      <c r="E2521" t="s">
        <v>4559</v>
      </c>
      <c r="F2521" t="s">
        <v>13</v>
      </c>
      <c r="G2521">
        <v>16196</v>
      </c>
    </row>
    <row r="2522" spans="1:7" x14ac:dyDescent="0.2">
      <c r="A2522" t="s">
        <v>7118</v>
      </c>
      <c r="B2522" t="s">
        <v>4568</v>
      </c>
      <c r="C2522">
        <v>6</v>
      </c>
      <c r="D2522" t="s">
        <v>4696</v>
      </c>
      <c r="E2522" t="s">
        <v>4564</v>
      </c>
      <c r="F2522" t="s">
        <v>13</v>
      </c>
      <c r="G2522">
        <v>17386</v>
      </c>
    </row>
    <row r="2523" spans="1:7" x14ac:dyDescent="0.2">
      <c r="A2523" t="s">
        <v>7119</v>
      </c>
      <c r="B2523" t="s">
        <v>4568</v>
      </c>
      <c r="C2523">
        <v>6</v>
      </c>
      <c r="D2523" t="s">
        <v>4696</v>
      </c>
      <c r="E2523" t="s">
        <v>4703</v>
      </c>
      <c r="F2523" t="s">
        <v>13</v>
      </c>
      <c r="G2523">
        <v>5509</v>
      </c>
    </row>
    <row r="2524" spans="1:7" x14ac:dyDescent="0.2">
      <c r="A2524" t="s">
        <v>7120</v>
      </c>
      <c r="B2524" t="s">
        <v>4568</v>
      </c>
      <c r="C2524">
        <v>7</v>
      </c>
      <c r="D2524" t="s">
        <v>4696</v>
      </c>
      <c r="E2524" t="s">
        <v>4557</v>
      </c>
      <c r="F2524" t="s">
        <v>13</v>
      </c>
      <c r="G2524">
        <v>309</v>
      </c>
    </row>
    <row r="2525" spans="1:7" x14ac:dyDescent="0.2">
      <c r="A2525" t="s">
        <v>7121</v>
      </c>
      <c r="B2525" t="s">
        <v>4568</v>
      </c>
      <c r="C2525">
        <v>7</v>
      </c>
      <c r="D2525" t="s">
        <v>4696</v>
      </c>
      <c r="E2525" t="s">
        <v>4558</v>
      </c>
      <c r="F2525" t="s">
        <v>13</v>
      </c>
      <c r="G2525">
        <v>7859</v>
      </c>
    </row>
    <row r="2526" spans="1:7" x14ac:dyDescent="0.2">
      <c r="A2526" t="s">
        <v>7122</v>
      </c>
      <c r="B2526" t="s">
        <v>4568</v>
      </c>
      <c r="C2526">
        <v>7</v>
      </c>
      <c r="D2526" t="s">
        <v>4696</v>
      </c>
      <c r="E2526" t="s">
        <v>4559</v>
      </c>
      <c r="F2526" t="s">
        <v>13</v>
      </c>
      <c r="G2526">
        <v>18985</v>
      </c>
    </row>
    <row r="2527" spans="1:7" x14ac:dyDescent="0.2">
      <c r="A2527" t="s">
        <v>7123</v>
      </c>
      <c r="B2527" t="s">
        <v>4568</v>
      </c>
      <c r="C2527">
        <v>7</v>
      </c>
      <c r="D2527" t="s">
        <v>4696</v>
      </c>
      <c r="E2527" t="s">
        <v>4564</v>
      </c>
      <c r="F2527" t="s">
        <v>13</v>
      </c>
      <c r="G2527">
        <v>23426</v>
      </c>
    </row>
    <row r="2528" spans="1:7" x14ac:dyDescent="0.2">
      <c r="A2528" t="s">
        <v>7124</v>
      </c>
      <c r="B2528" t="s">
        <v>4568</v>
      </c>
      <c r="C2528">
        <v>7</v>
      </c>
      <c r="D2528" t="s">
        <v>4696</v>
      </c>
      <c r="E2528" t="s">
        <v>4703</v>
      </c>
      <c r="F2528" t="s">
        <v>13</v>
      </c>
      <c r="G2528">
        <v>2950</v>
      </c>
    </row>
    <row r="2529" spans="1:7" x14ac:dyDescent="0.2">
      <c r="A2529" t="s">
        <v>7125</v>
      </c>
      <c r="B2529" t="s">
        <v>4568</v>
      </c>
      <c r="C2529">
        <v>8</v>
      </c>
      <c r="D2529" t="s">
        <v>4696</v>
      </c>
      <c r="E2529" t="s">
        <v>4557</v>
      </c>
      <c r="F2529" t="s">
        <v>13</v>
      </c>
      <c r="G2529">
        <v>79</v>
      </c>
    </row>
    <row r="2530" spans="1:7" x14ac:dyDescent="0.2">
      <c r="A2530" t="s">
        <v>7126</v>
      </c>
      <c r="B2530" t="s">
        <v>4568</v>
      </c>
      <c r="C2530">
        <v>8</v>
      </c>
      <c r="D2530" t="s">
        <v>4696</v>
      </c>
      <c r="E2530" t="s">
        <v>4558</v>
      </c>
      <c r="F2530" t="s">
        <v>13</v>
      </c>
      <c r="G2530">
        <v>1216</v>
      </c>
    </row>
    <row r="2531" spans="1:7" x14ac:dyDescent="0.2">
      <c r="A2531" t="s">
        <v>7127</v>
      </c>
      <c r="B2531" t="s">
        <v>4568</v>
      </c>
      <c r="C2531">
        <v>8</v>
      </c>
      <c r="D2531" t="s">
        <v>4696</v>
      </c>
      <c r="E2531" t="s">
        <v>4559</v>
      </c>
      <c r="F2531" t="s">
        <v>13</v>
      </c>
      <c r="G2531">
        <v>3752</v>
      </c>
    </row>
    <row r="2532" spans="1:7" x14ac:dyDescent="0.2">
      <c r="A2532" t="s">
        <v>7128</v>
      </c>
      <c r="B2532" t="s">
        <v>4568</v>
      </c>
      <c r="C2532">
        <v>8</v>
      </c>
      <c r="D2532" t="s">
        <v>4696</v>
      </c>
      <c r="E2532" t="s">
        <v>4564</v>
      </c>
      <c r="F2532" t="s">
        <v>13</v>
      </c>
      <c r="G2532">
        <v>5953</v>
      </c>
    </row>
    <row r="2533" spans="1:7" x14ac:dyDescent="0.2">
      <c r="A2533" t="s">
        <v>7129</v>
      </c>
      <c r="B2533" t="s">
        <v>4568</v>
      </c>
      <c r="C2533">
        <v>8</v>
      </c>
      <c r="D2533" t="s">
        <v>4696</v>
      </c>
      <c r="E2533" t="s">
        <v>4703</v>
      </c>
      <c r="F2533" t="s">
        <v>13</v>
      </c>
      <c r="G2533">
        <v>5401</v>
      </c>
    </row>
    <row r="2534" spans="1:7" x14ac:dyDescent="0.2">
      <c r="A2534" t="s">
        <v>7130</v>
      </c>
      <c r="B2534" t="s">
        <v>4568</v>
      </c>
      <c r="C2534">
        <v>9</v>
      </c>
      <c r="D2534" t="s">
        <v>4696</v>
      </c>
      <c r="E2534" t="s">
        <v>4557</v>
      </c>
      <c r="F2534" t="s">
        <v>13</v>
      </c>
      <c r="G2534">
        <v>423</v>
      </c>
    </row>
    <row r="2535" spans="1:7" x14ac:dyDescent="0.2">
      <c r="A2535" t="s">
        <v>7131</v>
      </c>
      <c r="B2535" t="s">
        <v>4568</v>
      </c>
      <c r="C2535">
        <v>9</v>
      </c>
      <c r="D2535" t="s">
        <v>4696</v>
      </c>
      <c r="E2535" t="s">
        <v>4558</v>
      </c>
      <c r="F2535" t="s">
        <v>13</v>
      </c>
      <c r="G2535">
        <v>4160</v>
      </c>
    </row>
    <row r="2536" spans="1:7" x14ac:dyDescent="0.2">
      <c r="A2536" t="s">
        <v>7132</v>
      </c>
      <c r="B2536" t="s">
        <v>4568</v>
      </c>
      <c r="C2536">
        <v>9</v>
      </c>
      <c r="D2536" t="s">
        <v>4696</v>
      </c>
      <c r="E2536" t="s">
        <v>4559</v>
      </c>
      <c r="F2536" t="s">
        <v>13</v>
      </c>
      <c r="G2536">
        <v>14790</v>
      </c>
    </row>
    <row r="2537" spans="1:7" x14ac:dyDescent="0.2">
      <c r="A2537" t="s">
        <v>7133</v>
      </c>
      <c r="B2537" t="s">
        <v>4568</v>
      </c>
      <c r="C2537">
        <v>9</v>
      </c>
      <c r="D2537" t="s">
        <v>4696</v>
      </c>
      <c r="E2537" t="s">
        <v>4564</v>
      </c>
      <c r="F2537" t="s">
        <v>13</v>
      </c>
      <c r="G2537">
        <v>17780</v>
      </c>
    </row>
    <row r="2538" spans="1:7" x14ac:dyDescent="0.2">
      <c r="A2538" t="s">
        <v>7134</v>
      </c>
      <c r="B2538" t="s">
        <v>4568</v>
      </c>
      <c r="C2538">
        <v>9</v>
      </c>
      <c r="D2538" t="s">
        <v>4696</v>
      </c>
      <c r="E2538" t="s">
        <v>4703</v>
      </c>
      <c r="F2538" t="s">
        <v>13</v>
      </c>
      <c r="G2538">
        <v>4256</v>
      </c>
    </row>
    <row r="2539" spans="1:7" x14ac:dyDescent="0.2">
      <c r="A2539" t="s">
        <v>7135</v>
      </c>
      <c r="B2539" t="s">
        <v>4568</v>
      </c>
      <c r="C2539">
        <v>10</v>
      </c>
      <c r="D2539" t="s">
        <v>4696</v>
      </c>
      <c r="E2539" t="s">
        <v>4557</v>
      </c>
      <c r="F2539" t="s">
        <v>13</v>
      </c>
      <c r="G2539">
        <v>148</v>
      </c>
    </row>
    <row r="2540" spans="1:7" x14ac:dyDescent="0.2">
      <c r="A2540" t="s">
        <v>7136</v>
      </c>
      <c r="B2540" t="s">
        <v>4568</v>
      </c>
      <c r="C2540">
        <v>10</v>
      </c>
      <c r="D2540" t="s">
        <v>4696</v>
      </c>
      <c r="E2540" t="s">
        <v>4558</v>
      </c>
      <c r="F2540" t="s">
        <v>13</v>
      </c>
      <c r="G2540">
        <v>3420</v>
      </c>
    </row>
    <row r="2541" spans="1:7" x14ac:dyDescent="0.2">
      <c r="A2541" t="s">
        <v>7137</v>
      </c>
      <c r="B2541" t="s">
        <v>4568</v>
      </c>
      <c r="C2541">
        <v>10</v>
      </c>
      <c r="D2541" t="s">
        <v>4696</v>
      </c>
      <c r="E2541" t="s">
        <v>4559</v>
      </c>
      <c r="F2541" t="s">
        <v>13</v>
      </c>
      <c r="G2541">
        <v>16559</v>
      </c>
    </row>
    <row r="2542" spans="1:7" x14ac:dyDescent="0.2">
      <c r="A2542" t="s">
        <v>7138</v>
      </c>
      <c r="B2542" t="s">
        <v>4568</v>
      </c>
      <c r="C2542">
        <v>10</v>
      </c>
      <c r="D2542" t="s">
        <v>4696</v>
      </c>
      <c r="E2542" t="s">
        <v>4564</v>
      </c>
      <c r="F2542" t="s">
        <v>13</v>
      </c>
      <c r="G2542">
        <v>22609</v>
      </c>
    </row>
    <row r="2543" spans="1:7" x14ac:dyDescent="0.2">
      <c r="A2543" t="s">
        <v>7139</v>
      </c>
      <c r="B2543" t="s">
        <v>4568</v>
      </c>
      <c r="C2543">
        <v>10</v>
      </c>
      <c r="D2543" t="s">
        <v>4696</v>
      </c>
      <c r="E2543" t="s">
        <v>4703</v>
      </c>
      <c r="F2543" t="s">
        <v>13</v>
      </c>
      <c r="G2543">
        <v>5197</v>
      </c>
    </row>
    <row r="2544" spans="1:7" x14ac:dyDescent="0.2">
      <c r="A2544" t="s">
        <v>7140</v>
      </c>
      <c r="B2544" t="s">
        <v>4568</v>
      </c>
      <c r="C2544">
        <v>11</v>
      </c>
      <c r="D2544" t="s">
        <v>4696</v>
      </c>
      <c r="E2544" t="s">
        <v>4557</v>
      </c>
      <c r="F2544" t="s">
        <v>13</v>
      </c>
      <c r="G2544">
        <v>180</v>
      </c>
    </row>
    <row r="2545" spans="1:7" x14ac:dyDescent="0.2">
      <c r="A2545" t="s">
        <v>7141</v>
      </c>
      <c r="B2545" t="s">
        <v>4568</v>
      </c>
      <c r="C2545">
        <v>11</v>
      </c>
      <c r="D2545" t="s">
        <v>4696</v>
      </c>
      <c r="E2545" t="s">
        <v>4558</v>
      </c>
      <c r="F2545" t="s">
        <v>13</v>
      </c>
      <c r="G2545">
        <v>3873</v>
      </c>
    </row>
    <row r="2546" spans="1:7" x14ac:dyDescent="0.2">
      <c r="A2546" t="s">
        <v>7142</v>
      </c>
      <c r="B2546" t="s">
        <v>4568</v>
      </c>
      <c r="C2546">
        <v>11</v>
      </c>
      <c r="D2546" t="s">
        <v>4696</v>
      </c>
      <c r="E2546" t="s">
        <v>4559</v>
      </c>
      <c r="F2546" t="s">
        <v>13</v>
      </c>
      <c r="G2546">
        <v>20094</v>
      </c>
    </row>
    <row r="2547" spans="1:7" x14ac:dyDescent="0.2">
      <c r="A2547" t="s">
        <v>7143</v>
      </c>
      <c r="B2547" t="s">
        <v>4568</v>
      </c>
      <c r="C2547">
        <v>11</v>
      </c>
      <c r="D2547" t="s">
        <v>4696</v>
      </c>
      <c r="E2547" t="s">
        <v>4564</v>
      </c>
      <c r="F2547" t="s">
        <v>13</v>
      </c>
      <c r="G2547">
        <v>13920</v>
      </c>
    </row>
    <row r="2548" spans="1:7" x14ac:dyDescent="0.2">
      <c r="A2548" t="s">
        <v>7144</v>
      </c>
      <c r="B2548" t="s">
        <v>4568</v>
      </c>
      <c r="C2548">
        <v>11</v>
      </c>
      <c r="D2548" t="s">
        <v>4696</v>
      </c>
      <c r="E2548" t="s">
        <v>4703</v>
      </c>
      <c r="F2548" t="s">
        <v>13</v>
      </c>
      <c r="G2548">
        <v>1981</v>
      </c>
    </row>
    <row r="2549" spans="1:7" x14ac:dyDescent="0.2">
      <c r="A2549" t="s">
        <v>7145</v>
      </c>
      <c r="B2549" t="s">
        <v>4568</v>
      </c>
      <c r="C2549">
        <v>12</v>
      </c>
      <c r="D2549" t="s">
        <v>4696</v>
      </c>
      <c r="E2549" t="s">
        <v>4557</v>
      </c>
      <c r="F2549" t="s">
        <v>13</v>
      </c>
      <c r="G2549">
        <v>94</v>
      </c>
    </row>
    <row r="2550" spans="1:7" x14ac:dyDescent="0.2">
      <c r="A2550" t="s">
        <v>7146</v>
      </c>
      <c r="B2550" t="s">
        <v>4568</v>
      </c>
      <c r="C2550">
        <v>12</v>
      </c>
      <c r="D2550" t="s">
        <v>4696</v>
      </c>
      <c r="E2550" t="s">
        <v>4558</v>
      </c>
      <c r="F2550" t="s">
        <v>13</v>
      </c>
      <c r="G2550">
        <v>1276</v>
      </c>
    </row>
    <row r="2551" spans="1:7" x14ac:dyDescent="0.2">
      <c r="A2551" t="s">
        <v>7147</v>
      </c>
      <c r="B2551" t="s">
        <v>4568</v>
      </c>
      <c r="C2551">
        <v>12</v>
      </c>
      <c r="D2551" t="s">
        <v>4696</v>
      </c>
      <c r="E2551" t="s">
        <v>4559</v>
      </c>
      <c r="F2551" t="s">
        <v>13</v>
      </c>
      <c r="G2551">
        <v>9250</v>
      </c>
    </row>
    <row r="2552" spans="1:7" x14ac:dyDescent="0.2">
      <c r="A2552" t="s">
        <v>7148</v>
      </c>
      <c r="B2552" t="s">
        <v>4568</v>
      </c>
      <c r="C2552">
        <v>12</v>
      </c>
      <c r="D2552" t="s">
        <v>4696</v>
      </c>
      <c r="E2552" t="s">
        <v>4564</v>
      </c>
      <c r="F2552" t="s">
        <v>13</v>
      </c>
      <c r="G2552">
        <v>6517</v>
      </c>
    </row>
    <row r="2553" spans="1:7" x14ac:dyDescent="0.2">
      <c r="A2553" t="s">
        <v>7149</v>
      </c>
      <c r="B2553" t="s">
        <v>4568</v>
      </c>
      <c r="C2553">
        <v>12</v>
      </c>
      <c r="D2553" t="s">
        <v>4696</v>
      </c>
      <c r="E2553" t="s">
        <v>4703</v>
      </c>
      <c r="F2553" t="s">
        <v>13</v>
      </c>
      <c r="G2553">
        <v>1333</v>
      </c>
    </row>
    <row r="2554" spans="1:7" x14ac:dyDescent="0.2">
      <c r="A2554" t="s">
        <v>7150</v>
      </c>
      <c r="B2554" t="s">
        <v>4568</v>
      </c>
      <c r="C2554">
        <v>13</v>
      </c>
      <c r="D2554" t="s">
        <v>4696</v>
      </c>
      <c r="E2554" t="s">
        <v>4557</v>
      </c>
      <c r="F2554" t="s">
        <v>13</v>
      </c>
      <c r="G2554">
        <v>425</v>
      </c>
    </row>
    <row r="2555" spans="1:7" x14ac:dyDescent="0.2">
      <c r="A2555" t="s">
        <v>7151</v>
      </c>
      <c r="B2555" t="s">
        <v>4568</v>
      </c>
      <c r="C2555">
        <v>13</v>
      </c>
      <c r="D2555" t="s">
        <v>4696</v>
      </c>
      <c r="E2555" t="s">
        <v>4558</v>
      </c>
      <c r="F2555" t="s">
        <v>13</v>
      </c>
      <c r="G2555">
        <v>8089</v>
      </c>
    </row>
    <row r="2556" spans="1:7" x14ac:dyDescent="0.2">
      <c r="A2556" t="s">
        <v>7152</v>
      </c>
      <c r="B2556" t="s">
        <v>4568</v>
      </c>
      <c r="C2556">
        <v>13</v>
      </c>
      <c r="D2556" t="s">
        <v>4696</v>
      </c>
      <c r="E2556" t="s">
        <v>4559</v>
      </c>
      <c r="F2556" t="s">
        <v>13</v>
      </c>
      <c r="G2556">
        <v>21298</v>
      </c>
    </row>
    <row r="2557" spans="1:7" x14ac:dyDescent="0.2">
      <c r="A2557" t="s">
        <v>7153</v>
      </c>
      <c r="B2557" t="s">
        <v>4568</v>
      </c>
      <c r="C2557">
        <v>13</v>
      </c>
      <c r="D2557" t="s">
        <v>4696</v>
      </c>
      <c r="E2557" t="s">
        <v>4564</v>
      </c>
      <c r="F2557" t="s">
        <v>13</v>
      </c>
      <c r="G2557">
        <v>15399</v>
      </c>
    </row>
    <row r="2558" spans="1:7" x14ac:dyDescent="0.2">
      <c r="A2558" t="s">
        <v>7154</v>
      </c>
      <c r="B2558" t="s">
        <v>4568</v>
      </c>
      <c r="C2558">
        <v>13</v>
      </c>
      <c r="D2558" t="s">
        <v>4696</v>
      </c>
      <c r="E2558" t="s">
        <v>4703</v>
      </c>
      <c r="F2558" t="s">
        <v>13</v>
      </c>
      <c r="G2558">
        <v>3691</v>
      </c>
    </row>
    <row r="2559" spans="1:7" x14ac:dyDescent="0.2">
      <c r="A2559" t="s">
        <v>7155</v>
      </c>
      <c r="B2559" t="s">
        <v>4568</v>
      </c>
      <c r="C2559">
        <v>14</v>
      </c>
      <c r="D2559" t="s">
        <v>4696</v>
      </c>
      <c r="E2559" t="s">
        <v>4557</v>
      </c>
      <c r="F2559" t="s">
        <v>13</v>
      </c>
      <c r="G2559">
        <v>173</v>
      </c>
    </row>
    <row r="2560" spans="1:7" x14ac:dyDescent="0.2">
      <c r="A2560" t="s">
        <v>7156</v>
      </c>
      <c r="B2560" t="s">
        <v>4568</v>
      </c>
      <c r="C2560">
        <v>14</v>
      </c>
      <c r="D2560" t="s">
        <v>4696</v>
      </c>
      <c r="E2560" t="s">
        <v>4558</v>
      </c>
      <c r="F2560" t="s">
        <v>13</v>
      </c>
      <c r="G2560">
        <v>4317</v>
      </c>
    </row>
    <row r="2561" spans="1:7" x14ac:dyDescent="0.2">
      <c r="A2561" t="s">
        <v>7157</v>
      </c>
      <c r="B2561" t="s">
        <v>4568</v>
      </c>
      <c r="C2561">
        <v>14</v>
      </c>
      <c r="D2561" t="s">
        <v>4696</v>
      </c>
      <c r="E2561" t="s">
        <v>4559</v>
      </c>
      <c r="F2561" t="s">
        <v>13</v>
      </c>
      <c r="G2561">
        <v>16136</v>
      </c>
    </row>
    <row r="2562" spans="1:7" x14ac:dyDescent="0.2">
      <c r="A2562" t="s">
        <v>7158</v>
      </c>
      <c r="B2562" t="s">
        <v>4568</v>
      </c>
      <c r="C2562">
        <v>14</v>
      </c>
      <c r="D2562" t="s">
        <v>4696</v>
      </c>
      <c r="E2562" t="s">
        <v>4564</v>
      </c>
      <c r="F2562" t="s">
        <v>13</v>
      </c>
      <c r="G2562">
        <v>18105</v>
      </c>
    </row>
    <row r="2563" spans="1:7" x14ac:dyDescent="0.2">
      <c r="A2563" t="s">
        <v>7159</v>
      </c>
      <c r="B2563" t="s">
        <v>4568</v>
      </c>
      <c r="C2563">
        <v>14</v>
      </c>
      <c r="D2563" t="s">
        <v>4696</v>
      </c>
      <c r="E2563" t="s">
        <v>4703</v>
      </c>
      <c r="F2563" t="s">
        <v>13</v>
      </c>
      <c r="G2563">
        <v>4613</v>
      </c>
    </row>
    <row r="2564" spans="1:7" x14ac:dyDescent="0.2">
      <c r="A2564" t="s">
        <v>7160</v>
      </c>
      <c r="B2564" t="s">
        <v>4568</v>
      </c>
      <c r="C2564">
        <v>15</v>
      </c>
      <c r="D2564" t="s">
        <v>4696</v>
      </c>
      <c r="E2564" t="s">
        <v>4557</v>
      </c>
      <c r="F2564" t="s">
        <v>13</v>
      </c>
      <c r="G2564">
        <v>59</v>
      </c>
    </row>
    <row r="2565" spans="1:7" x14ac:dyDescent="0.2">
      <c r="A2565" t="s">
        <v>7161</v>
      </c>
      <c r="B2565" t="s">
        <v>4568</v>
      </c>
      <c r="C2565">
        <v>15</v>
      </c>
      <c r="D2565" t="s">
        <v>4696</v>
      </c>
      <c r="E2565" t="s">
        <v>4558</v>
      </c>
      <c r="F2565" t="s">
        <v>13</v>
      </c>
      <c r="G2565">
        <v>1127</v>
      </c>
    </row>
    <row r="2566" spans="1:7" x14ac:dyDescent="0.2">
      <c r="A2566" t="s">
        <v>7162</v>
      </c>
      <c r="B2566" t="s">
        <v>4568</v>
      </c>
      <c r="C2566">
        <v>15</v>
      </c>
      <c r="D2566" t="s">
        <v>4696</v>
      </c>
      <c r="E2566" t="s">
        <v>4559</v>
      </c>
      <c r="F2566" t="s">
        <v>13</v>
      </c>
      <c r="G2566">
        <v>5214</v>
      </c>
    </row>
    <row r="2567" spans="1:7" x14ac:dyDescent="0.2">
      <c r="A2567" t="s">
        <v>7163</v>
      </c>
      <c r="B2567" t="s">
        <v>4568</v>
      </c>
      <c r="C2567">
        <v>15</v>
      </c>
      <c r="D2567" t="s">
        <v>4696</v>
      </c>
      <c r="E2567" t="s">
        <v>4564</v>
      </c>
      <c r="F2567" t="s">
        <v>13</v>
      </c>
      <c r="G2567">
        <v>5775</v>
      </c>
    </row>
    <row r="2568" spans="1:7" x14ac:dyDescent="0.2">
      <c r="A2568" t="s">
        <v>7164</v>
      </c>
      <c r="B2568" t="s">
        <v>4568</v>
      </c>
      <c r="C2568">
        <v>15</v>
      </c>
      <c r="D2568" t="s">
        <v>4696</v>
      </c>
      <c r="E2568" t="s">
        <v>4703</v>
      </c>
      <c r="F2568" t="s">
        <v>13</v>
      </c>
      <c r="G2568">
        <v>3850</v>
      </c>
    </row>
    <row r="2569" spans="1:7" x14ac:dyDescent="0.2">
      <c r="A2569" t="s">
        <v>7165</v>
      </c>
      <c r="B2569" t="s">
        <v>4568</v>
      </c>
      <c r="C2569">
        <v>16</v>
      </c>
      <c r="D2569" t="s">
        <v>4696</v>
      </c>
      <c r="E2569" t="s">
        <v>4557</v>
      </c>
      <c r="F2569" t="s">
        <v>13</v>
      </c>
      <c r="G2569">
        <v>64</v>
      </c>
    </row>
    <row r="2570" spans="1:7" x14ac:dyDescent="0.2">
      <c r="A2570" t="s">
        <v>7166</v>
      </c>
      <c r="B2570" t="s">
        <v>4568</v>
      </c>
      <c r="C2570">
        <v>16</v>
      </c>
      <c r="D2570" t="s">
        <v>4696</v>
      </c>
      <c r="E2570" t="s">
        <v>4558</v>
      </c>
      <c r="F2570" t="s">
        <v>13</v>
      </c>
      <c r="G2570">
        <v>2425</v>
      </c>
    </row>
    <row r="2571" spans="1:7" x14ac:dyDescent="0.2">
      <c r="A2571" t="s">
        <v>7167</v>
      </c>
      <c r="B2571" t="s">
        <v>4568</v>
      </c>
      <c r="C2571">
        <v>16</v>
      </c>
      <c r="D2571" t="s">
        <v>4696</v>
      </c>
      <c r="E2571" t="s">
        <v>4559</v>
      </c>
      <c r="F2571" t="s">
        <v>13</v>
      </c>
      <c r="G2571">
        <v>13841</v>
      </c>
    </row>
    <row r="2572" spans="1:7" x14ac:dyDescent="0.2">
      <c r="A2572" t="s">
        <v>7168</v>
      </c>
      <c r="B2572" t="s">
        <v>4568</v>
      </c>
      <c r="C2572">
        <v>16</v>
      </c>
      <c r="D2572" t="s">
        <v>4696</v>
      </c>
      <c r="E2572" t="s">
        <v>4564</v>
      </c>
      <c r="F2572" t="s">
        <v>13</v>
      </c>
      <c r="G2572">
        <v>16010</v>
      </c>
    </row>
    <row r="2573" spans="1:7" x14ac:dyDescent="0.2">
      <c r="A2573" t="s">
        <v>7169</v>
      </c>
      <c r="B2573" t="s">
        <v>4568</v>
      </c>
      <c r="C2573">
        <v>16</v>
      </c>
      <c r="D2573" t="s">
        <v>4696</v>
      </c>
      <c r="E2573" t="s">
        <v>4703</v>
      </c>
      <c r="F2573" t="s">
        <v>13</v>
      </c>
      <c r="G2573">
        <v>1578</v>
      </c>
    </row>
    <row r="2574" spans="1:7" x14ac:dyDescent="0.2">
      <c r="A2574" t="s">
        <v>7170</v>
      </c>
      <c r="B2574" t="s">
        <v>4568</v>
      </c>
      <c r="C2574">
        <v>17</v>
      </c>
      <c r="D2574" t="s">
        <v>4696</v>
      </c>
      <c r="E2574" t="s">
        <v>4557</v>
      </c>
      <c r="F2574" t="s">
        <v>13</v>
      </c>
      <c r="G2574">
        <v>27</v>
      </c>
    </row>
    <row r="2575" spans="1:7" x14ac:dyDescent="0.2">
      <c r="A2575" t="s">
        <v>7171</v>
      </c>
      <c r="B2575" t="s">
        <v>4568</v>
      </c>
      <c r="C2575">
        <v>17</v>
      </c>
      <c r="D2575" t="s">
        <v>4696</v>
      </c>
      <c r="E2575" t="s">
        <v>4558</v>
      </c>
      <c r="F2575" t="s">
        <v>13</v>
      </c>
      <c r="G2575">
        <v>633</v>
      </c>
    </row>
    <row r="2576" spans="1:7" x14ac:dyDescent="0.2">
      <c r="A2576" t="s">
        <v>7172</v>
      </c>
      <c r="B2576" t="s">
        <v>4568</v>
      </c>
      <c r="C2576">
        <v>17</v>
      </c>
      <c r="D2576" t="s">
        <v>4696</v>
      </c>
      <c r="E2576" t="s">
        <v>4559</v>
      </c>
      <c r="F2576" t="s">
        <v>13</v>
      </c>
      <c r="G2576">
        <v>3646</v>
      </c>
    </row>
    <row r="2577" spans="1:7" x14ac:dyDescent="0.2">
      <c r="A2577" t="s">
        <v>7173</v>
      </c>
      <c r="B2577" t="s">
        <v>4568</v>
      </c>
      <c r="C2577">
        <v>17</v>
      </c>
      <c r="D2577" t="s">
        <v>4696</v>
      </c>
      <c r="E2577" t="s">
        <v>4564</v>
      </c>
      <c r="F2577" t="s">
        <v>13</v>
      </c>
      <c r="G2577">
        <v>5636</v>
      </c>
    </row>
    <row r="2578" spans="1:7" x14ac:dyDescent="0.2">
      <c r="A2578" t="s">
        <v>7174</v>
      </c>
      <c r="B2578" t="s">
        <v>4568</v>
      </c>
      <c r="C2578">
        <v>17</v>
      </c>
      <c r="D2578" t="s">
        <v>4696</v>
      </c>
      <c r="E2578" t="s">
        <v>4703</v>
      </c>
      <c r="F2578" t="s">
        <v>13</v>
      </c>
      <c r="G2578">
        <v>1950</v>
      </c>
    </row>
    <row r="2579" spans="1:7" x14ac:dyDescent="0.2">
      <c r="A2579" t="s">
        <v>7175</v>
      </c>
      <c r="B2579" t="s">
        <v>4568</v>
      </c>
      <c r="C2579">
        <v>18</v>
      </c>
      <c r="D2579" t="s">
        <v>4696</v>
      </c>
      <c r="E2579" t="s">
        <v>4557</v>
      </c>
      <c r="F2579" t="s">
        <v>13</v>
      </c>
      <c r="G2579">
        <v>853</v>
      </c>
    </row>
    <row r="2580" spans="1:7" x14ac:dyDescent="0.2">
      <c r="A2580" t="s">
        <v>7176</v>
      </c>
      <c r="B2580" t="s">
        <v>4568</v>
      </c>
      <c r="C2580">
        <v>18</v>
      </c>
      <c r="D2580" t="s">
        <v>4696</v>
      </c>
      <c r="E2580" t="s">
        <v>4558</v>
      </c>
      <c r="F2580" t="s">
        <v>13</v>
      </c>
      <c r="G2580">
        <v>9056</v>
      </c>
    </row>
    <row r="2581" spans="1:7" x14ac:dyDescent="0.2">
      <c r="A2581" t="s">
        <v>7177</v>
      </c>
      <c r="B2581" t="s">
        <v>4568</v>
      </c>
      <c r="C2581">
        <v>18</v>
      </c>
      <c r="D2581" t="s">
        <v>4696</v>
      </c>
      <c r="E2581" t="s">
        <v>4559</v>
      </c>
      <c r="F2581" t="s">
        <v>13</v>
      </c>
      <c r="G2581">
        <v>44640</v>
      </c>
    </row>
    <row r="2582" spans="1:7" x14ac:dyDescent="0.2">
      <c r="A2582" t="s">
        <v>7178</v>
      </c>
      <c r="B2582" t="s">
        <v>4568</v>
      </c>
      <c r="C2582">
        <v>18</v>
      </c>
      <c r="D2582" t="s">
        <v>4696</v>
      </c>
      <c r="E2582" t="s">
        <v>4564</v>
      </c>
      <c r="F2582" t="s">
        <v>13</v>
      </c>
      <c r="G2582">
        <v>29145</v>
      </c>
    </row>
    <row r="2583" spans="1:7" x14ac:dyDescent="0.2">
      <c r="A2583" t="s">
        <v>7179</v>
      </c>
      <c r="B2583" t="s">
        <v>4568</v>
      </c>
      <c r="C2583">
        <v>18</v>
      </c>
      <c r="D2583" t="s">
        <v>4696</v>
      </c>
      <c r="E2583" t="s">
        <v>4703</v>
      </c>
      <c r="F2583" t="s">
        <v>13</v>
      </c>
      <c r="G2583">
        <v>5573</v>
      </c>
    </row>
    <row r="2584" spans="1:7" x14ac:dyDescent="0.2">
      <c r="A2584" t="s">
        <v>7180</v>
      </c>
      <c r="B2584" t="s">
        <v>4568</v>
      </c>
      <c r="C2584">
        <v>19</v>
      </c>
      <c r="D2584" t="s">
        <v>4696</v>
      </c>
      <c r="E2584" t="s">
        <v>4557</v>
      </c>
      <c r="F2584" t="s">
        <v>13</v>
      </c>
      <c r="G2584">
        <v>55</v>
      </c>
    </row>
    <row r="2585" spans="1:7" x14ac:dyDescent="0.2">
      <c r="A2585" t="s">
        <v>7181</v>
      </c>
      <c r="B2585" t="s">
        <v>4568</v>
      </c>
      <c r="C2585">
        <v>19</v>
      </c>
      <c r="D2585" t="s">
        <v>4696</v>
      </c>
      <c r="E2585" t="s">
        <v>4558</v>
      </c>
      <c r="F2585" t="s">
        <v>13</v>
      </c>
      <c r="G2585">
        <v>597</v>
      </c>
    </row>
    <row r="2586" spans="1:7" x14ac:dyDescent="0.2">
      <c r="A2586" t="s">
        <v>7182</v>
      </c>
      <c r="B2586" t="s">
        <v>4568</v>
      </c>
      <c r="C2586">
        <v>19</v>
      </c>
      <c r="D2586" t="s">
        <v>4696</v>
      </c>
      <c r="E2586" t="s">
        <v>4559</v>
      </c>
      <c r="F2586" t="s">
        <v>13</v>
      </c>
      <c r="G2586">
        <v>4621</v>
      </c>
    </row>
    <row r="2587" spans="1:7" x14ac:dyDescent="0.2">
      <c r="A2587" t="s">
        <v>7183</v>
      </c>
      <c r="B2587" t="s">
        <v>4568</v>
      </c>
      <c r="C2587">
        <v>19</v>
      </c>
      <c r="D2587" t="s">
        <v>4696</v>
      </c>
      <c r="E2587" t="s">
        <v>4564</v>
      </c>
      <c r="F2587" t="s">
        <v>13</v>
      </c>
      <c r="G2587">
        <v>9949</v>
      </c>
    </row>
    <row r="2588" spans="1:7" x14ac:dyDescent="0.2">
      <c r="A2588" t="s">
        <v>7184</v>
      </c>
      <c r="B2588" t="s">
        <v>4568</v>
      </c>
      <c r="C2588">
        <v>19</v>
      </c>
      <c r="D2588" t="s">
        <v>4696</v>
      </c>
      <c r="E2588" t="s">
        <v>4703</v>
      </c>
      <c r="F2588" t="s">
        <v>13</v>
      </c>
      <c r="G2588">
        <v>619</v>
      </c>
    </row>
    <row r="2589" spans="1:7" x14ac:dyDescent="0.2">
      <c r="A2589" t="s">
        <v>7185</v>
      </c>
      <c r="B2589" t="s">
        <v>4568</v>
      </c>
      <c r="C2589">
        <v>20</v>
      </c>
      <c r="D2589" t="s">
        <v>4696</v>
      </c>
      <c r="E2589" t="s">
        <v>4557</v>
      </c>
      <c r="F2589" t="s">
        <v>13</v>
      </c>
      <c r="G2589">
        <v>309</v>
      </c>
    </row>
    <row r="2590" spans="1:7" x14ac:dyDescent="0.2">
      <c r="A2590" t="s">
        <v>7186</v>
      </c>
      <c r="B2590" t="s">
        <v>4568</v>
      </c>
      <c r="C2590">
        <v>20</v>
      </c>
      <c r="D2590" t="s">
        <v>4696</v>
      </c>
      <c r="E2590" t="s">
        <v>4558</v>
      </c>
      <c r="F2590" t="s">
        <v>13</v>
      </c>
      <c r="G2590">
        <v>6185</v>
      </c>
    </row>
    <row r="2591" spans="1:7" x14ac:dyDescent="0.2">
      <c r="A2591" t="s">
        <v>7187</v>
      </c>
      <c r="B2591" t="s">
        <v>4568</v>
      </c>
      <c r="C2591">
        <v>20</v>
      </c>
      <c r="D2591" t="s">
        <v>4696</v>
      </c>
      <c r="E2591" t="s">
        <v>4559</v>
      </c>
      <c r="F2591" t="s">
        <v>13</v>
      </c>
      <c r="G2591">
        <v>24416</v>
      </c>
    </row>
    <row r="2592" spans="1:7" x14ac:dyDescent="0.2">
      <c r="A2592" t="s">
        <v>7188</v>
      </c>
      <c r="B2592" t="s">
        <v>4568</v>
      </c>
      <c r="C2592">
        <v>20</v>
      </c>
      <c r="D2592" t="s">
        <v>4696</v>
      </c>
      <c r="E2592" t="s">
        <v>4564</v>
      </c>
      <c r="F2592" t="s">
        <v>13</v>
      </c>
      <c r="G2592">
        <v>28361</v>
      </c>
    </row>
    <row r="2593" spans="1:7" x14ac:dyDescent="0.2">
      <c r="A2593" t="s">
        <v>7189</v>
      </c>
      <c r="B2593" t="s">
        <v>4568</v>
      </c>
      <c r="C2593">
        <v>20</v>
      </c>
      <c r="D2593" t="s">
        <v>4696</v>
      </c>
      <c r="E2593" t="s">
        <v>4703</v>
      </c>
      <c r="F2593" t="s">
        <v>13</v>
      </c>
      <c r="G2593">
        <v>3187</v>
      </c>
    </row>
    <row r="2594" spans="1:7" x14ac:dyDescent="0.2">
      <c r="A2594" t="s">
        <v>7190</v>
      </c>
      <c r="B2594" t="s">
        <v>4568</v>
      </c>
      <c r="C2594">
        <v>21</v>
      </c>
      <c r="D2594" t="s">
        <v>4696</v>
      </c>
      <c r="E2594" t="s">
        <v>4697</v>
      </c>
      <c r="F2594" t="s">
        <v>13</v>
      </c>
      <c r="G2594">
        <v>1094</v>
      </c>
    </row>
    <row r="2595" spans="1:7" x14ac:dyDescent="0.2">
      <c r="A2595" t="s">
        <v>7191</v>
      </c>
      <c r="B2595" t="s">
        <v>4568</v>
      </c>
      <c r="C2595">
        <v>21</v>
      </c>
      <c r="D2595" t="s">
        <v>4696</v>
      </c>
      <c r="E2595" t="s">
        <v>4557</v>
      </c>
      <c r="F2595" t="s">
        <v>13</v>
      </c>
      <c r="G2595">
        <v>4</v>
      </c>
    </row>
    <row r="2596" spans="1:7" x14ac:dyDescent="0.2">
      <c r="A2596" t="s">
        <v>7192</v>
      </c>
      <c r="B2596" t="s">
        <v>4568</v>
      </c>
      <c r="C2596">
        <v>21</v>
      </c>
      <c r="D2596" t="s">
        <v>4696</v>
      </c>
      <c r="E2596" t="s">
        <v>4558</v>
      </c>
      <c r="F2596" t="s">
        <v>13</v>
      </c>
      <c r="G2596">
        <v>74</v>
      </c>
    </row>
    <row r="2597" spans="1:7" x14ac:dyDescent="0.2">
      <c r="A2597" t="s">
        <v>7193</v>
      </c>
      <c r="B2597" t="s">
        <v>4568</v>
      </c>
      <c r="C2597">
        <v>21</v>
      </c>
      <c r="D2597" t="s">
        <v>4696</v>
      </c>
      <c r="E2597" t="s">
        <v>4559</v>
      </c>
      <c r="F2597" t="s">
        <v>13</v>
      </c>
      <c r="G2597">
        <v>676</v>
      </c>
    </row>
    <row r="2598" spans="1:7" x14ac:dyDescent="0.2">
      <c r="A2598" t="s">
        <v>7194</v>
      </c>
      <c r="B2598" t="s">
        <v>4568</v>
      </c>
      <c r="C2598">
        <v>21</v>
      </c>
      <c r="D2598" t="s">
        <v>4696</v>
      </c>
      <c r="E2598" t="s">
        <v>4564</v>
      </c>
      <c r="F2598" t="s">
        <v>13</v>
      </c>
      <c r="G2598">
        <v>1981</v>
      </c>
    </row>
    <row r="2599" spans="1:7" x14ac:dyDescent="0.2">
      <c r="A2599" t="s">
        <v>7195</v>
      </c>
      <c r="B2599" t="s">
        <v>4568</v>
      </c>
      <c r="C2599">
        <v>21</v>
      </c>
      <c r="D2599" t="s">
        <v>4696</v>
      </c>
      <c r="E2599" t="s">
        <v>4703</v>
      </c>
      <c r="F2599" t="s">
        <v>13</v>
      </c>
      <c r="G2599">
        <v>1537</v>
      </c>
    </row>
    <row r="2600" spans="1:7" x14ac:dyDescent="0.2">
      <c r="A2600" t="s">
        <v>7196</v>
      </c>
      <c r="B2600" t="s">
        <v>4568</v>
      </c>
      <c r="C2600">
        <v>1</v>
      </c>
      <c r="D2600" t="s">
        <v>4696</v>
      </c>
      <c r="E2600" t="s">
        <v>4557</v>
      </c>
      <c r="F2600" t="s">
        <v>14</v>
      </c>
      <c r="G2600">
        <v>221</v>
      </c>
    </row>
    <row r="2601" spans="1:7" x14ac:dyDescent="0.2">
      <c r="A2601" t="s">
        <v>7197</v>
      </c>
      <c r="B2601" t="s">
        <v>4568</v>
      </c>
      <c r="C2601">
        <v>1</v>
      </c>
      <c r="D2601" t="s">
        <v>4696</v>
      </c>
      <c r="E2601" t="s">
        <v>4558</v>
      </c>
      <c r="F2601" t="s">
        <v>14</v>
      </c>
      <c r="G2601">
        <v>4282</v>
      </c>
    </row>
    <row r="2602" spans="1:7" x14ac:dyDescent="0.2">
      <c r="A2602" t="s">
        <v>7198</v>
      </c>
      <c r="B2602" t="s">
        <v>4568</v>
      </c>
      <c r="C2602">
        <v>1</v>
      </c>
      <c r="D2602" t="s">
        <v>4696</v>
      </c>
      <c r="E2602" t="s">
        <v>4559</v>
      </c>
      <c r="F2602" t="s">
        <v>14</v>
      </c>
      <c r="G2602">
        <v>17802</v>
      </c>
    </row>
    <row r="2603" spans="1:7" x14ac:dyDescent="0.2">
      <c r="A2603" t="s">
        <v>7199</v>
      </c>
      <c r="B2603" t="s">
        <v>4568</v>
      </c>
      <c r="C2603">
        <v>1</v>
      </c>
      <c r="D2603" t="s">
        <v>4696</v>
      </c>
      <c r="E2603" t="s">
        <v>4564</v>
      </c>
      <c r="F2603" t="s">
        <v>14</v>
      </c>
      <c r="G2603">
        <v>18041</v>
      </c>
    </row>
    <row r="2604" spans="1:7" x14ac:dyDescent="0.2">
      <c r="A2604" t="s">
        <v>7200</v>
      </c>
      <c r="B2604" t="s">
        <v>4568</v>
      </c>
      <c r="C2604">
        <v>1</v>
      </c>
      <c r="D2604" t="s">
        <v>4696</v>
      </c>
      <c r="E2604" t="s">
        <v>4703</v>
      </c>
      <c r="F2604" t="s">
        <v>14</v>
      </c>
      <c r="G2604">
        <v>2167</v>
      </c>
    </row>
    <row r="2605" spans="1:7" x14ac:dyDescent="0.2">
      <c r="A2605" t="s">
        <v>7201</v>
      </c>
      <c r="B2605" t="s">
        <v>4568</v>
      </c>
      <c r="C2605">
        <v>2</v>
      </c>
      <c r="D2605" t="s">
        <v>4696</v>
      </c>
      <c r="E2605" t="s">
        <v>4557</v>
      </c>
      <c r="F2605" t="s">
        <v>14</v>
      </c>
      <c r="G2605">
        <v>233</v>
      </c>
    </row>
    <row r="2606" spans="1:7" x14ac:dyDescent="0.2">
      <c r="A2606" t="s">
        <v>7202</v>
      </c>
      <c r="B2606" t="s">
        <v>4568</v>
      </c>
      <c r="C2606">
        <v>2</v>
      </c>
      <c r="D2606" t="s">
        <v>4696</v>
      </c>
      <c r="E2606" t="s">
        <v>4558</v>
      </c>
      <c r="F2606" t="s">
        <v>14</v>
      </c>
      <c r="G2606">
        <v>10899</v>
      </c>
    </row>
    <row r="2607" spans="1:7" x14ac:dyDescent="0.2">
      <c r="A2607" t="s">
        <v>7203</v>
      </c>
      <c r="B2607" t="s">
        <v>4568</v>
      </c>
      <c r="C2607">
        <v>2</v>
      </c>
      <c r="D2607" t="s">
        <v>4696</v>
      </c>
      <c r="E2607" t="s">
        <v>4559</v>
      </c>
      <c r="F2607" t="s">
        <v>14</v>
      </c>
      <c r="G2607">
        <v>44078</v>
      </c>
    </row>
    <row r="2608" spans="1:7" x14ac:dyDescent="0.2">
      <c r="A2608" t="s">
        <v>7204</v>
      </c>
      <c r="B2608" t="s">
        <v>4568</v>
      </c>
      <c r="C2608">
        <v>2</v>
      </c>
      <c r="D2608" t="s">
        <v>4696</v>
      </c>
      <c r="E2608" t="s">
        <v>4564</v>
      </c>
      <c r="F2608" t="s">
        <v>14</v>
      </c>
      <c r="G2608">
        <v>32481</v>
      </c>
    </row>
    <row r="2609" spans="1:7" x14ac:dyDescent="0.2">
      <c r="A2609" t="s">
        <v>7205</v>
      </c>
      <c r="B2609" t="s">
        <v>4568</v>
      </c>
      <c r="C2609">
        <v>2</v>
      </c>
      <c r="D2609" t="s">
        <v>4696</v>
      </c>
      <c r="E2609" t="s">
        <v>4703</v>
      </c>
      <c r="F2609" t="s">
        <v>14</v>
      </c>
      <c r="G2609">
        <v>3391</v>
      </c>
    </row>
    <row r="2610" spans="1:7" x14ac:dyDescent="0.2">
      <c r="A2610" t="s">
        <v>7206</v>
      </c>
      <c r="B2610" t="s">
        <v>4568</v>
      </c>
      <c r="C2610">
        <v>3</v>
      </c>
      <c r="D2610" t="s">
        <v>4696</v>
      </c>
      <c r="E2610" t="s">
        <v>4557</v>
      </c>
      <c r="F2610" t="s">
        <v>14</v>
      </c>
      <c r="G2610">
        <v>1677</v>
      </c>
    </row>
    <row r="2611" spans="1:7" x14ac:dyDescent="0.2">
      <c r="A2611" t="s">
        <v>7207</v>
      </c>
      <c r="B2611" t="s">
        <v>4568</v>
      </c>
      <c r="C2611">
        <v>3</v>
      </c>
      <c r="D2611" t="s">
        <v>4696</v>
      </c>
      <c r="E2611" t="s">
        <v>4558</v>
      </c>
      <c r="F2611" t="s">
        <v>14</v>
      </c>
      <c r="G2611">
        <v>12244</v>
      </c>
    </row>
    <row r="2612" spans="1:7" x14ac:dyDescent="0.2">
      <c r="A2612" t="s">
        <v>7208</v>
      </c>
      <c r="B2612" t="s">
        <v>4568</v>
      </c>
      <c r="C2612">
        <v>3</v>
      </c>
      <c r="D2612" t="s">
        <v>4696</v>
      </c>
      <c r="E2612" t="s">
        <v>4559</v>
      </c>
      <c r="F2612" t="s">
        <v>14</v>
      </c>
      <c r="G2612">
        <v>28501</v>
      </c>
    </row>
    <row r="2613" spans="1:7" x14ac:dyDescent="0.2">
      <c r="A2613" t="s">
        <v>7209</v>
      </c>
      <c r="B2613" t="s">
        <v>4568</v>
      </c>
      <c r="C2613">
        <v>3</v>
      </c>
      <c r="D2613" t="s">
        <v>4696</v>
      </c>
      <c r="E2613" t="s">
        <v>4564</v>
      </c>
      <c r="F2613" t="s">
        <v>14</v>
      </c>
      <c r="G2613">
        <v>40525</v>
      </c>
    </row>
    <row r="2614" spans="1:7" x14ac:dyDescent="0.2">
      <c r="A2614" t="s">
        <v>7210</v>
      </c>
      <c r="B2614" t="s">
        <v>4568</v>
      </c>
      <c r="C2614">
        <v>3</v>
      </c>
      <c r="D2614" t="s">
        <v>4696</v>
      </c>
      <c r="E2614" t="s">
        <v>4703</v>
      </c>
      <c r="F2614" t="s">
        <v>14</v>
      </c>
      <c r="G2614">
        <v>6748</v>
      </c>
    </row>
    <row r="2615" spans="1:7" x14ac:dyDescent="0.2">
      <c r="A2615" t="s">
        <v>7211</v>
      </c>
      <c r="B2615" t="s">
        <v>4568</v>
      </c>
      <c r="C2615">
        <v>4</v>
      </c>
      <c r="D2615" t="s">
        <v>4696</v>
      </c>
      <c r="E2615" t="s">
        <v>4557</v>
      </c>
      <c r="F2615" t="s">
        <v>14</v>
      </c>
      <c r="G2615">
        <v>953</v>
      </c>
    </row>
    <row r="2616" spans="1:7" x14ac:dyDescent="0.2">
      <c r="A2616" t="s">
        <v>7212</v>
      </c>
      <c r="B2616" t="s">
        <v>4568</v>
      </c>
      <c r="C2616">
        <v>4</v>
      </c>
      <c r="D2616" t="s">
        <v>4696</v>
      </c>
      <c r="E2616" t="s">
        <v>4558</v>
      </c>
      <c r="F2616" t="s">
        <v>14</v>
      </c>
      <c r="G2616">
        <v>12588</v>
      </c>
    </row>
    <row r="2617" spans="1:7" x14ac:dyDescent="0.2">
      <c r="A2617" t="s">
        <v>7213</v>
      </c>
      <c r="B2617" t="s">
        <v>4568</v>
      </c>
      <c r="C2617">
        <v>4</v>
      </c>
      <c r="D2617" t="s">
        <v>4696</v>
      </c>
      <c r="E2617" t="s">
        <v>4559</v>
      </c>
      <c r="F2617" t="s">
        <v>14</v>
      </c>
      <c r="G2617">
        <v>49681</v>
      </c>
    </row>
    <row r="2618" spans="1:7" x14ac:dyDescent="0.2">
      <c r="A2618" t="s">
        <v>7214</v>
      </c>
      <c r="B2618" t="s">
        <v>4568</v>
      </c>
      <c r="C2618">
        <v>4</v>
      </c>
      <c r="D2618" t="s">
        <v>4696</v>
      </c>
      <c r="E2618" t="s">
        <v>4564</v>
      </c>
      <c r="F2618" t="s">
        <v>14</v>
      </c>
      <c r="G2618">
        <v>32350</v>
      </c>
    </row>
    <row r="2619" spans="1:7" x14ac:dyDescent="0.2">
      <c r="A2619" t="s">
        <v>7215</v>
      </c>
      <c r="B2619" t="s">
        <v>4568</v>
      </c>
      <c r="C2619">
        <v>4</v>
      </c>
      <c r="D2619" t="s">
        <v>4696</v>
      </c>
      <c r="E2619" t="s">
        <v>4703</v>
      </c>
      <c r="F2619" t="s">
        <v>14</v>
      </c>
      <c r="G2619">
        <v>1578</v>
      </c>
    </row>
    <row r="2620" spans="1:7" x14ac:dyDescent="0.2">
      <c r="A2620" t="s">
        <v>7216</v>
      </c>
      <c r="B2620" t="s">
        <v>4568</v>
      </c>
      <c r="C2620">
        <v>5</v>
      </c>
      <c r="D2620" t="s">
        <v>4696</v>
      </c>
      <c r="E2620" t="s">
        <v>4557</v>
      </c>
      <c r="F2620" t="s">
        <v>14</v>
      </c>
      <c r="G2620">
        <v>542</v>
      </c>
    </row>
    <row r="2621" spans="1:7" x14ac:dyDescent="0.2">
      <c r="A2621" t="s">
        <v>7217</v>
      </c>
      <c r="B2621" t="s">
        <v>4568</v>
      </c>
      <c r="C2621">
        <v>5</v>
      </c>
      <c r="D2621" t="s">
        <v>4696</v>
      </c>
      <c r="E2621" t="s">
        <v>4558</v>
      </c>
      <c r="F2621" t="s">
        <v>14</v>
      </c>
      <c r="G2621">
        <v>12333</v>
      </c>
    </row>
    <row r="2622" spans="1:7" x14ac:dyDescent="0.2">
      <c r="A2622" t="s">
        <v>7218</v>
      </c>
      <c r="B2622" t="s">
        <v>4568</v>
      </c>
      <c r="C2622">
        <v>5</v>
      </c>
      <c r="D2622" t="s">
        <v>4696</v>
      </c>
      <c r="E2622" t="s">
        <v>4559</v>
      </c>
      <c r="F2622" t="s">
        <v>14</v>
      </c>
      <c r="G2622">
        <v>41312</v>
      </c>
    </row>
    <row r="2623" spans="1:7" x14ac:dyDescent="0.2">
      <c r="A2623" t="s">
        <v>7219</v>
      </c>
      <c r="B2623" t="s">
        <v>4568</v>
      </c>
      <c r="C2623">
        <v>5</v>
      </c>
      <c r="D2623" t="s">
        <v>4696</v>
      </c>
      <c r="E2623" t="s">
        <v>4564</v>
      </c>
      <c r="F2623" t="s">
        <v>14</v>
      </c>
      <c r="G2623">
        <v>35993</v>
      </c>
    </row>
    <row r="2624" spans="1:7" x14ac:dyDescent="0.2">
      <c r="A2624" t="s">
        <v>7220</v>
      </c>
      <c r="B2624" t="s">
        <v>4568</v>
      </c>
      <c r="C2624">
        <v>5</v>
      </c>
      <c r="D2624" t="s">
        <v>4696</v>
      </c>
      <c r="E2624" t="s">
        <v>4703</v>
      </c>
      <c r="F2624" t="s">
        <v>14</v>
      </c>
      <c r="G2624">
        <v>11949</v>
      </c>
    </row>
    <row r="2625" spans="1:7" x14ac:dyDescent="0.2">
      <c r="A2625" t="s">
        <v>7221</v>
      </c>
      <c r="B2625" t="s">
        <v>4568</v>
      </c>
      <c r="C2625">
        <v>6</v>
      </c>
      <c r="D2625" t="s">
        <v>4696</v>
      </c>
      <c r="E2625" t="s">
        <v>4557</v>
      </c>
      <c r="F2625" t="s">
        <v>14</v>
      </c>
      <c r="G2625">
        <v>132</v>
      </c>
    </row>
    <row r="2626" spans="1:7" x14ac:dyDescent="0.2">
      <c r="A2626" t="s">
        <v>7222</v>
      </c>
      <c r="B2626" t="s">
        <v>4568</v>
      </c>
      <c r="C2626">
        <v>6</v>
      </c>
      <c r="D2626" t="s">
        <v>4696</v>
      </c>
      <c r="E2626" t="s">
        <v>4558</v>
      </c>
      <c r="F2626" t="s">
        <v>14</v>
      </c>
      <c r="G2626">
        <v>2190</v>
      </c>
    </row>
    <row r="2627" spans="1:7" x14ac:dyDescent="0.2">
      <c r="A2627" t="s">
        <v>7223</v>
      </c>
      <c r="B2627" t="s">
        <v>4568</v>
      </c>
      <c r="C2627">
        <v>6</v>
      </c>
      <c r="D2627" t="s">
        <v>4696</v>
      </c>
      <c r="E2627" t="s">
        <v>4559</v>
      </c>
      <c r="F2627" t="s">
        <v>14</v>
      </c>
      <c r="G2627">
        <v>17312</v>
      </c>
    </row>
    <row r="2628" spans="1:7" x14ac:dyDescent="0.2">
      <c r="A2628" t="s">
        <v>7224</v>
      </c>
      <c r="B2628" t="s">
        <v>4568</v>
      </c>
      <c r="C2628">
        <v>6</v>
      </c>
      <c r="D2628" t="s">
        <v>4696</v>
      </c>
      <c r="E2628" t="s">
        <v>4564</v>
      </c>
      <c r="F2628" t="s">
        <v>14</v>
      </c>
      <c r="G2628">
        <v>18070</v>
      </c>
    </row>
    <row r="2629" spans="1:7" x14ac:dyDescent="0.2">
      <c r="A2629" t="s">
        <v>7225</v>
      </c>
      <c r="B2629" t="s">
        <v>4568</v>
      </c>
      <c r="C2629">
        <v>6</v>
      </c>
      <c r="D2629" t="s">
        <v>4696</v>
      </c>
      <c r="E2629" t="s">
        <v>4703</v>
      </c>
      <c r="F2629" t="s">
        <v>14</v>
      </c>
      <c r="G2629">
        <v>5614</v>
      </c>
    </row>
    <row r="2630" spans="1:7" x14ac:dyDescent="0.2">
      <c r="A2630" t="s">
        <v>7226</v>
      </c>
      <c r="B2630" t="s">
        <v>4568</v>
      </c>
      <c r="C2630">
        <v>7</v>
      </c>
      <c r="D2630" t="s">
        <v>4696</v>
      </c>
      <c r="E2630" t="s">
        <v>4557</v>
      </c>
      <c r="F2630" t="s">
        <v>14</v>
      </c>
      <c r="G2630">
        <v>369</v>
      </c>
    </row>
    <row r="2631" spans="1:7" x14ac:dyDescent="0.2">
      <c r="A2631" t="s">
        <v>7227</v>
      </c>
      <c r="B2631" t="s">
        <v>4568</v>
      </c>
      <c r="C2631">
        <v>7</v>
      </c>
      <c r="D2631" t="s">
        <v>4696</v>
      </c>
      <c r="E2631" t="s">
        <v>4558</v>
      </c>
      <c r="F2631" t="s">
        <v>14</v>
      </c>
      <c r="G2631">
        <v>7768</v>
      </c>
    </row>
    <row r="2632" spans="1:7" x14ac:dyDescent="0.2">
      <c r="A2632" t="s">
        <v>7228</v>
      </c>
      <c r="B2632" t="s">
        <v>4568</v>
      </c>
      <c r="C2632">
        <v>7</v>
      </c>
      <c r="D2632" t="s">
        <v>4696</v>
      </c>
      <c r="E2632" t="s">
        <v>4559</v>
      </c>
      <c r="F2632" t="s">
        <v>14</v>
      </c>
      <c r="G2632">
        <v>20029</v>
      </c>
    </row>
    <row r="2633" spans="1:7" x14ac:dyDescent="0.2">
      <c r="A2633" t="s">
        <v>7229</v>
      </c>
      <c r="B2633" t="s">
        <v>4568</v>
      </c>
      <c r="C2633">
        <v>7</v>
      </c>
      <c r="D2633" t="s">
        <v>4696</v>
      </c>
      <c r="E2633" t="s">
        <v>4564</v>
      </c>
      <c r="F2633" t="s">
        <v>14</v>
      </c>
      <c r="G2633">
        <v>25614</v>
      </c>
    </row>
    <row r="2634" spans="1:7" x14ac:dyDescent="0.2">
      <c r="A2634" t="s">
        <v>7230</v>
      </c>
      <c r="B2634" t="s">
        <v>4568</v>
      </c>
      <c r="C2634">
        <v>7</v>
      </c>
      <c r="D2634" t="s">
        <v>4696</v>
      </c>
      <c r="E2634" t="s">
        <v>4703</v>
      </c>
      <c r="F2634" t="s">
        <v>14</v>
      </c>
      <c r="G2634">
        <v>3444</v>
      </c>
    </row>
    <row r="2635" spans="1:7" x14ac:dyDescent="0.2">
      <c r="A2635" t="s">
        <v>7231</v>
      </c>
      <c r="B2635" t="s">
        <v>4568</v>
      </c>
      <c r="C2635">
        <v>8</v>
      </c>
      <c r="D2635" t="s">
        <v>4696</v>
      </c>
      <c r="E2635" t="s">
        <v>4557</v>
      </c>
      <c r="F2635" t="s">
        <v>14</v>
      </c>
      <c r="G2635">
        <v>56</v>
      </c>
    </row>
    <row r="2636" spans="1:7" x14ac:dyDescent="0.2">
      <c r="A2636" t="s">
        <v>7232</v>
      </c>
      <c r="B2636" t="s">
        <v>4568</v>
      </c>
      <c r="C2636">
        <v>8</v>
      </c>
      <c r="D2636" t="s">
        <v>4696</v>
      </c>
      <c r="E2636" t="s">
        <v>4558</v>
      </c>
      <c r="F2636" t="s">
        <v>14</v>
      </c>
      <c r="G2636">
        <v>1213</v>
      </c>
    </row>
    <row r="2637" spans="1:7" x14ac:dyDescent="0.2">
      <c r="A2637" t="s">
        <v>7233</v>
      </c>
      <c r="B2637" t="s">
        <v>4568</v>
      </c>
      <c r="C2637">
        <v>8</v>
      </c>
      <c r="D2637" t="s">
        <v>4696</v>
      </c>
      <c r="E2637" t="s">
        <v>4559</v>
      </c>
      <c r="F2637" t="s">
        <v>14</v>
      </c>
      <c r="G2637">
        <v>3885</v>
      </c>
    </row>
    <row r="2638" spans="1:7" x14ac:dyDescent="0.2">
      <c r="A2638" t="s">
        <v>7234</v>
      </c>
      <c r="B2638" t="s">
        <v>4568</v>
      </c>
      <c r="C2638">
        <v>8</v>
      </c>
      <c r="D2638" t="s">
        <v>4696</v>
      </c>
      <c r="E2638" t="s">
        <v>4564</v>
      </c>
      <c r="F2638" t="s">
        <v>14</v>
      </c>
      <c r="G2638">
        <v>6125</v>
      </c>
    </row>
    <row r="2639" spans="1:7" x14ac:dyDescent="0.2">
      <c r="A2639" t="s">
        <v>7235</v>
      </c>
      <c r="B2639" t="s">
        <v>4568</v>
      </c>
      <c r="C2639">
        <v>8</v>
      </c>
      <c r="D2639" t="s">
        <v>4696</v>
      </c>
      <c r="E2639" t="s">
        <v>4703</v>
      </c>
      <c r="F2639" t="s">
        <v>14</v>
      </c>
      <c r="G2639">
        <v>4988</v>
      </c>
    </row>
    <row r="2640" spans="1:7" x14ac:dyDescent="0.2">
      <c r="A2640" t="s">
        <v>7236</v>
      </c>
      <c r="B2640" t="s">
        <v>4568</v>
      </c>
      <c r="C2640">
        <v>9</v>
      </c>
      <c r="D2640" t="s">
        <v>4696</v>
      </c>
      <c r="E2640" t="s">
        <v>4557</v>
      </c>
      <c r="F2640" t="s">
        <v>14</v>
      </c>
      <c r="G2640">
        <v>481</v>
      </c>
    </row>
    <row r="2641" spans="1:7" x14ac:dyDescent="0.2">
      <c r="A2641" t="s">
        <v>7237</v>
      </c>
      <c r="B2641" t="s">
        <v>4568</v>
      </c>
      <c r="C2641">
        <v>9</v>
      </c>
      <c r="D2641" t="s">
        <v>4696</v>
      </c>
      <c r="E2641" t="s">
        <v>4558</v>
      </c>
      <c r="F2641" t="s">
        <v>14</v>
      </c>
      <c r="G2641">
        <v>5013</v>
      </c>
    </row>
    <row r="2642" spans="1:7" x14ac:dyDescent="0.2">
      <c r="A2642" t="s">
        <v>7238</v>
      </c>
      <c r="B2642" t="s">
        <v>4568</v>
      </c>
      <c r="C2642">
        <v>9</v>
      </c>
      <c r="D2642" t="s">
        <v>4696</v>
      </c>
      <c r="E2642" t="s">
        <v>4559</v>
      </c>
      <c r="F2642" t="s">
        <v>14</v>
      </c>
      <c r="G2642">
        <v>15696</v>
      </c>
    </row>
    <row r="2643" spans="1:7" x14ac:dyDescent="0.2">
      <c r="A2643" t="s">
        <v>7239</v>
      </c>
      <c r="B2643" t="s">
        <v>4568</v>
      </c>
      <c r="C2643">
        <v>9</v>
      </c>
      <c r="D2643" t="s">
        <v>4696</v>
      </c>
      <c r="E2643" t="s">
        <v>4564</v>
      </c>
      <c r="F2643" t="s">
        <v>14</v>
      </c>
      <c r="G2643">
        <v>18507</v>
      </c>
    </row>
    <row r="2644" spans="1:7" x14ac:dyDescent="0.2">
      <c r="A2644" t="s">
        <v>7240</v>
      </c>
      <c r="B2644" t="s">
        <v>4568</v>
      </c>
      <c r="C2644">
        <v>9</v>
      </c>
      <c r="D2644" t="s">
        <v>4696</v>
      </c>
      <c r="E2644" t="s">
        <v>4703</v>
      </c>
      <c r="F2644" t="s">
        <v>14</v>
      </c>
      <c r="G2644">
        <v>4018</v>
      </c>
    </row>
    <row r="2645" spans="1:7" x14ac:dyDescent="0.2">
      <c r="A2645" t="s">
        <v>7241</v>
      </c>
      <c r="B2645" t="s">
        <v>4568</v>
      </c>
      <c r="C2645">
        <v>10</v>
      </c>
      <c r="D2645" t="s">
        <v>4696</v>
      </c>
      <c r="E2645" t="s">
        <v>4557</v>
      </c>
      <c r="F2645" t="s">
        <v>14</v>
      </c>
      <c r="G2645">
        <v>131</v>
      </c>
    </row>
    <row r="2646" spans="1:7" x14ac:dyDescent="0.2">
      <c r="A2646" t="s">
        <v>7242</v>
      </c>
      <c r="B2646" t="s">
        <v>4568</v>
      </c>
      <c r="C2646">
        <v>10</v>
      </c>
      <c r="D2646" t="s">
        <v>4696</v>
      </c>
      <c r="E2646" t="s">
        <v>4558</v>
      </c>
      <c r="F2646" t="s">
        <v>14</v>
      </c>
      <c r="G2646">
        <v>3320</v>
      </c>
    </row>
    <row r="2647" spans="1:7" x14ac:dyDescent="0.2">
      <c r="A2647" t="s">
        <v>7243</v>
      </c>
      <c r="B2647" t="s">
        <v>4568</v>
      </c>
      <c r="C2647">
        <v>10</v>
      </c>
      <c r="D2647" t="s">
        <v>4696</v>
      </c>
      <c r="E2647" t="s">
        <v>4559</v>
      </c>
      <c r="F2647" t="s">
        <v>14</v>
      </c>
      <c r="G2647">
        <v>16744</v>
      </c>
    </row>
    <row r="2648" spans="1:7" x14ac:dyDescent="0.2">
      <c r="A2648" t="s">
        <v>7244</v>
      </c>
      <c r="B2648" t="s">
        <v>4568</v>
      </c>
      <c r="C2648">
        <v>10</v>
      </c>
      <c r="D2648" t="s">
        <v>4696</v>
      </c>
      <c r="E2648" t="s">
        <v>4564</v>
      </c>
      <c r="F2648" t="s">
        <v>14</v>
      </c>
      <c r="G2648">
        <v>22675</v>
      </c>
    </row>
    <row r="2649" spans="1:7" x14ac:dyDescent="0.2">
      <c r="A2649" t="s">
        <v>7245</v>
      </c>
      <c r="B2649" t="s">
        <v>4568</v>
      </c>
      <c r="C2649">
        <v>10</v>
      </c>
      <c r="D2649" t="s">
        <v>4696</v>
      </c>
      <c r="E2649" t="s">
        <v>4703</v>
      </c>
      <c r="F2649" t="s">
        <v>14</v>
      </c>
      <c r="G2649">
        <v>5099</v>
      </c>
    </row>
    <row r="2650" spans="1:7" x14ac:dyDescent="0.2">
      <c r="A2650" t="s">
        <v>7246</v>
      </c>
      <c r="B2650" t="s">
        <v>4568</v>
      </c>
      <c r="C2650">
        <v>11</v>
      </c>
      <c r="D2650" t="s">
        <v>4696</v>
      </c>
      <c r="E2650" t="s">
        <v>4557</v>
      </c>
      <c r="F2650" t="s">
        <v>14</v>
      </c>
      <c r="G2650">
        <v>215</v>
      </c>
    </row>
    <row r="2651" spans="1:7" x14ac:dyDescent="0.2">
      <c r="A2651" t="s">
        <v>7247</v>
      </c>
      <c r="B2651" t="s">
        <v>4568</v>
      </c>
      <c r="C2651">
        <v>11</v>
      </c>
      <c r="D2651" t="s">
        <v>4696</v>
      </c>
      <c r="E2651" t="s">
        <v>4558</v>
      </c>
      <c r="F2651" t="s">
        <v>14</v>
      </c>
      <c r="G2651">
        <v>3839</v>
      </c>
    </row>
    <row r="2652" spans="1:7" x14ac:dyDescent="0.2">
      <c r="A2652" t="s">
        <v>7248</v>
      </c>
      <c r="B2652" t="s">
        <v>4568</v>
      </c>
      <c r="C2652">
        <v>11</v>
      </c>
      <c r="D2652" t="s">
        <v>4696</v>
      </c>
      <c r="E2652" t="s">
        <v>4559</v>
      </c>
      <c r="F2652" t="s">
        <v>14</v>
      </c>
      <c r="G2652">
        <v>18629</v>
      </c>
    </row>
    <row r="2653" spans="1:7" x14ac:dyDescent="0.2">
      <c r="A2653" t="s">
        <v>7249</v>
      </c>
      <c r="B2653" t="s">
        <v>4568</v>
      </c>
      <c r="C2653">
        <v>11</v>
      </c>
      <c r="D2653" t="s">
        <v>4696</v>
      </c>
      <c r="E2653" t="s">
        <v>4564</v>
      </c>
      <c r="F2653" t="s">
        <v>14</v>
      </c>
      <c r="G2653">
        <v>15152</v>
      </c>
    </row>
    <row r="2654" spans="1:7" x14ac:dyDescent="0.2">
      <c r="A2654" t="s">
        <v>7250</v>
      </c>
      <c r="B2654" t="s">
        <v>4568</v>
      </c>
      <c r="C2654">
        <v>11</v>
      </c>
      <c r="D2654" t="s">
        <v>4696</v>
      </c>
      <c r="E2654" t="s">
        <v>4703</v>
      </c>
      <c r="F2654" t="s">
        <v>14</v>
      </c>
      <c r="G2654">
        <v>2133</v>
      </c>
    </row>
    <row r="2655" spans="1:7" x14ac:dyDescent="0.2">
      <c r="A2655" t="s">
        <v>7251</v>
      </c>
      <c r="B2655" t="s">
        <v>4568</v>
      </c>
      <c r="C2655">
        <v>12</v>
      </c>
      <c r="D2655" t="s">
        <v>4696</v>
      </c>
      <c r="E2655" t="s">
        <v>4557</v>
      </c>
      <c r="F2655" t="s">
        <v>14</v>
      </c>
      <c r="G2655">
        <v>98</v>
      </c>
    </row>
    <row r="2656" spans="1:7" x14ac:dyDescent="0.2">
      <c r="A2656" t="s">
        <v>7252</v>
      </c>
      <c r="B2656" t="s">
        <v>4568</v>
      </c>
      <c r="C2656">
        <v>12</v>
      </c>
      <c r="D2656" t="s">
        <v>4696</v>
      </c>
      <c r="E2656" t="s">
        <v>4558</v>
      </c>
      <c r="F2656" t="s">
        <v>14</v>
      </c>
      <c r="G2656">
        <v>1400</v>
      </c>
    </row>
    <row r="2657" spans="1:7" x14ac:dyDescent="0.2">
      <c r="A2657" t="s">
        <v>7253</v>
      </c>
      <c r="B2657" t="s">
        <v>4568</v>
      </c>
      <c r="C2657">
        <v>12</v>
      </c>
      <c r="D2657" t="s">
        <v>4696</v>
      </c>
      <c r="E2657" t="s">
        <v>4559</v>
      </c>
      <c r="F2657" t="s">
        <v>14</v>
      </c>
      <c r="G2657">
        <v>9181</v>
      </c>
    </row>
    <row r="2658" spans="1:7" x14ac:dyDescent="0.2">
      <c r="A2658" t="s">
        <v>7254</v>
      </c>
      <c r="B2658" t="s">
        <v>4568</v>
      </c>
      <c r="C2658">
        <v>12</v>
      </c>
      <c r="D2658" t="s">
        <v>4696</v>
      </c>
      <c r="E2658" t="s">
        <v>4564</v>
      </c>
      <c r="F2658" t="s">
        <v>14</v>
      </c>
      <c r="G2658">
        <v>6781</v>
      </c>
    </row>
    <row r="2659" spans="1:7" x14ac:dyDescent="0.2">
      <c r="A2659" t="s">
        <v>7255</v>
      </c>
      <c r="B2659" t="s">
        <v>4568</v>
      </c>
      <c r="C2659">
        <v>12</v>
      </c>
      <c r="D2659" t="s">
        <v>4696</v>
      </c>
      <c r="E2659" t="s">
        <v>4703</v>
      </c>
      <c r="F2659" t="s">
        <v>14</v>
      </c>
      <c r="G2659">
        <v>1248</v>
      </c>
    </row>
    <row r="2660" spans="1:7" x14ac:dyDescent="0.2">
      <c r="A2660" t="s">
        <v>7256</v>
      </c>
      <c r="B2660" t="s">
        <v>4568</v>
      </c>
      <c r="C2660">
        <v>13</v>
      </c>
      <c r="D2660" t="s">
        <v>4696</v>
      </c>
      <c r="E2660" t="s">
        <v>4557</v>
      </c>
      <c r="F2660" t="s">
        <v>14</v>
      </c>
      <c r="G2660">
        <v>416</v>
      </c>
    </row>
    <row r="2661" spans="1:7" x14ac:dyDescent="0.2">
      <c r="A2661" t="s">
        <v>7257</v>
      </c>
      <c r="B2661" t="s">
        <v>4568</v>
      </c>
      <c r="C2661">
        <v>13</v>
      </c>
      <c r="D2661" t="s">
        <v>4696</v>
      </c>
      <c r="E2661" t="s">
        <v>4558</v>
      </c>
      <c r="F2661" t="s">
        <v>14</v>
      </c>
      <c r="G2661">
        <v>9658</v>
      </c>
    </row>
    <row r="2662" spans="1:7" x14ac:dyDescent="0.2">
      <c r="A2662" t="s">
        <v>7258</v>
      </c>
      <c r="B2662" t="s">
        <v>4568</v>
      </c>
      <c r="C2662">
        <v>13</v>
      </c>
      <c r="D2662" t="s">
        <v>4696</v>
      </c>
      <c r="E2662" t="s">
        <v>4559</v>
      </c>
      <c r="F2662" t="s">
        <v>14</v>
      </c>
      <c r="G2662">
        <v>22634</v>
      </c>
    </row>
    <row r="2663" spans="1:7" x14ac:dyDescent="0.2">
      <c r="A2663" t="s">
        <v>7259</v>
      </c>
      <c r="B2663" t="s">
        <v>4568</v>
      </c>
      <c r="C2663">
        <v>13</v>
      </c>
      <c r="D2663" t="s">
        <v>4696</v>
      </c>
      <c r="E2663" t="s">
        <v>4564</v>
      </c>
      <c r="F2663" t="s">
        <v>14</v>
      </c>
      <c r="G2663">
        <v>16110</v>
      </c>
    </row>
    <row r="2664" spans="1:7" x14ac:dyDescent="0.2">
      <c r="A2664" t="s">
        <v>7260</v>
      </c>
      <c r="B2664" t="s">
        <v>4568</v>
      </c>
      <c r="C2664">
        <v>13</v>
      </c>
      <c r="D2664" t="s">
        <v>4696</v>
      </c>
      <c r="E2664" t="s">
        <v>4703</v>
      </c>
      <c r="F2664" t="s">
        <v>14</v>
      </c>
      <c r="G2664">
        <v>3328</v>
      </c>
    </row>
    <row r="2665" spans="1:7" x14ac:dyDescent="0.2">
      <c r="A2665" t="s">
        <v>7261</v>
      </c>
      <c r="B2665" t="s">
        <v>4568</v>
      </c>
      <c r="C2665">
        <v>14</v>
      </c>
      <c r="D2665" t="s">
        <v>4696</v>
      </c>
      <c r="E2665" t="s">
        <v>4557</v>
      </c>
      <c r="F2665" t="s">
        <v>14</v>
      </c>
      <c r="G2665">
        <v>157</v>
      </c>
    </row>
    <row r="2666" spans="1:7" x14ac:dyDescent="0.2">
      <c r="A2666" t="s">
        <v>7262</v>
      </c>
      <c r="B2666" t="s">
        <v>4568</v>
      </c>
      <c r="C2666">
        <v>14</v>
      </c>
      <c r="D2666" t="s">
        <v>4696</v>
      </c>
      <c r="E2666" t="s">
        <v>4558</v>
      </c>
      <c r="F2666" t="s">
        <v>14</v>
      </c>
      <c r="G2666">
        <v>4756</v>
      </c>
    </row>
    <row r="2667" spans="1:7" x14ac:dyDescent="0.2">
      <c r="A2667" t="s">
        <v>7263</v>
      </c>
      <c r="B2667" t="s">
        <v>4568</v>
      </c>
      <c r="C2667">
        <v>14</v>
      </c>
      <c r="D2667" t="s">
        <v>4696</v>
      </c>
      <c r="E2667" t="s">
        <v>4559</v>
      </c>
      <c r="F2667" t="s">
        <v>14</v>
      </c>
      <c r="G2667">
        <v>16769</v>
      </c>
    </row>
    <row r="2668" spans="1:7" x14ac:dyDescent="0.2">
      <c r="A2668" t="s">
        <v>7264</v>
      </c>
      <c r="B2668" t="s">
        <v>4568</v>
      </c>
      <c r="C2668">
        <v>14</v>
      </c>
      <c r="D2668" t="s">
        <v>4696</v>
      </c>
      <c r="E2668" t="s">
        <v>4564</v>
      </c>
      <c r="F2668" t="s">
        <v>14</v>
      </c>
      <c r="G2668">
        <v>18468</v>
      </c>
    </row>
    <row r="2669" spans="1:7" x14ac:dyDescent="0.2">
      <c r="A2669" t="s">
        <v>7265</v>
      </c>
      <c r="B2669" t="s">
        <v>4568</v>
      </c>
      <c r="C2669">
        <v>14</v>
      </c>
      <c r="D2669" t="s">
        <v>4696</v>
      </c>
      <c r="E2669" t="s">
        <v>4703</v>
      </c>
      <c r="F2669" t="s">
        <v>14</v>
      </c>
      <c r="G2669">
        <v>4320</v>
      </c>
    </row>
    <row r="2670" spans="1:7" x14ac:dyDescent="0.2">
      <c r="A2670" t="s">
        <v>7266</v>
      </c>
      <c r="B2670" t="s">
        <v>4568</v>
      </c>
      <c r="C2670">
        <v>15</v>
      </c>
      <c r="D2670" t="s">
        <v>4696</v>
      </c>
      <c r="E2670" t="s">
        <v>4557</v>
      </c>
      <c r="F2670" t="s">
        <v>14</v>
      </c>
      <c r="G2670">
        <v>53</v>
      </c>
    </row>
    <row r="2671" spans="1:7" x14ac:dyDescent="0.2">
      <c r="A2671" t="s">
        <v>7267</v>
      </c>
      <c r="B2671" t="s">
        <v>4568</v>
      </c>
      <c r="C2671">
        <v>15</v>
      </c>
      <c r="D2671" t="s">
        <v>4696</v>
      </c>
      <c r="E2671" t="s">
        <v>4558</v>
      </c>
      <c r="F2671" t="s">
        <v>14</v>
      </c>
      <c r="G2671">
        <v>1291</v>
      </c>
    </row>
    <row r="2672" spans="1:7" x14ac:dyDescent="0.2">
      <c r="A2672" t="s">
        <v>7268</v>
      </c>
      <c r="B2672" t="s">
        <v>4568</v>
      </c>
      <c r="C2672">
        <v>15</v>
      </c>
      <c r="D2672" t="s">
        <v>4696</v>
      </c>
      <c r="E2672" t="s">
        <v>4559</v>
      </c>
      <c r="F2672" t="s">
        <v>14</v>
      </c>
      <c r="G2672">
        <v>5463</v>
      </c>
    </row>
    <row r="2673" spans="1:7" x14ac:dyDescent="0.2">
      <c r="A2673" t="s">
        <v>7269</v>
      </c>
      <c r="B2673" t="s">
        <v>4568</v>
      </c>
      <c r="C2673">
        <v>15</v>
      </c>
      <c r="D2673" t="s">
        <v>4696</v>
      </c>
      <c r="E2673" t="s">
        <v>4564</v>
      </c>
      <c r="F2673" t="s">
        <v>14</v>
      </c>
      <c r="G2673">
        <v>5625</v>
      </c>
    </row>
    <row r="2674" spans="1:7" x14ac:dyDescent="0.2">
      <c r="A2674" t="s">
        <v>7270</v>
      </c>
      <c r="B2674" t="s">
        <v>4568</v>
      </c>
      <c r="C2674">
        <v>15</v>
      </c>
      <c r="D2674" t="s">
        <v>4696</v>
      </c>
      <c r="E2674" t="s">
        <v>4703</v>
      </c>
      <c r="F2674" t="s">
        <v>14</v>
      </c>
      <c r="G2674">
        <v>3403</v>
      </c>
    </row>
    <row r="2675" spans="1:7" x14ac:dyDescent="0.2">
      <c r="A2675" t="s">
        <v>7271</v>
      </c>
      <c r="B2675" t="s">
        <v>4568</v>
      </c>
      <c r="C2675">
        <v>16</v>
      </c>
      <c r="D2675" t="s">
        <v>4696</v>
      </c>
      <c r="E2675" t="s">
        <v>4557</v>
      </c>
      <c r="F2675" t="s">
        <v>14</v>
      </c>
      <c r="G2675">
        <v>97</v>
      </c>
    </row>
    <row r="2676" spans="1:7" x14ac:dyDescent="0.2">
      <c r="A2676" t="s">
        <v>7272</v>
      </c>
      <c r="B2676" t="s">
        <v>4568</v>
      </c>
      <c r="C2676">
        <v>16</v>
      </c>
      <c r="D2676" t="s">
        <v>4696</v>
      </c>
      <c r="E2676" t="s">
        <v>4558</v>
      </c>
      <c r="F2676" t="s">
        <v>14</v>
      </c>
      <c r="G2676">
        <v>2655</v>
      </c>
    </row>
    <row r="2677" spans="1:7" x14ac:dyDescent="0.2">
      <c r="A2677" t="s">
        <v>7273</v>
      </c>
      <c r="B2677" t="s">
        <v>4568</v>
      </c>
      <c r="C2677">
        <v>16</v>
      </c>
      <c r="D2677" t="s">
        <v>4696</v>
      </c>
      <c r="E2677" t="s">
        <v>4559</v>
      </c>
      <c r="F2677" t="s">
        <v>14</v>
      </c>
      <c r="G2677">
        <v>14682</v>
      </c>
    </row>
    <row r="2678" spans="1:7" x14ac:dyDescent="0.2">
      <c r="A2678" t="s">
        <v>7274</v>
      </c>
      <c r="B2678" t="s">
        <v>4568</v>
      </c>
      <c r="C2678">
        <v>16</v>
      </c>
      <c r="D2678" t="s">
        <v>4696</v>
      </c>
      <c r="E2678" t="s">
        <v>4564</v>
      </c>
      <c r="F2678" t="s">
        <v>14</v>
      </c>
      <c r="G2678">
        <v>16224</v>
      </c>
    </row>
    <row r="2679" spans="1:7" x14ac:dyDescent="0.2">
      <c r="A2679" t="s">
        <v>7275</v>
      </c>
      <c r="B2679" t="s">
        <v>4568</v>
      </c>
      <c r="C2679">
        <v>16</v>
      </c>
      <c r="D2679" t="s">
        <v>4696</v>
      </c>
      <c r="E2679" t="s">
        <v>4703</v>
      </c>
      <c r="F2679" t="s">
        <v>14</v>
      </c>
      <c r="G2679">
        <v>1462</v>
      </c>
    </row>
    <row r="2680" spans="1:7" x14ac:dyDescent="0.2">
      <c r="A2680" t="s">
        <v>7276</v>
      </c>
      <c r="B2680" t="s">
        <v>4568</v>
      </c>
      <c r="C2680">
        <v>17</v>
      </c>
      <c r="D2680" t="s">
        <v>4696</v>
      </c>
      <c r="E2680" t="s">
        <v>4557</v>
      </c>
      <c r="F2680" t="s">
        <v>14</v>
      </c>
      <c r="G2680">
        <v>40</v>
      </c>
    </row>
    <row r="2681" spans="1:7" x14ac:dyDescent="0.2">
      <c r="A2681" t="s">
        <v>7277</v>
      </c>
      <c r="B2681" t="s">
        <v>4568</v>
      </c>
      <c r="C2681">
        <v>17</v>
      </c>
      <c r="D2681" t="s">
        <v>4696</v>
      </c>
      <c r="E2681" t="s">
        <v>4558</v>
      </c>
      <c r="F2681" t="s">
        <v>14</v>
      </c>
      <c r="G2681">
        <v>644</v>
      </c>
    </row>
    <row r="2682" spans="1:7" x14ac:dyDescent="0.2">
      <c r="A2682" t="s">
        <v>7278</v>
      </c>
      <c r="B2682" t="s">
        <v>4568</v>
      </c>
      <c r="C2682">
        <v>17</v>
      </c>
      <c r="D2682" t="s">
        <v>4696</v>
      </c>
      <c r="E2682" t="s">
        <v>4559</v>
      </c>
      <c r="F2682" t="s">
        <v>14</v>
      </c>
      <c r="G2682">
        <v>3490</v>
      </c>
    </row>
    <row r="2683" spans="1:7" x14ac:dyDescent="0.2">
      <c r="A2683" t="s">
        <v>7279</v>
      </c>
      <c r="B2683" t="s">
        <v>4568</v>
      </c>
      <c r="C2683">
        <v>17</v>
      </c>
      <c r="D2683" t="s">
        <v>4696</v>
      </c>
      <c r="E2683" t="s">
        <v>4564</v>
      </c>
      <c r="F2683" t="s">
        <v>14</v>
      </c>
      <c r="G2683">
        <v>4883</v>
      </c>
    </row>
    <row r="2684" spans="1:7" x14ac:dyDescent="0.2">
      <c r="A2684" t="s">
        <v>7280</v>
      </c>
      <c r="B2684" t="s">
        <v>4568</v>
      </c>
      <c r="C2684">
        <v>17</v>
      </c>
      <c r="D2684" t="s">
        <v>4696</v>
      </c>
      <c r="E2684" t="s">
        <v>4703</v>
      </c>
      <c r="F2684" t="s">
        <v>14</v>
      </c>
      <c r="G2684">
        <v>2041</v>
      </c>
    </row>
    <row r="2685" spans="1:7" x14ac:dyDescent="0.2">
      <c r="A2685" t="s">
        <v>7281</v>
      </c>
      <c r="B2685" t="s">
        <v>4568</v>
      </c>
      <c r="C2685">
        <v>18</v>
      </c>
      <c r="D2685" t="s">
        <v>4696</v>
      </c>
      <c r="E2685" t="s">
        <v>4557</v>
      </c>
      <c r="F2685" t="s">
        <v>14</v>
      </c>
      <c r="G2685">
        <v>880</v>
      </c>
    </row>
    <row r="2686" spans="1:7" x14ac:dyDescent="0.2">
      <c r="A2686" t="s">
        <v>7282</v>
      </c>
      <c r="B2686" t="s">
        <v>4568</v>
      </c>
      <c r="C2686">
        <v>18</v>
      </c>
      <c r="D2686" t="s">
        <v>4696</v>
      </c>
      <c r="E2686" t="s">
        <v>4558</v>
      </c>
      <c r="F2686" t="s">
        <v>14</v>
      </c>
      <c r="G2686">
        <v>8809</v>
      </c>
    </row>
    <row r="2687" spans="1:7" x14ac:dyDescent="0.2">
      <c r="A2687" t="s">
        <v>7283</v>
      </c>
      <c r="B2687" t="s">
        <v>4568</v>
      </c>
      <c r="C2687">
        <v>18</v>
      </c>
      <c r="D2687" t="s">
        <v>4696</v>
      </c>
      <c r="E2687" t="s">
        <v>4559</v>
      </c>
      <c r="F2687" t="s">
        <v>14</v>
      </c>
      <c r="G2687">
        <v>47758</v>
      </c>
    </row>
    <row r="2688" spans="1:7" x14ac:dyDescent="0.2">
      <c r="A2688" t="s">
        <v>7284</v>
      </c>
      <c r="B2688" t="s">
        <v>4568</v>
      </c>
      <c r="C2688">
        <v>18</v>
      </c>
      <c r="D2688" t="s">
        <v>4696</v>
      </c>
      <c r="E2688" t="s">
        <v>4564</v>
      </c>
      <c r="F2688" t="s">
        <v>14</v>
      </c>
      <c r="G2688">
        <v>33755</v>
      </c>
    </row>
    <row r="2689" spans="1:7" x14ac:dyDescent="0.2">
      <c r="A2689" t="s">
        <v>7285</v>
      </c>
      <c r="B2689" t="s">
        <v>4568</v>
      </c>
      <c r="C2689">
        <v>18</v>
      </c>
      <c r="D2689" t="s">
        <v>4696</v>
      </c>
      <c r="E2689" t="s">
        <v>4703</v>
      </c>
      <c r="F2689" t="s">
        <v>14</v>
      </c>
      <c r="G2689">
        <v>4969</v>
      </c>
    </row>
    <row r="2690" spans="1:7" x14ac:dyDescent="0.2">
      <c r="A2690" t="s">
        <v>7286</v>
      </c>
      <c r="B2690" t="s">
        <v>4568</v>
      </c>
      <c r="C2690">
        <v>19</v>
      </c>
      <c r="D2690" t="s">
        <v>4696</v>
      </c>
      <c r="E2690" t="s">
        <v>4557</v>
      </c>
      <c r="F2690" t="s">
        <v>14</v>
      </c>
      <c r="G2690">
        <v>47</v>
      </c>
    </row>
    <row r="2691" spans="1:7" x14ac:dyDescent="0.2">
      <c r="A2691" t="s">
        <v>7287</v>
      </c>
      <c r="B2691" t="s">
        <v>4568</v>
      </c>
      <c r="C2691">
        <v>19</v>
      </c>
      <c r="D2691" t="s">
        <v>4696</v>
      </c>
      <c r="E2691" t="s">
        <v>4558</v>
      </c>
      <c r="F2691" t="s">
        <v>14</v>
      </c>
      <c r="G2691">
        <v>599</v>
      </c>
    </row>
    <row r="2692" spans="1:7" x14ac:dyDescent="0.2">
      <c r="A2692" t="s">
        <v>7288</v>
      </c>
      <c r="B2692" t="s">
        <v>4568</v>
      </c>
      <c r="C2692">
        <v>19</v>
      </c>
      <c r="D2692" t="s">
        <v>4696</v>
      </c>
      <c r="E2692" t="s">
        <v>4559</v>
      </c>
      <c r="F2692" t="s">
        <v>14</v>
      </c>
      <c r="G2692">
        <v>5097</v>
      </c>
    </row>
    <row r="2693" spans="1:7" x14ac:dyDescent="0.2">
      <c r="A2693" t="s">
        <v>7289</v>
      </c>
      <c r="B2693" t="s">
        <v>4568</v>
      </c>
      <c r="C2693">
        <v>19</v>
      </c>
      <c r="D2693" t="s">
        <v>4696</v>
      </c>
      <c r="E2693" t="s">
        <v>4564</v>
      </c>
      <c r="F2693" t="s">
        <v>14</v>
      </c>
      <c r="G2693">
        <v>10250</v>
      </c>
    </row>
    <row r="2694" spans="1:7" x14ac:dyDescent="0.2">
      <c r="A2694" t="s">
        <v>7290</v>
      </c>
      <c r="B2694" t="s">
        <v>4568</v>
      </c>
      <c r="C2694">
        <v>19</v>
      </c>
      <c r="D2694" t="s">
        <v>4696</v>
      </c>
      <c r="E2694" t="s">
        <v>4703</v>
      </c>
      <c r="F2694" t="s">
        <v>14</v>
      </c>
      <c r="G2694">
        <v>953</v>
      </c>
    </row>
    <row r="2695" spans="1:7" x14ac:dyDescent="0.2">
      <c r="A2695" t="s">
        <v>7291</v>
      </c>
      <c r="B2695" t="s">
        <v>4568</v>
      </c>
      <c r="C2695">
        <v>20</v>
      </c>
      <c r="D2695" t="s">
        <v>4696</v>
      </c>
      <c r="E2695" t="s">
        <v>4557</v>
      </c>
      <c r="F2695" t="s">
        <v>14</v>
      </c>
      <c r="G2695">
        <v>341</v>
      </c>
    </row>
    <row r="2696" spans="1:7" x14ac:dyDescent="0.2">
      <c r="A2696" t="s">
        <v>7292</v>
      </c>
      <c r="B2696" t="s">
        <v>4568</v>
      </c>
      <c r="C2696">
        <v>20</v>
      </c>
      <c r="D2696" t="s">
        <v>4696</v>
      </c>
      <c r="E2696" t="s">
        <v>4558</v>
      </c>
      <c r="F2696" t="s">
        <v>14</v>
      </c>
      <c r="G2696">
        <v>6327</v>
      </c>
    </row>
    <row r="2697" spans="1:7" x14ac:dyDescent="0.2">
      <c r="A2697" t="s">
        <v>7293</v>
      </c>
      <c r="B2697" t="s">
        <v>4568</v>
      </c>
      <c r="C2697">
        <v>20</v>
      </c>
      <c r="D2697" t="s">
        <v>4696</v>
      </c>
      <c r="E2697" t="s">
        <v>4559</v>
      </c>
      <c r="F2697" t="s">
        <v>14</v>
      </c>
      <c r="G2697">
        <v>23478</v>
      </c>
    </row>
    <row r="2698" spans="1:7" x14ac:dyDescent="0.2">
      <c r="A2698" t="s">
        <v>7294</v>
      </c>
      <c r="B2698" t="s">
        <v>4568</v>
      </c>
      <c r="C2698">
        <v>20</v>
      </c>
      <c r="D2698" t="s">
        <v>4696</v>
      </c>
      <c r="E2698" t="s">
        <v>4564</v>
      </c>
      <c r="F2698" t="s">
        <v>14</v>
      </c>
      <c r="G2698">
        <v>28320</v>
      </c>
    </row>
    <row r="2699" spans="1:7" x14ac:dyDescent="0.2">
      <c r="A2699" t="s">
        <v>7295</v>
      </c>
      <c r="B2699" t="s">
        <v>4568</v>
      </c>
      <c r="C2699">
        <v>20</v>
      </c>
      <c r="D2699" t="s">
        <v>4696</v>
      </c>
      <c r="E2699" t="s">
        <v>4703</v>
      </c>
      <c r="F2699" t="s">
        <v>14</v>
      </c>
      <c r="G2699">
        <v>3450</v>
      </c>
    </row>
    <row r="2700" spans="1:7" x14ac:dyDescent="0.2">
      <c r="A2700" t="s">
        <v>7296</v>
      </c>
      <c r="B2700" t="s">
        <v>4568</v>
      </c>
      <c r="C2700">
        <v>21</v>
      </c>
      <c r="D2700" t="s">
        <v>4696</v>
      </c>
      <c r="E2700" t="s">
        <v>4697</v>
      </c>
      <c r="F2700" t="s">
        <v>14</v>
      </c>
      <c r="G2700">
        <v>1052</v>
      </c>
    </row>
    <row r="2701" spans="1:7" x14ac:dyDescent="0.2">
      <c r="A2701" t="s">
        <v>7297</v>
      </c>
      <c r="B2701" t="s">
        <v>4568</v>
      </c>
      <c r="C2701">
        <v>21</v>
      </c>
      <c r="D2701" t="s">
        <v>4696</v>
      </c>
      <c r="E2701" t="s">
        <v>4558</v>
      </c>
      <c r="F2701" t="s">
        <v>14</v>
      </c>
      <c r="G2701">
        <v>23</v>
      </c>
    </row>
    <row r="2702" spans="1:7" x14ac:dyDescent="0.2">
      <c r="A2702" t="s">
        <v>7298</v>
      </c>
      <c r="B2702" t="s">
        <v>4568</v>
      </c>
      <c r="C2702">
        <v>21</v>
      </c>
      <c r="D2702" t="s">
        <v>4696</v>
      </c>
      <c r="E2702" t="s">
        <v>4559</v>
      </c>
      <c r="F2702" t="s">
        <v>14</v>
      </c>
      <c r="G2702">
        <v>139</v>
      </c>
    </row>
    <row r="2703" spans="1:7" x14ac:dyDescent="0.2">
      <c r="A2703" t="s">
        <v>7299</v>
      </c>
      <c r="B2703" t="s">
        <v>4568</v>
      </c>
      <c r="C2703">
        <v>21</v>
      </c>
      <c r="D2703" t="s">
        <v>4696</v>
      </c>
      <c r="E2703" t="s">
        <v>4564</v>
      </c>
      <c r="F2703" t="s">
        <v>14</v>
      </c>
      <c r="G2703">
        <v>524</v>
      </c>
    </row>
    <row r="2704" spans="1:7" x14ac:dyDescent="0.2">
      <c r="A2704" t="s">
        <v>7300</v>
      </c>
      <c r="B2704" t="s">
        <v>4568</v>
      </c>
      <c r="C2704">
        <v>21</v>
      </c>
      <c r="D2704" t="s">
        <v>4696</v>
      </c>
      <c r="E2704" t="s">
        <v>4703</v>
      </c>
      <c r="F2704" t="s">
        <v>14</v>
      </c>
      <c r="G2704">
        <v>407</v>
      </c>
    </row>
    <row r="2705" spans="1:7" x14ac:dyDescent="0.2">
      <c r="A2705" t="s">
        <v>7301</v>
      </c>
      <c r="B2705" t="s">
        <v>4568</v>
      </c>
      <c r="C2705">
        <v>1</v>
      </c>
      <c r="D2705" t="s">
        <v>4696</v>
      </c>
      <c r="E2705" t="s">
        <v>4557</v>
      </c>
      <c r="F2705" t="s">
        <v>15</v>
      </c>
      <c r="G2705">
        <v>235</v>
      </c>
    </row>
    <row r="2706" spans="1:7" x14ac:dyDescent="0.2">
      <c r="A2706" t="s">
        <v>7302</v>
      </c>
      <c r="B2706" t="s">
        <v>4568</v>
      </c>
      <c r="C2706">
        <v>1</v>
      </c>
      <c r="D2706" t="s">
        <v>4696</v>
      </c>
      <c r="E2706" t="s">
        <v>4558</v>
      </c>
      <c r="F2706" t="s">
        <v>15</v>
      </c>
      <c r="G2706">
        <v>4432</v>
      </c>
    </row>
    <row r="2707" spans="1:7" x14ac:dyDescent="0.2">
      <c r="A2707" t="s">
        <v>7303</v>
      </c>
      <c r="B2707" t="s">
        <v>4568</v>
      </c>
      <c r="C2707">
        <v>1</v>
      </c>
      <c r="D2707" t="s">
        <v>4696</v>
      </c>
      <c r="E2707" t="s">
        <v>4559</v>
      </c>
      <c r="F2707" t="s">
        <v>15</v>
      </c>
      <c r="G2707">
        <v>19697</v>
      </c>
    </row>
    <row r="2708" spans="1:7" x14ac:dyDescent="0.2">
      <c r="A2708" t="s">
        <v>7304</v>
      </c>
      <c r="B2708" t="s">
        <v>4568</v>
      </c>
      <c r="C2708">
        <v>1</v>
      </c>
      <c r="D2708" t="s">
        <v>4696</v>
      </c>
      <c r="E2708" t="s">
        <v>4564</v>
      </c>
      <c r="F2708" t="s">
        <v>15</v>
      </c>
      <c r="G2708">
        <v>17438</v>
      </c>
    </row>
    <row r="2709" spans="1:7" x14ac:dyDescent="0.2">
      <c r="A2709" t="s">
        <v>7305</v>
      </c>
      <c r="B2709" t="s">
        <v>4568</v>
      </c>
      <c r="C2709">
        <v>1</v>
      </c>
      <c r="D2709" t="s">
        <v>4696</v>
      </c>
      <c r="E2709" t="s">
        <v>4703</v>
      </c>
      <c r="F2709" t="s">
        <v>15</v>
      </c>
      <c r="G2709">
        <v>2236</v>
      </c>
    </row>
    <row r="2710" spans="1:7" x14ac:dyDescent="0.2">
      <c r="A2710" t="s">
        <v>7306</v>
      </c>
      <c r="B2710" t="s">
        <v>4568</v>
      </c>
      <c r="C2710">
        <v>2</v>
      </c>
      <c r="D2710" t="s">
        <v>4696</v>
      </c>
      <c r="E2710" t="s">
        <v>4557</v>
      </c>
      <c r="F2710" t="s">
        <v>15</v>
      </c>
      <c r="G2710">
        <v>214</v>
      </c>
    </row>
    <row r="2711" spans="1:7" x14ac:dyDescent="0.2">
      <c r="A2711" t="s">
        <v>7307</v>
      </c>
      <c r="B2711" t="s">
        <v>4568</v>
      </c>
      <c r="C2711">
        <v>2</v>
      </c>
      <c r="D2711" t="s">
        <v>4696</v>
      </c>
      <c r="E2711" t="s">
        <v>4558</v>
      </c>
      <c r="F2711" t="s">
        <v>15</v>
      </c>
      <c r="G2711">
        <v>11906</v>
      </c>
    </row>
    <row r="2712" spans="1:7" x14ac:dyDescent="0.2">
      <c r="A2712" t="s">
        <v>7308</v>
      </c>
      <c r="B2712" t="s">
        <v>4568</v>
      </c>
      <c r="C2712">
        <v>2</v>
      </c>
      <c r="D2712" t="s">
        <v>4696</v>
      </c>
      <c r="E2712" t="s">
        <v>4559</v>
      </c>
      <c r="F2712" t="s">
        <v>15</v>
      </c>
      <c r="G2712">
        <v>44617</v>
      </c>
    </row>
    <row r="2713" spans="1:7" x14ac:dyDescent="0.2">
      <c r="A2713" t="s">
        <v>7309</v>
      </c>
      <c r="B2713" t="s">
        <v>4568</v>
      </c>
      <c r="C2713">
        <v>2</v>
      </c>
      <c r="D2713" t="s">
        <v>4696</v>
      </c>
      <c r="E2713" t="s">
        <v>4564</v>
      </c>
      <c r="F2713" t="s">
        <v>15</v>
      </c>
      <c r="G2713">
        <v>32741</v>
      </c>
    </row>
    <row r="2714" spans="1:7" x14ac:dyDescent="0.2">
      <c r="A2714" t="s">
        <v>7310</v>
      </c>
      <c r="B2714" t="s">
        <v>4568</v>
      </c>
      <c r="C2714">
        <v>2</v>
      </c>
      <c r="D2714" t="s">
        <v>4696</v>
      </c>
      <c r="E2714" t="s">
        <v>4703</v>
      </c>
      <c r="F2714" t="s">
        <v>15</v>
      </c>
      <c r="G2714">
        <v>2581</v>
      </c>
    </row>
    <row r="2715" spans="1:7" x14ac:dyDescent="0.2">
      <c r="A2715" t="s">
        <v>7311</v>
      </c>
      <c r="B2715" t="s">
        <v>4568</v>
      </c>
      <c r="C2715">
        <v>3</v>
      </c>
      <c r="D2715" t="s">
        <v>4696</v>
      </c>
      <c r="E2715" t="s">
        <v>4557</v>
      </c>
      <c r="F2715" t="s">
        <v>15</v>
      </c>
      <c r="G2715">
        <v>1929</v>
      </c>
    </row>
    <row r="2716" spans="1:7" x14ac:dyDescent="0.2">
      <c r="A2716" t="s">
        <v>7312</v>
      </c>
      <c r="B2716" t="s">
        <v>4568</v>
      </c>
      <c r="C2716">
        <v>3</v>
      </c>
      <c r="D2716" t="s">
        <v>4696</v>
      </c>
      <c r="E2716" t="s">
        <v>4558</v>
      </c>
      <c r="F2716" t="s">
        <v>15</v>
      </c>
      <c r="G2716">
        <v>11984</v>
      </c>
    </row>
    <row r="2717" spans="1:7" x14ac:dyDescent="0.2">
      <c r="A2717" t="s">
        <v>7313</v>
      </c>
      <c r="B2717" t="s">
        <v>4568</v>
      </c>
      <c r="C2717">
        <v>3</v>
      </c>
      <c r="D2717" t="s">
        <v>4696</v>
      </c>
      <c r="E2717" t="s">
        <v>4559</v>
      </c>
      <c r="F2717" t="s">
        <v>15</v>
      </c>
      <c r="G2717">
        <v>29391</v>
      </c>
    </row>
    <row r="2718" spans="1:7" x14ac:dyDescent="0.2">
      <c r="A2718" t="s">
        <v>7314</v>
      </c>
      <c r="B2718" t="s">
        <v>4568</v>
      </c>
      <c r="C2718">
        <v>3</v>
      </c>
      <c r="D2718" t="s">
        <v>4696</v>
      </c>
      <c r="E2718" t="s">
        <v>4564</v>
      </c>
      <c r="F2718" t="s">
        <v>15</v>
      </c>
      <c r="G2718">
        <v>44079</v>
      </c>
    </row>
    <row r="2719" spans="1:7" x14ac:dyDescent="0.2">
      <c r="A2719" t="s">
        <v>7315</v>
      </c>
      <c r="B2719" t="s">
        <v>4568</v>
      </c>
      <c r="C2719">
        <v>3</v>
      </c>
      <c r="D2719" t="s">
        <v>4696</v>
      </c>
      <c r="E2719" t="s">
        <v>4703</v>
      </c>
      <c r="F2719" t="s">
        <v>15</v>
      </c>
      <c r="G2719">
        <v>5457</v>
      </c>
    </row>
    <row r="2720" spans="1:7" x14ac:dyDescent="0.2">
      <c r="A2720" t="s">
        <v>7316</v>
      </c>
      <c r="B2720" t="s">
        <v>4568</v>
      </c>
      <c r="C2720">
        <v>4</v>
      </c>
      <c r="D2720" t="s">
        <v>4696</v>
      </c>
      <c r="E2720" t="s">
        <v>4557</v>
      </c>
      <c r="F2720" t="s">
        <v>15</v>
      </c>
      <c r="G2720">
        <v>1026</v>
      </c>
    </row>
    <row r="2721" spans="1:7" x14ac:dyDescent="0.2">
      <c r="A2721" t="s">
        <v>7317</v>
      </c>
      <c r="B2721" t="s">
        <v>4568</v>
      </c>
      <c r="C2721">
        <v>4</v>
      </c>
      <c r="D2721" t="s">
        <v>4696</v>
      </c>
      <c r="E2721" t="s">
        <v>4558</v>
      </c>
      <c r="F2721" t="s">
        <v>15</v>
      </c>
      <c r="G2721">
        <v>12449</v>
      </c>
    </row>
    <row r="2722" spans="1:7" x14ac:dyDescent="0.2">
      <c r="A2722" t="s">
        <v>7318</v>
      </c>
      <c r="B2722" t="s">
        <v>4568</v>
      </c>
      <c r="C2722">
        <v>4</v>
      </c>
      <c r="D2722" t="s">
        <v>4696</v>
      </c>
      <c r="E2722" t="s">
        <v>4559</v>
      </c>
      <c r="F2722" t="s">
        <v>15</v>
      </c>
      <c r="G2722">
        <v>51447</v>
      </c>
    </row>
    <row r="2723" spans="1:7" x14ac:dyDescent="0.2">
      <c r="A2723" t="s">
        <v>7319</v>
      </c>
      <c r="B2723" t="s">
        <v>4568</v>
      </c>
      <c r="C2723">
        <v>4</v>
      </c>
      <c r="D2723" t="s">
        <v>4696</v>
      </c>
      <c r="E2723" t="s">
        <v>4564</v>
      </c>
      <c r="F2723" t="s">
        <v>15</v>
      </c>
      <c r="G2723">
        <v>36194</v>
      </c>
    </row>
    <row r="2724" spans="1:7" x14ac:dyDescent="0.2">
      <c r="A2724" t="s">
        <v>7320</v>
      </c>
      <c r="B2724" t="s">
        <v>4568</v>
      </c>
      <c r="C2724">
        <v>4</v>
      </c>
      <c r="D2724" t="s">
        <v>4696</v>
      </c>
      <c r="E2724" t="s">
        <v>4703</v>
      </c>
      <c r="F2724" t="s">
        <v>15</v>
      </c>
      <c r="G2724">
        <v>2283</v>
      </c>
    </row>
    <row r="2725" spans="1:7" x14ac:dyDescent="0.2">
      <c r="A2725" t="s">
        <v>7321</v>
      </c>
      <c r="B2725" t="s">
        <v>4568</v>
      </c>
      <c r="C2725">
        <v>5</v>
      </c>
      <c r="D2725" t="s">
        <v>4696</v>
      </c>
      <c r="E2725" t="s">
        <v>4557</v>
      </c>
      <c r="F2725" t="s">
        <v>15</v>
      </c>
      <c r="G2725">
        <v>622</v>
      </c>
    </row>
    <row r="2726" spans="1:7" x14ac:dyDescent="0.2">
      <c r="A2726" t="s">
        <v>7322</v>
      </c>
      <c r="B2726" t="s">
        <v>4568</v>
      </c>
      <c r="C2726">
        <v>5</v>
      </c>
      <c r="D2726" t="s">
        <v>4696</v>
      </c>
      <c r="E2726" t="s">
        <v>4558</v>
      </c>
      <c r="F2726" t="s">
        <v>15</v>
      </c>
      <c r="G2726">
        <v>12646</v>
      </c>
    </row>
    <row r="2727" spans="1:7" x14ac:dyDescent="0.2">
      <c r="A2727" t="s">
        <v>7323</v>
      </c>
      <c r="B2727" t="s">
        <v>4568</v>
      </c>
      <c r="C2727">
        <v>5</v>
      </c>
      <c r="D2727" t="s">
        <v>4696</v>
      </c>
      <c r="E2727" t="s">
        <v>4559</v>
      </c>
      <c r="F2727" t="s">
        <v>15</v>
      </c>
      <c r="G2727">
        <v>43740</v>
      </c>
    </row>
    <row r="2728" spans="1:7" x14ac:dyDescent="0.2">
      <c r="A2728" t="s">
        <v>7324</v>
      </c>
      <c r="B2728" t="s">
        <v>4568</v>
      </c>
      <c r="C2728">
        <v>5</v>
      </c>
      <c r="D2728" t="s">
        <v>4696</v>
      </c>
      <c r="E2728" t="s">
        <v>4564</v>
      </c>
      <c r="F2728" t="s">
        <v>15</v>
      </c>
      <c r="G2728">
        <v>37451</v>
      </c>
    </row>
    <row r="2729" spans="1:7" x14ac:dyDescent="0.2">
      <c r="A2729" t="s">
        <v>7325</v>
      </c>
      <c r="B2729" t="s">
        <v>4568</v>
      </c>
      <c r="C2729">
        <v>5</v>
      </c>
      <c r="D2729" t="s">
        <v>4696</v>
      </c>
      <c r="E2729" t="s">
        <v>4703</v>
      </c>
      <c r="F2729" t="s">
        <v>15</v>
      </c>
      <c r="G2729">
        <v>10888</v>
      </c>
    </row>
    <row r="2730" spans="1:7" x14ac:dyDescent="0.2">
      <c r="A2730" t="s">
        <v>7326</v>
      </c>
      <c r="B2730" t="s">
        <v>4568</v>
      </c>
      <c r="C2730">
        <v>6</v>
      </c>
      <c r="D2730" t="s">
        <v>4696</v>
      </c>
      <c r="E2730" t="s">
        <v>4557</v>
      </c>
      <c r="F2730" t="s">
        <v>15</v>
      </c>
      <c r="G2730">
        <v>128</v>
      </c>
    </row>
    <row r="2731" spans="1:7" x14ac:dyDescent="0.2">
      <c r="A2731" t="s">
        <v>7327</v>
      </c>
      <c r="B2731" t="s">
        <v>4568</v>
      </c>
      <c r="C2731">
        <v>6</v>
      </c>
      <c r="D2731" t="s">
        <v>4696</v>
      </c>
      <c r="E2731" t="s">
        <v>4558</v>
      </c>
      <c r="F2731" t="s">
        <v>15</v>
      </c>
      <c r="G2731">
        <v>2412</v>
      </c>
    </row>
    <row r="2732" spans="1:7" x14ac:dyDescent="0.2">
      <c r="A2732" t="s">
        <v>7328</v>
      </c>
      <c r="B2732" t="s">
        <v>4568</v>
      </c>
      <c r="C2732">
        <v>6</v>
      </c>
      <c r="D2732" t="s">
        <v>4696</v>
      </c>
      <c r="E2732" t="s">
        <v>4559</v>
      </c>
      <c r="F2732" t="s">
        <v>15</v>
      </c>
      <c r="G2732">
        <v>18720</v>
      </c>
    </row>
    <row r="2733" spans="1:7" x14ac:dyDescent="0.2">
      <c r="A2733" t="s">
        <v>7329</v>
      </c>
      <c r="B2733" t="s">
        <v>4568</v>
      </c>
      <c r="C2733">
        <v>6</v>
      </c>
      <c r="D2733" t="s">
        <v>4696</v>
      </c>
      <c r="E2733" t="s">
        <v>4564</v>
      </c>
      <c r="F2733" t="s">
        <v>15</v>
      </c>
      <c r="G2733">
        <v>19463</v>
      </c>
    </row>
    <row r="2734" spans="1:7" x14ac:dyDescent="0.2">
      <c r="A2734" t="s">
        <v>7330</v>
      </c>
      <c r="B2734" t="s">
        <v>4568</v>
      </c>
      <c r="C2734">
        <v>6</v>
      </c>
      <c r="D2734" t="s">
        <v>4696</v>
      </c>
      <c r="E2734" t="s">
        <v>4703</v>
      </c>
      <c r="F2734" t="s">
        <v>15</v>
      </c>
      <c r="G2734">
        <v>5194</v>
      </c>
    </row>
    <row r="2735" spans="1:7" x14ac:dyDescent="0.2">
      <c r="A2735" t="s">
        <v>7331</v>
      </c>
      <c r="B2735" t="s">
        <v>4568</v>
      </c>
      <c r="C2735">
        <v>7</v>
      </c>
      <c r="D2735" t="s">
        <v>4696</v>
      </c>
      <c r="E2735" t="s">
        <v>4557</v>
      </c>
      <c r="F2735" t="s">
        <v>15</v>
      </c>
      <c r="G2735">
        <v>313</v>
      </c>
    </row>
    <row r="2736" spans="1:7" x14ac:dyDescent="0.2">
      <c r="A2736" t="s">
        <v>7332</v>
      </c>
      <c r="B2736" t="s">
        <v>4568</v>
      </c>
      <c r="C2736">
        <v>7</v>
      </c>
      <c r="D2736" t="s">
        <v>4696</v>
      </c>
      <c r="E2736" t="s">
        <v>4558</v>
      </c>
      <c r="F2736" t="s">
        <v>15</v>
      </c>
      <c r="G2736">
        <v>8000</v>
      </c>
    </row>
    <row r="2737" spans="1:7" x14ac:dyDescent="0.2">
      <c r="A2737" t="s">
        <v>7333</v>
      </c>
      <c r="B2737" t="s">
        <v>4568</v>
      </c>
      <c r="C2737">
        <v>7</v>
      </c>
      <c r="D2737" t="s">
        <v>4696</v>
      </c>
      <c r="E2737" t="s">
        <v>4559</v>
      </c>
      <c r="F2737" t="s">
        <v>15</v>
      </c>
      <c r="G2737">
        <v>24000</v>
      </c>
    </row>
    <row r="2738" spans="1:7" x14ac:dyDescent="0.2">
      <c r="A2738" t="s">
        <v>7334</v>
      </c>
      <c r="B2738" t="s">
        <v>4568</v>
      </c>
      <c r="C2738">
        <v>7</v>
      </c>
      <c r="D2738" t="s">
        <v>4696</v>
      </c>
      <c r="E2738" t="s">
        <v>4564</v>
      </c>
      <c r="F2738" t="s">
        <v>15</v>
      </c>
      <c r="G2738">
        <v>29283</v>
      </c>
    </row>
    <row r="2739" spans="1:7" x14ac:dyDescent="0.2">
      <c r="A2739" t="s">
        <v>7335</v>
      </c>
      <c r="B2739" t="s">
        <v>4568</v>
      </c>
      <c r="C2739">
        <v>7</v>
      </c>
      <c r="D2739" t="s">
        <v>4696</v>
      </c>
      <c r="E2739" t="s">
        <v>4703</v>
      </c>
      <c r="F2739" t="s">
        <v>15</v>
      </c>
      <c r="G2739">
        <v>3632</v>
      </c>
    </row>
    <row r="2740" spans="1:7" x14ac:dyDescent="0.2">
      <c r="A2740" t="s">
        <v>7336</v>
      </c>
      <c r="B2740" t="s">
        <v>4568</v>
      </c>
      <c r="C2740">
        <v>8</v>
      </c>
      <c r="D2740" t="s">
        <v>4696</v>
      </c>
      <c r="E2740" t="s">
        <v>4557</v>
      </c>
      <c r="F2740" t="s">
        <v>15</v>
      </c>
      <c r="G2740">
        <v>55</v>
      </c>
    </row>
    <row r="2741" spans="1:7" x14ac:dyDescent="0.2">
      <c r="A2741" t="s">
        <v>7337</v>
      </c>
      <c r="B2741" t="s">
        <v>4568</v>
      </c>
      <c r="C2741">
        <v>8</v>
      </c>
      <c r="D2741" t="s">
        <v>4696</v>
      </c>
      <c r="E2741" t="s">
        <v>4558</v>
      </c>
      <c r="F2741" t="s">
        <v>15</v>
      </c>
      <c r="G2741">
        <v>1207</v>
      </c>
    </row>
    <row r="2742" spans="1:7" x14ac:dyDescent="0.2">
      <c r="A2742" t="s">
        <v>7338</v>
      </c>
      <c r="B2742" t="s">
        <v>4568</v>
      </c>
      <c r="C2742">
        <v>8</v>
      </c>
      <c r="D2742" t="s">
        <v>4696</v>
      </c>
      <c r="E2742" t="s">
        <v>4559</v>
      </c>
      <c r="F2742" t="s">
        <v>15</v>
      </c>
      <c r="G2742">
        <v>4347</v>
      </c>
    </row>
    <row r="2743" spans="1:7" x14ac:dyDescent="0.2">
      <c r="A2743" t="s">
        <v>7339</v>
      </c>
      <c r="B2743" t="s">
        <v>4568</v>
      </c>
      <c r="C2743">
        <v>8</v>
      </c>
      <c r="D2743" t="s">
        <v>4696</v>
      </c>
      <c r="E2743" t="s">
        <v>4564</v>
      </c>
      <c r="F2743" t="s">
        <v>15</v>
      </c>
      <c r="G2743">
        <v>6845</v>
      </c>
    </row>
    <row r="2744" spans="1:7" x14ac:dyDescent="0.2">
      <c r="A2744" t="s">
        <v>7340</v>
      </c>
      <c r="B2744" t="s">
        <v>4568</v>
      </c>
      <c r="C2744">
        <v>8</v>
      </c>
      <c r="D2744" t="s">
        <v>4696</v>
      </c>
      <c r="E2744" t="s">
        <v>4703</v>
      </c>
      <c r="F2744" t="s">
        <v>15</v>
      </c>
      <c r="G2744">
        <v>3804</v>
      </c>
    </row>
    <row r="2745" spans="1:7" x14ac:dyDescent="0.2">
      <c r="A2745" t="s">
        <v>7341</v>
      </c>
      <c r="B2745" t="s">
        <v>4568</v>
      </c>
      <c r="C2745">
        <v>9</v>
      </c>
      <c r="D2745" t="s">
        <v>4696</v>
      </c>
      <c r="E2745" t="s">
        <v>4557</v>
      </c>
      <c r="F2745" t="s">
        <v>15</v>
      </c>
      <c r="G2745">
        <v>470</v>
      </c>
    </row>
    <row r="2746" spans="1:7" x14ac:dyDescent="0.2">
      <c r="A2746" t="s">
        <v>7342</v>
      </c>
      <c r="B2746" t="s">
        <v>4568</v>
      </c>
      <c r="C2746">
        <v>9</v>
      </c>
      <c r="D2746" t="s">
        <v>4696</v>
      </c>
      <c r="E2746" t="s">
        <v>4558</v>
      </c>
      <c r="F2746" t="s">
        <v>15</v>
      </c>
      <c r="G2746">
        <v>6633</v>
      </c>
    </row>
    <row r="2747" spans="1:7" x14ac:dyDescent="0.2">
      <c r="A2747" t="s">
        <v>7343</v>
      </c>
      <c r="B2747" t="s">
        <v>4568</v>
      </c>
      <c r="C2747">
        <v>9</v>
      </c>
      <c r="D2747" t="s">
        <v>4696</v>
      </c>
      <c r="E2747" t="s">
        <v>4559</v>
      </c>
      <c r="F2747" t="s">
        <v>15</v>
      </c>
      <c r="G2747">
        <v>16690</v>
      </c>
    </row>
    <row r="2748" spans="1:7" x14ac:dyDescent="0.2">
      <c r="A2748" t="s">
        <v>7344</v>
      </c>
      <c r="B2748" t="s">
        <v>4568</v>
      </c>
      <c r="C2748">
        <v>9</v>
      </c>
      <c r="D2748" t="s">
        <v>4696</v>
      </c>
      <c r="E2748" t="s">
        <v>4564</v>
      </c>
      <c r="F2748" t="s">
        <v>15</v>
      </c>
      <c r="G2748">
        <v>17089</v>
      </c>
    </row>
    <row r="2749" spans="1:7" x14ac:dyDescent="0.2">
      <c r="A2749" t="s">
        <v>7345</v>
      </c>
      <c r="B2749" t="s">
        <v>4568</v>
      </c>
      <c r="C2749">
        <v>9</v>
      </c>
      <c r="D2749" t="s">
        <v>4696</v>
      </c>
      <c r="E2749" t="s">
        <v>4703</v>
      </c>
      <c r="F2749" t="s">
        <v>15</v>
      </c>
      <c r="G2749">
        <v>3765</v>
      </c>
    </row>
    <row r="2750" spans="1:7" x14ac:dyDescent="0.2">
      <c r="A2750" t="s">
        <v>7346</v>
      </c>
      <c r="B2750" t="s">
        <v>4568</v>
      </c>
      <c r="C2750">
        <v>10</v>
      </c>
      <c r="D2750" t="s">
        <v>4696</v>
      </c>
      <c r="E2750" t="s">
        <v>4557</v>
      </c>
      <c r="F2750" t="s">
        <v>15</v>
      </c>
      <c r="G2750">
        <v>142</v>
      </c>
    </row>
    <row r="2751" spans="1:7" x14ac:dyDescent="0.2">
      <c r="A2751" t="s">
        <v>7347</v>
      </c>
      <c r="B2751" t="s">
        <v>4568</v>
      </c>
      <c r="C2751">
        <v>10</v>
      </c>
      <c r="D2751" t="s">
        <v>4696</v>
      </c>
      <c r="E2751" t="s">
        <v>4558</v>
      </c>
      <c r="F2751" t="s">
        <v>15</v>
      </c>
      <c r="G2751">
        <v>3272</v>
      </c>
    </row>
    <row r="2752" spans="1:7" x14ac:dyDescent="0.2">
      <c r="A2752" t="s">
        <v>7348</v>
      </c>
      <c r="B2752" t="s">
        <v>4568</v>
      </c>
      <c r="C2752">
        <v>10</v>
      </c>
      <c r="D2752" t="s">
        <v>4696</v>
      </c>
      <c r="E2752" t="s">
        <v>4559</v>
      </c>
      <c r="F2752" t="s">
        <v>15</v>
      </c>
      <c r="G2752">
        <v>16395</v>
      </c>
    </row>
    <row r="2753" spans="1:7" x14ac:dyDescent="0.2">
      <c r="A2753" t="s">
        <v>7349</v>
      </c>
      <c r="B2753" t="s">
        <v>4568</v>
      </c>
      <c r="C2753">
        <v>10</v>
      </c>
      <c r="D2753" t="s">
        <v>4696</v>
      </c>
      <c r="E2753" t="s">
        <v>4564</v>
      </c>
      <c r="F2753" t="s">
        <v>15</v>
      </c>
      <c r="G2753">
        <v>21259</v>
      </c>
    </row>
    <row r="2754" spans="1:7" x14ac:dyDescent="0.2">
      <c r="A2754" t="s">
        <v>7350</v>
      </c>
      <c r="B2754" t="s">
        <v>4568</v>
      </c>
      <c r="C2754">
        <v>10</v>
      </c>
      <c r="D2754" t="s">
        <v>4696</v>
      </c>
      <c r="E2754" t="s">
        <v>4703</v>
      </c>
      <c r="F2754" t="s">
        <v>15</v>
      </c>
      <c r="G2754">
        <v>4355</v>
      </c>
    </row>
    <row r="2755" spans="1:7" x14ac:dyDescent="0.2">
      <c r="A2755" t="s">
        <v>7351</v>
      </c>
      <c r="B2755" t="s">
        <v>4568</v>
      </c>
      <c r="C2755">
        <v>11</v>
      </c>
      <c r="D2755" t="s">
        <v>4696</v>
      </c>
      <c r="E2755" t="s">
        <v>4557</v>
      </c>
      <c r="F2755" t="s">
        <v>15</v>
      </c>
      <c r="G2755">
        <v>225</v>
      </c>
    </row>
    <row r="2756" spans="1:7" x14ac:dyDescent="0.2">
      <c r="A2756" t="s">
        <v>7352</v>
      </c>
      <c r="B2756" t="s">
        <v>4568</v>
      </c>
      <c r="C2756">
        <v>11</v>
      </c>
      <c r="D2756" t="s">
        <v>4696</v>
      </c>
      <c r="E2756" t="s">
        <v>4558</v>
      </c>
      <c r="F2756" t="s">
        <v>15</v>
      </c>
      <c r="G2756">
        <v>4452</v>
      </c>
    </row>
    <row r="2757" spans="1:7" x14ac:dyDescent="0.2">
      <c r="A2757" t="s">
        <v>7353</v>
      </c>
      <c r="B2757" t="s">
        <v>4568</v>
      </c>
      <c r="C2757">
        <v>11</v>
      </c>
      <c r="D2757" t="s">
        <v>4696</v>
      </c>
      <c r="E2757" t="s">
        <v>4559</v>
      </c>
      <c r="F2757" t="s">
        <v>15</v>
      </c>
      <c r="G2757">
        <v>21585</v>
      </c>
    </row>
    <row r="2758" spans="1:7" x14ac:dyDescent="0.2">
      <c r="A2758" t="s">
        <v>7354</v>
      </c>
      <c r="B2758" t="s">
        <v>4568</v>
      </c>
      <c r="C2758">
        <v>11</v>
      </c>
      <c r="D2758" t="s">
        <v>4696</v>
      </c>
      <c r="E2758" t="s">
        <v>4564</v>
      </c>
      <c r="F2758" t="s">
        <v>15</v>
      </c>
      <c r="G2758">
        <v>12525</v>
      </c>
    </row>
    <row r="2759" spans="1:7" x14ac:dyDescent="0.2">
      <c r="A2759" t="s">
        <v>7355</v>
      </c>
      <c r="B2759" t="s">
        <v>4568</v>
      </c>
      <c r="C2759">
        <v>11</v>
      </c>
      <c r="D2759" t="s">
        <v>4696</v>
      </c>
      <c r="E2759" t="s">
        <v>4703</v>
      </c>
      <c r="F2759" t="s">
        <v>15</v>
      </c>
      <c r="G2759">
        <v>1227</v>
      </c>
    </row>
    <row r="2760" spans="1:7" x14ac:dyDescent="0.2">
      <c r="A2760" t="s">
        <v>7356</v>
      </c>
      <c r="B2760" t="s">
        <v>4568</v>
      </c>
      <c r="C2760">
        <v>12</v>
      </c>
      <c r="D2760" t="s">
        <v>4696</v>
      </c>
      <c r="E2760" t="s">
        <v>4557</v>
      </c>
      <c r="F2760" t="s">
        <v>15</v>
      </c>
      <c r="G2760">
        <v>87</v>
      </c>
    </row>
    <row r="2761" spans="1:7" x14ac:dyDescent="0.2">
      <c r="A2761" t="s">
        <v>7357</v>
      </c>
      <c r="B2761" t="s">
        <v>4568</v>
      </c>
      <c r="C2761">
        <v>12</v>
      </c>
      <c r="D2761" t="s">
        <v>4696</v>
      </c>
      <c r="E2761" t="s">
        <v>4558</v>
      </c>
      <c r="F2761" t="s">
        <v>15</v>
      </c>
      <c r="G2761">
        <v>1323</v>
      </c>
    </row>
    <row r="2762" spans="1:7" x14ac:dyDescent="0.2">
      <c r="A2762" t="s">
        <v>7358</v>
      </c>
      <c r="B2762" t="s">
        <v>4568</v>
      </c>
      <c r="C2762">
        <v>12</v>
      </c>
      <c r="D2762" t="s">
        <v>4696</v>
      </c>
      <c r="E2762" t="s">
        <v>4559</v>
      </c>
      <c r="F2762" t="s">
        <v>15</v>
      </c>
      <c r="G2762">
        <v>9326</v>
      </c>
    </row>
    <row r="2763" spans="1:7" x14ac:dyDescent="0.2">
      <c r="A2763" t="s">
        <v>7359</v>
      </c>
      <c r="B2763" t="s">
        <v>4568</v>
      </c>
      <c r="C2763">
        <v>12</v>
      </c>
      <c r="D2763" t="s">
        <v>4696</v>
      </c>
      <c r="E2763" t="s">
        <v>4564</v>
      </c>
      <c r="F2763" t="s">
        <v>15</v>
      </c>
      <c r="G2763">
        <v>6525</v>
      </c>
    </row>
    <row r="2764" spans="1:7" x14ac:dyDescent="0.2">
      <c r="A2764" t="s">
        <v>7360</v>
      </c>
      <c r="B2764" t="s">
        <v>4568</v>
      </c>
      <c r="C2764">
        <v>12</v>
      </c>
      <c r="D2764" t="s">
        <v>4696</v>
      </c>
      <c r="E2764" t="s">
        <v>4703</v>
      </c>
      <c r="F2764" t="s">
        <v>15</v>
      </c>
      <c r="G2764">
        <v>1412</v>
      </c>
    </row>
    <row r="2765" spans="1:7" x14ac:dyDescent="0.2">
      <c r="A2765" t="s">
        <v>7361</v>
      </c>
      <c r="B2765" t="s">
        <v>4568</v>
      </c>
      <c r="C2765">
        <v>13</v>
      </c>
      <c r="D2765" t="s">
        <v>4696</v>
      </c>
      <c r="E2765" t="s">
        <v>4557</v>
      </c>
      <c r="F2765" t="s">
        <v>15</v>
      </c>
      <c r="G2765">
        <v>402</v>
      </c>
    </row>
    <row r="2766" spans="1:7" x14ac:dyDescent="0.2">
      <c r="A2766" t="s">
        <v>7362</v>
      </c>
      <c r="B2766" t="s">
        <v>4568</v>
      </c>
      <c r="C2766">
        <v>13</v>
      </c>
      <c r="D2766" t="s">
        <v>4696</v>
      </c>
      <c r="E2766" t="s">
        <v>4558</v>
      </c>
      <c r="F2766" t="s">
        <v>15</v>
      </c>
      <c r="G2766">
        <v>9212</v>
      </c>
    </row>
    <row r="2767" spans="1:7" x14ac:dyDescent="0.2">
      <c r="A2767" t="s">
        <v>7363</v>
      </c>
      <c r="B2767" t="s">
        <v>4568</v>
      </c>
      <c r="C2767">
        <v>13</v>
      </c>
      <c r="D2767" t="s">
        <v>4696</v>
      </c>
      <c r="E2767" t="s">
        <v>4559</v>
      </c>
      <c r="F2767" t="s">
        <v>15</v>
      </c>
      <c r="G2767">
        <v>22997</v>
      </c>
    </row>
    <row r="2768" spans="1:7" x14ac:dyDescent="0.2">
      <c r="A2768" t="s">
        <v>7364</v>
      </c>
      <c r="B2768" t="s">
        <v>4568</v>
      </c>
      <c r="C2768">
        <v>13</v>
      </c>
      <c r="D2768" t="s">
        <v>4696</v>
      </c>
      <c r="E2768" t="s">
        <v>4564</v>
      </c>
      <c r="F2768" t="s">
        <v>15</v>
      </c>
      <c r="G2768">
        <v>16782</v>
      </c>
    </row>
    <row r="2769" spans="1:7" x14ac:dyDescent="0.2">
      <c r="A2769" t="s">
        <v>7365</v>
      </c>
      <c r="B2769" t="s">
        <v>4568</v>
      </c>
      <c r="C2769">
        <v>13</v>
      </c>
      <c r="D2769" t="s">
        <v>4696</v>
      </c>
      <c r="E2769" t="s">
        <v>4703</v>
      </c>
      <c r="F2769" t="s">
        <v>15</v>
      </c>
      <c r="G2769">
        <v>3457</v>
      </c>
    </row>
    <row r="2770" spans="1:7" x14ac:dyDescent="0.2">
      <c r="A2770" t="s">
        <v>7366</v>
      </c>
      <c r="B2770" t="s">
        <v>4568</v>
      </c>
      <c r="C2770">
        <v>14</v>
      </c>
      <c r="D2770" t="s">
        <v>4696</v>
      </c>
      <c r="E2770" t="s">
        <v>4557</v>
      </c>
      <c r="F2770" t="s">
        <v>15</v>
      </c>
      <c r="G2770">
        <v>150</v>
      </c>
    </row>
    <row r="2771" spans="1:7" x14ac:dyDescent="0.2">
      <c r="A2771" t="s">
        <v>7367</v>
      </c>
      <c r="B2771" t="s">
        <v>4568</v>
      </c>
      <c r="C2771">
        <v>14</v>
      </c>
      <c r="D2771" t="s">
        <v>4696</v>
      </c>
      <c r="E2771" t="s">
        <v>4558</v>
      </c>
      <c r="F2771" t="s">
        <v>15</v>
      </c>
      <c r="G2771">
        <v>5271</v>
      </c>
    </row>
    <row r="2772" spans="1:7" x14ac:dyDescent="0.2">
      <c r="A2772" t="s">
        <v>7368</v>
      </c>
      <c r="B2772" t="s">
        <v>4568</v>
      </c>
      <c r="C2772">
        <v>14</v>
      </c>
      <c r="D2772" t="s">
        <v>4696</v>
      </c>
      <c r="E2772" t="s">
        <v>4559</v>
      </c>
      <c r="F2772" t="s">
        <v>15</v>
      </c>
      <c r="G2772">
        <v>17313</v>
      </c>
    </row>
    <row r="2773" spans="1:7" x14ac:dyDescent="0.2">
      <c r="A2773" t="s">
        <v>7369</v>
      </c>
      <c r="B2773" t="s">
        <v>4568</v>
      </c>
      <c r="C2773">
        <v>14</v>
      </c>
      <c r="D2773" t="s">
        <v>4696</v>
      </c>
      <c r="E2773" t="s">
        <v>4564</v>
      </c>
      <c r="F2773" t="s">
        <v>15</v>
      </c>
      <c r="G2773">
        <v>17869</v>
      </c>
    </row>
    <row r="2774" spans="1:7" x14ac:dyDescent="0.2">
      <c r="A2774" t="s">
        <v>7370</v>
      </c>
      <c r="B2774" t="s">
        <v>4568</v>
      </c>
      <c r="C2774">
        <v>14</v>
      </c>
      <c r="D2774" t="s">
        <v>4696</v>
      </c>
      <c r="E2774" t="s">
        <v>4703</v>
      </c>
      <c r="F2774" t="s">
        <v>15</v>
      </c>
      <c r="G2774">
        <v>3567</v>
      </c>
    </row>
    <row r="2775" spans="1:7" x14ac:dyDescent="0.2">
      <c r="A2775" t="s">
        <v>7371</v>
      </c>
      <c r="B2775" t="s">
        <v>4568</v>
      </c>
      <c r="C2775">
        <v>15</v>
      </c>
      <c r="D2775" t="s">
        <v>4696</v>
      </c>
      <c r="E2775" t="s">
        <v>4557</v>
      </c>
      <c r="F2775" t="s">
        <v>15</v>
      </c>
      <c r="G2775">
        <v>63</v>
      </c>
    </row>
    <row r="2776" spans="1:7" x14ac:dyDescent="0.2">
      <c r="A2776" t="s">
        <v>7372</v>
      </c>
      <c r="B2776" t="s">
        <v>4568</v>
      </c>
      <c r="C2776">
        <v>15</v>
      </c>
      <c r="D2776" t="s">
        <v>4696</v>
      </c>
      <c r="E2776" t="s">
        <v>4558</v>
      </c>
      <c r="F2776" t="s">
        <v>15</v>
      </c>
      <c r="G2776">
        <v>1423</v>
      </c>
    </row>
    <row r="2777" spans="1:7" x14ac:dyDescent="0.2">
      <c r="A2777" t="s">
        <v>7373</v>
      </c>
      <c r="B2777" t="s">
        <v>4568</v>
      </c>
      <c r="C2777">
        <v>15</v>
      </c>
      <c r="D2777" t="s">
        <v>4696</v>
      </c>
      <c r="E2777" t="s">
        <v>4559</v>
      </c>
      <c r="F2777" t="s">
        <v>15</v>
      </c>
      <c r="G2777">
        <v>5388</v>
      </c>
    </row>
    <row r="2778" spans="1:7" x14ac:dyDescent="0.2">
      <c r="A2778" t="s">
        <v>7374</v>
      </c>
      <c r="B2778" t="s">
        <v>4568</v>
      </c>
      <c r="C2778">
        <v>15</v>
      </c>
      <c r="D2778" t="s">
        <v>4696</v>
      </c>
      <c r="E2778" t="s">
        <v>4564</v>
      </c>
      <c r="F2778" t="s">
        <v>15</v>
      </c>
      <c r="G2778">
        <v>5444</v>
      </c>
    </row>
    <row r="2779" spans="1:7" x14ac:dyDescent="0.2">
      <c r="A2779" t="s">
        <v>7375</v>
      </c>
      <c r="B2779" t="s">
        <v>4568</v>
      </c>
      <c r="C2779">
        <v>15</v>
      </c>
      <c r="D2779" t="s">
        <v>4696</v>
      </c>
      <c r="E2779" t="s">
        <v>4703</v>
      </c>
      <c r="F2779" t="s">
        <v>15</v>
      </c>
      <c r="G2779">
        <v>3295</v>
      </c>
    </row>
    <row r="2780" spans="1:7" x14ac:dyDescent="0.2">
      <c r="A2780" t="s">
        <v>7376</v>
      </c>
      <c r="B2780" t="s">
        <v>4568</v>
      </c>
      <c r="C2780">
        <v>16</v>
      </c>
      <c r="D2780" t="s">
        <v>4696</v>
      </c>
      <c r="E2780" t="s">
        <v>4557</v>
      </c>
      <c r="F2780" t="s">
        <v>15</v>
      </c>
      <c r="G2780">
        <v>146</v>
      </c>
    </row>
    <row r="2781" spans="1:7" x14ac:dyDescent="0.2">
      <c r="A2781" t="s">
        <v>7377</v>
      </c>
      <c r="B2781" t="s">
        <v>4568</v>
      </c>
      <c r="C2781">
        <v>16</v>
      </c>
      <c r="D2781" t="s">
        <v>4696</v>
      </c>
      <c r="E2781" t="s">
        <v>4558</v>
      </c>
      <c r="F2781" t="s">
        <v>15</v>
      </c>
      <c r="G2781">
        <v>3257</v>
      </c>
    </row>
    <row r="2782" spans="1:7" x14ac:dyDescent="0.2">
      <c r="A2782" t="s">
        <v>7378</v>
      </c>
      <c r="B2782" t="s">
        <v>4568</v>
      </c>
      <c r="C2782">
        <v>16</v>
      </c>
      <c r="D2782" t="s">
        <v>4696</v>
      </c>
      <c r="E2782" t="s">
        <v>4559</v>
      </c>
      <c r="F2782" t="s">
        <v>15</v>
      </c>
      <c r="G2782">
        <v>16345</v>
      </c>
    </row>
    <row r="2783" spans="1:7" x14ac:dyDescent="0.2">
      <c r="A2783" t="s">
        <v>7379</v>
      </c>
      <c r="B2783" t="s">
        <v>4568</v>
      </c>
      <c r="C2783">
        <v>16</v>
      </c>
      <c r="D2783" t="s">
        <v>4696</v>
      </c>
      <c r="E2783" t="s">
        <v>4564</v>
      </c>
      <c r="F2783" t="s">
        <v>15</v>
      </c>
      <c r="G2783">
        <v>15045</v>
      </c>
    </row>
    <row r="2784" spans="1:7" x14ac:dyDescent="0.2">
      <c r="A2784" t="s">
        <v>7380</v>
      </c>
      <c r="B2784" t="s">
        <v>4568</v>
      </c>
      <c r="C2784">
        <v>16</v>
      </c>
      <c r="D2784" t="s">
        <v>4696</v>
      </c>
      <c r="E2784" t="s">
        <v>4703</v>
      </c>
      <c r="F2784" t="s">
        <v>15</v>
      </c>
      <c r="G2784">
        <v>1499</v>
      </c>
    </row>
    <row r="2785" spans="1:7" x14ac:dyDescent="0.2">
      <c r="A2785" t="s">
        <v>7381</v>
      </c>
      <c r="B2785" t="s">
        <v>4568</v>
      </c>
      <c r="C2785">
        <v>17</v>
      </c>
      <c r="D2785" t="s">
        <v>4696</v>
      </c>
      <c r="E2785" t="s">
        <v>4557</v>
      </c>
      <c r="F2785" t="s">
        <v>15</v>
      </c>
      <c r="G2785">
        <v>52</v>
      </c>
    </row>
    <row r="2786" spans="1:7" x14ac:dyDescent="0.2">
      <c r="A2786" t="s">
        <v>7382</v>
      </c>
      <c r="B2786" t="s">
        <v>4568</v>
      </c>
      <c r="C2786">
        <v>17</v>
      </c>
      <c r="D2786" t="s">
        <v>4696</v>
      </c>
      <c r="E2786" t="s">
        <v>4558</v>
      </c>
      <c r="F2786" t="s">
        <v>15</v>
      </c>
      <c r="G2786">
        <v>744</v>
      </c>
    </row>
    <row r="2787" spans="1:7" x14ac:dyDescent="0.2">
      <c r="A2787" t="s">
        <v>7383</v>
      </c>
      <c r="B2787" t="s">
        <v>4568</v>
      </c>
      <c r="C2787">
        <v>17</v>
      </c>
      <c r="D2787" t="s">
        <v>4696</v>
      </c>
      <c r="E2787" t="s">
        <v>4559</v>
      </c>
      <c r="F2787" t="s">
        <v>15</v>
      </c>
      <c r="G2787">
        <v>3770</v>
      </c>
    </row>
    <row r="2788" spans="1:7" x14ac:dyDescent="0.2">
      <c r="A2788" t="s">
        <v>7384</v>
      </c>
      <c r="B2788" t="s">
        <v>4568</v>
      </c>
      <c r="C2788">
        <v>17</v>
      </c>
      <c r="D2788" t="s">
        <v>4696</v>
      </c>
      <c r="E2788" t="s">
        <v>4564</v>
      </c>
      <c r="F2788" t="s">
        <v>15</v>
      </c>
      <c r="G2788">
        <v>5130</v>
      </c>
    </row>
    <row r="2789" spans="1:7" x14ac:dyDescent="0.2">
      <c r="A2789" t="s">
        <v>7385</v>
      </c>
      <c r="B2789" t="s">
        <v>4568</v>
      </c>
      <c r="C2789">
        <v>17</v>
      </c>
      <c r="D2789" t="s">
        <v>4696</v>
      </c>
      <c r="E2789" t="s">
        <v>4703</v>
      </c>
      <c r="F2789" t="s">
        <v>15</v>
      </c>
      <c r="G2789">
        <v>2234</v>
      </c>
    </row>
    <row r="2790" spans="1:7" x14ac:dyDescent="0.2">
      <c r="A2790" t="s">
        <v>7386</v>
      </c>
      <c r="B2790" t="s">
        <v>4568</v>
      </c>
      <c r="C2790">
        <v>18</v>
      </c>
      <c r="D2790" t="s">
        <v>4696</v>
      </c>
      <c r="E2790" t="s">
        <v>4557</v>
      </c>
      <c r="F2790" t="s">
        <v>15</v>
      </c>
      <c r="G2790">
        <v>865</v>
      </c>
    </row>
    <row r="2791" spans="1:7" x14ac:dyDescent="0.2">
      <c r="A2791" t="s">
        <v>7387</v>
      </c>
      <c r="B2791" t="s">
        <v>4568</v>
      </c>
      <c r="C2791">
        <v>18</v>
      </c>
      <c r="D2791" t="s">
        <v>4696</v>
      </c>
      <c r="E2791" t="s">
        <v>4558</v>
      </c>
      <c r="F2791" t="s">
        <v>15</v>
      </c>
      <c r="G2791">
        <v>8186</v>
      </c>
    </row>
    <row r="2792" spans="1:7" x14ac:dyDescent="0.2">
      <c r="A2792" t="s">
        <v>7388</v>
      </c>
      <c r="B2792" t="s">
        <v>4568</v>
      </c>
      <c r="C2792">
        <v>18</v>
      </c>
      <c r="D2792" t="s">
        <v>4696</v>
      </c>
      <c r="E2792" t="s">
        <v>4559</v>
      </c>
      <c r="F2792" t="s">
        <v>15</v>
      </c>
      <c r="G2792">
        <v>46165</v>
      </c>
    </row>
    <row r="2793" spans="1:7" x14ac:dyDescent="0.2">
      <c r="A2793" t="s">
        <v>7389</v>
      </c>
      <c r="B2793" t="s">
        <v>4568</v>
      </c>
      <c r="C2793">
        <v>18</v>
      </c>
      <c r="D2793" t="s">
        <v>4696</v>
      </c>
      <c r="E2793" t="s">
        <v>4564</v>
      </c>
      <c r="F2793" t="s">
        <v>15</v>
      </c>
      <c r="G2793">
        <v>33518</v>
      </c>
    </row>
    <row r="2794" spans="1:7" x14ac:dyDescent="0.2">
      <c r="A2794" t="s">
        <v>7390</v>
      </c>
      <c r="B2794" t="s">
        <v>4568</v>
      </c>
      <c r="C2794">
        <v>18</v>
      </c>
      <c r="D2794" t="s">
        <v>4696</v>
      </c>
      <c r="E2794" t="s">
        <v>4703</v>
      </c>
      <c r="F2794" t="s">
        <v>15</v>
      </c>
      <c r="G2794">
        <v>4949</v>
      </c>
    </row>
    <row r="2795" spans="1:7" x14ac:dyDescent="0.2">
      <c r="A2795" t="s">
        <v>7391</v>
      </c>
      <c r="B2795" t="s">
        <v>4568</v>
      </c>
      <c r="C2795">
        <v>19</v>
      </c>
      <c r="D2795" t="s">
        <v>4696</v>
      </c>
      <c r="E2795" t="s">
        <v>4557</v>
      </c>
      <c r="F2795" t="s">
        <v>15</v>
      </c>
      <c r="G2795">
        <v>63</v>
      </c>
    </row>
    <row r="2796" spans="1:7" x14ac:dyDescent="0.2">
      <c r="A2796" t="s">
        <v>7392</v>
      </c>
      <c r="B2796" t="s">
        <v>4568</v>
      </c>
      <c r="C2796">
        <v>19</v>
      </c>
      <c r="D2796" t="s">
        <v>4696</v>
      </c>
      <c r="E2796" t="s">
        <v>4558</v>
      </c>
      <c r="F2796" t="s">
        <v>15</v>
      </c>
      <c r="G2796">
        <v>709</v>
      </c>
    </row>
    <row r="2797" spans="1:7" x14ac:dyDescent="0.2">
      <c r="A2797" t="s">
        <v>7393</v>
      </c>
      <c r="B2797" t="s">
        <v>4568</v>
      </c>
      <c r="C2797">
        <v>19</v>
      </c>
      <c r="D2797" t="s">
        <v>4696</v>
      </c>
      <c r="E2797" t="s">
        <v>4559</v>
      </c>
      <c r="F2797" t="s">
        <v>15</v>
      </c>
      <c r="G2797">
        <v>5272</v>
      </c>
    </row>
    <row r="2798" spans="1:7" x14ac:dyDescent="0.2">
      <c r="A2798" t="s">
        <v>7394</v>
      </c>
      <c r="B2798" t="s">
        <v>4568</v>
      </c>
      <c r="C2798">
        <v>19</v>
      </c>
      <c r="D2798" t="s">
        <v>4696</v>
      </c>
      <c r="E2798" t="s">
        <v>4564</v>
      </c>
      <c r="F2798" t="s">
        <v>15</v>
      </c>
      <c r="G2798">
        <v>10311</v>
      </c>
    </row>
    <row r="2799" spans="1:7" x14ac:dyDescent="0.2">
      <c r="A2799" t="s">
        <v>7395</v>
      </c>
      <c r="B2799" t="s">
        <v>4568</v>
      </c>
      <c r="C2799">
        <v>19</v>
      </c>
      <c r="D2799" t="s">
        <v>4696</v>
      </c>
      <c r="E2799" t="s">
        <v>4703</v>
      </c>
      <c r="F2799" t="s">
        <v>15</v>
      </c>
      <c r="G2799">
        <v>1133</v>
      </c>
    </row>
    <row r="2800" spans="1:7" x14ac:dyDescent="0.2">
      <c r="A2800" t="s">
        <v>7396</v>
      </c>
      <c r="B2800" t="s">
        <v>4568</v>
      </c>
      <c r="C2800">
        <v>20</v>
      </c>
      <c r="D2800" t="s">
        <v>4696</v>
      </c>
      <c r="E2800" t="s">
        <v>4557</v>
      </c>
      <c r="F2800" t="s">
        <v>15</v>
      </c>
      <c r="G2800">
        <v>389</v>
      </c>
    </row>
    <row r="2801" spans="1:7" x14ac:dyDescent="0.2">
      <c r="A2801" t="s">
        <v>7397</v>
      </c>
      <c r="B2801" t="s">
        <v>4568</v>
      </c>
      <c r="C2801">
        <v>20</v>
      </c>
      <c r="D2801" t="s">
        <v>4696</v>
      </c>
      <c r="E2801" t="s">
        <v>4558</v>
      </c>
      <c r="F2801" t="s">
        <v>15</v>
      </c>
      <c r="G2801">
        <v>7230</v>
      </c>
    </row>
    <row r="2802" spans="1:7" x14ac:dyDescent="0.2">
      <c r="A2802" t="s">
        <v>7398</v>
      </c>
      <c r="B2802" t="s">
        <v>4568</v>
      </c>
      <c r="C2802">
        <v>20</v>
      </c>
      <c r="D2802" t="s">
        <v>4696</v>
      </c>
      <c r="E2802" t="s">
        <v>4559</v>
      </c>
      <c r="F2802" t="s">
        <v>15</v>
      </c>
      <c r="G2802">
        <v>28483</v>
      </c>
    </row>
    <row r="2803" spans="1:7" x14ac:dyDescent="0.2">
      <c r="A2803" t="s">
        <v>7399</v>
      </c>
      <c r="B2803" t="s">
        <v>4568</v>
      </c>
      <c r="C2803">
        <v>20</v>
      </c>
      <c r="D2803" t="s">
        <v>4696</v>
      </c>
      <c r="E2803" t="s">
        <v>4564</v>
      </c>
      <c r="F2803" t="s">
        <v>15</v>
      </c>
      <c r="G2803">
        <v>35279</v>
      </c>
    </row>
    <row r="2804" spans="1:7" x14ac:dyDescent="0.2">
      <c r="A2804" t="s">
        <v>7400</v>
      </c>
      <c r="B2804" t="s">
        <v>4568</v>
      </c>
      <c r="C2804">
        <v>20</v>
      </c>
      <c r="D2804" t="s">
        <v>4696</v>
      </c>
      <c r="E2804" t="s">
        <v>4703</v>
      </c>
      <c r="F2804" t="s">
        <v>15</v>
      </c>
      <c r="G2804">
        <v>3679</v>
      </c>
    </row>
    <row r="2805" spans="1:7" x14ac:dyDescent="0.2">
      <c r="A2805" t="s">
        <v>7401</v>
      </c>
      <c r="B2805" t="s">
        <v>4568</v>
      </c>
      <c r="C2805">
        <v>21</v>
      </c>
      <c r="D2805" t="s">
        <v>4696</v>
      </c>
      <c r="E2805" t="s">
        <v>4697</v>
      </c>
      <c r="F2805" t="s">
        <v>15</v>
      </c>
      <c r="G2805">
        <v>1118</v>
      </c>
    </row>
    <row r="2806" spans="1:7" x14ac:dyDescent="0.2">
      <c r="A2806" t="s">
        <v>7402</v>
      </c>
      <c r="B2806" t="s">
        <v>4568</v>
      </c>
      <c r="C2806">
        <v>1</v>
      </c>
      <c r="D2806" t="s">
        <v>4556</v>
      </c>
      <c r="E2806" t="s">
        <v>4557</v>
      </c>
      <c r="F2806" t="s">
        <v>11</v>
      </c>
      <c r="G2806">
        <v>22921</v>
      </c>
    </row>
    <row r="2807" spans="1:7" x14ac:dyDescent="0.2">
      <c r="A2807" t="s">
        <v>7403</v>
      </c>
      <c r="B2807" t="s">
        <v>4568</v>
      </c>
      <c r="C2807">
        <v>1</v>
      </c>
      <c r="D2807" t="s">
        <v>4556</v>
      </c>
      <c r="E2807" t="s">
        <v>4558</v>
      </c>
      <c r="F2807" t="s">
        <v>11</v>
      </c>
      <c r="G2807">
        <v>12677</v>
      </c>
    </row>
    <row r="2808" spans="1:7" x14ac:dyDescent="0.2">
      <c r="A2808" t="s">
        <v>7404</v>
      </c>
      <c r="B2808" t="s">
        <v>4568</v>
      </c>
      <c r="C2808">
        <v>1</v>
      </c>
      <c r="D2808" t="s">
        <v>4556</v>
      </c>
      <c r="E2808" t="s">
        <v>4559</v>
      </c>
      <c r="F2808" t="s">
        <v>11</v>
      </c>
      <c r="G2808">
        <v>3161</v>
      </c>
    </row>
    <row r="2809" spans="1:7" x14ac:dyDescent="0.2">
      <c r="A2809" t="s">
        <v>7405</v>
      </c>
      <c r="B2809" t="s">
        <v>4568</v>
      </c>
      <c r="C2809">
        <v>1</v>
      </c>
      <c r="D2809" t="s">
        <v>4556</v>
      </c>
      <c r="E2809" t="s">
        <v>4560</v>
      </c>
      <c r="F2809" t="s">
        <v>11</v>
      </c>
      <c r="G2809">
        <v>1080</v>
      </c>
    </row>
    <row r="2810" spans="1:7" x14ac:dyDescent="0.2">
      <c r="A2810" t="s">
        <v>7406</v>
      </c>
      <c r="B2810" t="s">
        <v>4568</v>
      </c>
      <c r="C2810">
        <v>2</v>
      </c>
      <c r="D2810" t="s">
        <v>4556</v>
      </c>
      <c r="E2810" t="s">
        <v>4557</v>
      </c>
      <c r="F2810" t="s">
        <v>11</v>
      </c>
      <c r="G2810">
        <v>39758</v>
      </c>
    </row>
    <row r="2811" spans="1:7" x14ac:dyDescent="0.2">
      <c r="A2811" t="s">
        <v>7407</v>
      </c>
      <c r="B2811" t="s">
        <v>4568</v>
      </c>
      <c r="C2811">
        <v>2</v>
      </c>
      <c r="D2811" t="s">
        <v>4556</v>
      </c>
      <c r="E2811" t="s">
        <v>4558</v>
      </c>
      <c r="F2811" t="s">
        <v>11</v>
      </c>
      <c r="G2811">
        <v>36015</v>
      </c>
    </row>
    <row r="2812" spans="1:7" x14ac:dyDescent="0.2">
      <c r="A2812" t="s">
        <v>7408</v>
      </c>
      <c r="B2812" t="s">
        <v>4568</v>
      </c>
      <c r="C2812">
        <v>2</v>
      </c>
      <c r="D2812" t="s">
        <v>4556</v>
      </c>
      <c r="E2812" t="s">
        <v>4559</v>
      </c>
      <c r="F2812" t="s">
        <v>11</v>
      </c>
      <c r="G2812">
        <v>8289</v>
      </c>
    </row>
    <row r="2813" spans="1:7" x14ac:dyDescent="0.2">
      <c r="A2813" t="s">
        <v>7409</v>
      </c>
      <c r="B2813" t="s">
        <v>4568</v>
      </c>
      <c r="C2813">
        <v>2</v>
      </c>
      <c r="D2813" t="s">
        <v>4556</v>
      </c>
      <c r="E2813" t="s">
        <v>4560</v>
      </c>
      <c r="F2813" t="s">
        <v>11</v>
      </c>
      <c r="G2813">
        <v>4834</v>
      </c>
    </row>
    <row r="2814" spans="1:7" x14ac:dyDescent="0.2">
      <c r="A2814" t="s">
        <v>7410</v>
      </c>
      <c r="B2814" t="s">
        <v>4568</v>
      </c>
      <c r="C2814">
        <v>3</v>
      </c>
      <c r="D2814" t="s">
        <v>4556</v>
      </c>
      <c r="E2814" t="s">
        <v>4557</v>
      </c>
      <c r="F2814" t="s">
        <v>11</v>
      </c>
      <c r="G2814">
        <v>26794</v>
      </c>
    </row>
    <row r="2815" spans="1:7" x14ac:dyDescent="0.2">
      <c r="A2815" t="s">
        <v>7411</v>
      </c>
      <c r="B2815" t="s">
        <v>4568</v>
      </c>
      <c r="C2815">
        <v>3</v>
      </c>
      <c r="D2815" t="s">
        <v>4556</v>
      </c>
      <c r="E2815" t="s">
        <v>4558</v>
      </c>
      <c r="F2815" t="s">
        <v>11</v>
      </c>
      <c r="G2815">
        <v>34836</v>
      </c>
    </row>
    <row r="2816" spans="1:7" x14ac:dyDescent="0.2">
      <c r="A2816" t="s">
        <v>7412</v>
      </c>
      <c r="B2816" t="s">
        <v>4568</v>
      </c>
      <c r="C2816">
        <v>3</v>
      </c>
      <c r="D2816" t="s">
        <v>4556</v>
      </c>
      <c r="E2816" t="s">
        <v>4559</v>
      </c>
      <c r="F2816" t="s">
        <v>11</v>
      </c>
      <c r="G2816">
        <v>10761</v>
      </c>
    </row>
    <row r="2817" spans="1:7" x14ac:dyDescent="0.2">
      <c r="A2817" t="s">
        <v>7413</v>
      </c>
      <c r="B2817" t="s">
        <v>4568</v>
      </c>
      <c r="C2817">
        <v>3</v>
      </c>
      <c r="D2817" t="s">
        <v>4556</v>
      </c>
      <c r="E2817" t="s">
        <v>4560</v>
      </c>
      <c r="F2817" t="s">
        <v>11</v>
      </c>
      <c r="G2817">
        <v>12234</v>
      </c>
    </row>
    <row r="2818" spans="1:7" x14ac:dyDescent="0.2">
      <c r="A2818" t="s">
        <v>7414</v>
      </c>
      <c r="B2818" t="s">
        <v>4568</v>
      </c>
      <c r="C2818">
        <v>4</v>
      </c>
      <c r="D2818" t="s">
        <v>4556</v>
      </c>
      <c r="E2818" t="s">
        <v>4557</v>
      </c>
      <c r="F2818" t="s">
        <v>11</v>
      </c>
      <c r="G2818">
        <v>36413</v>
      </c>
    </row>
    <row r="2819" spans="1:7" x14ac:dyDescent="0.2">
      <c r="A2819" t="s">
        <v>7415</v>
      </c>
      <c r="B2819" t="s">
        <v>4568</v>
      </c>
      <c r="C2819">
        <v>4</v>
      </c>
      <c r="D2819" t="s">
        <v>4556</v>
      </c>
      <c r="E2819" t="s">
        <v>4558</v>
      </c>
      <c r="F2819" t="s">
        <v>11</v>
      </c>
      <c r="G2819">
        <v>48013</v>
      </c>
    </row>
    <row r="2820" spans="1:7" x14ac:dyDescent="0.2">
      <c r="A2820" t="s">
        <v>7416</v>
      </c>
      <c r="B2820" t="s">
        <v>4568</v>
      </c>
      <c r="C2820">
        <v>4</v>
      </c>
      <c r="D2820" t="s">
        <v>4556</v>
      </c>
      <c r="E2820" t="s">
        <v>4559</v>
      </c>
      <c r="F2820" t="s">
        <v>11</v>
      </c>
      <c r="G2820">
        <v>2281</v>
      </c>
    </row>
    <row r="2821" spans="1:7" x14ac:dyDescent="0.2">
      <c r="A2821" t="s">
        <v>7417</v>
      </c>
      <c r="B2821" t="s">
        <v>4568</v>
      </c>
      <c r="C2821">
        <v>4</v>
      </c>
      <c r="D2821" t="s">
        <v>4556</v>
      </c>
      <c r="E2821" t="s">
        <v>4560</v>
      </c>
      <c r="F2821" t="s">
        <v>11</v>
      </c>
      <c r="G2821">
        <v>517</v>
      </c>
    </row>
    <row r="2822" spans="1:7" x14ac:dyDescent="0.2">
      <c r="A2822" t="s">
        <v>7418</v>
      </c>
      <c r="B2822" t="s">
        <v>4568</v>
      </c>
      <c r="C2822">
        <v>5</v>
      </c>
      <c r="D2822" t="s">
        <v>4556</v>
      </c>
      <c r="E2822" t="s">
        <v>4557</v>
      </c>
      <c r="F2822" t="s">
        <v>11</v>
      </c>
      <c r="G2822">
        <v>41561</v>
      </c>
    </row>
    <row r="2823" spans="1:7" x14ac:dyDescent="0.2">
      <c r="A2823" t="s">
        <v>7419</v>
      </c>
      <c r="B2823" t="s">
        <v>4568</v>
      </c>
      <c r="C2823">
        <v>5</v>
      </c>
      <c r="D2823" t="s">
        <v>4556</v>
      </c>
      <c r="E2823" t="s">
        <v>4558</v>
      </c>
      <c r="F2823" t="s">
        <v>11</v>
      </c>
      <c r="G2823">
        <v>32778</v>
      </c>
    </row>
    <row r="2824" spans="1:7" x14ac:dyDescent="0.2">
      <c r="A2824" t="s">
        <v>7420</v>
      </c>
      <c r="B2824" t="s">
        <v>4568</v>
      </c>
      <c r="C2824">
        <v>5</v>
      </c>
      <c r="D2824" t="s">
        <v>4556</v>
      </c>
      <c r="E2824" t="s">
        <v>4559</v>
      </c>
      <c r="F2824" t="s">
        <v>11</v>
      </c>
      <c r="G2824">
        <v>10059</v>
      </c>
    </row>
    <row r="2825" spans="1:7" x14ac:dyDescent="0.2">
      <c r="A2825" t="s">
        <v>7421</v>
      </c>
      <c r="B2825" t="s">
        <v>4568</v>
      </c>
      <c r="C2825">
        <v>5</v>
      </c>
      <c r="D2825" t="s">
        <v>4556</v>
      </c>
      <c r="E2825" t="s">
        <v>4560</v>
      </c>
      <c r="F2825" t="s">
        <v>11</v>
      </c>
      <c r="G2825">
        <v>6876</v>
      </c>
    </row>
    <row r="2826" spans="1:7" x14ac:dyDescent="0.2">
      <c r="A2826" t="s">
        <v>7422</v>
      </c>
      <c r="B2826" t="s">
        <v>4568</v>
      </c>
      <c r="C2826">
        <v>6</v>
      </c>
      <c r="D2826" t="s">
        <v>4556</v>
      </c>
      <c r="E2826" t="s">
        <v>4557</v>
      </c>
      <c r="F2826" t="s">
        <v>11</v>
      </c>
      <c r="G2826">
        <v>27448</v>
      </c>
    </row>
    <row r="2827" spans="1:7" x14ac:dyDescent="0.2">
      <c r="A2827" t="s">
        <v>7423</v>
      </c>
      <c r="B2827" t="s">
        <v>4568</v>
      </c>
      <c r="C2827">
        <v>6</v>
      </c>
      <c r="D2827" t="s">
        <v>4556</v>
      </c>
      <c r="E2827" t="s">
        <v>4558</v>
      </c>
      <c r="F2827" t="s">
        <v>11</v>
      </c>
      <c r="G2827">
        <v>9491</v>
      </c>
    </row>
    <row r="2828" spans="1:7" x14ac:dyDescent="0.2">
      <c r="A2828" t="s">
        <v>7424</v>
      </c>
      <c r="B2828" t="s">
        <v>4568</v>
      </c>
      <c r="C2828">
        <v>6</v>
      </c>
      <c r="D2828" t="s">
        <v>4556</v>
      </c>
      <c r="E2828" t="s">
        <v>4559</v>
      </c>
      <c r="F2828" t="s">
        <v>11</v>
      </c>
      <c r="G2828">
        <v>2098</v>
      </c>
    </row>
    <row r="2829" spans="1:7" x14ac:dyDescent="0.2">
      <c r="A2829" t="s">
        <v>7425</v>
      </c>
      <c r="B2829" t="s">
        <v>4568</v>
      </c>
      <c r="C2829">
        <v>6</v>
      </c>
      <c r="D2829" t="s">
        <v>4556</v>
      </c>
      <c r="E2829" t="s">
        <v>4560</v>
      </c>
      <c r="F2829" t="s">
        <v>11</v>
      </c>
      <c r="G2829">
        <v>655</v>
      </c>
    </row>
    <row r="2830" spans="1:7" x14ac:dyDescent="0.2">
      <c r="A2830" t="s">
        <v>7426</v>
      </c>
      <c r="B2830" t="s">
        <v>4568</v>
      </c>
      <c r="C2830">
        <v>7</v>
      </c>
      <c r="D2830" t="s">
        <v>4556</v>
      </c>
      <c r="E2830" t="s">
        <v>4557</v>
      </c>
      <c r="F2830" t="s">
        <v>11</v>
      </c>
      <c r="G2830">
        <v>27207</v>
      </c>
    </row>
    <row r="2831" spans="1:7" x14ac:dyDescent="0.2">
      <c r="A2831" t="s">
        <v>7427</v>
      </c>
      <c r="B2831" t="s">
        <v>4568</v>
      </c>
      <c r="C2831">
        <v>7</v>
      </c>
      <c r="D2831" t="s">
        <v>4556</v>
      </c>
      <c r="E2831" t="s">
        <v>4558</v>
      </c>
      <c r="F2831" t="s">
        <v>11</v>
      </c>
      <c r="G2831">
        <v>18461</v>
      </c>
    </row>
    <row r="2832" spans="1:7" x14ac:dyDescent="0.2">
      <c r="A2832" t="s">
        <v>7428</v>
      </c>
      <c r="B2832" t="s">
        <v>4568</v>
      </c>
      <c r="C2832">
        <v>7</v>
      </c>
      <c r="D2832" t="s">
        <v>4556</v>
      </c>
      <c r="E2832" t="s">
        <v>4559</v>
      </c>
      <c r="F2832" t="s">
        <v>11</v>
      </c>
      <c r="G2832">
        <v>4146</v>
      </c>
    </row>
    <row r="2833" spans="1:7" x14ac:dyDescent="0.2">
      <c r="A2833" t="s">
        <v>7429</v>
      </c>
      <c r="B2833" t="s">
        <v>4568</v>
      </c>
      <c r="C2833">
        <v>7</v>
      </c>
      <c r="D2833" t="s">
        <v>4556</v>
      </c>
      <c r="E2833" t="s">
        <v>4560</v>
      </c>
      <c r="F2833" t="s">
        <v>11</v>
      </c>
      <c r="G2833">
        <v>1374</v>
      </c>
    </row>
    <row r="2834" spans="1:7" x14ac:dyDescent="0.2">
      <c r="A2834" t="s">
        <v>7430</v>
      </c>
      <c r="B2834" t="s">
        <v>4568</v>
      </c>
      <c r="C2834">
        <v>8</v>
      </c>
      <c r="D2834" t="s">
        <v>4556</v>
      </c>
      <c r="E2834" t="s">
        <v>4557</v>
      </c>
      <c r="F2834" t="s">
        <v>11</v>
      </c>
      <c r="G2834">
        <v>11711</v>
      </c>
    </row>
    <row r="2835" spans="1:7" x14ac:dyDescent="0.2">
      <c r="A2835" t="s">
        <v>7431</v>
      </c>
      <c r="B2835" t="s">
        <v>4568</v>
      </c>
      <c r="C2835">
        <v>8</v>
      </c>
      <c r="D2835" t="s">
        <v>4556</v>
      </c>
      <c r="E2835" t="s">
        <v>4558</v>
      </c>
      <c r="F2835" t="s">
        <v>11</v>
      </c>
      <c r="G2835">
        <v>5151</v>
      </c>
    </row>
    <row r="2836" spans="1:7" x14ac:dyDescent="0.2">
      <c r="A2836" t="s">
        <v>7432</v>
      </c>
      <c r="B2836" t="s">
        <v>4568</v>
      </c>
      <c r="C2836">
        <v>8</v>
      </c>
      <c r="D2836" t="s">
        <v>4556</v>
      </c>
      <c r="E2836" t="s">
        <v>4559</v>
      </c>
      <c r="F2836" t="s">
        <v>11</v>
      </c>
      <c r="G2836">
        <v>705</v>
      </c>
    </row>
    <row r="2837" spans="1:7" x14ac:dyDescent="0.2">
      <c r="A2837" t="s">
        <v>7433</v>
      </c>
      <c r="B2837" t="s">
        <v>4568</v>
      </c>
      <c r="C2837">
        <v>8</v>
      </c>
      <c r="D2837" t="s">
        <v>4556</v>
      </c>
      <c r="E2837" t="s">
        <v>4560</v>
      </c>
      <c r="F2837" t="s">
        <v>11</v>
      </c>
      <c r="G2837">
        <v>242</v>
      </c>
    </row>
    <row r="2838" spans="1:7" x14ac:dyDescent="0.2">
      <c r="A2838" t="s">
        <v>7434</v>
      </c>
      <c r="B2838" t="s">
        <v>4568</v>
      </c>
      <c r="C2838">
        <v>9</v>
      </c>
      <c r="D2838" t="s">
        <v>4556</v>
      </c>
      <c r="E2838" t="s">
        <v>4557</v>
      </c>
      <c r="F2838" t="s">
        <v>11</v>
      </c>
      <c r="G2838">
        <v>18806</v>
      </c>
    </row>
    <row r="2839" spans="1:7" x14ac:dyDescent="0.2">
      <c r="A2839" t="s">
        <v>7435</v>
      </c>
      <c r="B2839" t="s">
        <v>4568</v>
      </c>
      <c r="C2839">
        <v>9</v>
      </c>
      <c r="D2839" t="s">
        <v>4556</v>
      </c>
      <c r="E2839" t="s">
        <v>4558</v>
      </c>
      <c r="F2839" t="s">
        <v>11</v>
      </c>
      <c r="G2839">
        <v>16109</v>
      </c>
    </row>
    <row r="2840" spans="1:7" x14ac:dyDescent="0.2">
      <c r="A2840" t="s">
        <v>7436</v>
      </c>
      <c r="B2840" t="s">
        <v>4568</v>
      </c>
      <c r="C2840">
        <v>9</v>
      </c>
      <c r="D2840" t="s">
        <v>4556</v>
      </c>
      <c r="E2840" t="s">
        <v>4559</v>
      </c>
      <c r="F2840" t="s">
        <v>11</v>
      </c>
      <c r="G2840">
        <v>2321</v>
      </c>
    </row>
    <row r="2841" spans="1:7" x14ac:dyDescent="0.2">
      <c r="A2841" t="s">
        <v>7437</v>
      </c>
      <c r="B2841" t="s">
        <v>4568</v>
      </c>
      <c r="C2841">
        <v>9</v>
      </c>
      <c r="D2841" t="s">
        <v>4556</v>
      </c>
      <c r="E2841" t="s">
        <v>4560</v>
      </c>
      <c r="F2841" t="s">
        <v>11</v>
      </c>
      <c r="G2841">
        <v>534</v>
      </c>
    </row>
    <row r="2842" spans="1:7" x14ac:dyDescent="0.2">
      <c r="A2842" t="s">
        <v>7438</v>
      </c>
      <c r="B2842" t="s">
        <v>4568</v>
      </c>
      <c r="C2842">
        <v>10</v>
      </c>
      <c r="D2842" t="s">
        <v>4556</v>
      </c>
      <c r="E2842" t="s">
        <v>4557</v>
      </c>
      <c r="F2842" t="s">
        <v>11</v>
      </c>
      <c r="G2842">
        <v>28440</v>
      </c>
    </row>
    <row r="2843" spans="1:7" x14ac:dyDescent="0.2">
      <c r="A2843" t="s">
        <v>7439</v>
      </c>
      <c r="B2843" t="s">
        <v>4568</v>
      </c>
      <c r="C2843">
        <v>10</v>
      </c>
      <c r="D2843" t="s">
        <v>4556</v>
      </c>
      <c r="E2843" t="s">
        <v>4558</v>
      </c>
      <c r="F2843" t="s">
        <v>11</v>
      </c>
      <c r="G2843">
        <v>14851</v>
      </c>
    </row>
    <row r="2844" spans="1:7" x14ac:dyDescent="0.2">
      <c r="A2844" t="s">
        <v>7440</v>
      </c>
      <c r="B2844" t="s">
        <v>4568</v>
      </c>
      <c r="C2844">
        <v>10</v>
      </c>
      <c r="D2844" t="s">
        <v>4556</v>
      </c>
      <c r="E2844" t="s">
        <v>4559</v>
      </c>
      <c r="F2844" t="s">
        <v>11</v>
      </c>
      <c r="G2844">
        <v>1560</v>
      </c>
    </row>
    <row r="2845" spans="1:7" x14ac:dyDescent="0.2">
      <c r="A2845" t="s">
        <v>7441</v>
      </c>
      <c r="B2845" t="s">
        <v>4568</v>
      </c>
      <c r="C2845">
        <v>10</v>
      </c>
      <c r="D2845" t="s">
        <v>4556</v>
      </c>
      <c r="E2845" t="s">
        <v>4560</v>
      </c>
      <c r="F2845" t="s">
        <v>11</v>
      </c>
      <c r="G2845">
        <v>1062</v>
      </c>
    </row>
    <row r="2846" spans="1:7" x14ac:dyDescent="0.2">
      <c r="A2846" t="s">
        <v>7442</v>
      </c>
      <c r="B2846" t="s">
        <v>4568</v>
      </c>
      <c r="C2846">
        <v>11</v>
      </c>
      <c r="D2846" t="s">
        <v>4556</v>
      </c>
      <c r="E2846" t="s">
        <v>4557</v>
      </c>
      <c r="F2846" t="s">
        <v>11</v>
      </c>
      <c r="G2846">
        <v>20670</v>
      </c>
    </row>
    <row r="2847" spans="1:7" x14ac:dyDescent="0.2">
      <c r="A2847" t="s">
        <v>7443</v>
      </c>
      <c r="B2847" t="s">
        <v>4568</v>
      </c>
      <c r="C2847">
        <v>11</v>
      </c>
      <c r="D2847" t="s">
        <v>4556</v>
      </c>
      <c r="E2847" t="s">
        <v>4558</v>
      </c>
      <c r="F2847" t="s">
        <v>11</v>
      </c>
      <c r="G2847">
        <v>13126</v>
      </c>
    </row>
    <row r="2848" spans="1:7" x14ac:dyDescent="0.2">
      <c r="A2848" t="s">
        <v>7444</v>
      </c>
      <c r="B2848" t="s">
        <v>4568</v>
      </c>
      <c r="C2848">
        <v>11</v>
      </c>
      <c r="D2848" t="s">
        <v>4556</v>
      </c>
      <c r="E2848" t="s">
        <v>4559</v>
      </c>
      <c r="F2848" t="s">
        <v>11</v>
      </c>
      <c r="G2848">
        <v>3211</v>
      </c>
    </row>
    <row r="2849" spans="1:7" x14ac:dyDescent="0.2">
      <c r="A2849" t="s">
        <v>7445</v>
      </c>
      <c r="B2849" t="s">
        <v>4568</v>
      </c>
      <c r="C2849">
        <v>11</v>
      </c>
      <c r="D2849" t="s">
        <v>4556</v>
      </c>
      <c r="E2849" t="s">
        <v>4560</v>
      </c>
      <c r="F2849" t="s">
        <v>11</v>
      </c>
      <c r="G2849">
        <v>1851</v>
      </c>
    </row>
    <row r="2850" spans="1:7" x14ac:dyDescent="0.2">
      <c r="A2850" t="s">
        <v>7446</v>
      </c>
      <c r="B2850" t="s">
        <v>4568</v>
      </c>
      <c r="C2850">
        <v>12</v>
      </c>
      <c r="D2850" t="s">
        <v>4556</v>
      </c>
      <c r="E2850" t="s">
        <v>4557</v>
      </c>
      <c r="F2850" t="s">
        <v>11</v>
      </c>
      <c r="G2850">
        <v>10418</v>
      </c>
    </row>
    <row r="2851" spans="1:7" x14ac:dyDescent="0.2">
      <c r="A2851" t="s">
        <v>7447</v>
      </c>
      <c r="B2851" t="s">
        <v>4568</v>
      </c>
      <c r="C2851">
        <v>12</v>
      </c>
      <c r="D2851" t="s">
        <v>4556</v>
      </c>
      <c r="E2851" t="s">
        <v>4558</v>
      </c>
      <c r="F2851" t="s">
        <v>11</v>
      </c>
      <c r="G2851">
        <v>6370</v>
      </c>
    </row>
    <row r="2852" spans="1:7" x14ac:dyDescent="0.2">
      <c r="A2852" t="s">
        <v>7448</v>
      </c>
      <c r="B2852" t="s">
        <v>4568</v>
      </c>
      <c r="C2852">
        <v>12</v>
      </c>
      <c r="D2852" t="s">
        <v>4556</v>
      </c>
      <c r="E2852" t="s">
        <v>4559</v>
      </c>
      <c r="F2852" t="s">
        <v>11</v>
      </c>
      <c r="G2852">
        <v>1678</v>
      </c>
    </row>
    <row r="2853" spans="1:7" x14ac:dyDescent="0.2">
      <c r="A2853" t="s">
        <v>7449</v>
      </c>
      <c r="B2853" t="s">
        <v>4568</v>
      </c>
      <c r="C2853">
        <v>12</v>
      </c>
      <c r="D2853" t="s">
        <v>4556</v>
      </c>
      <c r="E2853" t="s">
        <v>4560</v>
      </c>
      <c r="F2853" t="s">
        <v>11</v>
      </c>
      <c r="G2853">
        <v>762</v>
      </c>
    </row>
    <row r="2854" spans="1:7" x14ac:dyDescent="0.2">
      <c r="A2854" t="s">
        <v>7450</v>
      </c>
      <c r="B2854" t="s">
        <v>4568</v>
      </c>
      <c r="C2854">
        <v>13</v>
      </c>
      <c r="D2854" t="s">
        <v>4556</v>
      </c>
      <c r="E2854" t="s">
        <v>4557</v>
      </c>
      <c r="F2854" t="s">
        <v>11</v>
      </c>
      <c r="G2854">
        <v>12835</v>
      </c>
    </row>
    <row r="2855" spans="1:7" x14ac:dyDescent="0.2">
      <c r="A2855" t="s">
        <v>7451</v>
      </c>
      <c r="B2855" t="s">
        <v>4568</v>
      </c>
      <c r="C2855">
        <v>13</v>
      </c>
      <c r="D2855" t="s">
        <v>4556</v>
      </c>
      <c r="E2855" t="s">
        <v>4558</v>
      </c>
      <c r="F2855" t="s">
        <v>11</v>
      </c>
      <c r="G2855">
        <v>18640</v>
      </c>
    </row>
    <row r="2856" spans="1:7" x14ac:dyDescent="0.2">
      <c r="A2856" t="s">
        <v>7452</v>
      </c>
      <c r="B2856" t="s">
        <v>4568</v>
      </c>
      <c r="C2856">
        <v>13</v>
      </c>
      <c r="D2856" t="s">
        <v>4556</v>
      </c>
      <c r="E2856" t="s">
        <v>4559</v>
      </c>
      <c r="F2856" t="s">
        <v>11</v>
      </c>
      <c r="G2856">
        <v>6908</v>
      </c>
    </row>
    <row r="2857" spans="1:7" x14ac:dyDescent="0.2">
      <c r="A2857" t="s">
        <v>7453</v>
      </c>
      <c r="B2857" t="s">
        <v>4568</v>
      </c>
      <c r="C2857">
        <v>13</v>
      </c>
      <c r="D2857" t="s">
        <v>4556</v>
      </c>
      <c r="E2857" t="s">
        <v>4560</v>
      </c>
      <c r="F2857" t="s">
        <v>11</v>
      </c>
      <c r="G2857">
        <v>4982</v>
      </c>
    </row>
    <row r="2858" spans="1:7" x14ac:dyDescent="0.2">
      <c r="A2858" t="s">
        <v>7454</v>
      </c>
      <c r="B2858" t="s">
        <v>4568</v>
      </c>
      <c r="C2858">
        <v>14</v>
      </c>
      <c r="D2858" t="s">
        <v>4556</v>
      </c>
      <c r="E2858" t="s">
        <v>4557</v>
      </c>
      <c r="F2858" t="s">
        <v>11</v>
      </c>
      <c r="G2858">
        <v>16647</v>
      </c>
    </row>
    <row r="2859" spans="1:7" x14ac:dyDescent="0.2">
      <c r="A2859" t="s">
        <v>7455</v>
      </c>
      <c r="B2859" t="s">
        <v>4568</v>
      </c>
      <c r="C2859">
        <v>14</v>
      </c>
      <c r="D2859" t="s">
        <v>4556</v>
      </c>
      <c r="E2859" t="s">
        <v>4558</v>
      </c>
      <c r="F2859" t="s">
        <v>11</v>
      </c>
      <c r="G2859">
        <v>16146</v>
      </c>
    </row>
    <row r="2860" spans="1:7" x14ac:dyDescent="0.2">
      <c r="A2860" t="s">
        <v>7456</v>
      </c>
      <c r="B2860" t="s">
        <v>4568</v>
      </c>
      <c r="C2860">
        <v>14</v>
      </c>
      <c r="D2860" t="s">
        <v>4556</v>
      </c>
      <c r="E2860" t="s">
        <v>4559</v>
      </c>
      <c r="F2860" t="s">
        <v>11</v>
      </c>
      <c r="G2860">
        <v>4407</v>
      </c>
    </row>
    <row r="2861" spans="1:7" x14ac:dyDescent="0.2">
      <c r="A2861" t="s">
        <v>7457</v>
      </c>
      <c r="B2861" t="s">
        <v>4568</v>
      </c>
      <c r="C2861">
        <v>14</v>
      </c>
      <c r="D2861" t="s">
        <v>4556</v>
      </c>
      <c r="E2861" t="s">
        <v>4560</v>
      </c>
      <c r="F2861" t="s">
        <v>11</v>
      </c>
      <c r="G2861">
        <v>982</v>
      </c>
    </row>
    <row r="2862" spans="1:7" x14ac:dyDescent="0.2">
      <c r="A2862" t="s">
        <v>7458</v>
      </c>
      <c r="B2862" t="s">
        <v>4568</v>
      </c>
      <c r="C2862">
        <v>15</v>
      </c>
      <c r="D2862" t="s">
        <v>4556</v>
      </c>
      <c r="E2862" t="s">
        <v>4557</v>
      </c>
      <c r="F2862" t="s">
        <v>11</v>
      </c>
      <c r="G2862">
        <v>15514</v>
      </c>
    </row>
    <row r="2863" spans="1:7" x14ac:dyDescent="0.2">
      <c r="A2863" t="s">
        <v>7459</v>
      </c>
      <c r="B2863" t="s">
        <v>4568</v>
      </c>
      <c r="C2863">
        <v>15</v>
      </c>
      <c r="D2863" t="s">
        <v>4556</v>
      </c>
      <c r="E2863" t="s">
        <v>4558</v>
      </c>
      <c r="F2863" t="s">
        <v>11</v>
      </c>
      <c r="G2863">
        <v>3519</v>
      </c>
    </row>
    <row r="2864" spans="1:7" x14ac:dyDescent="0.2">
      <c r="A2864" t="s">
        <v>7460</v>
      </c>
      <c r="B2864" t="s">
        <v>4568</v>
      </c>
      <c r="C2864">
        <v>15</v>
      </c>
      <c r="D2864" t="s">
        <v>4556</v>
      </c>
      <c r="E2864" t="s">
        <v>4559</v>
      </c>
      <c r="F2864" t="s">
        <v>11</v>
      </c>
      <c r="G2864">
        <v>347</v>
      </c>
    </row>
    <row r="2865" spans="1:7" x14ac:dyDescent="0.2">
      <c r="A2865" t="s">
        <v>7461</v>
      </c>
      <c r="B2865" t="s">
        <v>4568</v>
      </c>
      <c r="C2865">
        <v>15</v>
      </c>
      <c r="D2865" t="s">
        <v>4556</v>
      </c>
      <c r="E2865" t="s">
        <v>4560</v>
      </c>
      <c r="F2865" t="s">
        <v>11</v>
      </c>
      <c r="G2865">
        <v>75</v>
      </c>
    </row>
    <row r="2866" spans="1:7" x14ac:dyDescent="0.2">
      <c r="A2866" t="s">
        <v>7462</v>
      </c>
      <c r="B2866" t="s">
        <v>4568</v>
      </c>
      <c r="C2866">
        <v>16</v>
      </c>
      <c r="D2866" t="s">
        <v>4556</v>
      </c>
      <c r="E2866" t="s">
        <v>4557</v>
      </c>
      <c r="F2866" t="s">
        <v>11</v>
      </c>
      <c r="G2866">
        <v>31590</v>
      </c>
    </row>
    <row r="2867" spans="1:7" x14ac:dyDescent="0.2">
      <c r="A2867" t="s">
        <v>7463</v>
      </c>
      <c r="B2867" t="s">
        <v>4568</v>
      </c>
      <c r="C2867">
        <v>16</v>
      </c>
      <c r="D2867" t="s">
        <v>4556</v>
      </c>
      <c r="E2867" t="s">
        <v>4558</v>
      </c>
      <c r="F2867" t="s">
        <v>11</v>
      </c>
      <c r="G2867">
        <v>7737</v>
      </c>
    </row>
    <row r="2868" spans="1:7" x14ac:dyDescent="0.2">
      <c r="A2868" t="s">
        <v>7464</v>
      </c>
      <c r="B2868" t="s">
        <v>4568</v>
      </c>
      <c r="C2868">
        <v>16</v>
      </c>
      <c r="D2868" t="s">
        <v>4556</v>
      </c>
      <c r="E2868" t="s">
        <v>4559</v>
      </c>
      <c r="F2868" t="s">
        <v>11</v>
      </c>
      <c r="G2868">
        <v>857</v>
      </c>
    </row>
    <row r="2869" spans="1:7" x14ac:dyDescent="0.2">
      <c r="A2869" t="s">
        <v>7465</v>
      </c>
      <c r="B2869" t="s">
        <v>4568</v>
      </c>
      <c r="C2869">
        <v>16</v>
      </c>
      <c r="D2869" t="s">
        <v>4556</v>
      </c>
      <c r="E2869" t="s">
        <v>4560</v>
      </c>
      <c r="F2869" t="s">
        <v>11</v>
      </c>
      <c r="G2869">
        <v>156</v>
      </c>
    </row>
    <row r="2870" spans="1:7" x14ac:dyDescent="0.2">
      <c r="A2870" t="s">
        <v>7466</v>
      </c>
      <c r="B2870" t="s">
        <v>4568</v>
      </c>
      <c r="C2870">
        <v>17</v>
      </c>
      <c r="D2870" t="s">
        <v>4556</v>
      </c>
      <c r="E2870" t="s">
        <v>4557</v>
      </c>
      <c r="F2870" t="s">
        <v>11</v>
      </c>
      <c r="G2870">
        <v>11179</v>
      </c>
    </row>
    <row r="2871" spans="1:7" x14ac:dyDescent="0.2">
      <c r="A2871" t="s">
        <v>7467</v>
      </c>
      <c r="B2871" t="s">
        <v>4568</v>
      </c>
      <c r="C2871">
        <v>17</v>
      </c>
      <c r="D2871" t="s">
        <v>4556</v>
      </c>
      <c r="E2871" t="s">
        <v>4558</v>
      </c>
      <c r="F2871" t="s">
        <v>11</v>
      </c>
      <c r="G2871">
        <v>1137</v>
      </c>
    </row>
    <row r="2872" spans="1:7" x14ac:dyDescent="0.2">
      <c r="A2872" t="s">
        <v>7468</v>
      </c>
      <c r="B2872" t="s">
        <v>4568</v>
      </c>
      <c r="C2872">
        <v>17</v>
      </c>
      <c r="D2872" t="s">
        <v>4556</v>
      </c>
      <c r="E2872" t="s">
        <v>4559</v>
      </c>
      <c r="F2872" t="s">
        <v>11</v>
      </c>
      <c r="G2872">
        <v>65</v>
      </c>
    </row>
    <row r="2873" spans="1:7" x14ac:dyDescent="0.2">
      <c r="A2873" t="s">
        <v>7469</v>
      </c>
      <c r="B2873" t="s">
        <v>4568</v>
      </c>
      <c r="C2873">
        <v>17</v>
      </c>
      <c r="D2873" t="s">
        <v>4556</v>
      </c>
      <c r="E2873" t="s">
        <v>4560</v>
      </c>
      <c r="F2873" t="s">
        <v>11</v>
      </c>
      <c r="G2873">
        <v>3</v>
      </c>
    </row>
    <row r="2874" spans="1:7" x14ac:dyDescent="0.2">
      <c r="A2874" t="s">
        <v>7470</v>
      </c>
      <c r="B2874" t="s">
        <v>4568</v>
      </c>
      <c r="C2874">
        <v>18</v>
      </c>
      <c r="D2874" t="s">
        <v>4556</v>
      </c>
      <c r="E2874" t="s">
        <v>4557</v>
      </c>
      <c r="F2874" t="s">
        <v>11</v>
      </c>
      <c r="G2874">
        <v>53958</v>
      </c>
    </row>
    <row r="2875" spans="1:7" x14ac:dyDescent="0.2">
      <c r="A2875" t="s">
        <v>7471</v>
      </c>
      <c r="B2875" t="s">
        <v>4568</v>
      </c>
      <c r="C2875">
        <v>18</v>
      </c>
      <c r="D2875" t="s">
        <v>4556</v>
      </c>
      <c r="E2875" t="s">
        <v>4558</v>
      </c>
      <c r="F2875" t="s">
        <v>11</v>
      </c>
      <c r="G2875">
        <v>28107</v>
      </c>
    </row>
    <row r="2876" spans="1:7" x14ac:dyDescent="0.2">
      <c r="A2876" t="s">
        <v>7472</v>
      </c>
      <c r="B2876" t="s">
        <v>4568</v>
      </c>
      <c r="C2876">
        <v>18</v>
      </c>
      <c r="D2876" t="s">
        <v>4556</v>
      </c>
      <c r="E2876" t="s">
        <v>4559</v>
      </c>
      <c r="F2876" t="s">
        <v>11</v>
      </c>
      <c r="G2876">
        <v>4251</v>
      </c>
    </row>
    <row r="2877" spans="1:7" x14ac:dyDescent="0.2">
      <c r="A2877" t="s">
        <v>7473</v>
      </c>
      <c r="B2877" t="s">
        <v>4568</v>
      </c>
      <c r="C2877">
        <v>18</v>
      </c>
      <c r="D2877" t="s">
        <v>4556</v>
      </c>
      <c r="E2877" t="s">
        <v>4560</v>
      </c>
      <c r="F2877" t="s">
        <v>11</v>
      </c>
      <c r="G2877">
        <v>847</v>
      </c>
    </row>
    <row r="2878" spans="1:7" x14ac:dyDescent="0.2">
      <c r="A2878" t="s">
        <v>7474</v>
      </c>
      <c r="B2878" t="s">
        <v>4568</v>
      </c>
      <c r="C2878">
        <v>19</v>
      </c>
      <c r="D2878" t="s">
        <v>4556</v>
      </c>
      <c r="E2878" t="s">
        <v>4557</v>
      </c>
      <c r="F2878" t="s">
        <v>11</v>
      </c>
      <c r="G2878">
        <v>10212</v>
      </c>
    </row>
    <row r="2879" spans="1:7" x14ac:dyDescent="0.2">
      <c r="A2879" t="s">
        <v>7475</v>
      </c>
      <c r="B2879" t="s">
        <v>4568</v>
      </c>
      <c r="C2879">
        <v>19</v>
      </c>
      <c r="D2879" t="s">
        <v>4556</v>
      </c>
      <c r="E2879" t="s">
        <v>4558</v>
      </c>
      <c r="F2879" t="s">
        <v>11</v>
      </c>
      <c r="G2879">
        <v>4451</v>
      </c>
    </row>
    <row r="2880" spans="1:7" x14ac:dyDescent="0.2">
      <c r="A2880" t="s">
        <v>7476</v>
      </c>
      <c r="B2880" t="s">
        <v>4568</v>
      </c>
      <c r="C2880">
        <v>19</v>
      </c>
      <c r="D2880" t="s">
        <v>4556</v>
      </c>
      <c r="E2880" t="s">
        <v>4559</v>
      </c>
      <c r="F2880" t="s">
        <v>11</v>
      </c>
      <c r="G2880">
        <v>533</v>
      </c>
    </row>
    <row r="2881" spans="1:7" x14ac:dyDescent="0.2">
      <c r="A2881" t="s">
        <v>7477</v>
      </c>
      <c r="B2881" t="s">
        <v>4568</v>
      </c>
      <c r="C2881">
        <v>19</v>
      </c>
      <c r="D2881" t="s">
        <v>4556</v>
      </c>
      <c r="E2881" t="s">
        <v>4560</v>
      </c>
      <c r="F2881" t="s">
        <v>11</v>
      </c>
      <c r="G2881">
        <v>95</v>
      </c>
    </row>
    <row r="2882" spans="1:7" x14ac:dyDescent="0.2">
      <c r="A2882" t="s">
        <v>7478</v>
      </c>
      <c r="B2882" t="s">
        <v>4568</v>
      </c>
      <c r="C2882">
        <v>20</v>
      </c>
      <c r="D2882" t="s">
        <v>4556</v>
      </c>
      <c r="E2882" t="s">
        <v>4557</v>
      </c>
      <c r="F2882" t="s">
        <v>11</v>
      </c>
      <c r="G2882">
        <v>37563</v>
      </c>
    </row>
    <row r="2883" spans="1:7" x14ac:dyDescent="0.2">
      <c r="A2883" t="s">
        <v>7479</v>
      </c>
      <c r="B2883" t="s">
        <v>4568</v>
      </c>
      <c r="C2883">
        <v>20</v>
      </c>
      <c r="D2883" t="s">
        <v>4556</v>
      </c>
      <c r="E2883" t="s">
        <v>4558</v>
      </c>
      <c r="F2883" t="s">
        <v>11</v>
      </c>
      <c r="G2883">
        <v>19550</v>
      </c>
    </row>
    <row r="2884" spans="1:7" x14ac:dyDescent="0.2">
      <c r="A2884" t="s">
        <v>7480</v>
      </c>
      <c r="B2884" t="s">
        <v>4568</v>
      </c>
      <c r="C2884">
        <v>20</v>
      </c>
      <c r="D2884" t="s">
        <v>4556</v>
      </c>
      <c r="E2884" t="s">
        <v>4559</v>
      </c>
      <c r="F2884" t="s">
        <v>11</v>
      </c>
      <c r="G2884">
        <v>7506</v>
      </c>
    </row>
    <row r="2885" spans="1:7" x14ac:dyDescent="0.2">
      <c r="A2885" t="s">
        <v>7481</v>
      </c>
      <c r="B2885" t="s">
        <v>4568</v>
      </c>
      <c r="C2885">
        <v>20</v>
      </c>
      <c r="D2885" t="s">
        <v>4556</v>
      </c>
      <c r="E2885" t="s">
        <v>4560</v>
      </c>
      <c r="F2885" t="s">
        <v>11</v>
      </c>
      <c r="G2885">
        <v>5157</v>
      </c>
    </row>
    <row r="2886" spans="1:7" x14ac:dyDescent="0.2">
      <c r="A2886" t="s">
        <v>7482</v>
      </c>
      <c r="B2886" t="s">
        <v>4568</v>
      </c>
      <c r="C2886">
        <v>21</v>
      </c>
      <c r="D2886" t="s">
        <v>4556</v>
      </c>
      <c r="E2886" t="s">
        <v>4557</v>
      </c>
      <c r="F2886" t="s">
        <v>11</v>
      </c>
      <c r="G2886">
        <v>430</v>
      </c>
    </row>
    <row r="2887" spans="1:7" x14ac:dyDescent="0.2">
      <c r="A2887" t="s">
        <v>7483</v>
      </c>
      <c r="B2887" t="s">
        <v>4568</v>
      </c>
      <c r="C2887">
        <v>21</v>
      </c>
      <c r="D2887" t="s">
        <v>4556</v>
      </c>
      <c r="E2887" t="s">
        <v>4558</v>
      </c>
      <c r="F2887" t="s">
        <v>11</v>
      </c>
      <c r="G2887">
        <v>15</v>
      </c>
    </row>
    <row r="2888" spans="1:7" x14ac:dyDescent="0.2">
      <c r="A2888" t="s">
        <v>7484</v>
      </c>
      <c r="B2888" t="s">
        <v>4568</v>
      </c>
      <c r="C2888">
        <v>21</v>
      </c>
      <c r="D2888" t="s">
        <v>4556</v>
      </c>
      <c r="E2888" t="s">
        <v>4559</v>
      </c>
      <c r="F2888" t="s">
        <v>11</v>
      </c>
      <c r="G2888">
        <v>1</v>
      </c>
    </row>
    <row r="2889" spans="1:7" x14ac:dyDescent="0.2">
      <c r="A2889" t="s">
        <v>7485</v>
      </c>
      <c r="B2889" t="s">
        <v>4568</v>
      </c>
      <c r="C2889">
        <v>21</v>
      </c>
      <c r="D2889" t="s">
        <v>4556</v>
      </c>
      <c r="E2889" t="s">
        <v>4560</v>
      </c>
      <c r="F2889" t="s">
        <v>11</v>
      </c>
      <c r="G2889">
        <v>1</v>
      </c>
    </row>
    <row r="2890" spans="1:7" x14ac:dyDescent="0.2">
      <c r="A2890" t="s">
        <v>7486</v>
      </c>
      <c r="B2890" t="s">
        <v>4568</v>
      </c>
      <c r="C2890">
        <v>21</v>
      </c>
      <c r="D2890" t="s">
        <v>4556</v>
      </c>
      <c r="E2890" t="s">
        <v>4561</v>
      </c>
      <c r="F2890" t="s">
        <v>11</v>
      </c>
      <c r="G2890">
        <v>1130</v>
      </c>
    </row>
    <row r="2891" spans="1:7" x14ac:dyDescent="0.2">
      <c r="A2891" t="s">
        <v>7487</v>
      </c>
      <c r="B2891" t="s">
        <v>4568</v>
      </c>
      <c r="C2891">
        <v>1</v>
      </c>
      <c r="D2891" t="s">
        <v>4556</v>
      </c>
      <c r="E2891" t="s">
        <v>4557</v>
      </c>
      <c r="F2891" t="s">
        <v>12</v>
      </c>
      <c r="G2891">
        <v>21895</v>
      </c>
    </row>
    <row r="2892" spans="1:7" x14ac:dyDescent="0.2">
      <c r="A2892" t="s">
        <v>7488</v>
      </c>
      <c r="B2892" t="s">
        <v>4568</v>
      </c>
      <c r="C2892">
        <v>1</v>
      </c>
      <c r="D2892" t="s">
        <v>4556</v>
      </c>
      <c r="E2892" t="s">
        <v>4558</v>
      </c>
      <c r="F2892" t="s">
        <v>12</v>
      </c>
      <c r="G2892">
        <v>15588</v>
      </c>
    </row>
    <row r="2893" spans="1:7" x14ac:dyDescent="0.2">
      <c r="A2893" t="s">
        <v>7489</v>
      </c>
      <c r="B2893" t="s">
        <v>4568</v>
      </c>
      <c r="C2893">
        <v>1</v>
      </c>
      <c r="D2893" t="s">
        <v>4556</v>
      </c>
      <c r="E2893" t="s">
        <v>4559</v>
      </c>
      <c r="F2893" t="s">
        <v>12</v>
      </c>
      <c r="G2893">
        <v>2596</v>
      </c>
    </row>
    <row r="2894" spans="1:7" x14ac:dyDescent="0.2">
      <c r="A2894" t="s">
        <v>7490</v>
      </c>
      <c r="B2894" t="s">
        <v>4568</v>
      </c>
      <c r="C2894">
        <v>1</v>
      </c>
      <c r="D2894" t="s">
        <v>4556</v>
      </c>
      <c r="E2894" t="s">
        <v>4560</v>
      </c>
      <c r="F2894" t="s">
        <v>12</v>
      </c>
      <c r="G2894">
        <v>701</v>
      </c>
    </row>
    <row r="2895" spans="1:7" x14ac:dyDescent="0.2">
      <c r="A2895" t="s">
        <v>7491</v>
      </c>
      <c r="B2895" t="s">
        <v>4568</v>
      </c>
      <c r="C2895">
        <v>2</v>
      </c>
      <c r="D2895" t="s">
        <v>4556</v>
      </c>
      <c r="E2895" t="s">
        <v>4557</v>
      </c>
      <c r="F2895" t="s">
        <v>12</v>
      </c>
      <c r="G2895">
        <v>41581</v>
      </c>
    </row>
    <row r="2896" spans="1:7" x14ac:dyDescent="0.2">
      <c r="A2896" t="s">
        <v>7492</v>
      </c>
      <c r="B2896" t="s">
        <v>4568</v>
      </c>
      <c r="C2896">
        <v>2</v>
      </c>
      <c r="D2896" t="s">
        <v>4556</v>
      </c>
      <c r="E2896" t="s">
        <v>4558</v>
      </c>
      <c r="F2896" t="s">
        <v>12</v>
      </c>
      <c r="G2896">
        <v>38723</v>
      </c>
    </row>
    <row r="2897" spans="1:7" x14ac:dyDescent="0.2">
      <c r="A2897" t="s">
        <v>7493</v>
      </c>
      <c r="B2897" t="s">
        <v>4568</v>
      </c>
      <c r="C2897">
        <v>2</v>
      </c>
      <c r="D2897" t="s">
        <v>4556</v>
      </c>
      <c r="E2897" t="s">
        <v>4559</v>
      </c>
      <c r="F2897" t="s">
        <v>12</v>
      </c>
      <c r="G2897">
        <v>3330</v>
      </c>
    </row>
    <row r="2898" spans="1:7" x14ac:dyDescent="0.2">
      <c r="A2898" t="s">
        <v>7494</v>
      </c>
      <c r="B2898" t="s">
        <v>4568</v>
      </c>
      <c r="C2898">
        <v>2</v>
      </c>
      <c r="D2898" t="s">
        <v>4556</v>
      </c>
      <c r="E2898" t="s">
        <v>4560</v>
      </c>
      <c r="F2898" t="s">
        <v>12</v>
      </c>
      <c r="G2898">
        <v>1362</v>
      </c>
    </row>
    <row r="2899" spans="1:7" x14ac:dyDescent="0.2">
      <c r="A2899" t="s">
        <v>7495</v>
      </c>
      <c r="B2899" t="s">
        <v>4568</v>
      </c>
      <c r="C2899">
        <v>3</v>
      </c>
      <c r="D2899" t="s">
        <v>4556</v>
      </c>
      <c r="E2899" t="s">
        <v>4557</v>
      </c>
      <c r="F2899" t="s">
        <v>12</v>
      </c>
      <c r="G2899">
        <v>37756</v>
      </c>
    </row>
    <row r="2900" spans="1:7" x14ac:dyDescent="0.2">
      <c r="A2900" t="s">
        <v>7496</v>
      </c>
      <c r="B2900" t="s">
        <v>4568</v>
      </c>
      <c r="C2900">
        <v>3</v>
      </c>
      <c r="D2900" t="s">
        <v>4556</v>
      </c>
      <c r="E2900" t="s">
        <v>4558</v>
      </c>
      <c r="F2900" t="s">
        <v>12</v>
      </c>
      <c r="G2900">
        <v>41597</v>
      </c>
    </row>
    <row r="2901" spans="1:7" x14ac:dyDescent="0.2">
      <c r="A2901" t="s">
        <v>7497</v>
      </c>
      <c r="B2901" t="s">
        <v>4568</v>
      </c>
      <c r="C2901">
        <v>3</v>
      </c>
      <c r="D2901" t="s">
        <v>4556</v>
      </c>
      <c r="E2901" t="s">
        <v>4559</v>
      </c>
      <c r="F2901" t="s">
        <v>12</v>
      </c>
      <c r="G2901">
        <v>3533</v>
      </c>
    </row>
    <row r="2902" spans="1:7" x14ac:dyDescent="0.2">
      <c r="A2902" t="s">
        <v>7498</v>
      </c>
      <c r="B2902" t="s">
        <v>4568</v>
      </c>
      <c r="C2902">
        <v>3</v>
      </c>
      <c r="D2902" t="s">
        <v>4556</v>
      </c>
      <c r="E2902" t="s">
        <v>4560</v>
      </c>
      <c r="F2902" t="s">
        <v>12</v>
      </c>
      <c r="G2902">
        <v>1512</v>
      </c>
    </row>
    <row r="2903" spans="1:7" x14ac:dyDescent="0.2">
      <c r="A2903" t="s">
        <v>7499</v>
      </c>
      <c r="B2903" t="s">
        <v>4568</v>
      </c>
      <c r="C2903">
        <v>4</v>
      </c>
      <c r="D2903" t="s">
        <v>4556</v>
      </c>
      <c r="E2903" t="s">
        <v>4557</v>
      </c>
      <c r="F2903" t="s">
        <v>12</v>
      </c>
      <c r="G2903">
        <v>36113</v>
      </c>
    </row>
    <row r="2904" spans="1:7" x14ac:dyDescent="0.2">
      <c r="A2904" t="s">
        <v>7500</v>
      </c>
      <c r="B2904" t="s">
        <v>4568</v>
      </c>
      <c r="C2904">
        <v>4</v>
      </c>
      <c r="D2904" t="s">
        <v>4556</v>
      </c>
      <c r="E2904" t="s">
        <v>4558</v>
      </c>
      <c r="F2904" t="s">
        <v>12</v>
      </c>
      <c r="G2904">
        <v>51391</v>
      </c>
    </row>
    <row r="2905" spans="1:7" x14ac:dyDescent="0.2">
      <c r="A2905" t="s">
        <v>7501</v>
      </c>
      <c r="B2905" t="s">
        <v>4568</v>
      </c>
      <c r="C2905">
        <v>4</v>
      </c>
      <c r="D2905" t="s">
        <v>4556</v>
      </c>
      <c r="E2905" t="s">
        <v>4559</v>
      </c>
      <c r="F2905" t="s">
        <v>12</v>
      </c>
      <c r="G2905">
        <v>2400</v>
      </c>
    </row>
    <row r="2906" spans="1:7" x14ac:dyDescent="0.2">
      <c r="A2906" t="s">
        <v>7502</v>
      </c>
      <c r="B2906" t="s">
        <v>4568</v>
      </c>
      <c r="C2906">
        <v>4</v>
      </c>
      <c r="D2906" t="s">
        <v>4556</v>
      </c>
      <c r="E2906" t="s">
        <v>4560</v>
      </c>
      <c r="F2906" t="s">
        <v>12</v>
      </c>
      <c r="G2906">
        <v>650</v>
      </c>
    </row>
    <row r="2907" spans="1:7" x14ac:dyDescent="0.2">
      <c r="A2907" t="s">
        <v>7503</v>
      </c>
      <c r="B2907" t="s">
        <v>4568</v>
      </c>
      <c r="C2907">
        <v>5</v>
      </c>
      <c r="D2907" t="s">
        <v>4556</v>
      </c>
      <c r="E2907" t="s">
        <v>4557</v>
      </c>
      <c r="F2907" t="s">
        <v>12</v>
      </c>
      <c r="G2907">
        <v>44057</v>
      </c>
    </row>
    <row r="2908" spans="1:7" x14ac:dyDescent="0.2">
      <c r="A2908" t="s">
        <v>7504</v>
      </c>
      <c r="B2908" t="s">
        <v>4568</v>
      </c>
      <c r="C2908">
        <v>5</v>
      </c>
      <c r="D2908" t="s">
        <v>4556</v>
      </c>
      <c r="E2908" t="s">
        <v>4558</v>
      </c>
      <c r="F2908" t="s">
        <v>12</v>
      </c>
      <c r="G2908">
        <v>36508</v>
      </c>
    </row>
    <row r="2909" spans="1:7" x14ac:dyDescent="0.2">
      <c r="A2909" t="s">
        <v>7505</v>
      </c>
      <c r="B2909" t="s">
        <v>4568</v>
      </c>
      <c r="C2909">
        <v>5</v>
      </c>
      <c r="D2909" t="s">
        <v>4556</v>
      </c>
      <c r="E2909" t="s">
        <v>4559</v>
      </c>
      <c r="F2909" t="s">
        <v>12</v>
      </c>
      <c r="G2909">
        <v>10620</v>
      </c>
    </row>
    <row r="2910" spans="1:7" x14ac:dyDescent="0.2">
      <c r="A2910" t="s">
        <v>7506</v>
      </c>
      <c r="B2910" t="s">
        <v>4568</v>
      </c>
      <c r="C2910">
        <v>5</v>
      </c>
      <c r="D2910" t="s">
        <v>4556</v>
      </c>
      <c r="E2910" t="s">
        <v>4560</v>
      </c>
      <c r="F2910" t="s">
        <v>12</v>
      </c>
      <c r="G2910">
        <v>7502</v>
      </c>
    </row>
    <row r="2911" spans="1:7" x14ac:dyDescent="0.2">
      <c r="A2911" t="s">
        <v>7507</v>
      </c>
      <c r="B2911" t="s">
        <v>4568</v>
      </c>
      <c r="C2911">
        <v>6</v>
      </c>
      <c r="D2911" t="s">
        <v>4556</v>
      </c>
      <c r="E2911" t="s">
        <v>4557</v>
      </c>
      <c r="F2911" t="s">
        <v>12</v>
      </c>
      <c r="G2911">
        <v>24797</v>
      </c>
    </row>
    <row r="2912" spans="1:7" x14ac:dyDescent="0.2">
      <c r="A2912" t="s">
        <v>7508</v>
      </c>
      <c r="B2912" t="s">
        <v>4568</v>
      </c>
      <c r="C2912">
        <v>6</v>
      </c>
      <c r="D2912" t="s">
        <v>4556</v>
      </c>
      <c r="E2912" t="s">
        <v>4558</v>
      </c>
      <c r="F2912" t="s">
        <v>12</v>
      </c>
      <c r="G2912">
        <v>11669</v>
      </c>
    </row>
    <row r="2913" spans="1:7" x14ac:dyDescent="0.2">
      <c r="A2913" t="s">
        <v>7509</v>
      </c>
      <c r="B2913" t="s">
        <v>4568</v>
      </c>
      <c r="C2913">
        <v>6</v>
      </c>
      <c r="D2913" t="s">
        <v>4556</v>
      </c>
      <c r="E2913" t="s">
        <v>4559</v>
      </c>
      <c r="F2913" t="s">
        <v>12</v>
      </c>
      <c r="G2913">
        <v>2869</v>
      </c>
    </row>
    <row r="2914" spans="1:7" x14ac:dyDescent="0.2">
      <c r="A2914" t="s">
        <v>7510</v>
      </c>
      <c r="B2914" t="s">
        <v>4568</v>
      </c>
      <c r="C2914">
        <v>6</v>
      </c>
      <c r="D2914" t="s">
        <v>4556</v>
      </c>
      <c r="E2914" t="s">
        <v>4560</v>
      </c>
      <c r="F2914" t="s">
        <v>12</v>
      </c>
      <c r="G2914">
        <v>938</v>
      </c>
    </row>
    <row r="2915" spans="1:7" x14ac:dyDescent="0.2">
      <c r="A2915" t="s">
        <v>7511</v>
      </c>
      <c r="B2915" t="s">
        <v>4568</v>
      </c>
      <c r="C2915">
        <v>7</v>
      </c>
      <c r="D2915" t="s">
        <v>4556</v>
      </c>
      <c r="E2915" t="s">
        <v>4557</v>
      </c>
      <c r="F2915" t="s">
        <v>12</v>
      </c>
      <c r="G2915">
        <v>26570</v>
      </c>
    </row>
    <row r="2916" spans="1:7" x14ac:dyDescent="0.2">
      <c r="A2916" t="s">
        <v>7512</v>
      </c>
      <c r="B2916" t="s">
        <v>4568</v>
      </c>
      <c r="C2916">
        <v>7</v>
      </c>
      <c r="D2916" t="s">
        <v>4556</v>
      </c>
      <c r="E2916" t="s">
        <v>4558</v>
      </c>
      <c r="F2916" t="s">
        <v>12</v>
      </c>
      <c r="G2916">
        <v>19899</v>
      </c>
    </row>
    <row r="2917" spans="1:7" x14ac:dyDescent="0.2">
      <c r="A2917" t="s">
        <v>7513</v>
      </c>
      <c r="B2917" t="s">
        <v>4568</v>
      </c>
      <c r="C2917">
        <v>7</v>
      </c>
      <c r="D2917" t="s">
        <v>4556</v>
      </c>
      <c r="E2917" t="s">
        <v>4559</v>
      </c>
      <c r="F2917" t="s">
        <v>12</v>
      </c>
      <c r="G2917">
        <v>3800</v>
      </c>
    </row>
    <row r="2918" spans="1:7" x14ac:dyDescent="0.2">
      <c r="A2918" t="s">
        <v>7514</v>
      </c>
      <c r="B2918" t="s">
        <v>4568</v>
      </c>
      <c r="C2918">
        <v>7</v>
      </c>
      <c r="D2918" t="s">
        <v>4556</v>
      </c>
      <c r="E2918" t="s">
        <v>4560</v>
      </c>
      <c r="F2918" t="s">
        <v>12</v>
      </c>
      <c r="G2918">
        <v>1189</v>
      </c>
    </row>
    <row r="2919" spans="1:7" x14ac:dyDescent="0.2">
      <c r="A2919" t="s">
        <v>7515</v>
      </c>
      <c r="B2919" t="s">
        <v>4568</v>
      </c>
      <c r="C2919">
        <v>8</v>
      </c>
      <c r="D2919" t="s">
        <v>4556</v>
      </c>
      <c r="E2919" t="s">
        <v>4557</v>
      </c>
      <c r="F2919" t="s">
        <v>12</v>
      </c>
      <c r="G2919">
        <v>11501</v>
      </c>
    </row>
    <row r="2920" spans="1:7" x14ac:dyDescent="0.2">
      <c r="A2920" t="s">
        <v>7516</v>
      </c>
      <c r="B2920" t="s">
        <v>4568</v>
      </c>
      <c r="C2920">
        <v>8</v>
      </c>
      <c r="D2920" t="s">
        <v>4556</v>
      </c>
      <c r="E2920" t="s">
        <v>4558</v>
      </c>
      <c r="F2920" t="s">
        <v>12</v>
      </c>
      <c r="G2920">
        <v>4923</v>
      </c>
    </row>
    <row r="2921" spans="1:7" x14ac:dyDescent="0.2">
      <c r="A2921" t="s">
        <v>7517</v>
      </c>
      <c r="B2921" t="s">
        <v>4568</v>
      </c>
      <c r="C2921">
        <v>8</v>
      </c>
      <c r="D2921" t="s">
        <v>4556</v>
      </c>
      <c r="E2921" t="s">
        <v>4559</v>
      </c>
      <c r="F2921" t="s">
        <v>12</v>
      </c>
      <c r="G2921">
        <v>600</v>
      </c>
    </row>
    <row r="2922" spans="1:7" x14ac:dyDescent="0.2">
      <c r="A2922" t="s">
        <v>7518</v>
      </c>
      <c r="B2922" t="s">
        <v>4568</v>
      </c>
      <c r="C2922">
        <v>8</v>
      </c>
      <c r="D2922" t="s">
        <v>4556</v>
      </c>
      <c r="E2922" t="s">
        <v>4560</v>
      </c>
      <c r="F2922" t="s">
        <v>12</v>
      </c>
      <c r="G2922">
        <v>161</v>
      </c>
    </row>
    <row r="2923" spans="1:7" x14ac:dyDescent="0.2">
      <c r="A2923" t="s">
        <v>7519</v>
      </c>
      <c r="B2923" t="s">
        <v>4568</v>
      </c>
      <c r="C2923">
        <v>9</v>
      </c>
      <c r="D2923" t="s">
        <v>4556</v>
      </c>
      <c r="E2923" t="s">
        <v>4557</v>
      </c>
      <c r="F2923" t="s">
        <v>12</v>
      </c>
      <c r="G2923">
        <v>19327</v>
      </c>
    </row>
    <row r="2924" spans="1:7" x14ac:dyDescent="0.2">
      <c r="A2924" t="s">
        <v>7520</v>
      </c>
      <c r="B2924" t="s">
        <v>4568</v>
      </c>
      <c r="C2924">
        <v>9</v>
      </c>
      <c r="D2924" t="s">
        <v>4556</v>
      </c>
      <c r="E2924" t="s">
        <v>4558</v>
      </c>
      <c r="F2924" t="s">
        <v>12</v>
      </c>
      <c r="G2924">
        <v>17518</v>
      </c>
    </row>
    <row r="2925" spans="1:7" x14ac:dyDescent="0.2">
      <c r="A2925" t="s">
        <v>7521</v>
      </c>
      <c r="B2925" t="s">
        <v>4568</v>
      </c>
      <c r="C2925">
        <v>9</v>
      </c>
      <c r="D2925" t="s">
        <v>4556</v>
      </c>
      <c r="E2925" t="s">
        <v>4559</v>
      </c>
      <c r="F2925" t="s">
        <v>12</v>
      </c>
      <c r="G2925">
        <v>1733</v>
      </c>
    </row>
    <row r="2926" spans="1:7" x14ac:dyDescent="0.2">
      <c r="A2926" t="s">
        <v>7522</v>
      </c>
      <c r="B2926" t="s">
        <v>4568</v>
      </c>
      <c r="C2926">
        <v>9</v>
      </c>
      <c r="D2926" t="s">
        <v>4556</v>
      </c>
      <c r="E2926" t="s">
        <v>4560</v>
      </c>
      <c r="F2926" t="s">
        <v>12</v>
      </c>
      <c r="G2926">
        <v>364</v>
      </c>
    </row>
    <row r="2927" spans="1:7" x14ac:dyDescent="0.2">
      <c r="A2927" t="s">
        <v>7523</v>
      </c>
      <c r="B2927" t="s">
        <v>4568</v>
      </c>
      <c r="C2927">
        <v>10</v>
      </c>
      <c r="D2927" t="s">
        <v>4556</v>
      </c>
      <c r="E2927" t="s">
        <v>4557</v>
      </c>
      <c r="F2927" t="s">
        <v>12</v>
      </c>
      <c r="G2927">
        <v>27753</v>
      </c>
    </row>
    <row r="2928" spans="1:7" x14ac:dyDescent="0.2">
      <c r="A2928" t="s">
        <v>7524</v>
      </c>
      <c r="B2928" t="s">
        <v>4568</v>
      </c>
      <c r="C2928">
        <v>10</v>
      </c>
      <c r="D2928" t="s">
        <v>4556</v>
      </c>
      <c r="E2928" t="s">
        <v>4558</v>
      </c>
      <c r="F2928" t="s">
        <v>12</v>
      </c>
      <c r="G2928">
        <v>12314</v>
      </c>
    </row>
    <row r="2929" spans="1:7" x14ac:dyDescent="0.2">
      <c r="A2929" t="s">
        <v>7525</v>
      </c>
      <c r="B2929" t="s">
        <v>4568</v>
      </c>
      <c r="C2929">
        <v>10</v>
      </c>
      <c r="D2929" t="s">
        <v>4556</v>
      </c>
      <c r="E2929" t="s">
        <v>4559</v>
      </c>
      <c r="F2929" t="s">
        <v>12</v>
      </c>
      <c r="G2929">
        <v>2895</v>
      </c>
    </row>
    <row r="2930" spans="1:7" x14ac:dyDescent="0.2">
      <c r="A2930" t="s">
        <v>7526</v>
      </c>
      <c r="B2930" t="s">
        <v>4568</v>
      </c>
      <c r="C2930">
        <v>10</v>
      </c>
      <c r="D2930" t="s">
        <v>4556</v>
      </c>
      <c r="E2930" t="s">
        <v>4560</v>
      </c>
      <c r="F2930" t="s">
        <v>12</v>
      </c>
      <c r="G2930">
        <v>1589</v>
      </c>
    </row>
    <row r="2931" spans="1:7" x14ac:dyDescent="0.2">
      <c r="A2931" t="s">
        <v>7527</v>
      </c>
      <c r="B2931" t="s">
        <v>4568</v>
      </c>
      <c r="C2931">
        <v>11</v>
      </c>
      <c r="D2931" t="s">
        <v>4556</v>
      </c>
      <c r="E2931" t="s">
        <v>4557</v>
      </c>
      <c r="F2931" t="s">
        <v>12</v>
      </c>
      <c r="G2931">
        <v>22317</v>
      </c>
    </row>
    <row r="2932" spans="1:7" x14ac:dyDescent="0.2">
      <c r="A2932" t="s">
        <v>7528</v>
      </c>
      <c r="B2932" t="s">
        <v>4568</v>
      </c>
      <c r="C2932">
        <v>11</v>
      </c>
      <c r="D2932" t="s">
        <v>4556</v>
      </c>
      <c r="E2932" t="s">
        <v>4558</v>
      </c>
      <c r="F2932" t="s">
        <v>12</v>
      </c>
      <c r="G2932">
        <v>13264</v>
      </c>
    </row>
    <row r="2933" spans="1:7" x14ac:dyDescent="0.2">
      <c r="A2933" t="s">
        <v>7529</v>
      </c>
      <c r="B2933" t="s">
        <v>4568</v>
      </c>
      <c r="C2933">
        <v>11</v>
      </c>
      <c r="D2933" t="s">
        <v>4556</v>
      </c>
      <c r="E2933" t="s">
        <v>4559</v>
      </c>
      <c r="F2933" t="s">
        <v>12</v>
      </c>
      <c r="G2933">
        <v>2504</v>
      </c>
    </row>
    <row r="2934" spans="1:7" x14ac:dyDescent="0.2">
      <c r="A2934" t="s">
        <v>7530</v>
      </c>
      <c r="B2934" t="s">
        <v>4568</v>
      </c>
      <c r="C2934">
        <v>11</v>
      </c>
      <c r="D2934" t="s">
        <v>4556</v>
      </c>
      <c r="E2934" t="s">
        <v>4560</v>
      </c>
      <c r="F2934" t="s">
        <v>12</v>
      </c>
      <c r="G2934">
        <v>1065</v>
      </c>
    </row>
    <row r="2935" spans="1:7" x14ac:dyDescent="0.2">
      <c r="A2935" t="s">
        <v>7531</v>
      </c>
      <c r="B2935" t="s">
        <v>4568</v>
      </c>
      <c r="C2935">
        <v>12</v>
      </c>
      <c r="D2935" t="s">
        <v>4556</v>
      </c>
      <c r="E2935" t="s">
        <v>4557</v>
      </c>
      <c r="F2935" t="s">
        <v>12</v>
      </c>
      <c r="G2935">
        <v>10476</v>
      </c>
    </row>
    <row r="2936" spans="1:7" x14ac:dyDescent="0.2">
      <c r="A2936" t="s">
        <v>7532</v>
      </c>
      <c r="B2936" t="s">
        <v>4568</v>
      </c>
      <c r="C2936">
        <v>12</v>
      </c>
      <c r="D2936" t="s">
        <v>4556</v>
      </c>
      <c r="E2936" t="s">
        <v>4558</v>
      </c>
      <c r="F2936" t="s">
        <v>12</v>
      </c>
      <c r="G2936">
        <v>7001</v>
      </c>
    </row>
    <row r="2937" spans="1:7" x14ac:dyDescent="0.2">
      <c r="A2937" t="s">
        <v>7533</v>
      </c>
      <c r="B2937" t="s">
        <v>4568</v>
      </c>
      <c r="C2937">
        <v>12</v>
      </c>
      <c r="D2937" t="s">
        <v>4556</v>
      </c>
      <c r="E2937" t="s">
        <v>4559</v>
      </c>
      <c r="F2937" t="s">
        <v>12</v>
      </c>
      <c r="G2937">
        <v>770</v>
      </c>
    </row>
    <row r="2938" spans="1:7" x14ac:dyDescent="0.2">
      <c r="A2938" t="s">
        <v>7534</v>
      </c>
      <c r="B2938" t="s">
        <v>4568</v>
      </c>
      <c r="C2938">
        <v>12</v>
      </c>
      <c r="D2938" t="s">
        <v>4556</v>
      </c>
      <c r="E2938" t="s">
        <v>4560</v>
      </c>
      <c r="F2938" t="s">
        <v>12</v>
      </c>
      <c r="G2938">
        <v>235</v>
      </c>
    </row>
    <row r="2939" spans="1:7" x14ac:dyDescent="0.2">
      <c r="A2939" t="s">
        <v>7535</v>
      </c>
      <c r="B2939" t="s">
        <v>4568</v>
      </c>
      <c r="C2939">
        <v>13</v>
      </c>
      <c r="D2939" t="s">
        <v>4556</v>
      </c>
      <c r="E2939" t="s">
        <v>4557</v>
      </c>
      <c r="F2939" t="s">
        <v>12</v>
      </c>
      <c r="G2939">
        <v>15177</v>
      </c>
    </row>
    <row r="2940" spans="1:7" x14ac:dyDescent="0.2">
      <c r="A2940" t="s">
        <v>7536</v>
      </c>
      <c r="B2940" t="s">
        <v>4568</v>
      </c>
      <c r="C2940">
        <v>13</v>
      </c>
      <c r="D2940" t="s">
        <v>4556</v>
      </c>
      <c r="E2940" t="s">
        <v>4558</v>
      </c>
      <c r="F2940" t="s">
        <v>12</v>
      </c>
      <c r="G2940">
        <v>21948</v>
      </c>
    </row>
    <row r="2941" spans="1:7" x14ac:dyDescent="0.2">
      <c r="A2941" t="s">
        <v>7537</v>
      </c>
      <c r="B2941" t="s">
        <v>4568</v>
      </c>
      <c r="C2941">
        <v>13</v>
      </c>
      <c r="D2941" t="s">
        <v>4556</v>
      </c>
      <c r="E2941" t="s">
        <v>4559</v>
      </c>
      <c r="F2941" t="s">
        <v>12</v>
      </c>
      <c r="G2941">
        <v>5225</v>
      </c>
    </row>
    <row r="2942" spans="1:7" x14ac:dyDescent="0.2">
      <c r="A2942" t="s">
        <v>7538</v>
      </c>
      <c r="B2942" t="s">
        <v>4568</v>
      </c>
      <c r="C2942">
        <v>13</v>
      </c>
      <c r="D2942" t="s">
        <v>4556</v>
      </c>
      <c r="E2942" t="s">
        <v>4560</v>
      </c>
      <c r="F2942" t="s">
        <v>12</v>
      </c>
      <c r="G2942">
        <v>3247</v>
      </c>
    </row>
    <row r="2943" spans="1:7" x14ac:dyDescent="0.2">
      <c r="A2943" t="s">
        <v>7539</v>
      </c>
      <c r="B2943" t="s">
        <v>4568</v>
      </c>
      <c r="C2943">
        <v>14</v>
      </c>
      <c r="D2943" t="s">
        <v>4556</v>
      </c>
      <c r="E2943" t="s">
        <v>4557</v>
      </c>
      <c r="F2943" t="s">
        <v>12</v>
      </c>
      <c r="G2943">
        <v>20462</v>
      </c>
    </row>
    <row r="2944" spans="1:7" x14ac:dyDescent="0.2">
      <c r="A2944" t="s">
        <v>7540</v>
      </c>
      <c r="B2944" t="s">
        <v>4568</v>
      </c>
      <c r="C2944">
        <v>14</v>
      </c>
      <c r="D2944" t="s">
        <v>4556</v>
      </c>
      <c r="E2944" t="s">
        <v>4558</v>
      </c>
      <c r="F2944" t="s">
        <v>12</v>
      </c>
      <c r="G2944">
        <v>16900</v>
      </c>
    </row>
    <row r="2945" spans="1:7" x14ac:dyDescent="0.2">
      <c r="A2945" t="s">
        <v>7541</v>
      </c>
      <c r="B2945" t="s">
        <v>4568</v>
      </c>
      <c r="C2945">
        <v>14</v>
      </c>
      <c r="D2945" t="s">
        <v>4556</v>
      </c>
      <c r="E2945" t="s">
        <v>4559</v>
      </c>
      <c r="F2945" t="s">
        <v>12</v>
      </c>
      <c r="G2945">
        <v>3033</v>
      </c>
    </row>
    <row r="2946" spans="1:7" x14ac:dyDescent="0.2">
      <c r="A2946" t="s">
        <v>7542</v>
      </c>
      <c r="B2946" t="s">
        <v>4568</v>
      </c>
      <c r="C2946">
        <v>14</v>
      </c>
      <c r="D2946" t="s">
        <v>4556</v>
      </c>
      <c r="E2946" t="s">
        <v>4560</v>
      </c>
      <c r="F2946" t="s">
        <v>12</v>
      </c>
      <c r="G2946">
        <v>643</v>
      </c>
    </row>
    <row r="2947" spans="1:7" x14ac:dyDescent="0.2">
      <c r="A2947" t="s">
        <v>7543</v>
      </c>
      <c r="B2947" t="s">
        <v>4568</v>
      </c>
      <c r="C2947">
        <v>15</v>
      </c>
      <c r="D2947" t="s">
        <v>4556</v>
      </c>
      <c r="E2947" t="s">
        <v>4557</v>
      </c>
      <c r="F2947" t="s">
        <v>12</v>
      </c>
      <c r="G2947">
        <v>13373</v>
      </c>
    </row>
    <row r="2948" spans="1:7" x14ac:dyDescent="0.2">
      <c r="A2948" t="s">
        <v>7544</v>
      </c>
      <c r="B2948" t="s">
        <v>4568</v>
      </c>
      <c r="C2948">
        <v>15</v>
      </c>
      <c r="D2948" t="s">
        <v>4556</v>
      </c>
      <c r="E2948" t="s">
        <v>4558</v>
      </c>
      <c r="F2948" t="s">
        <v>12</v>
      </c>
      <c r="G2948">
        <v>4054</v>
      </c>
    </row>
    <row r="2949" spans="1:7" x14ac:dyDescent="0.2">
      <c r="A2949" t="s">
        <v>7545</v>
      </c>
      <c r="B2949" t="s">
        <v>4568</v>
      </c>
      <c r="C2949">
        <v>15</v>
      </c>
      <c r="D2949" t="s">
        <v>4556</v>
      </c>
      <c r="E2949" t="s">
        <v>4559</v>
      </c>
      <c r="F2949" t="s">
        <v>12</v>
      </c>
      <c r="G2949">
        <v>539</v>
      </c>
    </row>
    <row r="2950" spans="1:7" x14ac:dyDescent="0.2">
      <c r="A2950" t="s">
        <v>7546</v>
      </c>
      <c r="B2950" t="s">
        <v>4568</v>
      </c>
      <c r="C2950">
        <v>15</v>
      </c>
      <c r="D2950" t="s">
        <v>4556</v>
      </c>
      <c r="E2950" t="s">
        <v>4560</v>
      </c>
      <c r="F2950" t="s">
        <v>12</v>
      </c>
      <c r="G2950">
        <v>65</v>
      </c>
    </row>
    <row r="2951" spans="1:7" x14ac:dyDescent="0.2">
      <c r="A2951" t="s">
        <v>7547</v>
      </c>
      <c r="B2951" t="s">
        <v>4568</v>
      </c>
      <c r="C2951">
        <v>16</v>
      </c>
      <c r="D2951" t="s">
        <v>4556</v>
      </c>
      <c r="E2951" t="s">
        <v>4557</v>
      </c>
      <c r="F2951" t="s">
        <v>12</v>
      </c>
      <c r="G2951">
        <v>32114</v>
      </c>
    </row>
    <row r="2952" spans="1:7" x14ac:dyDescent="0.2">
      <c r="A2952" t="s">
        <v>7548</v>
      </c>
      <c r="B2952" t="s">
        <v>4568</v>
      </c>
      <c r="C2952">
        <v>16</v>
      </c>
      <c r="D2952" t="s">
        <v>4556</v>
      </c>
      <c r="E2952" t="s">
        <v>4558</v>
      </c>
      <c r="F2952" t="s">
        <v>12</v>
      </c>
      <c r="G2952">
        <v>9469</v>
      </c>
    </row>
    <row r="2953" spans="1:7" x14ac:dyDescent="0.2">
      <c r="A2953" t="s">
        <v>7549</v>
      </c>
      <c r="B2953" t="s">
        <v>4568</v>
      </c>
      <c r="C2953">
        <v>16</v>
      </c>
      <c r="D2953" t="s">
        <v>4556</v>
      </c>
      <c r="E2953" t="s">
        <v>4559</v>
      </c>
      <c r="F2953" t="s">
        <v>12</v>
      </c>
      <c r="G2953">
        <v>987</v>
      </c>
    </row>
    <row r="2954" spans="1:7" x14ac:dyDescent="0.2">
      <c r="A2954" t="s">
        <v>7550</v>
      </c>
      <c r="B2954" t="s">
        <v>4568</v>
      </c>
      <c r="C2954">
        <v>16</v>
      </c>
      <c r="D2954" t="s">
        <v>4556</v>
      </c>
      <c r="E2954" t="s">
        <v>4560</v>
      </c>
      <c r="F2954" t="s">
        <v>12</v>
      </c>
      <c r="G2954">
        <v>158</v>
      </c>
    </row>
    <row r="2955" spans="1:7" x14ac:dyDescent="0.2">
      <c r="A2955" t="s">
        <v>7551</v>
      </c>
      <c r="B2955" t="s">
        <v>4568</v>
      </c>
      <c r="C2955">
        <v>17</v>
      </c>
      <c r="D2955" t="s">
        <v>4556</v>
      </c>
      <c r="E2955" t="s">
        <v>4557</v>
      </c>
      <c r="F2955" t="s">
        <v>12</v>
      </c>
      <c r="G2955">
        <v>11330</v>
      </c>
    </row>
    <row r="2956" spans="1:7" x14ac:dyDescent="0.2">
      <c r="A2956" t="s">
        <v>7552</v>
      </c>
      <c r="B2956" t="s">
        <v>4568</v>
      </c>
      <c r="C2956">
        <v>17</v>
      </c>
      <c r="D2956" t="s">
        <v>4556</v>
      </c>
      <c r="E2956" t="s">
        <v>4558</v>
      </c>
      <c r="F2956" t="s">
        <v>12</v>
      </c>
      <c r="G2956">
        <v>1334</v>
      </c>
    </row>
    <row r="2957" spans="1:7" x14ac:dyDescent="0.2">
      <c r="A2957" t="s">
        <v>7553</v>
      </c>
      <c r="B2957" t="s">
        <v>4568</v>
      </c>
      <c r="C2957">
        <v>17</v>
      </c>
      <c r="D2957" t="s">
        <v>4556</v>
      </c>
      <c r="E2957" t="s">
        <v>4559</v>
      </c>
      <c r="F2957" t="s">
        <v>12</v>
      </c>
      <c r="G2957">
        <v>44</v>
      </c>
    </row>
    <row r="2958" spans="1:7" x14ac:dyDescent="0.2">
      <c r="A2958" t="s">
        <v>7554</v>
      </c>
      <c r="B2958" t="s">
        <v>4568</v>
      </c>
      <c r="C2958">
        <v>17</v>
      </c>
      <c r="D2958" t="s">
        <v>4556</v>
      </c>
      <c r="E2958" t="s">
        <v>4560</v>
      </c>
      <c r="F2958" t="s">
        <v>12</v>
      </c>
      <c r="G2958">
        <v>2</v>
      </c>
    </row>
    <row r="2959" spans="1:7" x14ac:dyDescent="0.2">
      <c r="A2959" t="s">
        <v>7555</v>
      </c>
      <c r="B2959" t="s">
        <v>4568</v>
      </c>
      <c r="C2959">
        <v>18</v>
      </c>
      <c r="D2959" t="s">
        <v>4556</v>
      </c>
      <c r="E2959" t="s">
        <v>4557</v>
      </c>
      <c r="F2959" t="s">
        <v>12</v>
      </c>
      <c r="G2959">
        <v>52998</v>
      </c>
    </row>
    <row r="2960" spans="1:7" x14ac:dyDescent="0.2">
      <c r="A2960" t="s">
        <v>7556</v>
      </c>
      <c r="B2960" t="s">
        <v>4568</v>
      </c>
      <c r="C2960">
        <v>18</v>
      </c>
      <c r="D2960" t="s">
        <v>4556</v>
      </c>
      <c r="E2960" t="s">
        <v>4558</v>
      </c>
      <c r="F2960" t="s">
        <v>12</v>
      </c>
      <c r="G2960">
        <v>29185</v>
      </c>
    </row>
    <row r="2961" spans="1:7" x14ac:dyDescent="0.2">
      <c r="A2961" t="s">
        <v>7557</v>
      </c>
      <c r="B2961" t="s">
        <v>4568</v>
      </c>
      <c r="C2961">
        <v>18</v>
      </c>
      <c r="D2961" t="s">
        <v>4556</v>
      </c>
      <c r="E2961" t="s">
        <v>4559</v>
      </c>
      <c r="F2961" t="s">
        <v>12</v>
      </c>
      <c r="G2961">
        <v>3551</v>
      </c>
    </row>
    <row r="2962" spans="1:7" x14ac:dyDescent="0.2">
      <c r="A2962" t="s">
        <v>7558</v>
      </c>
      <c r="B2962" t="s">
        <v>4568</v>
      </c>
      <c r="C2962">
        <v>18</v>
      </c>
      <c r="D2962" t="s">
        <v>4556</v>
      </c>
      <c r="E2962" t="s">
        <v>4560</v>
      </c>
      <c r="F2962" t="s">
        <v>12</v>
      </c>
      <c r="G2962">
        <v>540</v>
      </c>
    </row>
    <row r="2963" spans="1:7" x14ac:dyDescent="0.2">
      <c r="A2963" t="s">
        <v>7559</v>
      </c>
      <c r="B2963" t="s">
        <v>4568</v>
      </c>
      <c r="C2963">
        <v>19</v>
      </c>
      <c r="D2963" t="s">
        <v>4556</v>
      </c>
      <c r="E2963" t="s">
        <v>4557</v>
      </c>
      <c r="F2963" t="s">
        <v>12</v>
      </c>
      <c r="G2963">
        <v>10106</v>
      </c>
    </row>
    <row r="2964" spans="1:7" x14ac:dyDescent="0.2">
      <c r="A2964" t="s">
        <v>7560</v>
      </c>
      <c r="B2964" t="s">
        <v>4568</v>
      </c>
      <c r="C2964">
        <v>19</v>
      </c>
      <c r="D2964" t="s">
        <v>4556</v>
      </c>
      <c r="E2964" t="s">
        <v>4558</v>
      </c>
      <c r="F2964" t="s">
        <v>12</v>
      </c>
      <c r="G2964">
        <v>4897</v>
      </c>
    </row>
    <row r="2965" spans="1:7" x14ac:dyDescent="0.2">
      <c r="A2965" t="s">
        <v>7561</v>
      </c>
      <c r="B2965" t="s">
        <v>4568</v>
      </c>
      <c r="C2965">
        <v>19</v>
      </c>
      <c r="D2965" t="s">
        <v>4556</v>
      </c>
      <c r="E2965" t="s">
        <v>4559</v>
      </c>
      <c r="F2965" t="s">
        <v>12</v>
      </c>
      <c r="G2965">
        <v>557</v>
      </c>
    </row>
    <row r="2966" spans="1:7" x14ac:dyDescent="0.2">
      <c r="A2966" t="s">
        <v>7562</v>
      </c>
      <c r="B2966" t="s">
        <v>4568</v>
      </c>
      <c r="C2966">
        <v>19</v>
      </c>
      <c r="D2966" t="s">
        <v>4556</v>
      </c>
      <c r="E2966" t="s">
        <v>4560</v>
      </c>
      <c r="F2966" t="s">
        <v>12</v>
      </c>
      <c r="G2966">
        <v>132</v>
      </c>
    </row>
    <row r="2967" spans="1:7" x14ac:dyDescent="0.2">
      <c r="A2967" t="s">
        <v>7563</v>
      </c>
      <c r="B2967" t="s">
        <v>4568</v>
      </c>
      <c r="C2967">
        <v>20</v>
      </c>
      <c r="D2967" t="s">
        <v>4556</v>
      </c>
      <c r="E2967" t="s">
        <v>4557</v>
      </c>
      <c r="F2967" t="s">
        <v>12</v>
      </c>
      <c r="G2967">
        <v>36365</v>
      </c>
    </row>
    <row r="2968" spans="1:7" x14ac:dyDescent="0.2">
      <c r="A2968" t="s">
        <v>7564</v>
      </c>
      <c r="B2968" t="s">
        <v>4568</v>
      </c>
      <c r="C2968">
        <v>20</v>
      </c>
      <c r="D2968" t="s">
        <v>4556</v>
      </c>
      <c r="E2968" t="s">
        <v>4558</v>
      </c>
      <c r="F2968" t="s">
        <v>12</v>
      </c>
      <c r="G2968">
        <v>22714</v>
      </c>
    </row>
    <row r="2969" spans="1:7" x14ac:dyDescent="0.2">
      <c r="A2969" t="s">
        <v>7565</v>
      </c>
      <c r="B2969" t="s">
        <v>4568</v>
      </c>
      <c r="C2969">
        <v>20</v>
      </c>
      <c r="D2969" t="s">
        <v>4556</v>
      </c>
      <c r="E2969" t="s">
        <v>4559</v>
      </c>
      <c r="F2969" t="s">
        <v>12</v>
      </c>
      <c r="G2969">
        <v>6036</v>
      </c>
    </row>
    <row r="2970" spans="1:7" x14ac:dyDescent="0.2">
      <c r="A2970" t="s">
        <v>7566</v>
      </c>
      <c r="B2970" t="s">
        <v>4568</v>
      </c>
      <c r="C2970">
        <v>20</v>
      </c>
      <c r="D2970" t="s">
        <v>4556</v>
      </c>
      <c r="E2970" t="s">
        <v>4560</v>
      </c>
      <c r="F2970" t="s">
        <v>12</v>
      </c>
      <c r="G2970">
        <v>3719</v>
      </c>
    </row>
    <row r="2971" spans="1:7" x14ac:dyDescent="0.2">
      <c r="A2971" t="s">
        <v>7567</v>
      </c>
      <c r="B2971" t="s">
        <v>4568</v>
      </c>
      <c r="C2971">
        <v>21</v>
      </c>
      <c r="D2971" t="s">
        <v>4556</v>
      </c>
      <c r="E2971" t="s">
        <v>4557</v>
      </c>
      <c r="F2971" t="s">
        <v>12</v>
      </c>
      <c r="G2971">
        <v>4850</v>
      </c>
    </row>
    <row r="2972" spans="1:7" x14ac:dyDescent="0.2">
      <c r="A2972" t="s">
        <v>7568</v>
      </c>
      <c r="B2972" t="s">
        <v>4568</v>
      </c>
      <c r="C2972">
        <v>21</v>
      </c>
      <c r="D2972" t="s">
        <v>4556</v>
      </c>
      <c r="E2972" t="s">
        <v>4558</v>
      </c>
      <c r="F2972" t="s">
        <v>12</v>
      </c>
      <c r="G2972">
        <v>163</v>
      </c>
    </row>
    <row r="2973" spans="1:7" x14ac:dyDescent="0.2">
      <c r="A2973" t="s">
        <v>7569</v>
      </c>
      <c r="B2973" t="s">
        <v>4568</v>
      </c>
      <c r="C2973">
        <v>21</v>
      </c>
      <c r="D2973" t="s">
        <v>4556</v>
      </c>
      <c r="E2973" t="s">
        <v>4559</v>
      </c>
      <c r="F2973" t="s">
        <v>12</v>
      </c>
      <c r="G2973">
        <v>1</v>
      </c>
    </row>
    <row r="2974" spans="1:7" x14ac:dyDescent="0.2">
      <c r="A2974" t="s">
        <v>7570</v>
      </c>
      <c r="B2974" t="s">
        <v>4568</v>
      </c>
      <c r="C2974">
        <v>21</v>
      </c>
      <c r="D2974" t="s">
        <v>4556</v>
      </c>
      <c r="E2974" t="s">
        <v>4560</v>
      </c>
      <c r="F2974" t="s">
        <v>12</v>
      </c>
      <c r="G2974">
        <v>3</v>
      </c>
    </row>
    <row r="2975" spans="1:7" x14ac:dyDescent="0.2">
      <c r="A2975" t="s">
        <v>7571</v>
      </c>
      <c r="B2975" t="s">
        <v>4568</v>
      </c>
      <c r="C2975">
        <v>21</v>
      </c>
      <c r="D2975" t="s">
        <v>4556</v>
      </c>
      <c r="E2975" t="s">
        <v>4561</v>
      </c>
      <c r="F2975" t="s">
        <v>12</v>
      </c>
      <c r="G2975">
        <v>821</v>
      </c>
    </row>
    <row r="2976" spans="1:7" x14ac:dyDescent="0.2">
      <c r="A2976" t="s">
        <v>7572</v>
      </c>
      <c r="B2976" t="s">
        <v>4568</v>
      </c>
      <c r="C2976">
        <v>1</v>
      </c>
      <c r="D2976" t="s">
        <v>4556</v>
      </c>
      <c r="E2976" t="s">
        <v>4557</v>
      </c>
      <c r="F2976" t="s">
        <v>13</v>
      </c>
      <c r="G2976">
        <v>22791</v>
      </c>
    </row>
    <row r="2977" spans="1:7" x14ac:dyDescent="0.2">
      <c r="A2977" t="s">
        <v>7573</v>
      </c>
      <c r="B2977" t="s">
        <v>4568</v>
      </c>
      <c r="C2977">
        <v>1</v>
      </c>
      <c r="D2977" t="s">
        <v>4556</v>
      </c>
      <c r="E2977" t="s">
        <v>4558</v>
      </c>
      <c r="F2977" t="s">
        <v>13</v>
      </c>
      <c r="G2977">
        <v>16646</v>
      </c>
    </row>
    <row r="2978" spans="1:7" x14ac:dyDescent="0.2">
      <c r="A2978" t="s">
        <v>7574</v>
      </c>
      <c r="B2978" t="s">
        <v>4568</v>
      </c>
      <c r="C2978">
        <v>1</v>
      </c>
      <c r="D2978" t="s">
        <v>4556</v>
      </c>
      <c r="E2978" t="s">
        <v>4559</v>
      </c>
      <c r="F2978" t="s">
        <v>13</v>
      </c>
      <c r="G2978">
        <v>2134</v>
      </c>
    </row>
    <row r="2979" spans="1:7" x14ac:dyDescent="0.2">
      <c r="A2979" t="s">
        <v>7575</v>
      </c>
      <c r="B2979" t="s">
        <v>4568</v>
      </c>
      <c r="C2979">
        <v>1</v>
      </c>
      <c r="D2979" t="s">
        <v>4556</v>
      </c>
      <c r="E2979" t="s">
        <v>4560</v>
      </c>
      <c r="F2979" t="s">
        <v>13</v>
      </c>
      <c r="G2979">
        <v>569</v>
      </c>
    </row>
    <row r="2980" spans="1:7" x14ac:dyDescent="0.2">
      <c r="A2980" t="s">
        <v>7576</v>
      </c>
      <c r="B2980" t="s">
        <v>4568</v>
      </c>
      <c r="C2980">
        <v>2</v>
      </c>
      <c r="D2980" t="s">
        <v>4556</v>
      </c>
      <c r="E2980" t="s">
        <v>4557</v>
      </c>
      <c r="F2980" t="s">
        <v>13</v>
      </c>
      <c r="G2980">
        <v>42671</v>
      </c>
    </row>
    <row r="2981" spans="1:7" x14ac:dyDescent="0.2">
      <c r="A2981" t="s">
        <v>7577</v>
      </c>
      <c r="B2981" t="s">
        <v>4568</v>
      </c>
      <c r="C2981">
        <v>2</v>
      </c>
      <c r="D2981" t="s">
        <v>4556</v>
      </c>
      <c r="E2981" t="s">
        <v>4558</v>
      </c>
      <c r="F2981" t="s">
        <v>13</v>
      </c>
      <c r="G2981">
        <v>42637</v>
      </c>
    </row>
    <row r="2982" spans="1:7" x14ac:dyDescent="0.2">
      <c r="A2982" t="s">
        <v>7578</v>
      </c>
      <c r="B2982" t="s">
        <v>4568</v>
      </c>
      <c r="C2982">
        <v>2</v>
      </c>
      <c r="D2982" t="s">
        <v>4556</v>
      </c>
      <c r="E2982" t="s">
        <v>4559</v>
      </c>
      <c r="F2982" t="s">
        <v>13</v>
      </c>
      <c r="G2982">
        <v>2209</v>
      </c>
    </row>
    <row r="2983" spans="1:7" x14ac:dyDescent="0.2">
      <c r="A2983" t="s">
        <v>7579</v>
      </c>
      <c r="B2983" t="s">
        <v>4568</v>
      </c>
      <c r="C2983">
        <v>2</v>
      </c>
      <c r="D2983" t="s">
        <v>4556</v>
      </c>
      <c r="E2983" t="s">
        <v>4560</v>
      </c>
      <c r="F2983" t="s">
        <v>13</v>
      </c>
      <c r="G2983">
        <v>694</v>
      </c>
    </row>
    <row r="2984" spans="1:7" x14ac:dyDescent="0.2">
      <c r="A2984" t="s">
        <v>7580</v>
      </c>
      <c r="B2984" t="s">
        <v>4568</v>
      </c>
      <c r="C2984">
        <v>3</v>
      </c>
      <c r="D2984" t="s">
        <v>4556</v>
      </c>
      <c r="E2984" t="s">
        <v>4557</v>
      </c>
      <c r="F2984" t="s">
        <v>13</v>
      </c>
      <c r="G2984">
        <v>37039</v>
      </c>
    </row>
    <row r="2985" spans="1:7" x14ac:dyDescent="0.2">
      <c r="A2985" t="s">
        <v>7581</v>
      </c>
      <c r="B2985" t="s">
        <v>4568</v>
      </c>
      <c r="C2985">
        <v>3</v>
      </c>
      <c r="D2985" t="s">
        <v>4556</v>
      </c>
      <c r="E2985" t="s">
        <v>4558</v>
      </c>
      <c r="F2985" t="s">
        <v>13</v>
      </c>
      <c r="G2985">
        <v>43254</v>
      </c>
    </row>
    <row r="2986" spans="1:7" x14ac:dyDescent="0.2">
      <c r="A2986" t="s">
        <v>7582</v>
      </c>
      <c r="B2986" t="s">
        <v>4568</v>
      </c>
      <c r="C2986">
        <v>3</v>
      </c>
      <c r="D2986" t="s">
        <v>4556</v>
      </c>
      <c r="E2986" t="s">
        <v>4559</v>
      </c>
      <c r="F2986" t="s">
        <v>13</v>
      </c>
      <c r="G2986">
        <v>3445</v>
      </c>
    </row>
    <row r="2987" spans="1:7" x14ac:dyDescent="0.2">
      <c r="A2987" t="s">
        <v>7583</v>
      </c>
      <c r="B2987" t="s">
        <v>4568</v>
      </c>
      <c r="C2987">
        <v>3</v>
      </c>
      <c r="D2987" t="s">
        <v>4556</v>
      </c>
      <c r="E2987" t="s">
        <v>4560</v>
      </c>
      <c r="F2987" t="s">
        <v>13</v>
      </c>
      <c r="G2987">
        <v>1876</v>
      </c>
    </row>
    <row r="2988" spans="1:7" x14ac:dyDescent="0.2">
      <c r="A2988" t="s">
        <v>7584</v>
      </c>
      <c r="B2988" t="s">
        <v>4568</v>
      </c>
      <c r="C2988">
        <v>4</v>
      </c>
      <c r="D2988" t="s">
        <v>4556</v>
      </c>
      <c r="E2988" t="s">
        <v>4557</v>
      </c>
      <c r="F2988" t="s">
        <v>13</v>
      </c>
      <c r="G2988">
        <v>36094</v>
      </c>
    </row>
    <row r="2989" spans="1:7" x14ac:dyDescent="0.2">
      <c r="A2989" t="s">
        <v>7585</v>
      </c>
      <c r="B2989" t="s">
        <v>4568</v>
      </c>
      <c r="C2989">
        <v>4</v>
      </c>
      <c r="D2989" t="s">
        <v>4556</v>
      </c>
      <c r="E2989" t="s">
        <v>4558</v>
      </c>
      <c r="F2989" t="s">
        <v>13</v>
      </c>
      <c r="G2989">
        <v>52478</v>
      </c>
    </row>
    <row r="2990" spans="1:7" x14ac:dyDescent="0.2">
      <c r="A2990" t="s">
        <v>7586</v>
      </c>
      <c r="B2990" t="s">
        <v>4568</v>
      </c>
      <c r="C2990">
        <v>4</v>
      </c>
      <c r="D2990" t="s">
        <v>4556</v>
      </c>
      <c r="E2990" t="s">
        <v>4559</v>
      </c>
      <c r="F2990" t="s">
        <v>13</v>
      </c>
      <c r="G2990">
        <v>2838</v>
      </c>
    </row>
    <row r="2991" spans="1:7" x14ac:dyDescent="0.2">
      <c r="A2991" t="s">
        <v>7587</v>
      </c>
      <c r="B2991" t="s">
        <v>4568</v>
      </c>
      <c r="C2991">
        <v>4</v>
      </c>
      <c r="D2991" t="s">
        <v>4556</v>
      </c>
      <c r="E2991" t="s">
        <v>4560</v>
      </c>
      <c r="F2991" t="s">
        <v>13</v>
      </c>
      <c r="G2991">
        <v>763</v>
      </c>
    </row>
    <row r="2992" spans="1:7" x14ac:dyDescent="0.2">
      <c r="A2992" t="s">
        <v>7588</v>
      </c>
      <c r="B2992" t="s">
        <v>4568</v>
      </c>
      <c r="C2992">
        <v>5</v>
      </c>
      <c r="D2992" t="s">
        <v>4556</v>
      </c>
      <c r="E2992" t="s">
        <v>4557</v>
      </c>
      <c r="F2992" t="s">
        <v>13</v>
      </c>
      <c r="G2992">
        <v>41443</v>
      </c>
    </row>
    <row r="2993" spans="1:7" x14ac:dyDescent="0.2">
      <c r="A2993" t="s">
        <v>7589</v>
      </c>
      <c r="B2993" t="s">
        <v>4568</v>
      </c>
      <c r="C2993">
        <v>5</v>
      </c>
      <c r="D2993" t="s">
        <v>4556</v>
      </c>
      <c r="E2993" t="s">
        <v>4558</v>
      </c>
      <c r="F2993" t="s">
        <v>13</v>
      </c>
      <c r="G2993">
        <v>36575</v>
      </c>
    </row>
    <row r="2994" spans="1:7" x14ac:dyDescent="0.2">
      <c r="A2994" t="s">
        <v>7590</v>
      </c>
      <c r="B2994" t="s">
        <v>4568</v>
      </c>
      <c r="C2994">
        <v>5</v>
      </c>
      <c r="D2994" t="s">
        <v>4556</v>
      </c>
      <c r="E2994" t="s">
        <v>4559</v>
      </c>
      <c r="F2994" t="s">
        <v>13</v>
      </c>
      <c r="G2994">
        <v>12980</v>
      </c>
    </row>
    <row r="2995" spans="1:7" x14ac:dyDescent="0.2">
      <c r="A2995" t="s">
        <v>7591</v>
      </c>
      <c r="B2995" t="s">
        <v>4568</v>
      </c>
      <c r="C2995">
        <v>5</v>
      </c>
      <c r="D2995" t="s">
        <v>4556</v>
      </c>
      <c r="E2995" t="s">
        <v>4560</v>
      </c>
      <c r="F2995" t="s">
        <v>13</v>
      </c>
      <c r="G2995">
        <v>10204</v>
      </c>
    </row>
    <row r="2996" spans="1:7" x14ac:dyDescent="0.2">
      <c r="A2996" t="s">
        <v>7592</v>
      </c>
      <c r="B2996" t="s">
        <v>4568</v>
      </c>
      <c r="C2996">
        <v>6</v>
      </c>
      <c r="D2996" t="s">
        <v>4556</v>
      </c>
      <c r="E2996" t="s">
        <v>4557</v>
      </c>
      <c r="F2996" t="s">
        <v>13</v>
      </c>
      <c r="G2996">
        <v>25805</v>
      </c>
    </row>
    <row r="2997" spans="1:7" x14ac:dyDescent="0.2">
      <c r="A2997" t="s">
        <v>7593</v>
      </c>
      <c r="B2997" t="s">
        <v>4568</v>
      </c>
      <c r="C2997">
        <v>6</v>
      </c>
      <c r="D2997" t="s">
        <v>4556</v>
      </c>
      <c r="E2997" t="s">
        <v>4558</v>
      </c>
      <c r="F2997" t="s">
        <v>13</v>
      </c>
      <c r="G2997">
        <v>12214</v>
      </c>
    </row>
    <row r="2998" spans="1:7" x14ac:dyDescent="0.2">
      <c r="A2998" t="s">
        <v>7594</v>
      </c>
      <c r="B2998" t="s">
        <v>4568</v>
      </c>
      <c r="C2998">
        <v>6</v>
      </c>
      <c r="D2998" t="s">
        <v>4556</v>
      </c>
      <c r="E2998" t="s">
        <v>4559</v>
      </c>
      <c r="F2998" t="s">
        <v>13</v>
      </c>
      <c r="G2998">
        <v>2364</v>
      </c>
    </row>
    <row r="2999" spans="1:7" x14ac:dyDescent="0.2">
      <c r="A2999" t="s">
        <v>7595</v>
      </c>
      <c r="B2999" t="s">
        <v>4568</v>
      </c>
      <c r="C2999">
        <v>6</v>
      </c>
      <c r="D2999" t="s">
        <v>4556</v>
      </c>
      <c r="E2999" t="s">
        <v>4560</v>
      </c>
      <c r="F2999" t="s">
        <v>13</v>
      </c>
      <c r="G2999">
        <v>742</v>
      </c>
    </row>
    <row r="3000" spans="1:7" x14ac:dyDescent="0.2">
      <c r="A3000" t="s">
        <v>7596</v>
      </c>
      <c r="B3000" t="s">
        <v>4568</v>
      </c>
      <c r="C3000">
        <v>7</v>
      </c>
      <c r="D3000" t="s">
        <v>4556</v>
      </c>
      <c r="E3000" t="s">
        <v>4557</v>
      </c>
      <c r="F3000" t="s">
        <v>13</v>
      </c>
      <c r="G3000">
        <v>28053</v>
      </c>
    </row>
    <row r="3001" spans="1:7" x14ac:dyDescent="0.2">
      <c r="A3001" t="s">
        <v>7597</v>
      </c>
      <c r="B3001" t="s">
        <v>4568</v>
      </c>
      <c r="C3001">
        <v>7</v>
      </c>
      <c r="D3001" t="s">
        <v>4556</v>
      </c>
      <c r="E3001" t="s">
        <v>4558</v>
      </c>
      <c r="F3001" t="s">
        <v>13</v>
      </c>
      <c r="G3001">
        <v>20338</v>
      </c>
    </row>
    <row r="3002" spans="1:7" x14ac:dyDescent="0.2">
      <c r="A3002" t="s">
        <v>7598</v>
      </c>
      <c r="B3002" t="s">
        <v>4568</v>
      </c>
      <c r="C3002">
        <v>7</v>
      </c>
      <c r="D3002" t="s">
        <v>4556</v>
      </c>
      <c r="E3002" t="s">
        <v>4559</v>
      </c>
      <c r="F3002" t="s">
        <v>13</v>
      </c>
      <c r="G3002">
        <v>3926</v>
      </c>
    </row>
    <row r="3003" spans="1:7" x14ac:dyDescent="0.2">
      <c r="A3003" t="s">
        <v>7599</v>
      </c>
      <c r="B3003" t="s">
        <v>4568</v>
      </c>
      <c r="C3003">
        <v>7</v>
      </c>
      <c r="D3003" t="s">
        <v>4556</v>
      </c>
      <c r="E3003" t="s">
        <v>4560</v>
      </c>
      <c r="F3003" t="s">
        <v>13</v>
      </c>
      <c r="G3003">
        <v>1212</v>
      </c>
    </row>
    <row r="3004" spans="1:7" x14ac:dyDescent="0.2">
      <c r="A3004" t="s">
        <v>7600</v>
      </c>
      <c r="B3004" t="s">
        <v>4568</v>
      </c>
      <c r="C3004">
        <v>8</v>
      </c>
      <c r="D3004" t="s">
        <v>4556</v>
      </c>
      <c r="E3004" t="s">
        <v>4557</v>
      </c>
      <c r="F3004" t="s">
        <v>13</v>
      </c>
      <c r="G3004">
        <v>10770</v>
      </c>
    </row>
    <row r="3005" spans="1:7" x14ac:dyDescent="0.2">
      <c r="A3005" t="s">
        <v>7601</v>
      </c>
      <c r="B3005" t="s">
        <v>4568</v>
      </c>
      <c r="C3005">
        <v>8</v>
      </c>
      <c r="D3005" t="s">
        <v>4556</v>
      </c>
      <c r="E3005" t="s">
        <v>4558</v>
      </c>
      <c r="F3005" t="s">
        <v>13</v>
      </c>
      <c r="G3005">
        <v>4804</v>
      </c>
    </row>
    <row r="3006" spans="1:7" x14ac:dyDescent="0.2">
      <c r="A3006" t="s">
        <v>7602</v>
      </c>
      <c r="B3006" t="s">
        <v>4568</v>
      </c>
      <c r="C3006">
        <v>8</v>
      </c>
      <c r="D3006" t="s">
        <v>4556</v>
      </c>
      <c r="E3006" t="s">
        <v>4559</v>
      </c>
      <c r="F3006" t="s">
        <v>13</v>
      </c>
      <c r="G3006">
        <v>659</v>
      </c>
    </row>
    <row r="3007" spans="1:7" x14ac:dyDescent="0.2">
      <c r="A3007" t="s">
        <v>7603</v>
      </c>
      <c r="B3007" t="s">
        <v>4568</v>
      </c>
      <c r="C3007">
        <v>8</v>
      </c>
      <c r="D3007" t="s">
        <v>4556</v>
      </c>
      <c r="E3007" t="s">
        <v>4560</v>
      </c>
      <c r="F3007" t="s">
        <v>13</v>
      </c>
      <c r="G3007">
        <v>168</v>
      </c>
    </row>
    <row r="3008" spans="1:7" x14ac:dyDescent="0.2">
      <c r="A3008" t="s">
        <v>7604</v>
      </c>
      <c r="B3008" t="s">
        <v>4568</v>
      </c>
      <c r="C3008">
        <v>9</v>
      </c>
      <c r="D3008" t="s">
        <v>4556</v>
      </c>
      <c r="E3008" t="s">
        <v>4557</v>
      </c>
      <c r="F3008" t="s">
        <v>13</v>
      </c>
      <c r="G3008">
        <v>20532</v>
      </c>
    </row>
    <row r="3009" spans="1:7" x14ac:dyDescent="0.2">
      <c r="A3009" t="s">
        <v>7605</v>
      </c>
      <c r="B3009" t="s">
        <v>4568</v>
      </c>
      <c r="C3009">
        <v>9</v>
      </c>
      <c r="D3009" t="s">
        <v>4556</v>
      </c>
      <c r="E3009" t="s">
        <v>4558</v>
      </c>
      <c r="F3009" t="s">
        <v>13</v>
      </c>
      <c r="G3009">
        <v>18357</v>
      </c>
    </row>
    <row r="3010" spans="1:7" x14ac:dyDescent="0.2">
      <c r="A3010" t="s">
        <v>7606</v>
      </c>
      <c r="B3010" t="s">
        <v>4568</v>
      </c>
      <c r="C3010">
        <v>9</v>
      </c>
      <c r="D3010" t="s">
        <v>4556</v>
      </c>
      <c r="E3010" t="s">
        <v>4559</v>
      </c>
      <c r="F3010" t="s">
        <v>13</v>
      </c>
      <c r="G3010">
        <v>2014</v>
      </c>
    </row>
    <row r="3011" spans="1:7" x14ac:dyDescent="0.2">
      <c r="A3011" t="s">
        <v>7607</v>
      </c>
      <c r="B3011" t="s">
        <v>4568</v>
      </c>
      <c r="C3011">
        <v>9</v>
      </c>
      <c r="D3011" t="s">
        <v>4556</v>
      </c>
      <c r="E3011" t="s">
        <v>4560</v>
      </c>
      <c r="F3011" t="s">
        <v>13</v>
      </c>
      <c r="G3011">
        <v>506</v>
      </c>
    </row>
    <row r="3012" spans="1:7" x14ac:dyDescent="0.2">
      <c r="A3012" t="s">
        <v>7608</v>
      </c>
      <c r="B3012" t="s">
        <v>4568</v>
      </c>
      <c r="C3012">
        <v>10</v>
      </c>
      <c r="D3012" t="s">
        <v>4556</v>
      </c>
      <c r="E3012" t="s">
        <v>4557</v>
      </c>
      <c r="F3012" t="s">
        <v>13</v>
      </c>
      <c r="G3012">
        <v>31233</v>
      </c>
    </row>
    <row r="3013" spans="1:7" x14ac:dyDescent="0.2">
      <c r="A3013" t="s">
        <v>7609</v>
      </c>
      <c r="B3013" t="s">
        <v>4568</v>
      </c>
      <c r="C3013">
        <v>10</v>
      </c>
      <c r="D3013" t="s">
        <v>4556</v>
      </c>
      <c r="E3013" t="s">
        <v>4558</v>
      </c>
      <c r="F3013" t="s">
        <v>13</v>
      </c>
      <c r="G3013">
        <v>13955</v>
      </c>
    </row>
    <row r="3014" spans="1:7" x14ac:dyDescent="0.2">
      <c r="A3014" t="s">
        <v>7610</v>
      </c>
      <c r="B3014" t="s">
        <v>4568</v>
      </c>
      <c r="C3014">
        <v>10</v>
      </c>
      <c r="D3014" t="s">
        <v>4556</v>
      </c>
      <c r="E3014" t="s">
        <v>4559</v>
      </c>
      <c r="F3014" t="s">
        <v>13</v>
      </c>
      <c r="G3014">
        <v>2033</v>
      </c>
    </row>
    <row r="3015" spans="1:7" x14ac:dyDescent="0.2">
      <c r="A3015" t="s">
        <v>7611</v>
      </c>
      <c r="B3015" t="s">
        <v>4568</v>
      </c>
      <c r="C3015">
        <v>10</v>
      </c>
      <c r="D3015" t="s">
        <v>4556</v>
      </c>
      <c r="E3015" t="s">
        <v>4560</v>
      </c>
      <c r="F3015" t="s">
        <v>13</v>
      </c>
      <c r="G3015">
        <v>712</v>
      </c>
    </row>
    <row r="3016" spans="1:7" x14ac:dyDescent="0.2">
      <c r="A3016" t="s">
        <v>7612</v>
      </c>
      <c r="B3016" t="s">
        <v>4568</v>
      </c>
      <c r="C3016">
        <v>11</v>
      </c>
      <c r="D3016" t="s">
        <v>4556</v>
      </c>
      <c r="E3016" t="s">
        <v>4557</v>
      </c>
      <c r="F3016" t="s">
        <v>13</v>
      </c>
      <c r="G3016">
        <v>20541</v>
      </c>
    </row>
    <row r="3017" spans="1:7" x14ac:dyDescent="0.2">
      <c r="A3017" t="s">
        <v>7613</v>
      </c>
      <c r="B3017" t="s">
        <v>4568</v>
      </c>
      <c r="C3017">
        <v>11</v>
      </c>
      <c r="D3017" t="s">
        <v>4556</v>
      </c>
      <c r="E3017" t="s">
        <v>4558</v>
      </c>
      <c r="F3017" t="s">
        <v>13</v>
      </c>
      <c r="G3017">
        <v>14556</v>
      </c>
    </row>
    <row r="3018" spans="1:7" x14ac:dyDescent="0.2">
      <c r="A3018" t="s">
        <v>7614</v>
      </c>
      <c r="B3018" t="s">
        <v>4568</v>
      </c>
      <c r="C3018">
        <v>11</v>
      </c>
      <c r="D3018" t="s">
        <v>4556</v>
      </c>
      <c r="E3018" t="s">
        <v>4559</v>
      </c>
      <c r="F3018" t="s">
        <v>13</v>
      </c>
      <c r="G3018">
        <v>3401</v>
      </c>
    </row>
    <row r="3019" spans="1:7" x14ac:dyDescent="0.2">
      <c r="A3019" t="s">
        <v>7615</v>
      </c>
      <c r="B3019" t="s">
        <v>4568</v>
      </c>
      <c r="C3019">
        <v>11</v>
      </c>
      <c r="D3019" t="s">
        <v>4556</v>
      </c>
      <c r="E3019" t="s">
        <v>4560</v>
      </c>
      <c r="F3019" t="s">
        <v>13</v>
      </c>
      <c r="G3019">
        <v>1550</v>
      </c>
    </row>
    <row r="3020" spans="1:7" x14ac:dyDescent="0.2">
      <c r="A3020" t="s">
        <v>7616</v>
      </c>
      <c r="B3020" t="s">
        <v>4568</v>
      </c>
      <c r="C3020">
        <v>12</v>
      </c>
      <c r="D3020" t="s">
        <v>4556</v>
      </c>
      <c r="E3020" t="s">
        <v>4557</v>
      </c>
      <c r="F3020" t="s">
        <v>13</v>
      </c>
      <c r="G3020">
        <v>10536</v>
      </c>
    </row>
    <row r="3021" spans="1:7" x14ac:dyDescent="0.2">
      <c r="A3021" t="s">
        <v>7617</v>
      </c>
      <c r="B3021" t="s">
        <v>4568</v>
      </c>
      <c r="C3021">
        <v>12</v>
      </c>
      <c r="D3021" t="s">
        <v>4556</v>
      </c>
      <c r="E3021" t="s">
        <v>4558</v>
      </c>
      <c r="F3021" t="s">
        <v>13</v>
      </c>
      <c r="G3021">
        <v>7244</v>
      </c>
    </row>
    <row r="3022" spans="1:7" x14ac:dyDescent="0.2">
      <c r="A3022" t="s">
        <v>7618</v>
      </c>
      <c r="B3022" t="s">
        <v>4568</v>
      </c>
      <c r="C3022">
        <v>12</v>
      </c>
      <c r="D3022" t="s">
        <v>4556</v>
      </c>
      <c r="E3022" t="s">
        <v>4559</v>
      </c>
      <c r="F3022" t="s">
        <v>13</v>
      </c>
      <c r="G3022">
        <v>561</v>
      </c>
    </row>
    <row r="3023" spans="1:7" x14ac:dyDescent="0.2">
      <c r="A3023" t="s">
        <v>7619</v>
      </c>
      <c r="B3023" t="s">
        <v>4568</v>
      </c>
      <c r="C3023">
        <v>12</v>
      </c>
      <c r="D3023" t="s">
        <v>4556</v>
      </c>
      <c r="E3023" t="s">
        <v>4560</v>
      </c>
      <c r="F3023" t="s">
        <v>13</v>
      </c>
      <c r="G3023">
        <v>129</v>
      </c>
    </row>
    <row r="3024" spans="1:7" x14ac:dyDescent="0.2">
      <c r="A3024" t="s">
        <v>7620</v>
      </c>
      <c r="B3024" t="s">
        <v>4568</v>
      </c>
      <c r="C3024">
        <v>13</v>
      </c>
      <c r="D3024" t="s">
        <v>4556</v>
      </c>
      <c r="E3024" t="s">
        <v>4557</v>
      </c>
      <c r="F3024" t="s">
        <v>13</v>
      </c>
      <c r="G3024">
        <v>18070</v>
      </c>
    </row>
    <row r="3025" spans="1:7" x14ac:dyDescent="0.2">
      <c r="A3025" t="s">
        <v>7621</v>
      </c>
      <c r="B3025" t="s">
        <v>4568</v>
      </c>
      <c r="C3025">
        <v>13</v>
      </c>
      <c r="D3025" t="s">
        <v>4556</v>
      </c>
      <c r="E3025" t="s">
        <v>4558</v>
      </c>
      <c r="F3025" t="s">
        <v>13</v>
      </c>
      <c r="G3025">
        <v>23762</v>
      </c>
    </row>
    <row r="3026" spans="1:7" x14ac:dyDescent="0.2">
      <c r="A3026" t="s">
        <v>7622</v>
      </c>
      <c r="B3026" t="s">
        <v>4568</v>
      </c>
      <c r="C3026">
        <v>13</v>
      </c>
      <c r="D3026" t="s">
        <v>4556</v>
      </c>
      <c r="E3026" t="s">
        <v>4559</v>
      </c>
      <c r="F3026" t="s">
        <v>13</v>
      </c>
      <c r="G3026">
        <v>4763</v>
      </c>
    </row>
    <row r="3027" spans="1:7" x14ac:dyDescent="0.2">
      <c r="A3027" t="s">
        <v>7623</v>
      </c>
      <c r="B3027" t="s">
        <v>4568</v>
      </c>
      <c r="C3027">
        <v>13</v>
      </c>
      <c r="D3027" t="s">
        <v>4556</v>
      </c>
      <c r="E3027" t="s">
        <v>4560</v>
      </c>
      <c r="F3027" t="s">
        <v>13</v>
      </c>
      <c r="G3027">
        <v>2307</v>
      </c>
    </row>
    <row r="3028" spans="1:7" x14ac:dyDescent="0.2">
      <c r="A3028" t="s">
        <v>7624</v>
      </c>
      <c r="B3028" t="s">
        <v>4568</v>
      </c>
      <c r="C3028">
        <v>14</v>
      </c>
      <c r="D3028" t="s">
        <v>4556</v>
      </c>
      <c r="E3028" t="s">
        <v>4557</v>
      </c>
      <c r="F3028" t="s">
        <v>13</v>
      </c>
      <c r="G3028">
        <v>20712</v>
      </c>
    </row>
    <row r="3029" spans="1:7" x14ac:dyDescent="0.2">
      <c r="A3029" t="s">
        <v>7625</v>
      </c>
      <c r="B3029" t="s">
        <v>4568</v>
      </c>
      <c r="C3029">
        <v>14</v>
      </c>
      <c r="D3029" t="s">
        <v>4556</v>
      </c>
      <c r="E3029" t="s">
        <v>4558</v>
      </c>
      <c r="F3029" t="s">
        <v>13</v>
      </c>
      <c r="G3029">
        <v>19359</v>
      </c>
    </row>
    <row r="3030" spans="1:7" x14ac:dyDescent="0.2">
      <c r="A3030" t="s">
        <v>7626</v>
      </c>
      <c r="B3030" t="s">
        <v>4568</v>
      </c>
      <c r="C3030">
        <v>14</v>
      </c>
      <c r="D3030" t="s">
        <v>4556</v>
      </c>
      <c r="E3030" t="s">
        <v>4559</v>
      </c>
      <c r="F3030" t="s">
        <v>13</v>
      </c>
      <c r="G3030">
        <v>2704</v>
      </c>
    </row>
    <row r="3031" spans="1:7" x14ac:dyDescent="0.2">
      <c r="A3031" t="s">
        <v>7627</v>
      </c>
      <c r="B3031" t="s">
        <v>4568</v>
      </c>
      <c r="C3031">
        <v>14</v>
      </c>
      <c r="D3031" t="s">
        <v>4556</v>
      </c>
      <c r="E3031" t="s">
        <v>4560</v>
      </c>
      <c r="F3031" t="s">
        <v>13</v>
      </c>
      <c r="G3031">
        <v>569</v>
      </c>
    </row>
    <row r="3032" spans="1:7" x14ac:dyDescent="0.2">
      <c r="A3032" t="s">
        <v>7628</v>
      </c>
      <c r="B3032" t="s">
        <v>4568</v>
      </c>
      <c r="C3032">
        <v>15</v>
      </c>
      <c r="D3032" t="s">
        <v>4556</v>
      </c>
      <c r="E3032" t="s">
        <v>4557</v>
      </c>
      <c r="F3032" t="s">
        <v>13</v>
      </c>
      <c r="G3032">
        <v>11917</v>
      </c>
    </row>
    <row r="3033" spans="1:7" x14ac:dyDescent="0.2">
      <c r="A3033" t="s">
        <v>7629</v>
      </c>
      <c r="B3033" t="s">
        <v>4568</v>
      </c>
      <c r="C3033">
        <v>15</v>
      </c>
      <c r="D3033" t="s">
        <v>4556</v>
      </c>
      <c r="E3033" t="s">
        <v>4558</v>
      </c>
      <c r="F3033" t="s">
        <v>13</v>
      </c>
      <c r="G3033">
        <v>3633</v>
      </c>
    </row>
    <row r="3034" spans="1:7" x14ac:dyDescent="0.2">
      <c r="A3034" t="s">
        <v>7630</v>
      </c>
      <c r="B3034" t="s">
        <v>4568</v>
      </c>
      <c r="C3034">
        <v>15</v>
      </c>
      <c r="D3034" t="s">
        <v>4556</v>
      </c>
      <c r="E3034" t="s">
        <v>4559</v>
      </c>
      <c r="F3034" t="s">
        <v>13</v>
      </c>
      <c r="G3034">
        <v>404</v>
      </c>
    </row>
    <row r="3035" spans="1:7" x14ac:dyDescent="0.2">
      <c r="A3035" t="s">
        <v>7631</v>
      </c>
      <c r="B3035" t="s">
        <v>4568</v>
      </c>
      <c r="C3035">
        <v>15</v>
      </c>
      <c r="D3035" t="s">
        <v>4556</v>
      </c>
      <c r="E3035" t="s">
        <v>4560</v>
      </c>
      <c r="F3035" t="s">
        <v>13</v>
      </c>
      <c r="G3035">
        <v>71</v>
      </c>
    </row>
    <row r="3036" spans="1:7" x14ac:dyDescent="0.2">
      <c r="A3036" t="s">
        <v>7632</v>
      </c>
      <c r="B3036" t="s">
        <v>4568</v>
      </c>
      <c r="C3036">
        <v>16</v>
      </c>
      <c r="D3036" t="s">
        <v>4556</v>
      </c>
      <c r="E3036" t="s">
        <v>4557</v>
      </c>
      <c r="F3036" t="s">
        <v>13</v>
      </c>
      <c r="G3036">
        <v>27042</v>
      </c>
    </row>
    <row r="3037" spans="1:7" x14ac:dyDescent="0.2">
      <c r="A3037" t="s">
        <v>7633</v>
      </c>
      <c r="B3037" t="s">
        <v>4568</v>
      </c>
      <c r="C3037">
        <v>16</v>
      </c>
      <c r="D3037" t="s">
        <v>4556</v>
      </c>
      <c r="E3037" t="s">
        <v>4558</v>
      </c>
      <c r="F3037" t="s">
        <v>13</v>
      </c>
      <c r="G3037">
        <v>6045</v>
      </c>
    </row>
    <row r="3038" spans="1:7" x14ac:dyDescent="0.2">
      <c r="A3038" t="s">
        <v>7634</v>
      </c>
      <c r="B3038" t="s">
        <v>4568</v>
      </c>
      <c r="C3038">
        <v>16</v>
      </c>
      <c r="D3038" t="s">
        <v>4556</v>
      </c>
      <c r="E3038" t="s">
        <v>4559</v>
      </c>
      <c r="F3038" t="s">
        <v>13</v>
      </c>
      <c r="G3038">
        <v>697</v>
      </c>
    </row>
    <row r="3039" spans="1:7" x14ac:dyDescent="0.2">
      <c r="A3039" t="s">
        <v>7635</v>
      </c>
      <c r="B3039" t="s">
        <v>4568</v>
      </c>
      <c r="C3039">
        <v>16</v>
      </c>
      <c r="D3039" t="s">
        <v>4556</v>
      </c>
      <c r="E3039" t="s">
        <v>4560</v>
      </c>
      <c r="F3039" t="s">
        <v>13</v>
      </c>
      <c r="G3039">
        <v>134</v>
      </c>
    </row>
    <row r="3040" spans="1:7" x14ac:dyDescent="0.2">
      <c r="A3040" t="s">
        <v>7636</v>
      </c>
      <c r="B3040" t="s">
        <v>4568</v>
      </c>
      <c r="C3040">
        <v>17</v>
      </c>
      <c r="D3040" t="s">
        <v>4556</v>
      </c>
      <c r="E3040" t="s">
        <v>4557</v>
      </c>
      <c r="F3040" t="s">
        <v>13</v>
      </c>
      <c r="G3040">
        <v>10683</v>
      </c>
    </row>
    <row r="3041" spans="1:7" x14ac:dyDescent="0.2">
      <c r="A3041" t="s">
        <v>7637</v>
      </c>
      <c r="B3041" t="s">
        <v>4568</v>
      </c>
      <c r="C3041">
        <v>17</v>
      </c>
      <c r="D3041" t="s">
        <v>4556</v>
      </c>
      <c r="E3041" t="s">
        <v>4558</v>
      </c>
      <c r="F3041" t="s">
        <v>13</v>
      </c>
      <c r="G3041">
        <v>1169</v>
      </c>
    </row>
    <row r="3042" spans="1:7" x14ac:dyDescent="0.2">
      <c r="A3042" t="s">
        <v>7638</v>
      </c>
      <c r="B3042" t="s">
        <v>4568</v>
      </c>
      <c r="C3042">
        <v>17</v>
      </c>
      <c r="D3042" t="s">
        <v>4556</v>
      </c>
      <c r="E3042" t="s">
        <v>4559</v>
      </c>
      <c r="F3042" t="s">
        <v>13</v>
      </c>
      <c r="G3042">
        <v>37</v>
      </c>
    </row>
    <row r="3043" spans="1:7" x14ac:dyDescent="0.2">
      <c r="A3043" t="s">
        <v>7639</v>
      </c>
      <c r="B3043" t="s">
        <v>4568</v>
      </c>
      <c r="C3043">
        <v>17</v>
      </c>
      <c r="D3043" t="s">
        <v>4556</v>
      </c>
      <c r="E3043" t="s">
        <v>4560</v>
      </c>
      <c r="F3043" t="s">
        <v>13</v>
      </c>
      <c r="G3043">
        <v>3</v>
      </c>
    </row>
    <row r="3044" spans="1:7" x14ac:dyDescent="0.2">
      <c r="A3044" t="s">
        <v>7640</v>
      </c>
      <c r="B3044" t="s">
        <v>4568</v>
      </c>
      <c r="C3044">
        <v>18</v>
      </c>
      <c r="D3044" t="s">
        <v>4556</v>
      </c>
      <c r="E3044" t="s">
        <v>4557</v>
      </c>
      <c r="F3044" t="s">
        <v>13</v>
      </c>
      <c r="G3044">
        <v>53719</v>
      </c>
    </row>
    <row r="3045" spans="1:7" x14ac:dyDescent="0.2">
      <c r="A3045" t="s">
        <v>7641</v>
      </c>
      <c r="B3045" t="s">
        <v>4568</v>
      </c>
      <c r="C3045">
        <v>18</v>
      </c>
      <c r="D3045" t="s">
        <v>4556</v>
      </c>
      <c r="E3045" t="s">
        <v>4558</v>
      </c>
      <c r="F3045" t="s">
        <v>13</v>
      </c>
      <c r="G3045">
        <v>30764</v>
      </c>
    </row>
    <row r="3046" spans="1:7" x14ac:dyDescent="0.2">
      <c r="A3046" t="s">
        <v>7642</v>
      </c>
      <c r="B3046" t="s">
        <v>4568</v>
      </c>
      <c r="C3046">
        <v>18</v>
      </c>
      <c r="D3046" t="s">
        <v>4556</v>
      </c>
      <c r="E3046" t="s">
        <v>4559</v>
      </c>
      <c r="F3046" t="s">
        <v>13</v>
      </c>
      <c r="G3046">
        <v>4225</v>
      </c>
    </row>
    <row r="3047" spans="1:7" x14ac:dyDescent="0.2">
      <c r="A3047" t="s">
        <v>7643</v>
      </c>
      <c r="B3047" t="s">
        <v>4568</v>
      </c>
      <c r="C3047">
        <v>18</v>
      </c>
      <c r="D3047" t="s">
        <v>4556</v>
      </c>
      <c r="E3047" t="s">
        <v>4560</v>
      </c>
      <c r="F3047" t="s">
        <v>13</v>
      </c>
      <c r="G3047">
        <v>559</v>
      </c>
    </row>
    <row r="3048" spans="1:7" x14ac:dyDescent="0.2">
      <c r="A3048" t="s">
        <v>7644</v>
      </c>
      <c r="B3048" t="s">
        <v>4568</v>
      </c>
      <c r="C3048">
        <v>19</v>
      </c>
      <c r="D3048" t="s">
        <v>4556</v>
      </c>
      <c r="E3048" t="s">
        <v>4557</v>
      </c>
      <c r="F3048" t="s">
        <v>13</v>
      </c>
      <c r="G3048">
        <v>10426</v>
      </c>
    </row>
    <row r="3049" spans="1:7" x14ac:dyDescent="0.2">
      <c r="A3049" t="s">
        <v>7645</v>
      </c>
      <c r="B3049" t="s">
        <v>4568</v>
      </c>
      <c r="C3049">
        <v>19</v>
      </c>
      <c r="D3049" t="s">
        <v>4556</v>
      </c>
      <c r="E3049" t="s">
        <v>4558</v>
      </c>
      <c r="F3049" t="s">
        <v>13</v>
      </c>
      <c r="G3049">
        <v>4829</v>
      </c>
    </row>
    <row r="3050" spans="1:7" x14ac:dyDescent="0.2">
      <c r="A3050" t="s">
        <v>7646</v>
      </c>
      <c r="B3050" t="s">
        <v>4568</v>
      </c>
      <c r="C3050">
        <v>19</v>
      </c>
      <c r="D3050" t="s">
        <v>4556</v>
      </c>
      <c r="E3050" t="s">
        <v>4559</v>
      </c>
      <c r="F3050" t="s">
        <v>13</v>
      </c>
      <c r="G3050">
        <v>481</v>
      </c>
    </row>
    <row r="3051" spans="1:7" x14ac:dyDescent="0.2">
      <c r="A3051" t="s">
        <v>7647</v>
      </c>
      <c r="B3051" t="s">
        <v>4568</v>
      </c>
      <c r="C3051">
        <v>19</v>
      </c>
      <c r="D3051" t="s">
        <v>4556</v>
      </c>
      <c r="E3051" t="s">
        <v>4560</v>
      </c>
      <c r="F3051" t="s">
        <v>13</v>
      </c>
      <c r="G3051">
        <v>105</v>
      </c>
    </row>
    <row r="3052" spans="1:7" x14ac:dyDescent="0.2">
      <c r="A3052" t="s">
        <v>7648</v>
      </c>
      <c r="B3052" t="s">
        <v>4568</v>
      </c>
      <c r="C3052">
        <v>20</v>
      </c>
      <c r="D3052" t="s">
        <v>4556</v>
      </c>
      <c r="E3052" t="s">
        <v>4557</v>
      </c>
      <c r="F3052" t="s">
        <v>13</v>
      </c>
      <c r="G3052">
        <v>33755</v>
      </c>
    </row>
    <row r="3053" spans="1:7" x14ac:dyDescent="0.2">
      <c r="A3053" t="s">
        <v>7649</v>
      </c>
      <c r="B3053" t="s">
        <v>4568</v>
      </c>
      <c r="C3053">
        <v>20</v>
      </c>
      <c r="D3053" t="s">
        <v>4556</v>
      </c>
      <c r="E3053" t="s">
        <v>4558</v>
      </c>
      <c r="F3053" t="s">
        <v>13</v>
      </c>
      <c r="G3053">
        <v>21346</v>
      </c>
    </row>
    <row r="3054" spans="1:7" x14ac:dyDescent="0.2">
      <c r="A3054" t="s">
        <v>7650</v>
      </c>
      <c r="B3054" t="s">
        <v>4568</v>
      </c>
      <c r="C3054">
        <v>20</v>
      </c>
      <c r="D3054" t="s">
        <v>4556</v>
      </c>
      <c r="E3054" t="s">
        <v>4559</v>
      </c>
      <c r="F3054" t="s">
        <v>13</v>
      </c>
      <c r="G3054">
        <v>4736</v>
      </c>
    </row>
    <row r="3055" spans="1:7" x14ac:dyDescent="0.2">
      <c r="A3055" t="s">
        <v>7651</v>
      </c>
      <c r="B3055" t="s">
        <v>4568</v>
      </c>
      <c r="C3055">
        <v>20</v>
      </c>
      <c r="D3055" t="s">
        <v>4556</v>
      </c>
      <c r="E3055" t="s">
        <v>4560</v>
      </c>
      <c r="F3055" t="s">
        <v>13</v>
      </c>
      <c r="G3055">
        <v>2621</v>
      </c>
    </row>
    <row r="3056" spans="1:7" x14ac:dyDescent="0.2">
      <c r="A3056" t="s">
        <v>7652</v>
      </c>
      <c r="B3056" t="s">
        <v>4568</v>
      </c>
      <c r="C3056">
        <v>21</v>
      </c>
      <c r="D3056" t="s">
        <v>4556</v>
      </c>
      <c r="E3056" t="s">
        <v>4557</v>
      </c>
      <c r="F3056" t="s">
        <v>13</v>
      </c>
      <c r="G3056">
        <v>4146</v>
      </c>
    </row>
    <row r="3057" spans="1:7" x14ac:dyDescent="0.2">
      <c r="A3057" t="s">
        <v>7653</v>
      </c>
      <c r="B3057" t="s">
        <v>4568</v>
      </c>
      <c r="C3057">
        <v>21</v>
      </c>
      <c r="D3057" t="s">
        <v>4556</v>
      </c>
      <c r="E3057" t="s">
        <v>4558</v>
      </c>
      <c r="F3057" t="s">
        <v>13</v>
      </c>
      <c r="G3057">
        <v>122</v>
      </c>
    </row>
    <row r="3058" spans="1:7" x14ac:dyDescent="0.2">
      <c r="A3058" t="s">
        <v>7654</v>
      </c>
      <c r="B3058" t="s">
        <v>4568</v>
      </c>
      <c r="C3058">
        <v>21</v>
      </c>
      <c r="D3058" t="s">
        <v>4556</v>
      </c>
      <c r="E3058" t="s">
        <v>4559</v>
      </c>
      <c r="F3058" t="s">
        <v>13</v>
      </c>
      <c r="G3058">
        <v>2</v>
      </c>
    </row>
    <row r="3059" spans="1:7" x14ac:dyDescent="0.2">
      <c r="A3059" t="s">
        <v>7655</v>
      </c>
      <c r="B3059" t="s">
        <v>4568</v>
      </c>
      <c r="C3059">
        <v>21</v>
      </c>
      <c r="D3059" t="s">
        <v>4556</v>
      </c>
      <c r="E3059" t="s">
        <v>4560</v>
      </c>
      <c r="F3059" t="s">
        <v>13</v>
      </c>
      <c r="G3059">
        <v>2</v>
      </c>
    </row>
    <row r="3060" spans="1:7" x14ac:dyDescent="0.2">
      <c r="A3060" t="s">
        <v>7656</v>
      </c>
      <c r="B3060" t="s">
        <v>4568</v>
      </c>
      <c r="C3060">
        <v>21</v>
      </c>
      <c r="D3060" t="s">
        <v>4556</v>
      </c>
      <c r="E3060" t="s">
        <v>4561</v>
      </c>
      <c r="F3060" t="s">
        <v>13</v>
      </c>
      <c r="G3060">
        <v>1094</v>
      </c>
    </row>
    <row r="3061" spans="1:7" x14ac:dyDescent="0.2">
      <c r="A3061" t="s">
        <v>7657</v>
      </c>
      <c r="B3061" t="s">
        <v>4568</v>
      </c>
      <c r="C3061">
        <v>1</v>
      </c>
      <c r="D3061" t="s">
        <v>4556</v>
      </c>
      <c r="E3061" t="s">
        <v>4557</v>
      </c>
      <c r="F3061" t="s">
        <v>14</v>
      </c>
      <c r="G3061">
        <v>23134</v>
      </c>
    </row>
    <row r="3062" spans="1:7" x14ac:dyDescent="0.2">
      <c r="A3062" t="s">
        <v>7658</v>
      </c>
      <c r="B3062" t="s">
        <v>4568</v>
      </c>
      <c r="C3062">
        <v>1</v>
      </c>
      <c r="D3062" t="s">
        <v>4556</v>
      </c>
      <c r="E3062" t="s">
        <v>4558</v>
      </c>
      <c r="F3062" t="s">
        <v>14</v>
      </c>
      <c r="G3062">
        <v>16606</v>
      </c>
    </row>
    <row r="3063" spans="1:7" x14ac:dyDescent="0.2">
      <c r="A3063" t="s">
        <v>7659</v>
      </c>
      <c r="B3063" t="s">
        <v>4568</v>
      </c>
      <c r="C3063">
        <v>1</v>
      </c>
      <c r="D3063" t="s">
        <v>4556</v>
      </c>
      <c r="E3063" t="s">
        <v>4559</v>
      </c>
      <c r="F3063" t="s">
        <v>14</v>
      </c>
      <c r="G3063">
        <v>2073</v>
      </c>
    </row>
    <row r="3064" spans="1:7" x14ac:dyDescent="0.2">
      <c r="A3064" t="s">
        <v>7660</v>
      </c>
      <c r="B3064" t="s">
        <v>4568</v>
      </c>
      <c r="C3064">
        <v>1</v>
      </c>
      <c r="D3064" t="s">
        <v>4556</v>
      </c>
      <c r="E3064" t="s">
        <v>4560</v>
      </c>
      <c r="F3064" t="s">
        <v>14</v>
      </c>
      <c r="G3064">
        <v>700</v>
      </c>
    </row>
    <row r="3065" spans="1:7" x14ac:dyDescent="0.2">
      <c r="A3065" t="s">
        <v>7661</v>
      </c>
      <c r="B3065" t="s">
        <v>4568</v>
      </c>
      <c r="C3065">
        <v>2</v>
      </c>
      <c r="D3065" t="s">
        <v>4556</v>
      </c>
      <c r="E3065" t="s">
        <v>4557</v>
      </c>
      <c r="F3065" t="s">
        <v>14</v>
      </c>
      <c r="G3065">
        <v>40101</v>
      </c>
    </row>
    <row r="3066" spans="1:7" x14ac:dyDescent="0.2">
      <c r="A3066" t="s">
        <v>7662</v>
      </c>
      <c r="B3066" t="s">
        <v>4568</v>
      </c>
      <c r="C3066">
        <v>2</v>
      </c>
      <c r="D3066" t="s">
        <v>4556</v>
      </c>
      <c r="E3066" t="s">
        <v>4558</v>
      </c>
      <c r="F3066" t="s">
        <v>14</v>
      </c>
      <c r="G3066">
        <v>47243</v>
      </c>
    </row>
    <row r="3067" spans="1:7" x14ac:dyDescent="0.2">
      <c r="A3067" t="s">
        <v>7663</v>
      </c>
      <c r="B3067" t="s">
        <v>4568</v>
      </c>
      <c r="C3067">
        <v>2</v>
      </c>
      <c r="D3067" t="s">
        <v>4556</v>
      </c>
      <c r="E3067" t="s">
        <v>4559</v>
      </c>
      <c r="F3067" t="s">
        <v>14</v>
      </c>
      <c r="G3067">
        <v>2594</v>
      </c>
    </row>
    <row r="3068" spans="1:7" x14ac:dyDescent="0.2">
      <c r="A3068" t="s">
        <v>7664</v>
      </c>
      <c r="B3068" t="s">
        <v>4568</v>
      </c>
      <c r="C3068">
        <v>2</v>
      </c>
      <c r="D3068" t="s">
        <v>4556</v>
      </c>
      <c r="E3068" t="s">
        <v>4560</v>
      </c>
      <c r="F3068" t="s">
        <v>14</v>
      </c>
      <c r="G3068">
        <v>1144</v>
      </c>
    </row>
    <row r="3069" spans="1:7" x14ac:dyDescent="0.2">
      <c r="A3069" t="s">
        <v>7665</v>
      </c>
      <c r="B3069" t="s">
        <v>4568</v>
      </c>
      <c r="C3069">
        <v>3</v>
      </c>
      <c r="D3069" t="s">
        <v>4556</v>
      </c>
      <c r="E3069" t="s">
        <v>4557</v>
      </c>
      <c r="F3069" t="s">
        <v>14</v>
      </c>
      <c r="G3069">
        <v>38428</v>
      </c>
    </row>
    <row r="3070" spans="1:7" x14ac:dyDescent="0.2">
      <c r="A3070" t="s">
        <v>7666</v>
      </c>
      <c r="B3070" t="s">
        <v>4568</v>
      </c>
      <c r="C3070">
        <v>3</v>
      </c>
      <c r="D3070" t="s">
        <v>4556</v>
      </c>
      <c r="E3070" t="s">
        <v>4558</v>
      </c>
      <c r="F3070" t="s">
        <v>14</v>
      </c>
      <c r="G3070">
        <v>46533</v>
      </c>
    </row>
    <row r="3071" spans="1:7" x14ac:dyDescent="0.2">
      <c r="A3071" t="s">
        <v>7667</v>
      </c>
      <c r="B3071" t="s">
        <v>4568</v>
      </c>
      <c r="C3071">
        <v>3</v>
      </c>
      <c r="D3071" t="s">
        <v>4556</v>
      </c>
      <c r="E3071" t="s">
        <v>4559</v>
      </c>
      <c r="F3071" t="s">
        <v>14</v>
      </c>
      <c r="G3071">
        <v>3487</v>
      </c>
    </row>
    <row r="3072" spans="1:7" x14ac:dyDescent="0.2">
      <c r="A3072" t="s">
        <v>7668</v>
      </c>
      <c r="B3072" t="s">
        <v>4568</v>
      </c>
      <c r="C3072">
        <v>3</v>
      </c>
      <c r="D3072" t="s">
        <v>4556</v>
      </c>
      <c r="E3072" t="s">
        <v>4560</v>
      </c>
      <c r="F3072" t="s">
        <v>14</v>
      </c>
      <c r="G3072">
        <v>1247</v>
      </c>
    </row>
    <row r="3073" spans="1:7" x14ac:dyDescent="0.2">
      <c r="A3073" t="s">
        <v>7669</v>
      </c>
      <c r="B3073" t="s">
        <v>4568</v>
      </c>
      <c r="C3073">
        <v>4</v>
      </c>
      <c r="D3073" t="s">
        <v>4556</v>
      </c>
      <c r="E3073" t="s">
        <v>4557</v>
      </c>
      <c r="F3073" t="s">
        <v>14</v>
      </c>
      <c r="G3073">
        <v>34310</v>
      </c>
    </row>
    <row r="3074" spans="1:7" x14ac:dyDescent="0.2">
      <c r="A3074" t="s">
        <v>7670</v>
      </c>
      <c r="B3074" t="s">
        <v>4568</v>
      </c>
      <c r="C3074">
        <v>4</v>
      </c>
      <c r="D3074" t="s">
        <v>4556</v>
      </c>
      <c r="E3074" t="s">
        <v>4558</v>
      </c>
      <c r="F3074" t="s">
        <v>14</v>
      </c>
      <c r="G3074">
        <v>57688</v>
      </c>
    </row>
    <row r="3075" spans="1:7" x14ac:dyDescent="0.2">
      <c r="A3075" t="s">
        <v>7671</v>
      </c>
      <c r="B3075" t="s">
        <v>4568</v>
      </c>
      <c r="C3075">
        <v>4</v>
      </c>
      <c r="D3075" t="s">
        <v>4556</v>
      </c>
      <c r="E3075" t="s">
        <v>4559</v>
      </c>
      <c r="F3075" t="s">
        <v>14</v>
      </c>
      <c r="G3075">
        <v>3627</v>
      </c>
    </row>
    <row r="3076" spans="1:7" x14ac:dyDescent="0.2">
      <c r="A3076" t="s">
        <v>7672</v>
      </c>
      <c r="B3076" t="s">
        <v>4568</v>
      </c>
      <c r="C3076">
        <v>4</v>
      </c>
      <c r="D3076" t="s">
        <v>4556</v>
      </c>
      <c r="E3076" t="s">
        <v>4560</v>
      </c>
      <c r="F3076" t="s">
        <v>14</v>
      </c>
      <c r="G3076">
        <v>1525</v>
      </c>
    </row>
    <row r="3077" spans="1:7" x14ac:dyDescent="0.2">
      <c r="A3077" t="s">
        <v>7673</v>
      </c>
      <c r="B3077" t="s">
        <v>4568</v>
      </c>
      <c r="C3077">
        <v>5</v>
      </c>
      <c r="D3077" t="s">
        <v>4556</v>
      </c>
      <c r="E3077" t="s">
        <v>4557</v>
      </c>
      <c r="F3077" t="s">
        <v>14</v>
      </c>
      <c r="G3077">
        <v>45582</v>
      </c>
    </row>
    <row r="3078" spans="1:7" x14ac:dyDescent="0.2">
      <c r="A3078" t="s">
        <v>7674</v>
      </c>
      <c r="B3078" t="s">
        <v>4568</v>
      </c>
      <c r="C3078">
        <v>5</v>
      </c>
      <c r="D3078" t="s">
        <v>4556</v>
      </c>
      <c r="E3078" t="s">
        <v>4558</v>
      </c>
      <c r="F3078" t="s">
        <v>14</v>
      </c>
      <c r="G3078">
        <v>35316</v>
      </c>
    </row>
    <row r="3079" spans="1:7" x14ac:dyDescent="0.2">
      <c r="A3079" t="s">
        <v>7675</v>
      </c>
      <c r="B3079" t="s">
        <v>4568</v>
      </c>
      <c r="C3079">
        <v>5</v>
      </c>
      <c r="D3079" t="s">
        <v>4556</v>
      </c>
      <c r="E3079" t="s">
        <v>4559</v>
      </c>
      <c r="F3079" t="s">
        <v>14</v>
      </c>
      <c r="G3079">
        <v>11682</v>
      </c>
    </row>
    <row r="3080" spans="1:7" x14ac:dyDescent="0.2">
      <c r="A3080" t="s">
        <v>7676</v>
      </c>
      <c r="B3080" t="s">
        <v>4568</v>
      </c>
      <c r="C3080">
        <v>5</v>
      </c>
      <c r="D3080" t="s">
        <v>4556</v>
      </c>
      <c r="E3080" t="s">
        <v>4560</v>
      </c>
      <c r="F3080" t="s">
        <v>14</v>
      </c>
      <c r="G3080">
        <v>9549</v>
      </c>
    </row>
    <row r="3081" spans="1:7" x14ac:dyDescent="0.2">
      <c r="A3081" t="s">
        <v>7677</v>
      </c>
      <c r="B3081" t="s">
        <v>4568</v>
      </c>
      <c r="C3081">
        <v>6</v>
      </c>
      <c r="D3081" t="s">
        <v>4556</v>
      </c>
      <c r="E3081" t="s">
        <v>4557</v>
      </c>
      <c r="F3081" t="s">
        <v>14</v>
      </c>
      <c r="G3081">
        <v>27949</v>
      </c>
    </row>
    <row r="3082" spans="1:7" x14ac:dyDescent="0.2">
      <c r="A3082" t="s">
        <v>7678</v>
      </c>
      <c r="B3082" t="s">
        <v>4568</v>
      </c>
      <c r="C3082">
        <v>6</v>
      </c>
      <c r="D3082" t="s">
        <v>4556</v>
      </c>
      <c r="E3082" t="s">
        <v>4558</v>
      </c>
      <c r="F3082" t="s">
        <v>14</v>
      </c>
      <c r="G3082">
        <v>11643</v>
      </c>
    </row>
    <row r="3083" spans="1:7" x14ac:dyDescent="0.2">
      <c r="A3083" t="s">
        <v>7679</v>
      </c>
      <c r="B3083" t="s">
        <v>4568</v>
      </c>
      <c r="C3083">
        <v>6</v>
      </c>
      <c r="D3083" t="s">
        <v>4556</v>
      </c>
      <c r="E3083" t="s">
        <v>4559</v>
      </c>
      <c r="F3083" t="s">
        <v>14</v>
      </c>
      <c r="G3083">
        <v>2587</v>
      </c>
    </row>
    <row r="3084" spans="1:7" x14ac:dyDescent="0.2">
      <c r="A3084" t="s">
        <v>7680</v>
      </c>
      <c r="B3084" t="s">
        <v>4568</v>
      </c>
      <c r="C3084">
        <v>6</v>
      </c>
      <c r="D3084" t="s">
        <v>4556</v>
      </c>
      <c r="E3084" t="s">
        <v>4560</v>
      </c>
      <c r="F3084" t="s">
        <v>14</v>
      </c>
      <c r="G3084">
        <v>1139</v>
      </c>
    </row>
    <row r="3085" spans="1:7" x14ac:dyDescent="0.2">
      <c r="A3085" t="s">
        <v>7681</v>
      </c>
      <c r="B3085" t="s">
        <v>4568</v>
      </c>
      <c r="C3085">
        <v>7</v>
      </c>
      <c r="D3085" t="s">
        <v>4556</v>
      </c>
      <c r="E3085" t="s">
        <v>4557</v>
      </c>
      <c r="F3085" t="s">
        <v>14</v>
      </c>
      <c r="G3085">
        <v>30611</v>
      </c>
    </row>
    <row r="3086" spans="1:7" x14ac:dyDescent="0.2">
      <c r="A3086" t="s">
        <v>7682</v>
      </c>
      <c r="B3086" t="s">
        <v>4568</v>
      </c>
      <c r="C3086">
        <v>7</v>
      </c>
      <c r="D3086" t="s">
        <v>4556</v>
      </c>
      <c r="E3086" t="s">
        <v>4558</v>
      </c>
      <c r="F3086" t="s">
        <v>14</v>
      </c>
      <c r="G3086">
        <v>22106</v>
      </c>
    </row>
    <row r="3087" spans="1:7" x14ac:dyDescent="0.2">
      <c r="A3087" t="s">
        <v>7683</v>
      </c>
      <c r="B3087" t="s">
        <v>4568</v>
      </c>
      <c r="C3087">
        <v>7</v>
      </c>
      <c r="D3087" t="s">
        <v>4556</v>
      </c>
      <c r="E3087" t="s">
        <v>4559</v>
      </c>
      <c r="F3087" t="s">
        <v>14</v>
      </c>
      <c r="G3087">
        <v>3587</v>
      </c>
    </row>
    <row r="3088" spans="1:7" x14ac:dyDescent="0.2">
      <c r="A3088" t="s">
        <v>7684</v>
      </c>
      <c r="B3088" t="s">
        <v>4568</v>
      </c>
      <c r="C3088">
        <v>7</v>
      </c>
      <c r="D3088" t="s">
        <v>4556</v>
      </c>
      <c r="E3088" t="s">
        <v>4560</v>
      </c>
      <c r="F3088" t="s">
        <v>14</v>
      </c>
      <c r="G3088">
        <v>920</v>
      </c>
    </row>
    <row r="3089" spans="1:7" x14ac:dyDescent="0.2">
      <c r="A3089" t="s">
        <v>7685</v>
      </c>
      <c r="B3089" t="s">
        <v>4568</v>
      </c>
      <c r="C3089">
        <v>8</v>
      </c>
      <c r="D3089" t="s">
        <v>4556</v>
      </c>
      <c r="E3089" t="s">
        <v>4557</v>
      </c>
      <c r="F3089" t="s">
        <v>14</v>
      </c>
      <c r="G3089">
        <v>10720</v>
      </c>
    </row>
    <row r="3090" spans="1:7" x14ac:dyDescent="0.2">
      <c r="A3090" t="s">
        <v>7686</v>
      </c>
      <c r="B3090" t="s">
        <v>4568</v>
      </c>
      <c r="C3090">
        <v>8</v>
      </c>
      <c r="D3090" t="s">
        <v>4556</v>
      </c>
      <c r="E3090" t="s">
        <v>4558</v>
      </c>
      <c r="F3090" t="s">
        <v>14</v>
      </c>
      <c r="G3090">
        <v>4666</v>
      </c>
    </row>
    <row r="3091" spans="1:7" x14ac:dyDescent="0.2">
      <c r="A3091" t="s">
        <v>7687</v>
      </c>
      <c r="B3091" t="s">
        <v>4568</v>
      </c>
      <c r="C3091">
        <v>8</v>
      </c>
      <c r="D3091" t="s">
        <v>4556</v>
      </c>
      <c r="E3091" t="s">
        <v>4559</v>
      </c>
      <c r="F3091" t="s">
        <v>14</v>
      </c>
      <c r="G3091">
        <v>699</v>
      </c>
    </row>
    <row r="3092" spans="1:7" x14ac:dyDescent="0.2">
      <c r="A3092" t="s">
        <v>7688</v>
      </c>
      <c r="B3092" t="s">
        <v>4568</v>
      </c>
      <c r="C3092">
        <v>8</v>
      </c>
      <c r="D3092" t="s">
        <v>4556</v>
      </c>
      <c r="E3092" t="s">
        <v>4560</v>
      </c>
      <c r="F3092" t="s">
        <v>14</v>
      </c>
      <c r="G3092">
        <v>182</v>
      </c>
    </row>
    <row r="3093" spans="1:7" x14ac:dyDescent="0.2">
      <c r="A3093" t="s">
        <v>7689</v>
      </c>
      <c r="B3093" t="s">
        <v>4568</v>
      </c>
      <c r="C3093">
        <v>9</v>
      </c>
      <c r="D3093" t="s">
        <v>4556</v>
      </c>
      <c r="E3093" t="s">
        <v>4557</v>
      </c>
      <c r="F3093" t="s">
        <v>14</v>
      </c>
      <c r="G3093">
        <v>21485</v>
      </c>
    </row>
    <row r="3094" spans="1:7" x14ac:dyDescent="0.2">
      <c r="A3094" t="s">
        <v>7690</v>
      </c>
      <c r="B3094" t="s">
        <v>4568</v>
      </c>
      <c r="C3094">
        <v>9</v>
      </c>
      <c r="D3094" t="s">
        <v>4556</v>
      </c>
      <c r="E3094" t="s">
        <v>4558</v>
      </c>
      <c r="F3094" t="s">
        <v>14</v>
      </c>
      <c r="G3094">
        <v>18991</v>
      </c>
    </row>
    <row r="3095" spans="1:7" x14ac:dyDescent="0.2">
      <c r="A3095" t="s">
        <v>7691</v>
      </c>
      <c r="B3095" t="s">
        <v>4568</v>
      </c>
      <c r="C3095">
        <v>9</v>
      </c>
      <c r="D3095" t="s">
        <v>4556</v>
      </c>
      <c r="E3095" t="s">
        <v>4559</v>
      </c>
      <c r="F3095" t="s">
        <v>14</v>
      </c>
      <c r="G3095">
        <v>2479</v>
      </c>
    </row>
    <row r="3096" spans="1:7" x14ac:dyDescent="0.2">
      <c r="A3096" t="s">
        <v>7692</v>
      </c>
      <c r="B3096" t="s">
        <v>4568</v>
      </c>
      <c r="C3096">
        <v>9</v>
      </c>
      <c r="D3096" t="s">
        <v>4556</v>
      </c>
      <c r="E3096" t="s">
        <v>4560</v>
      </c>
      <c r="F3096" t="s">
        <v>14</v>
      </c>
      <c r="G3096">
        <v>760</v>
      </c>
    </row>
    <row r="3097" spans="1:7" x14ac:dyDescent="0.2">
      <c r="A3097" t="s">
        <v>7693</v>
      </c>
      <c r="B3097" t="s">
        <v>4568</v>
      </c>
      <c r="C3097">
        <v>10</v>
      </c>
      <c r="D3097" t="s">
        <v>4556</v>
      </c>
      <c r="E3097" t="s">
        <v>4557</v>
      </c>
      <c r="F3097" t="s">
        <v>14</v>
      </c>
      <c r="G3097">
        <v>29944</v>
      </c>
    </row>
    <row r="3098" spans="1:7" x14ac:dyDescent="0.2">
      <c r="A3098" t="s">
        <v>7694</v>
      </c>
      <c r="B3098" t="s">
        <v>4568</v>
      </c>
      <c r="C3098">
        <v>10</v>
      </c>
      <c r="D3098" t="s">
        <v>4556</v>
      </c>
      <c r="E3098" t="s">
        <v>4558</v>
      </c>
      <c r="F3098" t="s">
        <v>14</v>
      </c>
      <c r="G3098">
        <v>15054</v>
      </c>
    </row>
    <row r="3099" spans="1:7" x14ac:dyDescent="0.2">
      <c r="A3099" t="s">
        <v>7695</v>
      </c>
      <c r="B3099" t="s">
        <v>4568</v>
      </c>
      <c r="C3099">
        <v>10</v>
      </c>
      <c r="D3099" t="s">
        <v>4556</v>
      </c>
      <c r="E3099" t="s">
        <v>4559</v>
      </c>
      <c r="F3099" t="s">
        <v>14</v>
      </c>
      <c r="G3099">
        <v>2316</v>
      </c>
    </row>
    <row r="3100" spans="1:7" x14ac:dyDescent="0.2">
      <c r="A3100" t="s">
        <v>7696</v>
      </c>
      <c r="B3100" t="s">
        <v>4568</v>
      </c>
      <c r="C3100">
        <v>10</v>
      </c>
      <c r="D3100" t="s">
        <v>4556</v>
      </c>
      <c r="E3100" t="s">
        <v>4560</v>
      </c>
      <c r="F3100" t="s">
        <v>14</v>
      </c>
      <c r="G3100">
        <v>655</v>
      </c>
    </row>
    <row r="3101" spans="1:7" x14ac:dyDescent="0.2">
      <c r="A3101" t="s">
        <v>7697</v>
      </c>
      <c r="B3101" t="s">
        <v>4568</v>
      </c>
      <c r="C3101">
        <v>11</v>
      </c>
      <c r="D3101" t="s">
        <v>4556</v>
      </c>
      <c r="E3101" t="s">
        <v>4557</v>
      </c>
      <c r="F3101" t="s">
        <v>14</v>
      </c>
      <c r="G3101">
        <v>19604</v>
      </c>
    </row>
    <row r="3102" spans="1:7" x14ac:dyDescent="0.2">
      <c r="A3102" t="s">
        <v>7698</v>
      </c>
      <c r="B3102" t="s">
        <v>4568</v>
      </c>
      <c r="C3102">
        <v>11</v>
      </c>
      <c r="D3102" t="s">
        <v>4556</v>
      </c>
      <c r="E3102" t="s">
        <v>4558</v>
      </c>
      <c r="F3102" t="s">
        <v>14</v>
      </c>
      <c r="G3102">
        <v>14713</v>
      </c>
    </row>
    <row r="3103" spans="1:7" x14ac:dyDescent="0.2">
      <c r="A3103" t="s">
        <v>7699</v>
      </c>
      <c r="B3103" t="s">
        <v>4568</v>
      </c>
      <c r="C3103">
        <v>11</v>
      </c>
      <c r="D3103" t="s">
        <v>4556</v>
      </c>
      <c r="E3103" t="s">
        <v>4559</v>
      </c>
      <c r="F3103" t="s">
        <v>14</v>
      </c>
      <c r="G3103">
        <v>3795</v>
      </c>
    </row>
    <row r="3104" spans="1:7" x14ac:dyDescent="0.2">
      <c r="A3104" t="s">
        <v>7700</v>
      </c>
      <c r="B3104" t="s">
        <v>4568</v>
      </c>
      <c r="C3104">
        <v>11</v>
      </c>
      <c r="D3104" t="s">
        <v>4556</v>
      </c>
      <c r="E3104" t="s">
        <v>4560</v>
      </c>
      <c r="F3104" t="s">
        <v>14</v>
      </c>
      <c r="G3104">
        <v>1856</v>
      </c>
    </row>
    <row r="3105" spans="1:7" x14ac:dyDescent="0.2">
      <c r="A3105" t="s">
        <v>7701</v>
      </c>
      <c r="B3105" t="s">
        <v>4568</v>
      </c>
      <c r="C3105">
        <v>12</v>
      </c>
      <c r="D3105" t="s">
        <v>4556</v>
      </c>
      <c r="E3105" t="s">
        <v>4557</v>
      </c>
      <c r="F3105" t="s">
        <v>14</v>
      </c>
      <c r="G3105">
        <v>9848</v>
      </c>
    </row>
    <row r="3106" spans="1:7" x14ac:dyDescent="0.2">
      <c r="A3106" t="s">
        <v>7702</v>
      </c>
      <c r="B3106" t="s">
        <v>4568</v>
      </c>
      <c r="C3106">
        <v>12</v>
      </c>
      <c r="D3106" t="s">
        <v>4556</v>
      </c>
      <c r="E3106" t="s">
        <v>4558</v>
      </c>
      <c r="F3106" t="s">
        <v>14</v>
      </c>
      <c r="G3106">
        <v>7955</v>
      </c>
    </row>
    <row r="3107" spans="1:7" x14ac:dyDescent="0.2">
      <c r="A3107" t="s">
        <v>7703</v>
      </c>
      <c r="B3107" t="s">
        <v>4568</v>
      </c>
      <c r="C3107">
        <v>12</v>
      </c>
      <c r="D3107" t="s">
        <v>4556</v>
      </c>
      <c r="E3107" t="s">
        <v>4559</v>
      </c>
      <c r="F3107" t="s">
        <v>14</v>
      </c>
      <c r="G3107">
        <v>750</v>
      </c>
    </row>
    <row r="3108" spans="1:7" x14ac:dyDescent="0.2">
      <c r="A3108" t="s">
        <v>7704</v>
      </c>
      <c r="B3108" t="s">
        <v>4568</v>
      </c>
      <c r="C3108">
        <v>12</v>
      </c>
      <c r="D3108" t="s">
        <v>4556</v>
      </c>
      <c r="E3108" t="s">
        <v>4560</v>
      </c>
      <c r="F3108" t="s">
        <v>14</v>
      </c>
      <c r="G3108">
        <v>155</v>
      </c>
    </row>
    <row r="3109" spans="1:7" x14ac:dyDescent="0.2">
      <c r="A3109" t="s">
        <v>7705</v>
      </c>
      <c r="B3109" t="s">
        <v>4568</v>
      </c>
      <c r="C3109">
        <v>13</v>
      </c>
      <c r="D3109" t="s">
        <v>4556</v>
      </c>
      <c r="E3109" t="s">
        <v>4557</v>
      </c>
      <c r="F3109" t="s">
        <v>14</v>
      </c>
      <c r="G3109">
        <v>21772</v>
      </c>
    </row>
    <row r="3110" spans="1:7" x14ac:dyDescent="0.2">
      <c r="A3110" t="s">
        <v>7706</v>
      </c>
      <c r="B3110" t="s">
        <v>4568</v>
      </c>
      <c r="C3110">
        <v>13</v>
      </c>
      <c r="D3110" t="s">
        <v>4556</v>
      </c>
      <c r="E3110" t="s">
        <v>4558</v>
      </c>
      <c r="F3110" t="s">
        <v>14</v>
      </c>
      <c r="G3110">
        <v>26078</v>
      </c>
    </row>
    <row r="3111" spans="1:7" x14ac:dyDescent="0.2">
      <c r="A3111" t="s">
        <v>7707</v>
      </c>
      <c r="B3111" t="s">
        <v>4568</v>
      </c>
      <c r="C3111">
        <v>13</v>
      </c>
      <c r="D3111" t="s">
        <v>4556</v>
      </c>
      <c r="E3111" t="s">
        <v>4559</v>
      </c>
      <c r="F3111" t="s">
        <v>14</v>
      </c>
      <c r="G3111">
        <v>3237</v>
      </c>
    </row>
    <row r="3112" spans="1:7" x14ac:dyDescent="0.2">
      <c r="A3112" t="s">
        <v>7708</v>
      </c>
      <c r="B3112" t="s">
        <v>4568</v>
      </c>
      <c r="C3112">
        <v>13</v>
      </c>
      <c r="D3112" t="s">
        <v>4556</v>
      </c>
      <c r="E3112" t="s">
        <v>4560</v>
      </c>
      <c r="F3112" t="s">
        <v>14</v>
      </c>
      <c r="G3112">
        <v>1059</v>
      </c>
    </row>
    <row r="3113" spans="1:7" x14ac:dyDescent="0.2">
      <c r="A3113" t="s">
        <v>7709</v>
      </c>
      <c r="B3113" t="s">
        <v>4568</v>
      </c>
      <c r="C3113">
        <v>14</v>
      </c>
      <c r="D3113" t="s">
        <v>4556</v>
      </c>
      <c r="E3113" t="s">
        <v>4557</v>
      </c>
      <c r="F3113" t="s">
        <v>14</v>
      </c>
      <c r="G3113">
        <v>19553</v>
      </c>
    </row>
    <row r="3114" spans="1:7" x14ac:dyDescent="0.2">
      <c r="A3114" t="s">
        <v>7710</v>
      </c>
      <c r="B3114" t="s">
        <v>4568</v>
      </c>
      <c r="C3114">
        <v>14</v>
      </c>
      <c r="D3114" t="s">
        <v>4556</v>
      </c>
      <c r="E3114" t="s">
        <v>4558</v>
      </c>
      <c r="F3114" t="s">
        <v>14</v>
      </c>
      <c r="G3114">
        <v>22458</v>
      </c>
    </row>
    <row r="3115" spans="1:7" x14ac:dyDescent="0.2">
      <c r="A3115" t="s">
        <v>7711</v>
      </c>
      <c r="B3115" t="s">
        <v>4568</v>
      </c>
      <c r="C3115">
        <v>14</v>
      </c>
      <c r="D3115" t="s">
        <v>4556</v>
      </c>
      <c r="E3115" t="s">
        <v>4559</v>
      </c>
      <c r="F3115" t="s">
        <v>14</v>
      </c>
      <c r="G3115">
        <v>1923</v>
      </c>
    </row>
    <row r="3116" spans="1:7" x14ac:dyDescent="0.2">
      <c r="A3116" t="s">
        <v>7712</v>
      </c>
      <c r="B3116" t="s">
        <v>4568</v>
      </c>
      <c r="C3116">
        <v>14</v>
      </c>
      <c r="D3116" t="s">
        <v>4556</v>
      </c>
      <c r="E3116" t="s">
        <v>4560</v>
      </c>
      <c r="F3116" t="s">
        <v>14</v>
      </c>
      <c r="G3116">
        <v>536</v>
      </c>
    </row>
    <row r="3117" spans="1:7" x14ac:dyDescent="0.2">
      <c r="A3117" t="s">
        <v>7713</v>
      </c>
      <c r="B3117" t="s">
        <v>4568</v>
      </c>
      <c r="C3117">
        <v>15</v>
      </c>
      <c r="D3117" t="s">
        <v>4556</v>
      </c>
      <c r="E3117" t="s">
        <v>4557</v>
      </c>
      <c r="F3117" t="s">
        <v>14</v>
      </c>
      <c r="G3117">
        <v>11137</v>
      </c>
    </row>
    <row r="3118" spans="1:7" x14ac:dyDescent="0.2">
      <c r="A3118" t="s">
        <v>7714</v>
      </c>
      <c r="B3118" t="s">
        <v>4568</v>
      </c>
      <c r="C3118">
        <v>15</v>
      </c>
      <c r="D3118" t="s">
        <v>4556</v>
      </c>
      <c r="E3118" t="s">
        <v>4558</v>
      </c>
      <c r="F3118" t="s">
        <v>14</v>
      </c>
      <c r="G3118">
        <v>4069</v>
      </c>
    </row>
    <row r="3119" spans="1:7" x14ac:dyDescent="0.2">
      <c r="A3119" t="s">
        <v>7715</v>
      </c>
      <c r="B3119" t="s">
        <v>4568</v>
      </c>
      <c r="C3119">
        <v>15</v>
      </c>
      <c r="D3119" t="s">
        <v>4556</v>
      </c>
      <c r="E3119" t="s">
        <v>4559</v>
      </c>
      <c r="F3119" t="s">
        <v>14</v>
      </c>
      <c r="G3119">
        <v>542</v>
      </c>
    </row>
    <row r="3120" spans="1:7" x14ac:dyDescent="0.2">
      <c r="A3120" t="s">
        <v>7716</v>
      </c>
      <c r="B3120" t="s">
        <v>4568</v>
      </c>
      <c r="C3120">
        <v>15</v>
      </c>
      <c r="D3120" t="s">
        <v>4556</v>
      </c>
      <c r="E3120" t="s">
        <v>4560</v>
      </c>
      <c r="F3120" t="s">
        <v>14</v>
      </c>
      <c r="G3120">
        <v>87</v>
      </c>
    </row>
    <row r="3121" spans="1:7" x14ac:dyDescent="0.2">
      <c r="A3121" t="s">
        <v>7717</v>
      </c>
      <c r="B3121" t="s">
        <v>4568</v>
      </c>
      <c r="C3121">
        <v>16</v>
      </c>
      <c r="D3121" t="s">
        <v>4556</v>
      </c>
      <c r="E3121" t="s">
        <v>4557</v>
      </c>
      <c r="F3121" t="s">
        <v>14</v>
      </c>
      <c r="G3121">
        <v>27621</v>
      </c>
    </row>
    <row r="3122" spans="1:7" x14ac:dyDescent="0.2">
      <c r="A3122" t="s">
        <v>7718</v>
      </c>
      <c r="B3122" t="s">
        <v>4568</v>
      </c>
      <c r="C3122">
        <v>16</v>
      </c>
      <c r="D3122" t="s">
        <v>4556</v>
      </c>
      <c r="E3122" t="s">
        <v>4558</v>
      </c>
      <c r="F3122" t="s">
        <v>14</v>
      </c>
      <c r="G3122">
        <v>6447</v>
      </c>
    </row>
    <row r="3123" spans="1:7" x14ac:dyDescent="0.2">
      <c r="A3123" t="s">
        <v>7719</v>
      </c>
      <c r="B3123" t="s">
        <v>4568</v>
      </c>
      <c r="C3123">
        <v>16</v>
      </c>
      <c r="D3123" t="s">
        <v>4556</v>
      </c>
      <c r="E3123" t="s">
        <v>4559</v>
      </c>
      <c r="F3123" t="s">
        <v>14</v>
      </c>
      <c r="G3123">
        <v>902</v>
      </c>
    </row>
    <row r="3124" spans="1:7" x14ac:dyDescent="0.2">
      <c r="A3124" t="s">
        <v>7720</v>
      </c>
      <c r="B3124" t="s">
        <v>4568</v>
      </c>
      <c r="C3124">
        <v>16</v>
      </c>
      <c r="D3124" t="s">
        <v>4556</v>
      </c>
      <c r="E3124" t="s">
        <v>4560</v>
      </c>
      <c r="F3124" t="s">
        <v>14</v>
      </c>
      <c r="G3124">
        <v>150</v>
      </c>
    </row>
    <row r="3125" spans="1:7" x14ac:dyDescent="0.2">
      <c r="A3125" t="s">
        <v>7721</v>
      </c>
      <c r="B3125" t="s">
        <v>4568</v>
      </c>
      <c r="C3125">
        <v>17</v>
      </c>
      <c r="D3125" t="s">
        <v>4556</v>
      </c>
      <c r="E3125" t="s">
        <v>4557</v>
      </c>
      <c r="F3125" t="s">
        <v>14</v>
      </c>
      <c r="G3125">
        <v>9832</v>
      </c>
    </row>
    <row r="3126" spans="1:7" x14ac:dyDescent="0.2">
      <c r="A3126" t="s">
        <v>7722</v>
      </c>
      <c r="B3126" t="s">
        <v>4568</v>
      </c>
      <c r="C3126">
        <v>17</v>
      </c>
      <c r="D3126" t="s">
        <v>4556</v>
      </c>
      <c r="E3126" t="s">
        <v>4558</v>
      </c>
      <c r="F3126" t="s">
        <v>14</v>
      </c>
      <c r="G3126">
        <v>1235</v>
      </c>
    </row>
    <row r="3127" spans="1:7" x14ac:dyDescent="0.2">
      <c r="A3127" t="s">
        <v>7723</v>
      </c>
      <c r="B3127" t="s">
        <v>4568</v>
      </c>
      <c r="C3127">
        <v>17</v>
      </c>
      <c r="D3127" t="s">
        <v>4556</v>
      </c>
      <c r="E3127" t="s">
        <v>4559</v>
      </c>
      <c r="F3127" t="s">
        <v>14</v>
      </c>
      <c r="G3127">
        <v>28</v>
      </c>
    </row>
    <row r="3128" spans="1:7" x14ac:dyDescent="0.2">
      <c r="A3128" t="s">
        <v>7724</v>
      </c>
      <c r="B3128" t="s">
        <v>4568</v>
      </c>
      <c r="C3128">
        <v>17</v>
      </c>
      <c r="D3128" t="s">
        <v>4556</v>
      </c>
      <c r="E3128" t="s">
        <v>4560</v>
      </c>
      <c r="F3128" t="s">
        <v>14</v>
      </c>
      <c r="G3128">
        <v>3</v>
      </c>
    </row>
    <row r="3129" spans="1:7" x14ac:dyDescent="0.2">
      <c r="A3129" t="s">
        <v>7725</v>
      </c>
      <c r="B3129" t="s">
        <v>4568</v>
      </c>
      <c r="C3129">
        <v>18</v>
      </c>
      <c r="D3129" t="s">
        <v>4556</v>
      </c>
      <c r="E3129" t="s">
        <v>4557</v>
      </c>
      <c r="F3129" t="s">
        <v>14</v>
      </c>
      <c r="G3129">
        <v>58425</v>
      </c>
    </row>
    <row r="3130" spans="1:7" x14ac:dyDescent="0.2">
      <c r="A3130" t="s">
        <v>7726</v>
      </c>
      <c r="B3130" t="s">
        <v>4568</v>
      </c>
      <c r="C3130">
        <v>18</v>
      </c>
      <c r="D3130" t="s">
        <v>4556</v>
      </c>
      <c r="E3130" t="s">
        <v>4558</v>
      </c>
      <c r="F3130" t="s">
        <v>14</v>
      </c>
      <c r="G3130">
        <v>33073</v>
      </c>
    </row>
    <row r="3131" spans="1:7" x14ac:dyDescent="0.2">
      <c r="A3131" t="s">
        <v>7727</v>
      </c>
      <c r="B3131" t="s">
        <v>4568</v>
      </c>
      <c r="C3131">
        <v>18</v>
      </c>
      <c r="D3131" t="s">
        <v>4556</v>
      </c>
      <c r="E3131" t="s">
        <v>4559</v>
      </c>
      <c r="F3131" t="s">
        <v>14</v>
      </c>
      <c r="G3131">
        <v>4198</v>
      </c>
    </row>
    <row r="3132" spans="1:7" x14ac:dyDescent="0.2">
      <c r="A3132" t="s">
        <v>7728</v>
      </c>
      <c r="B3132" t="s">
        <v>4568</v>
      </c>
      <c r="C3132">
        <v>18</v>
      </c>
      <c r="D3132" t="s">
        <v>4556</v>
      </c>
      <c r="E3132" t="s">
        <v>4560</v>
      </c>
      <c r="F3132" t="s">
        <v>14</v>
      </c>
      <c r="G3132">
        <v>475</v>
      </c>
    </row>
    <row r="3133" spans="1:7" x14ac:dyDescent="0.2">
      <c r="A3133" t="s">
        <v>7729</v>
      </c>
      <c r="B3133" t="s">
        <v>4568</v>
      </c>
      <c r="C3133">
        <v>19</v>
      </c>
      <c r="D3133" t="s">
        <v>4556</v>
      </c>
      <c r="E3133" t="s">
        <v>4557</v>
      </c>
      <c r="F3133" t="s">
        <v>14</v>
      </c>
      <c r="G3133">
        <v>11147</v>
      </c>
    </row>
    <row r="3134" spans="1:7" x14ac:dyDescent="0.2">
      <c r="A3134" t="s">
        <v>7730</v>
      </c>
      <c r="B3134" t="s">
        <v>4568</v>
      </c>
      <c r="C3134">
        <v>19</v>
      </c>
      <c r="D3134" t="s">
        <v>4556</v>
      </c>
      <c r="E3134" t="s">
        <v>4558</v>
      </c>
      <c r="F3134" t="s">
        <v>14</v>
      </c>
      <c r="G3134">
        <v>5172</v>
      </c>
    </row>
    <row r="3135" spans="1:7" x14ac:dyDescent="0.2">
      <c r="A3135" t="s">
        <v>7731</v>
      </c>
      <c r="B3135" t="s">
        <v>4568</v>
      </c>
      <c r="C3135">
        <v>19</v>
      </c>
      <c r="D3135" t="s">
        <v>4556</v>
      </c>
      <c r="E3135" t="s">
        <v>4559</v>
      </c>
      <c r="F3135" t="s">
        <v>14</v>
      </c>
      <c r="G3135">
        <v>519</v>
      </c>
    </row>
    <row r="3136" spans="1:7" x14ac:dyDescent="0.2">
      <c r="A3136" t="s">
        <v>7732</v>
      </c>
      <c r="B3136" t="s">
        <v>4568</v>
      </c>
      <c r="C3136">
        <v>19</v>
      </c>
      <c r="D3136" t="s">
        <v>4556</v>
      </c>
      <c r="E3136" t="s">
        <v>4560</v>
      </c>
      <c r="F3136" t="s">
        <v>14</v>
      </c>
      <c r="G3136">
        <v>108</v>
      </c>
    </row>
    <row r="3137" spans="1:7" x14ac:dyDescent="0.2">
      <c r="A3137" t="s">
        <v>7733</v>
      </c>
      <c r="B3137" t="s">
        <v>4568</v>
      </c>
      <c r="C3137">
        <v>20</v>
      </c>
      <c r="D3137" t="s">
        <v>4556</v>
      </c>
      <c r="E3137" t="s">
        <v>4557</v>
      </c>
      <c r="F3137" t="s">
        <v>14</v>
      </c>
      <c r="G3137">
        <v>34425</v>
      </c>
    </row>
    <row r="3138" spans="1:7" x14ac:dyDescent="0.2">
      <c r="A3138" t="s">
        <v>7734</v>
      </c>
      <c r="B3138" t="s">
        <v>4568</v>
      </c>
      <c r="C3138">
        <v>20</v>
      </c>
      <c r="D3138" t="s">
        <v>4556</v>
      </c>
      <c r="E3138" t="s">
        <v>4558</v>
      </c>
      <c r="F3138" t="s">
        <v>14</v>
      </c>
      <c r="G3138">
        <v>21100</v>
      </c>
    </row>
    <row r="3139" spans="1:7" x14ac:dyDescent="0.2">
      <c r="A3139" t="s">
        <v>7735</v>
      </c>
      <c r="B3139" t="s">
        <v>4568</v>
      </c>
      <c r="C3139">
        <v>20</v>
      </c>
      <c r="D3139" t="s">
        <v>4556</v>
      </c>
      <c r="E3139" t="s">
        <v>4559</v>
      </c>
      <c r="F3139" t="s">
        <v>14</v>
      </c>
      <c r="G3139">
        <v>4358</v>
      </c>
    </row>
    <row r="3140" spans="1:7" x14ac:dyDescent="0.2">
      <c r="A3140" t="s">
        <v>7736</v>
      </c>
      <c r="B3140" t="s">
        <v>4568</v>
      </c>
      <c r="C3140">
        <v>20</v>
      </c>
      <c r="D3140" t="s">
        <v>4556</v>
      </c>
      <c r="E3140" t="s">
        <v>4560</v>
      </c>
      <c r="F3140" t="s">
        <v>14</v>
      </c>
      <c r="G3140">
        <v>2033</v>
      </c>
    </row>
    <row r="3141" spans="1:7" x14ac:dyDescent="0.2">
      <c r="A3141" t="s">
        <v>7737</v>
      </c>
      <c r="B3141" t="s">
        <v>4568</v>
      </c>
      <c r="C3141">
        <v>21</v>
      </c>
      <c r="D3141" t="s">
        <v>4556</v>
      </c>
      <c r="E3141" t="s">
        <v>4557</v>
      </c>
      <c r="F3141" t="s">
        <v>14</v>
      </c>
      <c r="G3141">
        <v>1061</v>
      </c>
    </row>
    <row r="3142" spans="1:7" x14ac:dyDescent="0.2">
      <c r="A3142" t="s">
        <v>7738</v>
      </c>
      <c r="B3142" t="s">
        <v>4568</v>
      </c>
      <c r="C3142">
        <v>21</v>
      </c>
      <c r="D3142" t="s">
        <v>4556</v>
      </c>
      <c r="E3142" t="s">
        <v>4558</v>
      </c>
      <c r="F3142" t="s">
        <v>14</v>
      </c>
      <c r="G3142">
        <v>30</v>
      </c>
    </row>
    <row r="3143" spans="1:7" x14ac:dyDescent="0.2">
      <c r="A3143" t="s">
        <v>7739</v>
      </c>
      <c r="B3143" t="s">
        <v>4568</v>
      </c>
      <c r="C3143">
        <v>21</v>
      </c>
      <c r="D3143" t="s">
        <v>4556</v>
      </c>
      <c r="E3143" t="s">
        <v>4559</v>
      </c>
      <c r="F3143" t="s">
        <v>14</v>
      </c>
      <c r="G3143">
        <v>1</v>
      </c>
    </row>
    <row r="3144" spans="1:7" x14ac:dyDescent="0.2">
      <c r="A3144" t="s">
        <v>7740</v>
      </c>
      <c r="B3144" t="s">
        <v>4568</v>
      </c>
      <c r="C3144">
        <v>21</v>
      </c>
      <c r="D3144" t="s">
        <v>4556</v>
      </c>
      <c r="E3144" t="s">
        <v>4560</v>
      </c>
      <c r="F3144" t="s">
        <v>14</v>
      </c>
      <c r="G3144">
        <v>1</v>
      </c>
    </row>
    <row r="3145" spans="1:7" x14ac:dyDescent="0.2">
      <c r="A3145" t="s">
        <v>7741</v>
      </c>
      <c r="B3145" t="s">
        <v>4568</v>
      </c>
      <c r="C3145">
        <v>21</v>
      </c>
      <c r="D3145" t="s">
        <v>4556</v>
      </c>
      <c r="E3145" t="s">
        <v>4561</v>
      </c>
      <c r="F3145" t="s">
        <v>14</v>
      </c>
      <c r="G3145">
        <v>1052</v>
      </c>
    </row>
    <row r="3146" spans="1:7" x14ac:dyDescent="0.2">
      <c r="A3146" t="s">
        <v>7742</v>
      </c>
      <c r="B3146" t="s">
        <v>4568</v>
      </c>
      <c r="C3146">
        <v>1</v>
      </c>
      <c r="D3146" t="s">
        <v>4556</v>
      </c>
      <c r="E3146" t="s">
        <v>4557</v>
      </c>
      <c r="F3146" t="s">
        <v>15</v>
      </c>
      <c r="G3146">
        <v>22701</v>
      </c>
    </row>
    <row r="3147" spans="1:7" x14ac:dyDescent="0.2">
      <c r="A3147" t="s">
        <v>7743</v>
      </c>
      <c r="B3147" t="s">
        <v>4568</v>
      </c>
      <c r="C3147">
        <v>1</v>
      </c>
      <c r="D3147" t="s">
        <v>4556</v>
      </c>
      <c r="E3147" t="s">
        <v>4558</v>
      </c>
      <c r="F3147" t="s">
        <v>15</v>
      </c>
      <c r="G3147">
        <v>17878</v>
      </c>
    </row>
    <row r="3148" spans="1:7" x14ac:dyDescent="0.2">
      <c r="A3148" t="s">
        <v>7744</v>
      </c>
      <c r="B3148" t="s">
        <v>4568</v>
      </c>
      <c r="C3148">
        <v>1</v>
      </c>
      <c r="D3148" t="s">
        <v>4556</v>
      </c>
      <c r="E3148" t="s">
        <v>4559</v>
      </c>
      <c r="F3148" t="s">
        <v>15</v>
      </c>
      <c r="G3148">
        <v>2613</v>
      </c>
    </row>
    <row r="3149" spans="1:7" x14ac:dyDescent="0.2">
      <c r="A3149" t="s">
        <v>7745</v>
      </c>
      <c r="B3149" t="s">
        <v>4568</v>
      </c>
      <c r="C3149">
        <v>1</v>
      </c>
      <c r="D3149" t="s">
        <v>4556</v>
      </c>
      <c r="E3149" t="s">
        <v>4560</v>
      </c>
      <c r="F3149" t="s">
        <v>15</v>
      </c>
      <c r="G3149">
        <v>846</v>
      </c>
    </row>
    <row r="3150" spans="1:7" x14ac:dyDescent="0.2">
      <c r="A3150" t="s">
        <v>7746</v>
      </c>
      <c r="B3150" t="s">
        <v>4568</v>
      </c>
      <c r="C3150">
        <v>2</v>
      </c>
      <c r="D3150" t="s">
        <v>4556</v>
      </c>
      <c r="E3150" t="s">
        <v>4557</v>
      </c>
      <c r="F3150" t="s">
        <v>15</v>
      </c>
      <c r="G3150">
        <v>39240</v>
      </c>
    </row>
    <row r="3151" spans="1:7" x14ac:dyDescent="0.2">
      <c r="A3151" t="s">
        <v>7747</v>
      </c>
      <c r="B3151" t="s">
        <v>4568</v>
      </c>
      <c r="C3151">
        <v>2</v>
      </c>
      <c r="D3151" t="s">
        <v>4556</v>
      </c>
      <c r="E3151" t="s">
        <v>4558</v>
      </c>
      <c r="F3151" t="s">
        <v>15</v>
      </c>
      <c r="G3151">
        <v>48899</v>
      </c>
    </row>
    <row r="3152" spans="1:7" x14ac:dyDescent="0.2">
      <c r="A3152" t="s">
        <v>7748</v>
      </c>
      <c r="B3152" t="s">
        <v>4568</v>
      </c>
      <c r="C3152">
        <v>2</v>
      </c>
      <c r="D3152" t="s">
        <v>4556</v>
      </c>
      <c r="E3152" t="s">
        <v>4559</v>
      </c>
      <c r="F3152" t="s">
        <v>15</v>
      </c>
      <c r="G3152">
        <v>2621</v>
      </c>
    </row>
    <row r="3153" spans="1:7" x14ac:dyDescent="0.2">
      <c r="A3153" t="s">
        <v>7749</v>
      </c>
      <c r="B3153" t="s">
        <v>4568</v>
      </c>
      <c r="C3153">
        <v>2</v>
      </c>
      <c r="D3153" t="s">
        <v>4556</v>
      </c>
      <c r="E3153" t="s">
        <v>4560</v>
      </c>
      <c r="F3153" t="s">
        <v>15</v>
      </c>
      <c r="G3153">
        <v>1299</v>
      </c>
    </row>
    <row r="3154" spans="1:7" x14ac:dyDescent="0.2">
      <c r="A3154" t="s">
        <v>7750</v>
      </c>
      <c r="B3154" t="s">
        <v>4568</v>
      </c>
      <c r="C3154">
        <v>3</v>
      </c>
      <c r="D3154" t="s">
        <v>4556</v>
      </c>
      <c r="E3154" t="s">
        <v>4557</v>
      </c>
      <c r="F3154" t="s">
        <v>15</v>
      </c>
      <c r="G3154">
        <v>40695</v>
      </c>
    </row>
    <row r="3155" spans="1:7" x14ac:dyDescent="0.2">
      <c r="A3155" t="s">
        <v>7751</v>
      </c>
      <c r="B3155" t="s">
        <v>4568</v>
      </c>
      <c r="C3155">
        <v>3</v>
      </c>
      <c r="D3155" t="s">
        <v>4556</v>
      </c>
      <c r="E3155" t="s">
        <v>4558</v>
      </c>
      <c r="F3155" t="s">
        <v>15</v>
      </c>
      <c r="G3155">
        <v>46493</v>
      </c>
    </row>
    <row r="3156" spans="1:7" x14ac:dyDescent="0.2">
      <c r="A3156" t="s">
        <v>7752</v>
      </c>
      <c r="B3156" t="s">
        <v>4568</v>
      </c>
      <c r="C3156">
        <v>3</v>
      </c>
      <c r="D3156" t="s">
        <v>4556</v>
      </c>
      <c r="E3156" t="s">
        <v>4559</v>
      </c>
      <c r="F3156" t="s">
        <v>15</v>
      </c>
      <c r="G3156">
        <v>4032</v>
      </c>
    </row>
    <row r="3157" spans="1:7" x14ac:dyDescent="0.2">
      <c r="A3157" t="s">
        <v>7753</v>
      </c>
      <c r="B3157" t="s">
        <v>4568</v>
      </c>
      <c r="C3157">
        <v>3</v>
      </c>
      <c r="D3157" t="s">
        <v>4556</v>
      </c>
      <c r="E3157" t="s">
        <v>4560</v>
      </c>
      <c r="F3157" t="s">
        <v>15</v>
      </c>
      <c r="G3157">
        <v>1620</v>
      </c>
    </row>
    <row r="3158" spans="1:7" x14ac:dyDescent="0.2">
      <c r="A3158" t="s">
        <v>7754</v>
      </c>
      <c r="B3158" t="s">
        <v>4568</v>
      </c>
      <c r="C3158">
        <v>4</v>
      </c>
      <c r="D3158" t="s">
        <v>4556</v>
      </c>
      <c r="E3158" t="s">
        <v>4557</v>
      </c>
      <c r="F3158" t="s">
        <v>15</v>
      </c>
      <c r="G3158">
        <v>39862</v>
      </c>
    </row>
    <row r="3159" spans="1:7" x14ac:dyDescent="0.2">
      <c r="A3159" t="s">
        <v>7755</v>
      </c>
      <c r="B3159" t="s">
        <v>4568</v>
      </c>
      <c r="C3159">
        <v>4</v>
      </c>
      <c r="D3159" t="s">
        <v>4556</v>
      </c>
      <c r="E3159" t="s">
        <v>4558</v>
      </c>
      <c r="F3159" t="s">
        <v>15</v>
      </c>
      <c r="G3159">
        <v>59211</v>
      </c>
    </row>
    <row r="3160" spans="1:7" x14ac:dyDescent="0.2">
      <c r="A3160" t="s">
        <v>7756</v>
      </c>
      <c r="B3160" t="s">
        <v>4568</v>
      </c>
      <c r="C3160">
        <v>4</v>
      </c>
      <c r="D3160" t="s">
        <v>4556</v>
      </c>
      <c r="E3160" t="s">
        <v>4559</v>
      </c>
      <c r="F3160" t="s">
        <v>15</v>
      </c>
      <c r="G3160">
        <v>3603</v>
      </c>
    </row>
    <row r="3161" spans="1:7" x14ac:dyDescent="0.2">
      <c r="A3161" t="s">
        <v>7757</v>
      </c>
      <c r="B3161" t="s">
        <v>4568</v>
      </c>
      <c r="C3161">
        <v>4</v>
      </c>
      <c r="D3161" t="s">
        <v>4556</v>
      </c>
      <c r="E3161" t="s">
        <v>4560</v>
      </c>
      <c r="F3161" t="s">
        <v>15</v>
      </c>
      <c r="G3161">
        <v>723</v>
      </c>
    </row>
    <row r="3162" spans="1:7" x14ac:dyDescent="0.2">
      <c r="A3162" t="s">
        <v>7758</v>
      </c>
      <c r="B3162" t="s">
        <v>4568</v>
      </c>
      <c r="C3162">
        <v>5</v>
      </c>
      <c r="D3162" t="s">
        <v>4556</v>
      </c>
      <c r="E3162" t="s">
        <v>4557</v>
      </c>
      <c r="F3162" t="s">
        <v>15</v>
      </c>
      <c r="G3162">
        <v>46750</v>
      </c>
    </row>
    <row r="3163" spans="1:7" x14ac:dyDescent="0.2">
      <c r="A3163" t="s">
        <v>7759</v>
      </c>
      <c r="B3163" t="s">
        <v>4568</v>
      </c>
      <c r="C3163">
        <v>5</v>
      </c>
      <c r="D3163" t="s">
        <v>4556</v>
      </c>
      <c r="E3163" t="s">
        <v>4558</v>
      </c>
      <c r="F3163" t="s">
        <v>15</v>
      </c>
      <c r="G3163">
        <v>36876</v>
      </c>
    </row>
    <row r="3164" spans="1:7" x14ac:dyDescent="0.2">
      <c r="A3164" t="s">
        <v>7760</v>
      </c>
      <c r="B3164" t="s">
        <v>4568</v>
      </c>
      <c r="C3164">
        <v>5</v>
      </c>
      <c r="D3164" t="s">
        <v>4556</v>
      </c>
      <c r="E3164" t="s">
        <v>4559</v>
      </c>
      <c r="F3164" t="s">
        <v>15</v>
      </c>
      <c r="G3164">
        <v>11064</v>
      </c>
    </row>
    <row r="3165" spans="1:7" x14ac:dyDescent="0.2">
      <c r="A3165" t="s">
        <v>7761</v>
      </c>
      <c r="B3165" t="s">
        <v>4568</v>
      </c>
      <c r="C3165">
        <v>5</v>
      </c>
      <c r="D3165" t="s">
        <v>4556</v>
      </c>
      <c r="E3165" t="s">
        <v>4560</v>
      </c>
      <c r="F3165" t="s">
        <v>15</v>
      </c>
      <c r="G3165">
        <v>10657</v>
      </c>
    </row>
    <row r="3166" spans="1:7" x14ac:dyDescent="0.2">
      <c r="A3166" t="s">
        <v>7762</v>
      </c>
      <c r="B3166" t="s">
        <v>4568</v>
      </c>
      <c r="C3166">
        <v>6</v>
      </c>
      <c r="D3166" t="s">
        <v>4556</v>
      </c>
      <c r="E3166" t="s">
        <v>4557</v>
      </c>
      <c r="F3166" t="s">
        <v>15</v>
      </c>
      <c r="G3166">
        <v>28791</v>
      </c>
    </row>
    <row r="3167" spans="1:7" x14ac:dyDescent="0.2">
      <c r="A3167" t="s">
        <v>7763</v>
      </c>
      <c r="B3167" t="s">
        <v>4568</v>
      </c>
      <c r="C3167">
        <v>6</v>
      </c>
      <c r="D3167" t="s">
        <v>4556</v>
      </c>
      <c r="E3167" t="s">
        <v>4558</v>
      </c>
      <c r="F3167" t="s">
        <v>15</v>
      </c>
      <c r="G3167">
        <v>13066</v>
      </c>
    </row>
    <row r="3168" spans="1:7" x14ac:dyDescent="0.2">
      <c r="A3168" t="s">
        <v>7764</v>
      </c>
      <c r="B3168" t="s">
        <v>4568</v>
      </c>
      <c r="C3168">
        <v>6</v>
      </c>
      <c r="D3168" t="s">
        <v>4556</v>
      </c>
      <c r="E3168" t="s">
        <v>4559</v>
      </c>
      <c r="F3168" t="s">
        <v>15</v>
      </c>
      <c r="G3168">
        <v>2985</v>
      </c>
    </row>
    <row r="3169" spans="1:7" x14ac:dyDescent="0.2">
      <c r="A3169" t="s">
        <v>7765</v>
      </c>
      <c r="B3169" t="s">
        <v>4568</v>
      </c>
      <c r="C3169">
        <v>6</v>
      </c>
      <c r="D3169" t="s">
        <v>4556</v>
      </c>
      <c r="E3169" t="s">
        <v>4560</v>
      </c>
      <c r="F3169" t="s">
        <v>15</v>
      </c>
      <c r="G3169">
        <v>1075</v>
      </c>
    </row>
    <row r="3170" spans="1:7" x14ac:dyDescent="0.2">
      <c r="A3170" t="s">
        <v>7766</v>
      </c>
      <c r="B3170" t="s">
        <v>4568</v>
      </c>
      <c r="C3170">
        <v>7</v>
      </c>
      <c r="D3170" t="s">
        <v>4556</v>
      </c>
      <c r="E3170" t="s">
        <v>4557</v>
      </c>
      <c r="F3170" t="s">
        <v>15</v>
      </c>
      <c r="G3170">
        <v>37666</v>
      </c>
    </row>
    <row r="3171" spans="1:7" x14ac:dyDescent="0.2">
      <c r="A3171" t="s">
        <v>7767</v>
      </c>
      <c r="B3171" t="s">
        <v>4568</v>
      </c>
      <c r="C3171">
        <v>7</v>
      </c>
      <c r="D3171" t="s">
        <v>4556</v>
      </c>
      <c r="E3171" t="s">
        <v>4558</v>
      </c>
      <c r="F3171" t="s">
        <v>15</v>
      </c>
      <c r="G3171">
        <v>23585</v>
      </c>
    </row>
    <row r="3172" spans="1:7" x14ac:dyDescent="0.2">
      <c r="A3172" t="s">
        <v>7768</v>
      </c>
      <c r="B3172" t="s">
        <v>4568</v>
      </c>
      <c r="C3172">
        <v>7</v>
      </c>
      <c r="D3172" t="s">
        <v>4556</v>
      </c>
      <c r="E3172" t="s">
        <v>4559</v>
      </c>
      <c r="F3172" t="s">
        <v>15</v>
      </c>
      <c r="G3172">
        <v>3342</v>
      </c>
    </row>
    <row r="3173" spans="1:7" x14ac:dyDescent="0.2">
      <c r="A3173" t="s">
        <v>7769</v>
      </c>
      <c r="B3173" t="s">
        <v>4568</v>
      </c>
      <c r="C3173">
        <v>7</v>
      </c>
      <c r="D3173" t="s">
        <v>4556</v>
      </c>
      <c r="E3173" t="s">
        <v>4560</v>
      </c>
      <c r="F3173" t="s">
        <v>15</v>
      </c>
      <c r="G3173">
        <v>635</v>
      </c>
    </row>
    <row r="3174" spans="1:7" x14ac:dyDescent="0.2">
      <c r="A3174" t="s">
        <v>7770</v>
      </c>
      <c r="B3174" t="s">
        <v>4568</v>
      </c>
      <c r="C3174">
        <v>8</v>
      </c>
      <c r="D3174" t="s">
        <v>4556</v>
      </c>
      <c r="E3174" t="s">
        <v>4557</v>
      </c>
      <c r="F3174" t="s">
        <v>15</v>
      </c>
      <c r="G3174">
        <v>10869</v>
      </c>
    </row>
    <row r="3175" spans="1:7" x14ac:dyDescent="0.2">
      <c r="A3175" t="s">
        <v>7771</v>
      </c>
      <c r="B3175" t="s">
        <v>4568</v>
      </c>
      <c r="C3175">
        <v>8</v>
      </c>
      <c r="D3175" t="s">
        <v>4556</v>
      </c>
      <c r="E3175" t="s">
        <v>4558</v>
      </c>
      <c r="F3175" t="s">
        <v>15</v>
      </c>
      <c r="G3175">
        <v>4567</v>
      </c>
    </row>
    <row r="3176" spans="1:7" x14ac:dyDescent="0.2">
      <c r="A3176" t="s">
        <v>7772</v>
      </c>
      <c r="B3176" t="s">
        <v>4568</v>
      </c>
      <c r="C3176">
        <v>8</v>
      </c>
      <c r="D3176" t="s">
        <v>4556</v>
      </c>
      <c r="E3176" t="s">
        <v>4559</v>
      </c>
      <c r="F3176" t="s">
        <v>15</v>
      </c>
      <c r="G3176">
        <v>644</v>
      </c>
    </row>
    <row r="3177" spans="1:7" x14ac:dyDescent="0.2">
      <c r="A3177" t="s">
        <v>7773</v>
      </c>
      <c r="B3177" t="s">
        <v>4568</v>
      </c>
      <c r="C3177">
        <v>8</v>
      </c>
      <c r="D3177" t="s">
        <v>4556</v>
      </c>
      <c r="E3177" t="s">
        <v>4560</v>
      </c>
      <c r="F3177" t="s">
        <v>15</v>
      </c>
      <c r="G3177">
        <v>178</v>
      </c>
    </row>
    <row r="3178" spans="1:7" x14ac:dyDescent="0.2">
      <c r="A3178" t="s">
        <v>7774</v>
      </c>
      <c r="B3178" t="s">
        <v>4568</v>
      </c>
      <c r="C3178">
        <v>9</v>
      </c>
      <c r="D3178" t="s">
        <v>4556</v>
      </c>
      <c r="E3178" t="s">
        <v>4557</v>
      </c>
      <c r="F3178" t="s">
        <v>15</v>
      </c>
      <c r="G3178">
        <v>22353</v>
      </c>
    </row>
    <row r="3179" spans="1:7" x14ac:dyDescent="0.2">
      <c r="A3179" t="s">
        <v>7775</v>
      </c>
      <c r="B3179" t="s">
        <v>4568</v>
      </c>
      <c r="C3179">
        <v>9</v>
      </c>
      <c r="D3179" t="s">
        <v>4556</v>
      </c>
      <c r="E3179" t="s">
        <v>4558</v>
      </c>
      <c r="F3179" t="s">
        <v>15</v>
      </c>
      <c r="G3179">
        <v>19068</v>
      </c>
    </row>
    <row r="3180" spans="1:7" x14ac:dyDescent="0.2">
      <c r="A3180" t="s">
        <v>7776</v>
      </c>
      <c r="B3180" t="s">
        <v>4568</v>
      </c>
      <c r="C3180">
        <v>9</v>
      </c>
      <c r="D3180" t="s">
        <v>4556</v>
      </c>
      <c r="E3180" t="s">
        <v>4559</v>
      </c>
      <c r="F3180" t="s">
        <v>15</v>
      </c>
      <c r="G3180">
        <v>2464</v>
      </c>
    </row>
    <row r="3181" spans="1:7" x14ac:dyDescent="0.2">
      <c r="A3181" t="s">
        <v>7777</v>
      </c>
      <c r="B3181" t="s">
        <v>4568</v>
      </c>
      <c r="C3181">
        <v>9</v>
      </c>
      <c r="D3181" t="s">
        <v>4556</v>
      </c>
      <c r="E3181" t="s">
        <v>4560</v>
      </c>
      <c r="F3181" t="s">
        <v>15</v>
      </c>
      <c r="G3181">
        <v>762</v>
      </c>
    </row>
    <row r="3182" spans="1:7" x14ac:dyDescent="0.2">
      <c r="A3182" t="s">
        <v>7778</v>
      </c>
      <c r="B3182" t="s">
        <v>4568</v>
      </c>
      <c r="C3182">
        <v>10</v>
      </c>
      <c r="D3182" t="s">
        <v>4556</v>
      </c>
      <c r="E3182" t="s">
        <v>4557</v>
      </c>
      <c r="F3182" t="s">
        <v>15</v>
      </c>
      <c r="G3182">
        <v>27257</v>
      </c>
    </row>
    <row r="3183" spans="1:7" x14ac:dyDescent="0.2">
      <c r="A3183" t="s">
        <v>7779</v>
      </c>
      <c r="B3183" t="s">
        <v>4568</v>
      </c>
      <c r="C3183">
        <v>10</v>
      </c>
      <c r="D3183" t="s">
        <v>4556</v>
      </c>
      <c r="E3183" t="s">
        <v>4558</v>
      </c>
      <c r="F3183" t="s">
        <v>15</v>
      </c>
      <c r="G3183">
        <v>15667</v>
      </c>
    </row>
    <row r="3184" spans="1:7" x14ac:dyDescent="0.2">
      <c r="A3184" t="s">
        <v>7780</v>
      </c>
      <c r="B3184" t="s">
        <v>4568</v>
      </c>
      <c r="C3184">
        <v>10</v>
      </c>
      <c r="D3184" t="s">
        <v>4556</v>
      </c>
      <c r="E3184" t="s">
        <v>4559</v>
      </c>
      <c r="F3184" t="s">
        <v>15</v>
      </c>
      <c r="G3184">
        <v>1912</v>
      </c>
    </row>
    <row r="3185" spans="1:7" x14ac:dyDescent="0.2">
      <c r="A3185" t="s">
        <v>7781</v>
      </c>
      <c r="B3185" t="s">
        <v>4568</v>
      </c>
      <c r="C3185">
        <v>10</v>
      </c>
      <c r="D3185" t="s">
        <v>4556</v>
      </c>
      <c r="E3185" t="s">
        <v>4560</v>
      </c>
      <c r="F3185" t="s">
        <v>15</v>
      </c>
      <c r="G3185">
        <v>587</v>
      </c>
    </row>
    <row r="3186" spans="1:7" x14ac:dyDescent="0.2">
      <c r="A3186" t="s">
        <v>7782</v>
      </c>
      <c r="B3186" t="s">
        <v>4568</v>
      </c>
      <c r="C3186">
        <v>11</v>
      </c>
      <c r="D3186" t="s">
        <v>4556</v>
      </c>
      <c r="E3186" t="s">
        <v>4557</v>
      </c>
      <c r="F3186" t="s">
        <v>15</v>
      </c>
      <c r="G3186">
        <v>20244</v>
      </c>
    </row>
    <row r="3187" spans="1:7" x14ac:dyDescent="0.2">
      <c r="A3187" t="s">
        <v>7783</v>
      </c>
      <c r="B3187" t="s">
        <v>4568</v>
      </c>
      <c r="C3187">
        <v>11</v>
      </c>
      <c r="D3187" t="s">
        <v>4556</v>
      </c>
      <c r="E3187" t="s">
        <v>4558</v>
      </c>
      <c r="F3187" t="s">
        <v>15</v>
      </c>
      <c r="G3187">
        <v>15333</v>
      </c>
    </row>
    <row r="3188" spans="1:7" x14ac:dyDescent="0.2">
      <c r="A3188" t="s">
        <v>7784</v>
      </c>
      <c r="B3188" t="s">
        <v>4568</v>
      </c>
      <c r="C3188">
        <v>11</v>
      </c>
      <c r="D3188" t="s">
        <v>4556</v>
      </c>
      <c r="E3188" t="s">
        <v>4559</v>
      </c>
      <c r="F3188" t="s">
        <v>15</v>
      </c>
      <c r="G3188">
        <v>3199</v>
      </c>
    </row>
    <row r="3189" spans="1:7" x14ac:dyDescent="0.2">
      <c r="A3189" t="s">
        <v>7785</v>
      </c>
      <c r="B3189" t="s">
        <v>4568</v>
      </c>
      <c r="C3189">
        <v>11</v>
      </c>
      <c r="D3189" t="s">
        <v>4556</v>
      </c>
      <c r="E3189" t="s">
        <v>4560</v>
      </c>
      <c r="F3189" t="s">
        <v>15</v>
      </c>
      <c r="G3189">
        <v>1238</v>
      </c>
    </row>
    <row r="3190" spans="1:7" x14ac:dyDescent="0.2">
      <c r="A3190" t="s">
        <v>7786</v>
      </c>
      <c r="B3190" t="s">
        <v>4568</v>
      </c>
      <c r="C3190">
        <v>12</v>
      </c>
      <c r="D3190" t="s">
        <v>4556</v>
      </c>
      <c r="E3190" t="s">
        <v>4557</v>
      </c>
      <c r="F3190" t="s">
        <v>15</v>
      </c>
      <c r="G3190">
        <v>9596</v>
      </c>
    </row>
    <row r="3191" spans="1:7" x14ac:dyDescent="0.2">
      <c r="A3191" t="s">
        <v>7787</v>
      </c>
      <c r="B3191" t="s">
        <v>4568</v>
      </c>
      <c r="C3191">
        <v>12</v>
      </c>
      <c r="D3191" t="s">
        <v>4556</v>
      </c>
      <c r="E3191" t="s">
        <v>4558</v>
      </c>
      <c r="F3191" t="s">
        <v>15</v>
      </c>
      <c r="G3191">
        <v>8149</v>
      </c>
    </row>
    <row r="3192" spans="1:7" x14ac:dyDescent="0.2">
      <c r="A3192" t="s">
        <v>7788</v>
      </c>
      <c r="B3192" t="s">
        <v>4568</v>
      </c>
      <c r="C3192">
        <v>12</v>
      </c>
      <c r="D3192" t="s">
        <v>4556</v>
      </c>
      <c r="E3192" t="s">
        <v>4559</v>
      </c>
      <c r="F3192" t="s">
        <v>15</v>
      </c>
      <c r="G3192">
        <v>802</v>
      </c>
    </row>
    <row r="3193" spans="1:7" x14ac:dyDescent="0.2">
      <c r="A3193" t="s">
        <v>7789</v>
      </c>
      <c r="B3193" t="s">
        <v>4568</v>
      </c>
      <c r="C3193">
        <v>12</v>
      </c>
      <c r="D3193" t="s">
        <v>4556</v>
      </c>
      <c r="E3193" t="s">
        <v>4560</v>
      </c>
      <c r="F3193" t="s">
        <v>15</v>
      </c>
      <c r="G3193">
        <v>126</v>
      </c>
    </row>
    <row r="3194" spans="1:7" x14ac:dyDescent="0.2">
      <c r="A3194" t="s">
        <v>7790</v>
      </c>
      <c r="B3194" t="s">
        <v>4568</v>
      </c>
      <c r="C3194">
        <v>13</v>
      </c>
      <c r="D3194" t="s">
        <v>4556</v>
      </c>
      <c r="E3194" t="s">
        <v>4557</v>
      </c>
      <c r="F3194" t="s">
        <v>15</v>
      </c>
      <c r="G3194">
        <v>21387</v>
      </c>
    </row>
    <row r="3195" spans="1:7" x14ac:dyDescent="0.2">
      <c r="A3195" t="s">
        <v>7791</v>
      </c>
      <c r="B3195" t="s">
        <v>4568</v>
      </c>
      <c r="C3195">
        <v>13</v>
      </c>
      <c r="D3195" t="s">
        <v>4556</v>
      </c>
      <c r="E3195" t="s">
        <v>4558</v>
      </c>
      <c r="F3195" t="s">
        <v>15</v>
      </c>
      <c r="G3195">
        <v>26793</v>
      </c>
    </row>
    <row r="3196" spans="1:7" x14ac:dyDescent="0.2">
      <c r="A3196" t="s">
        <v>7792</v>
      </c>
      <c r="B3196" t="s">
        <v>4568</v>
      </c>
      <c r="C3196">
        <v>13</v>
      </c>
      <c r="D3196" t="s">
        <v>4556</v>
      </c>
      <c r="E3196" t="s">
        <v>4559</v>
      </c>
      <c r="F3196" t="s">
        <v>15</v>
      </c>
      <c r="G3196">
        <v>3367</v>
      </c>
    </row>
    <row r="3197" spans="1:7" x14ac:dyDescent="0.2">
      <c r="A3197" t="s">
        <v>7793</v>
      </c>
      <c r="B3197" t="s">
        <v>4568</v>
      </c>
      <c r="C3197">
        <v>13</v>
      </c>
      <c r="D3197" t="s">
        <v>4556</v>
      </c>
      <c r="E3197" t="s">
        <v>4560</v>
      </c>
      <c r="F3197" t="s">
        <v>15</v>
      </c>
      <c r="G3197">
        <v>1303</v>
      </c>
    </row>
    <row r="3198" spans="1:7" x14ac:dyDescent="0.2">
      <c r="A3198" t="s">
        <v>7794</v>
      </c>
      <c r="B3198" t="s">
        <v>4568</v>
      </c>
      <c r="C3198">
        <v>14</v>
      </c>
      <c r="D3198" t="s">
        <v>4556</v>
      </c>
      <c r="E3198" t="s">
        <v>4557</v>
      </c>
      <c r="F3198" t="s">
        <v>15</v>
      </c>
      <c r="G3198">
        <v>18259</v>
      </c>
    </row>
    <row r="3199" spans="1:7" x14ac:dyDescent="0.2">
      <c r="A3199" t="s">
        <v>7795</v>
      </c>
      <c r="B3199" t="s">
        <v>4568</v>
      </c>
      <c r="C3199">
        <v>14</v>
      </c>
      <c r="D3199" t="s">
        <v>4556</v>
      </c>
      <c r="E3199" t="s">
        <v>4558</v>
      </c>
      <c r="F3199" t="s">
        <v>15</v>
      </c>
      <c r="G3199">
        <v>22098</v>
      </c>
    </row>
    <row r="3200" spans="1:7" x14ac:dyDescent="0.2">
      <c r="A3200" t="s">
        <v>7796</v>
      </c>
      <c r="B3200" t="s">
        <v>4568</v>
      </c>
      <c r="C3200">
        <v>14</v>
      </c>
      <c r="D3200" t="s">
        <v>4556</v>
      </c>
      <c r="E3200" t="s">
        <v>4559</v>
      </c>
      <c r="F3200" t="s">
        <v>15</v>
      </c>
      <c r="G3200">
        <v>3022</v>
      </c>
    </row>
    <row r="3201" spans="1:7" x14ac:dyDescent="0.2">
      <c r="A3201" t="s">
        <v>7797</v>
      </c>
      <c r="B3201" t="s">
        <v>4568</v>
      </c>
      <c r="C3201">
        <v>14</v>
      </c>
      <c r="D3201" t="s">
        <v>4556</v>
      </c>
      <c r="E3201" t="s">
        <v>4560</v>
      </c>
      <c r="F3201" t="s">
        <v>15</v>
      </c>
      <c r="G3201">
        <v>791</v>
      </c>
    </row>
    <row r="3202" spans="1:7" x14ac:dyDescent="0.2">
      <c r="A3202" t="s">
        <v>7798</v>
      </c>
      <c r="B3202" t="s">
        <v>4568</v>
      </c>
      <c r="C3202">
        <v>15</v>
      </c>
      <c r="D3202" t="s">
        <v>4556</v>
      </c>
      <c r="E3202" t="s">
        <v>4557</v>
      </c>
      <c r="F3202" t="s">
        <v>15</v>
      </c>
      <c r="G3202">
        <v>10652</v>
      </c>
    </row>
    <row r="3203" spans="1:7" x14ac:dyDescent="0.2">
      <c r="A3203" t="s">
        <v>7799</v>
      </c>
      <c r="B3203" t="s">
        <v>4568</v>
      </c>
      <c r="C3203">
        <v>15</v>
      </c>
      <c r="D3203" t="s">
        <v>4556</v>
      </c>
      <c r="E3203" t="s">
        <v>4558</v>
      </c>
      <c r="F3203" t="s">
        <v>15</v>
      </c>
      <c r="G3203">
        <v>4380</v>
      </c>
    </row>
    <row r="3204" spans="1:7" x14ac:dyDescent="0.2">
      <c r="A3204" t="s">
        <v>7800</v>
      </c>
      <c r="B3204" t="s">
        <v>4568</v>
      </c>
      <c r="C3204">
        <v>15</v>
      </c>
      <c r="D3204" t="s">
        <v>4556</v>
      </c>
      <c r="E3204" t="s">
        <v>4559</v>
      </c>
      <c r="F3204" t="s">
        <v>15</v>
      </c>
      <c r="G3204">
        <v>484</v>
      </c>
    </row>
    <row r="3205" spans="1:7" x14ac:dyDescent="0.2">
      <c r="A3205" t="s">
        <v>7801</v>
      </c>
      <c r="B3205" t="s">
        <v>4568</v>
      </c>
      <c r="C3205">
        <v>15</v>
      </c>
      <c r="D3205" t="s">
        <v>4556</v>
      </c>
      <c r="E3205" t="s">
        <v>4560</v>
      </c>
      <c r="F3205" t="s">
        <v>15</v>
      </c>
      <c r="G3205">
        <v>97</v>
      </c>
    </row>
    <row r="3206" spans="1:7" x14ac:dyDescent="0.2">
      <c r="A3206" t="s">
        <v>7802</v>
      </c>
      <c r="B3206" t="s">
        <v>4568</v>
      </c>
      <c r="C3206">
        <v>16</v>
      </c>
      <c r="D3206" t="s">
        <v>4556</v>
      </c>
      <c r="E3206" t="s">
        <v>4557</v>
      </c>
      <c r="F3206" t="s">
        <v>15</v>
      </c>
      <c r="G3206">
        <v>29025</v>
      </c>
    </row>
    <row r="3207" spans="1:7" x14ac:dyDescent="0.2">
      <c r="A3207" t="s">
        <v>7803</v>
      </c>
      <c r="B3207" t="s">
        <v>4568</v>
      </c>
      <c r="C3207">
        <v>16</v>
      </c>
      <c r="D3207" t="s">
        <v>4556</v>
      </c>
      <c r="E3207" t="s">
        <v>4558</v>
      </c>
      <c r="F3207" t="s">
        <v>15</v>
      </c>
      <c r="G3207">
        <v>6553</v>
      </c>
    </row>
    <row r="3208" spans="1:7" x14ac:dyDescent="0.2">
      <c r="A3208" t="s">
        <v>7804</v>
      </c>
      <c r="B3208" t="s">
        <v>4568</v>
      </c>
      <c r="C3208">
        <v>16</v>
      </c>
      <c r="D3208" t="s">
        <v>4556</v>
      </c>
      <c r="E3208" t="s">
        <v>4559</v>
      </c>
      <c r="F3208" t="s">
        <v>15</v>
      </c>
      <c r="G3208">
        <v>623</v>
      </c>
    </row>
    <row r="3209" spans="1:7" x14ac:dyDescent="0.2">
      <c r="A3209" t="s">
        <v>7805</v>
      </c>
      <c r="B3209" t="s">
        <v>4568</v>
      </c>
      <c r="C3209">
        <v>16</v>
      </c>
      <c r="D3209" t="s">
        <v>4556</v>
      </c>
      <c r="E3209" t="s">
        <v>4560</v>
      </c>
      <c r="F3209" t="s">
        <v>15</v>
      </c>
      <c r="G3209">
        <v>91</v>
      </c>
    </row>
    <row r="3210" spans="1:7" x14ac:dyDescent="0.2">
      <c r="A3210" t="s">
        <v>7806</v>
      </c>
      <c r="B3210" t="s">
        <v>4568</v>
      </c>
      <c r="C3210">
        <v>17</v>
      </c>
      <c r="D3210" t="s">
        <v>4556</v>
      </c>
      <c r="E3210" t="s">
        <v>4557</v>
      </c>
      <c r="F3210" t="s">
        <v>15</v>
      </c>
      <c r="G3210">
        <v>10255</v>
      </c>
    </row>
    <row r="3211" spans="1:7" x14ac:dyDescent="0.2">
      <c r="A3211" t="s">
        <v>7807</v>
      </c>
      <c r="B3211" t="s">
        <v>4568</v>
      </c>
      <c r="C3211">
        <v>17</v>
      </c>
      <c r="D3211" t="s">
        <v>4556</v>
      </c>
      <c r="E3211" t="s">
        <v>4558</v>
      </c>
      <c r="F3211" t="s">
        <v>15</v>
      </c>
      <c r="G3211">
        <v>1615</v>
      </c>
    </row>
    <row r="3212" spans="1:7" x14ac:dyDescent="0.2">
      <c r="A3212" t="s">
        <v>7808</v>
      </c>
      <c r="B3212" t="s">
        <v>4568</v>
      </c>
      <c r="C3212">
        <v>17</v>
      </c>
      <c r="D3212" t="s">
        <v>4556</v>
      </c>
      <c r="E3212" t="s">
        <v>4559</v>
      </c>
      <c r="F3212" t="s">
        <v>15</v>
      </c>
      <c r="G3212">
        <v>58</v>
      </c>
    </row>
    <row r="3213" spans="1:7" x14ac:dyDescent="0.2">
      <c r="A3213" t="s">
        <v>7809</v>
      </c>
      <c r="B3213" t="s">
        <v>4568</v>
      </c>
      <c r="C3213">
        <v>17</v>
      </c>
      <c r="D3213" t="s">
        <v>4556</v>
      </c>
      <c r="E3213" t="s">
        <v>4560</v>
      </c>
      <c r="F3213" t="s">
        <v>15</v>
      </c>
      <c r="G3213">
        <v>2</v>
      </c>
    </row>
    <row r="3214" spans="1:7" x14ac:dyDescent="0.2">
      <c r="A3214" t="s">
        <v>7810</v>
      </c>
      <c r="B3214" t="s">
        <v>4568</v>
      </c>
      <c r="C3214">
        <v>18</v>
      </c>
      <c r="D3214" t="s">
        <v>4556</v>
      </c>
      <c r="E3214" t="s">
        <v>4557</v>
      </c>
      <c r="F3214" t="s">
        <v>15</v>
      </c>
      <c r="G3214">
        <v>55084</v>
      </c>
    </row>
    <row r="3215" spans="1:7" x14ac:dyDescent="0.2">
      <c r="A3215" t="s">
        <v>7811</v>
      </c>
      <c r="B3215" t="s">
        <v>4568</v>
      </c>
      <c r="C3215">
        <v>18</v>
      </c>
      <c r="D3215" t="s">
        <v>4556</v>
      </c>
      <c r="E3215" t="s">
        <v>4558</v>
      </c>
      <c r="F3215" t="s">
        <v>15</v>
      </c>
      <c r="G3215">
        <v>34044</v>
      </c>
    </row>
    <row r="3216" spans="1:7" x14ac:dyDescent="0.2">
      <c r="A3216" t="s">
        <v>7812</v>
      </c>
      <c r="B3216" t="s">
        <v>4568</v>
      </c>
      <c r="C3216">
        <v>18</v>
      </c>
      <c r="D3216" t="s">
        <v>4556</v>
      </c>
      <c r="E3216" t="s">
        <v>4559</v>
      </c>
      <c r="F3216" t="s">
        <v>15</v>
      </c>
      <c r="G3216">
        <v>4093</v>
      </c>
    </row>
    <row r="3217" spans="1:7" x14ac:dyDescent="0.2">
      <c r="A3217" t="s">
        <v>7813</v>
      </c>
      <c r="B3217" t="s">
        <v>4568</v>
      </c>
      <c r="C3217">
        <v>18</v>
      </c>
      <c r="D3217" t="s">
        <v>4556</v>
      </c>
      <c r="E3217" t="s">
        <v>4560</v>
      </c>
      <c r="F3217" t="s">
        <v>15</v>
      </c>
      <c r="G3217">
        <v>462</v>
      </c>
    </row>
    <row r="3218" spans="1:7" x14ac:dyDescent="0.2">
      <c r="A3218" t="s">
        <v>7814</v>
      </c>
      <c r="B3218" t="s">
        <v>4568</v>
      </c>
      <c r="C3218">
        <v>19</v>
      </c>
      <c r="D3218" t="s">
        <v>4556</v>
      </c>
      <c r="E3218" t="s">
        <v>4557</v>
      </c>
      <c r="F3218" t="s">
        <v>15</v>
      </c>
      <c r="G3218">
        <v>11381</v>
      </c>
    </row>
    <row r="3219" spans="1:7" x14ac:dyDescent="0.2">
      <c r="A3219" t="s">
        <v>7815</v>
      </c>
      <c r="B3219" t="s">
        <v>4568</v>
      </c>
      <c r="C3219">
        <v>19</v>
      </c>
      <c r="D3219" t="s">
        <v>4556</v>
      </c>
      <c r="E3219" t="s">
        <v>4558</v>
      </c>
      <c r="F3219" t="s">
        <v>15</v>
      </c>
      <c r="G3219">
        <v>5428</v>
      </c>
    </row>
    <row r="3220" spans="1:7" x14ac:dyDescent="0.2">
      <c r="A3220" t="s">
        <v>7816</v>
      </c>
      <c r="B3220" t="s">
        <v>4568</v>
      </c>
      <c r="C3220">
        <v>19</v>
      </c>
      <c r="D3220" t="s">
        <v>4556</v>
      </c>
      <c r="E3220" t="s">
        <v>4559</v>
      </c>
      <c r="F3220" t="s">
        <v>15</v>
      </c>
      <c r="G3220">
        <v>571</v>
      </c>
    </row>
    <row r="3221" spans="1:7" x14ac:dyDescent="0.2">
      <c r="A3221" t="s">
        <v>7817</v>
      </c>
      <c r="B3221" t="s">
        <v>4568</v>
      </c>
      <c r="C3221">
        <v>19</v>
      </c>
      <c r="D3221" t="s">
        <v>4556</v>
      </c>
      <c r="E3221" t="s">
        <v>4560</v>
      </c>
      <c r="F3221" t="s">
        <v>15</v>
      </c>
      <c r="G3221">
        <v>108</v>
      </c>
    </row>
    <row r="3222" spans="1:7" x14ac:dyDescent="0.2">
      <c r="A3222" t="s">
        <v>7818</v>
      </c>
      <c r="B3222" t="s">
        <v>4568</v>
      </c>
      <c r="C3222">
        <v>20</v>
      </c>
      <c r="D3222" t="s">
        <v>4556</v>
      </c>
      <c r="E3222" t="s">
        <v>4557</v>
      </c>
      <c r="F3222" t="s">
        <v>15</v>
      </c>
      <c r="G3222">
        <v>41922</v>
      </c>
    </row>
    <row r="3223" spans="1:7" x14ac:dyDescent="0.2">
      <c r="A3223" t="s">
        <v>7819</v>
      </c>
      <c r="B3223" t="s">
        <v>4568</v>
      </c>
      <c r="C3223">
        <v>20</v>
      </c>
      <c r="D3223" t="s">
        <v>4556</v>
      </c>
      <c r="E3223" t="s">
        <v>4558</v>
      </c>
      <c r="F3223" t="s">
        <v>15</v>
      </c>
      <c r="G3223">
        <v>26700</v>
      </c>
    </row>
    <row r="3224" spans="1:7" x14ac:dyDescent="0.2">
      <c r="A3224" t="s">
        <v>7820</v>
      </c>
      <c r="B3224" t="s">
        <v>4568</v>
      </c>
      <c r="C3224">
        <v>20</v>
      </c>
      <c r="D3224" t="s">
        <v>4556</v>
      </c>
      <c r="E3224" t="s">
        <v>4559</v>
      </c>
      <c r="F3224" t="s">
        <v>15</v>
      </c>
      <c r="G3224">
        <v>4456</v>
      </c>
    </row>
    <row r="3225" spans="1:7" x14ac:dyDescent="0.2">
      <c r="A3225" t="s">
        <v>7821</v>
      </c>
      <c r="B3225" t="s">
        <v>4568</v>
      </c>
      <c r="C3225">
        <v>20</v>
      </c>
      <c r="D3225" t="s">
        <v>4556</v>
      </c>
      <c r="E3225" t="s">
        <v>4560</v>
      </c>
      <c r="F3225" t="s">
        <v>15</v>
      </c>
      <c r="G3225">
        <v>1982</v>
      </c>
    </row>
    <row r="3226" spans="1:7" x14ac:dyDescent="0.2">
      <c r="A3226" t="s">
        <v>7822</v>
      </c>
      <c r="B3226" t="s">
        <v>4568</v>
      </c>
      <c r="C3226">
        <v>21</v>
      </c>
      <c r="D3226" t="s">
        <v>4556</v>
      </c>
      <c r="E3226" t="s">
        <v>4561</v>
      </c>
      <c r="F3226" t="s">
        <v>15</v>
      </c>
      <c r="G3226">
        <v>1118</v>
      </c>
    </row>
    <row r="3227" spans="1:7" x14ac:dyDescent="0.2">
      <c r="A3227" t="s">
        <v>7823</v>
      </c>
      <c r="B3227" t="s">
        <v>4568</v>
      </c>
      <c r="C3227">
        <v>1</v>
      </c>
      <c r="D3227" t="s">
        <v>4555</v>
      </c>
      <c r="E3227" t="s">
        <v>4557</v>
      </c>
      <c r="F3227" t="s">
        <v>11</v>
      </c>
      <c r="G3227">
        <v>13155</v>
      </c>
    </row>
    <row r="3228" spans="1:7" x14ac:dyDescent="0.2">
      <c r="A3228" t="s">
        <v>7824</v>
      </c>
      <c r="B3228" t="s">
        <v>4568</v>
      </c>
      <c r="C3228">
        <v>1</v>
      </c>
      <c r="D3228" t="s">
        <v>4555</v>
      </c>
      <c r="E3228" t="s">
        <v>4558</v>
      </c>
      <c r="F3228" t="s">
        <v>11</v>
      </c>
      <c r="G3228">
        <v>26533</v>
      </c>
    </row>
    <row r="3229" spans="1:7" x14ac:dyDescent="0.2">
      <c r="A3229" t="s">
        <v>7825</v>
      </c>
      <c r="B3229" t="s">
        <v>4568</v>
      </c>
      <c r="C3229">
        <v>1</v>
      </c>
      <c r="D3229" t="s">
        <v>4555</v>
      </c>
      <c r="E3229" t="s">
        <v>4559</v>
      </c>
      <c r="F3229" t="s">
        <v>11</v>
      </c>
      <c r="G3229">
        <v>151</v>
      </c>
    </row>
    <row r="3230" spans="1:7" x14ac:dyDescent="0.2">
      <c r="A3230" t="s">
        <v>7826</v>
      </c>
      <c r="B3230" t="s">
        <v>4568</v>
      </c>
      <c r="C3230">
        <v>2</v>
      </c>
      <c r="D3230" t="s">
        <v>4555</v>
      </c>
      <c r="E3230" t="s">
        <v>4557</v>
      </c>
      <c r="F3230" t="s">
        <v>11</v>
      </c>
      <c r="G3230">
        <v>30394</v>
      </c>
    </row>
    <row r="3231" spans="1:7" x14ac:dyDescent="0.2">
      <c r="A3231" t="s">
        <v>7827</v>
      </c>
      <c r="B3231" t="s">
        <v>4568</v>
      </c>
      <c r="C3231">
        <v>2</v>
      </c>
      <c r="D3231" t="s">
        <v>4555</v>
      </c>
      <c r="E3231" t="s">
        <v>4558</v>
      </c>
      <c r="F3231" t="s">
        <v>11</v>
      </c>
      <c r="G3231">
        <v>56627</v>
      </c>
    </row>
    <row r="3232" spans="1:7" x14ac:dyDescent="0.2">
      <c r="A3232" t="s">
        <v>7828</v>
      </c>
      <c r="B3232" t="s">
        <v>4568</v>
      </c>
      <c r="C3232">
        <v>2</v>
      </c>
      <c r="D3232" t="s">
        <v>4555</v>
      </c>
      <c r="E3232" t="s">
        <v>4559</v>
      </c>
      <c r="F3232" t="s">
        <v>11</v>
      </c>
      <c r="G3232">
        <v>1796</v>
      </c>
    </row>
    <row r="3233" spans="1:7" x14ac:dyDescent="0.2">
      <c r="A3233" t="s">
        <v>7829</v>
      </c>
      <c r="B3233" t="s">
        <v>4568</v>
      </c>
      <c r="C3233">
        <v>2</v>
      </c>
      <c r="D3233" t="s">
        <v>4555</v>
      </c>
      <c r="E3233" t="s">
        <v>4564</v>
      </c>
      <c r="F3233" t="s">
        <v>11</v>
      </c>
      <c r="G3233">
        <v>79</v>
      </c>
    </row>
    <row r="3234" spans="1:7" x14ac:dyDescent="0.2">
      <c r="A3234" t="s">
        <v>7830</v>
      </c>
      <c r="B3234" t="s">
        <v>4568</v>
      </c>
      <c r="C3234">
        <v>3</v>
      </c>
      <c r="D3234" t="s">
        <v>4555</v>
      </c>
      <c r="E3234" t="s">
        <v>4557</v>
      </c>
      <c r="F3234" t="s">
        <v>11</v>
      </c>
      <c r="G3234">
        <v>52137</v>
      </c>
    </row>
    <row r="3235" spans="1:7" x14ac:dyDescent="0.2">
      <c r="A3235" t="s">
        <v>7831</v>
      </c>
      <c r="B3235" t="s">
        <v>4568</v>
      </c>
      <c r="C3235">
        <v>3</v>
      </c>
      <c r="D3235" t="s">
        <v>4555</v>
      </c>
      <c r="E3235" t="s">
        <v>4558</v>
      </c>
      <c r="F3235" t="s">
        <v>11</v>
      </c>
      <c r="G3235">
        <v>32032</v>
      </c>
    </row>
    <row r="3236" spans="1:7" x14ac:dyDescent="0.2">
      <c r="A3236" t="s">
        <v>7832</v>
      </c>
      <c r="B3236" t="s">
        <v>4568</v>
      </c>
      <c r="C3236">
        <v>3</v>
      </c>
      <c r="D3236" t="s">
        <v>4555</v>
      </c>
      <c r="E3236" t="s">
        <v>4559</v>
      </c>
      <c r="F3236" t="s">
        <v>11</v>
      </c>
      <c r="G3236">
        <v>456</v>
      </c>
    </row>
    <row r="3237" spans="1:7" x14ac:dyDescent="0.2">
      <c r="A3237" t="s">
        <v>7833</v>
      </c>
      <c r="B3237" t="s">
        <v>4568</v>
      </c>
      <c r="C3237">
        <v>4</v>
      </c>
      <c r="D3237" t="s">
        <v>4555</v>
      </c>
      <c r="E3237" t="s">
        <v>4557</v>
      </c>
      <c r="F3237" t="s">
        <v>11</v>
      </c>
      <c r="G3237">
        <v>32235</v>
      </c>
    </row>
    <row r="3238" spans="1:7" x14ac:dyDescent="0.2">
      <c r="A3238" t="s">
        <v>7834</v>
      </c>
      <c r="B3238" t="s">
        <v>4568</v>
      </c>
      <c r="C3238">
        <v>4</v>
      </c>
      <c r="D3238" t="s">
        <v>4555</v>
      </c>
      <c r="E3238" t="s">
        <v>4558</v>
      </c>
      <c r="F3238" t="s">
        <v>11</v>
      </c>
      <c r="G3238">
        <v>52314</v>
      </c>
    </row>
    <row r="3239" spans="1:7" x14ac:dyDescent="0.2">
      <c r="A3239" t="s">
        <v>7835</v>
      </c>
      <c r="B3239" t="s">
        <v>4568</v>
      </c>
      <c r="C3239">
        <v>4</v>
      </c>
      <c r="D3239" t="s">
        <v>4555</v>
      </c>
      <c r="E3239" t="s">
        <v>4559</v>
      </c>
      <c r="F3239" t="s">
        <v>11</v>
      </c>
      <c r="G3239">
        <v>2593</v>
      </c>
    </row>
    <row r="3240" spans="1:7" x14ac:dyDescent="0.2">
      <c r="A3240" t="s">
        <v>7836</v>
      </c>
      <c r="B3240" t="s">
        <v>4568</v>
      </c>
      <c r="C3240">
        <v>4</v>
      </c>
      <c r="D3240" t="s">
        <v>4555</v>
      </c>
      <c r="E3240" t="s">
        <v>4564</v>
      </c>
      <c r="F3240" t="s">
        <v>11</v>
      </c>
      <c r="G3240">
        <v>82</v>
      </c>
    </row>
    <row r="3241" spans="1:7" x14ac:dyDescent="0.2">
      <c r="A3241" t="s">
        <v>7837</v>
      </c>
      <c r="B3241" t="s">
        <v>4568</v>
      </c>
      <c r="C3241">
        <v>5</v>
      </c>
      <c r="D3241" t="s">
        <v>4555</v>
      </c>
      <c r="E3241" t="s">
        <v>4557</v>
      </c>
      <c r="F3241" t="s">
        <v>11</v>
      </c>
      <c r="G3241">
        <v>30213</v>
      </c>
    </row>
    <row r="3242" spans="1:7" x14ac:dyDescent="0.2">
      <c r="A3242" t="s">
        <v>7838</v>
      </c>
      <c r="B3242" t="s">
        <v>4568</v>
      </c>
      <c r="C3242">
        <v>5</v>
      </c>
      <c r="D3242" t="s">
        <v>4555</v>
      </c>
      <c r="E3242" t="s">
        <v>4558</v>
      </c>
      <c r="F3242" t="s">
        <v>11</v>
      </c>
      <c r="G3242">
        <v>57605</v>
      </c>
    </row>
    <row r="3243" spans="1:7" x14ac:dyDescent="0.2">
      <c r="A3243" t="s">
        <v>7839</v>
      </c>
      <c r="B3243" t="s">
        <v>4568</v>
      </c>
      <c r="C3243">
        <v>5</v>
      </c>
      <c r="D3243" t="s">
        <v>4555</v>
      </c>
      <c r="E3243" t="s">
        <v>4559</v>
      </c>
      <c r="F3243" t="s">
        <v>11</v>
      </c>
      <c r="G3243">
        <v>3379</v>
      </c>
    </row>
    <row r="3244" spans="1:7" x14ac:dyDescent="0.2">
      <c r="A3244" t="s">
        <v>7840</v>
      </c>
      <c r="B3244" t="s">
        <v>4568</v>
      </c>
      <c r="C3244">
        <v>5</v>
      </c>
      <c r="D3244" t="s">
        <v>4555</v>
      </c>
      <c r="E3244" t="s">
        <v>4564</v>
      </c>
      <c r="F3244" t="s">
        <v>11</v>
      </c>
      <c r="G3244">
        <v>77</v>
      </c>
    </row>
    <row r="3245" spans="1:7" x14ac:dyDescent="0.2">
      <c r="A3245" t="s">
        <v>7841</v>
      </c>
      <c r="B3245" t="s">
        <v>4568</v>
      </c>
      <c r="C3245">
        <v>6</v>
      </c>
      <c r="D3245" t="s">
        <v>4555</v>
      </c>
      <c r="E3245" t="s">
        <v>4557</v>
      </c>
      <c r="F3245" t="s">
        <v>11</v>
      </c>
      <c r="G3245">
        <v>10103</v>
      </c>
    </row>
    <row r="3246" spans="1:7" x14ac:dyDescent="0.2">
      <c r="A3246" t="s">
        <v>7842</v>
      </c>
      <c r="B3246" t="s">
        <v>4568</v>
      </c>
      <c r="C3246">
        <v>6</v>
      </c>
      <c r="D3246" t="s">
        <v>4555</v>
      </c>
      <c r="E3246" t="s">
        <v>4558</v>
      </c>
      <c r="F3246" t="s">
        <v>11</v>
      </c>
      <c r="G3246">
        <v>28428</v>
      </c>
    </row>
    <row r="3247" spans="1:7" x14ac:dyDescent="0.2">
      <c r="A3247" t="s">
        <v>7843</v>
      </c>
      <c r="B3247" t="s">
        <v>4568</v>
      </c>
      <c r="C3247">
        <v>6</v>
      </c>
      <c r="D3247" t="s">
        <v>4555</v>
      </c>
      <c r="E3247" t="s">
        <v>4559</v>
      </c>
      <c r="F3247" t="s">
        <v>11</v>
      </c>
      <c r="G3247">
        <v>1148</v>
      </c>
    </row>
    <row r="3248" spans="1:7" x14ac:dyDescent="0.2">
      <c r="A3248" t="s">
        <v>7844</v>
      </c>
      <c r="B3248" t="s">
        <v>4568</v>
      </c>
      <c r="C3248">
        <v>6</v>
      </c>
      <c r="D3248" t="s">
        <v>4555</v>
      </c>
      <c r="E3248" t="s">
        <v>4564</v>
      </c>
      <c r="F3248" t="s">
        <v>11</v>
      </c>
      <c r="G3248">
        <v>13</v>
      </c>
    </row>
    <row r="3249" spans="1:7" x14ac:dyDescent="0.2">
      <c r="A3249" t="s">
        <v>7845</v>
      </c>
      <c r="B3249" t="s">
        <v>4568</v>
      </c>
      <c r="C3249">
        <v>7</v>
      </c>
      <c r="D3249" t="s">
        <v>4555</v>
      </c>
      <c r="E3249" t="s">
        <v>4557</v>
      </c>
      <c r="F3249" t="s">
        <v>11</v>
      </c>
      <c r="G3249">
        <v>15841</v>
      </c>
    </row>
    <row r="3250" spans="1:7" x14ac:dyDescent="0.2">
      <c r="A3250" t="s">
        <v>7846</v>
      </c>
      <c r="B3250" t="s">
        <v>4568</v>
      </c>
      <c r="C3250">
        <v>7</v>
      </c>
      <c r="D3250" t="s">
        <v>4555</v>
      </c>
      <c r="E3250" t="s">
        <v>4558</v>
      </c>
      <c r="F3250" t="s">
        <v>11</v>
      </c>
      <c r="G3250">
        <v>34986</v>
      </c>
    </row>
    <row r="3251" spans="1:7" x14ac:dyDescent="0.2">
      <c r="A3251" t="s">
        <v>7847</v>
      </c>
      <c r="B3251" t="s">
        <v>4568</v>
      </c>
      <c r="C3251">
        <v>7</v>
      </c>
      <c r="D3251" t="s">
        <v>4555</v>
      </c>
      <c r="E3251" t="s">
        <v>4559</v>
      </c>
      <c r="F3251" t="s">
        <v>11</v>
      </c>
      <c r="G3251">
        <v>328</v>
      </c>
    </row>
    <row r="3252" spans="1:7" x14ac:dyDescent="0.2">
      <c r="A3252" t="s">
        <v>7848</v>
      </c>
      <c r="B3252" t="s">
        <v>4568</v>
      </c>
      <c r="C3252">
        <v>7</v>
      </c>
      <c r="D3252" t="s">
        <v>4555</v>
      </c>
      <c r="E3252" t="s">
        <v>4564</v>
      </c>
      <c r="F3252" t="s">
        <v>11</v>
      </c>
      <c r="G3252">
        <v>33</v>
      </c>
    </row>
    <row r="3253" spans="1:7" x14ac:dyDescent="0.2">
      <c r="A3253" t="s">
        <v>7849</v>
      </c>
      <c r="B3253" t="s">
        <v>4568</v>
      </c>
      <c r="C3253">
        <v>8</v>
      </c>
      <c r="D3253" t="s">
        <v>4555</v>
      </c>
      <c r="E3253" t="s">
        <v>4557</v>
      </c>
      <c r="F3253" t="s">
        <v>11</v>
      </c>
      <c r="G3253">
        <v>3862</v>
      </c>
    </row>
    <row r="3254" spans="1:7" x14ac:dyDescent="0.2">
      <c r="A3254" t="s">
        <v>7850</v>
      </c>
      <c r="B3254" t="s">
        <v>4568</v>
      </c>
      <c r="C3254">
        <v>8</v>
      </c>
      <c r="D3254" t="s">
        <v>4555</v>
      </c>
      <c r="E3254" t="s">
        <v>4558</v>
      </c>
      <c r="F3254" t="s">
        <v>11</v>
      </c>
      <c r="G3254">
        <v>13699</v>
      </c>
    </row>
    <row r="3255" spans="1:7" x14ac:dyDescent="0.2">
      <c r="A3255" t="s">
        <v>7851</v>
      </c>
      <c r="B3255" t="s">
        <v>4568</v>
      </c>
      <c r="C3255">
        <v>8</v>
      </c>
      <c r="D3255" t="s">
        <v>4555</v>
      </c>
      <c r="E3255" t="s">
        <v>4559</v>
      </c>
      <c r="F3255" t="s">
        <v>11</v>
      </c>
      <c r="G3255">
        <v>246</v>
      </c>
    </row>
    <row r="3256" spans="1:7" x14ac:dyDescent="0.2">
      <c r="A3256" t="s">
        <v>7852</v>
      </c>
      <c r="B3256" t="s">
        <v>4568</v>
      </c>
      <c r="C3256">
        <v>8</v>
      </c>
      <c r="D3256" t="s">
        <v>4555</v>
      </c>
      <c r="E3256" t="s">
        <v>4564</v>
      </c>
      <c r="F3256" t="s">
        <v>11</v>
      </c>
      <c r="G3256">
        <v>2</v>
      </c>
    </row>
    <row r="3257" spans="1:7" x14ac:dyDescent="0.2">
      <c r="A3257" t="s">
        <v>7853</v>
      </c>
      <c r="B3257" t="s">
        <v>4568</v>
      </c>
      <c r="C3257">
        <v>9</v>
      </c>
      <c r="D3257" t="s">
        <v>4555</v>
      </c>
      <c r="E3257" t="s">
        <v>4557</v>
      </c>
      <c r="F3257" t="s">
        <v>11</v>
      </c>
      <c r="G3257">
        <v>16663</v>
      </c>
    </row>
    <row r="3258" spans="1:7" x14ac:dyDescent="0.2">
      <c r="A3258" t="s">
        <v>7854</v>
      </c>
      <c r="B3258" t="s">
        <v>4568</v>
      </c>
      <c r="C3258">
        <v>9</v>
      </c>
      <c r="D3258" t="s">
        <v>4555</v>
      </c>
      <c r="E3258" t="s">
        <v>4558</v>
      </c>
      <c r="F3258" t="s">
        <v>11</v>
      </c>
      <c r="G3258">
        <v>20846</v>
      </c>
    </row>
    <row r="3259" spans="1:7" x14ac:dyDescent="0.2">
      <c r="A3259" t="s">
        <v>7855</v>
      </c>
      <c r="B3259" t="s">
        <v>4568</v>
      </c>
      <c r="C3259">
        <v>9</v>
      </c>
      <c r="D3259" t="s">
        <v>4555</v>
      </c>
      <c r="E3259" t="s">
        <v>4559</v>
      </c>
      <c r="F3259" t="s">
        <v>11</v>
      </c>
      <c r="G3259">
        <v>239</v>
      </c>
    </row>
    <row r="3260" spans="1:7" x14ac:dyDescent="0.2">
      <c r="A3260" t="s">
        <v>7856</v>
      </c>
      <c r="B3260" t="s">
        <v>4568</v>
      </c>
      <c r="C3260">
        <v>9</v>
      </c>
      <c r="D3260" t="s">
        <v>4555</v>
      </c>
      <c r="E3260" t="s">
        <v>4564</v>
      </c>
      <c r="F3260" t="s">
        <v>11</v>
      </c>
      <c r="G3260">
        <v>22</v>
      </c>
    </row>
    <row r="3261" spans="1:7" x14ac:dyDescent="0.2">
      <c r="A3261" t="s">
        <v>7857</v>
      </c>
      <c r="B3261" t="s">
        <v>4568</v>
      </c>
      <c r="C3261">
        <v>10</v>
      </c>
      <c r="D3261" t="s">
        <v>4555</v>
      </c>
      <c r="E3261" t="s">
        <v>4557</v>
      </c>
      <c r="F3261" t="s">
        <v>11</v>
      </c>
      <c r="G3261">
        <v>13049</v>
      </c>
    </row>
    <row r="3262" spans="1:7" x14ac:dyDescent="0.2">
      <c r="A3262" t="s">
        <v>7858</v>
      </c>
      <c r="B3262" t="s">
        <v>4568</v>
      </c>
      <c r="C3262">
        <v>10</v>
      </c>
      <c r="D3262" t="s">
        <v>4555</v>
      </c>
      <c r="E3262" t="s">
        <v>4558</v>
      </c>
      <c r="F3262" t="s">
        <v>11</v>
      </c>
      <c r="G3262">
        <v>32856</v>
      </c>
    </row>
    <row r="3263" spans="1:7" x14ac:dyDescent="0.2">
      <c r="A3263" t="s">
        <v>7859</v>
      </c>
      <c r="B3263" t="s">
        <v>4568</v>
      </c>
      <c r="C3263">
        <v>10</v>
      </c>
      <c r="D3263" t="s">
        <v>4555</v>
      </c>
      <c r="E3263" t="s">
        <v>4564</v>
      </c>
      <c r="F3263" t="s">
        <v>11</v>
      </c>
      <c r="G3263">
        <v>8</v>
      </c>
    </row>
    <row r="3264" spans="1:7" x14ac:dyDescent="0.2">
      <c r="A3264" t="s">
        <v>7860</v>
      </c>
      <c r="B3264" t="s">
        <v>4568</v>
      </c>
      <c r="C3264">
        <v>11</v>
      </c>
      <c r="D3264" t="s">
        <v>4555</v>
      </c>
      <c r="E3264" t="s">
        <v>4557</v>
      </c>
      <c r="F3264" t="s">
        <v>11</v>
      </c>
      <c r="G3264">
        <v>9580</v>
      </c>
    </row>
    <row r="3265" spans="1:7" x14ac:dyDescent="0.2">
      <c r="A3265" t="s">
        <v>7861</v>
      </c>
      <c r="B3265" t="s">
        <v>4568</v>
      </c>
      <c r="C3265">
        <v>11</v>
      </c>
      <c r="D3265" t="s">
        <v>4555</v>
      </c>
      <c r="E3265" t="s">
        <v>4558</v>
      </c>
      <c r="F3265" t="s">
        <v>11</v>
      </c>
      <c r="G3265">
        <v>27743</v>
      </c>
    </row>
    <row r="3266" spans="1:7" x14ac:dyDescent="0.2">
      <c r="A3266" t="s">
        <v>7862</v>
      </c>
      <c r="B3266" t="s">
        <v>4568</v>
      </c>
      <c r="C3266">
        <v>11</v>
      </c>
      <c r="D3266" t="s">
        <v>4555</v>
      </c>
      <c r="E3266" t="s">
        <v>4559</v>
      </c>
      <c r="F3266" t="s">
        <v>11</v>
      </c>
      <c r="G3266">
        <v>1506</v>
      </c>
    </row>
    <row r="3267" spans="1:7" x14ac:dyDescent="0.2">
      <c r="A3267" t="s">
        <v>7863</v>
      </c>
      <c r="B3267" t="s">
        <v>4568</v>
      </c>
      <c r="C3267">
        <v>11</v>
      </c>
      <c r="D3267" t="s">
        <v>4555</v>
      </c>
      <c r="E3267" t="s">
        <v>4564</v>
      </c>
      <c r="F3267" t="s">
        <v>11</v>
      </c>
      <c r="G3267">
        <v>29</v>
      </c>
    </row>
    <row r="3268" spans="1:7" x14ac:dyDescent="0.2">
      <c r="A3268" t="s">
        <v>7864</v>
      </c>
      <c r="B3268" t="s">
        <v>4568</v>
      </c>
      <c r="C3268">
        <v>12</v>
      </c>
      <c r="D3268" t="s">
        <v>4555</v>
      </c>
      <c r="E3268" t="s">
        <v>4557</v>
      </c>
      <c r="F3268" t="s">
        <v>11</v>
      </c>
      <c r="G3268">
        <v>6146</v>
      </c>
    </row>
    <row r="3269" spans="1:7" x14ac:dyDescent="0.2">
      <c r="A3269" t="s">
        <v>7865</v>
      </c>
      <c r="B3269" t="s">
        <v>4568</v>
      </c>
      <c r="C3269">
        <v>12</v>
      </c>
      <c r="D3269" t="s">
        <v>4555</v>
      </c>
      <c r="E3269" t="s">
        <v>4558</v>
      </c>
      <c r="F3269" t="s">
        <v>11</v>
      </c>
      <c r="G3269">
        <v>12924</v>
      </c>
    </row>
    <row r="3270" spans="1:7" x14ac:dyDescent="0.2">
      <c r="A3270" t="s">
        <v>7866</v>
      </c>
      <c r="B3270" t="s">
        <v>4568</v>
      </c>
      <c r="C3270">
        <v>12</v>
      </c>
      <c r="D3270" t="s">
        <v>4555</v>
      </c>
      <c r="E3270" t="s">
        <v>4559</v>
      </c>
      <c r="F3270" t="s">
        <v>11</v>
      </c>
      <c r="G3270">
        <v>138</v>
      </c>
    </row>
    <row r="3271" spans="1:7" x14ac:dyDescent="0.2">
      <c r="A3271" t="s">
        <v>7867</v>
      </c>
      <c r="B3271" t="s">
        <v>4568</v>
      </c>
      <c r="C3271">
        <v>12</v>
      </c>
      <c r="D3271" t="s">
        <v>4555</v>
      </c>
      <c r="E3271" t="s">
        <v>4564</v>
      </c>
      <c r="F3271" t="s">
        <v>11</v>
      </c>
      <c r="G3271">
        <v>20</v>
      </c>
    </row>
    <row r="3272" spans="1:7" x14ac:dyDescent="0.2">
      <c r="A3272" t="s">
        <v>7868</v>
      </c>
      <c r="B3272" t="s">
        <v>4568</v>
      </c>
      <c r="C3272">
        <v>13</v>
      </c>
      <c r="D3272" t="s">
        <v>4555</v>
      </c>
      <c r="E3272" t="s">
        <v>4557</v>
      </c>
      <c r="F3272" t="s">
        <v>11</v>
      </c>
      <c r="G3272">
        <v>16766</v>
      </c>
    </row>
    <row r="3273" spans="1:7" x14ac:dyDescent="0.2">
      <c r="A3273" t="s">
        <v>7869</v>
      </c>
      <c r="B3273" t="s">
        <v>4568</v>
      </c>
      <c r="C3273">
        <v>13</v>
      </c>
      <c r="D3273" t="s">
        <v>4555</v>
      </c>
      <c r="E3273" t="s">
        <v>4558</v>
      </c>
      <c r="F3273" t="s">
        <v>11</v>
      </c>
      <c r="G3273">
        <v>26037</v>
      </c>
    </row>
    <row r="3274" spans="1:7" x14ac:dyDescent="0.2">
      <c r="A3274" t="s">
        <v>7870</v>
      </c>
      <c r="B3274" t="s">
        <v>4568</v>
      </c>
      <c r="C3274">
        <v>13</v>
      </c>
      <c r="D3274" t="s">
        <v>4555</v>
      </c>
      <c r="E3274" t="s">
        <v>4559</v>
      </c>
      <c r="F3274" t="s">
        <v>11</v>
      </c>
      <c r="G3274">
        <v>506</v>
      </c>
    </row>
    <row r="3275" spans="1:7" x14ac:dyDescent="0.2">
      <c r="A3275" t="s">
        <v>7871</v>
      </c>
      <c r="B3275" t="s">
        <v>4568</v>
      </c>
      <c r="C3275">
        <v>13</v>
      </c>
      <c r="D3275" t="s">
        <v>4555</v>
      </c>
      <c r="E3275" t="s">
        <v>4564</v>
      </c>
      <c r="F3275" t="s">
        <v>11</v>
      </c>
      <c r="G3275">
        <v>56</v>
      </c>
    </row>
    <row r="3276" spans="1:7" x14ac:dyDescent="0.2">
      <c r="A3276" t="s">
        <v>7872</v>
      </c>
      <c r="B3276" t="s">
        <v>4568</v>
      </c>
      <c r="C3276">
        <v>14</v>
      </c>
      <c r="D3276" t="s">
        <v>4555</v>
      </c>
      <c r="E3276" t="s">
        <v>4557</v>
      </c>
      <c r="F3276" t="s">
        <v>11</v>
      </c>
      <c r="G3276">
        <v>9783</v>
      </c>
    </row>
    <row r="3277" spans="1:7" x14ac:dyDescent="0.2">
      <c r="A3277" t="s">
        <v>7873</v>
      </c>
      <c r="B3277" t="s">
        <v>4568</v>
      </c>
      <c r="C3277">
        <v>14</v>
      </c>
      <c r="D3277" t="s">
        <v>4555</v>
      </c>
      <c r="E3277" t="s">
        <v>4558</v>
      </c>
      <c r="F3277" t="s">
        <v>11</v>
      </c>
      <c r="G3277">
        <v>28031</v>
      </c>
    </row>
    <row r="3278" spans="1:7" x14ac:dyDescent="0.2">
      <c r="A3278" t="s">
        <v>7874</v>
      </c>
      <c r="B3278" t="s">
        <v>4568</v>
      </c>
      <c r="C3278">
        <v>14</v>
      </c>
      <c r="D3278" t="s">
        <v>4555</v>
      </c>
      <c r="E3278" t="s">
        <v>4559</v>
      </c>
      <c r="F3278" t="s">
        <v>11</v>
      </c>
      <c r="G3278">
        <v>344</v>
      </c>
    </row>
    <row r="3279" spans="1:7" x14ac:dyDescent="0.2">
      <c r="A3279" t="s">
        <v>7875</v>
      </c>
      <c r="B3279" t="s">
        <v>4568</v>
      </c>
      <c r="C3279">
        <v>14</v>
      </c>
      <c r="D3279" t="s">
        <v>4555</v>
      </c>
      <c r="E3279" t="s">
        <v>4564</v>
      </c>
      <c r="F3279" t="s">
        <v>11</v>
      </c>
      <c r="G3279">
        <v>24</v>
      </c>
    </row>
    <row r="3280" spans="1:7" x14ac:dyDescent="0.2">
      <c r="A3280" t="s">
        <v>7876</v>
      </c>
      <c r="B3280" t="s">
        <v>4568</v>
      </c>
      <c r="C3280">
        <v>15</v>
      </c>
      <c r="D3280" t="s">
        <v>4555</v>
      </c>
      <c r="E3280" t="s">
        <v>4557</v>
      </c>
      <c r="F3280" t="s">
        <v>11</v>
      </c>
      <c r="G3280">
        <v>3551</v>
      </c>
    </row>
    <row r="3281" spans="1:7" x14ac:dyDescent="0.2">
      <c r="A3281" t="s">
        <v>7877</v>
      </c>
      <c r="B3281" t="s">
        <v>4568</v>
      </c>
      <c r="C3281">
        <v>15</v>
      </c>
      <c r="D3281" t="s">
        <v>4555</v>
      </c>
      <c r="E3281" t="s">
        <v>4558</v>
      </c>
      <c r="F3281" t="s">
        <v>11</v>
      </c>
      <c r="G3281">
        <v>15341</v>
      </c>
    </row>
    <row r="3282" spans="1:7" x14ac:dyDescent="0.2">
      <c r="A3282" t="s">
        <v>7878</v>
      </c>
      <c r="B3282" t="s">
        <v>4568</v>
      </c>
      <c r="C3282">
        <v>15</v>
      </c>
      <c r="D3282" t="s">
        <v>4555</v>
      </c>
      <c r="E3282" t="s">
        <v>4559</v>
      </c>
      <c r="F3282" t="s">
        <v>11</v>
      </c>
      <c r="G3282">
        <v>557</v>
      </c>
    </row>
    <row r="3283" spans="1:7" x14ac:dyDescent="0.2">
      <c r="A3283" t="s">
        <v>7879</v>
      </c>
      <c r="B3283" t="s">
        <v>4568</v>
      </c>
      <c r="C3283">
        <v>15</v>
      </c>
      <c r="D3283" t="s">
        <v>4555</v>
      </c>
      <c r="E3283" t="s">
        <v>4564</v>
      </c>
      <c r="F3283" t="s">
        <v>11</v>
      </c>
      <c r="G3283">
        <v>6</v>
      </c>
    </row>
    <row r="3284" spans="1:7" x14ac:dyDescent="0.2">
      <c r="A3284" t="s">
        <v>7880</v>
      </c>
      <c r="B3284" t="s">
        <v>4568</v>
      </c>
      <c r="C3284">
        <v>16</v>
      </c>
      <c r="D3284" t="s">
        <v>4555</v>
      </c>
      <c r="E3284" t="s">
        <v>4557</v>
      </c>
      <c r="F3284" t="s">
        <v>11</v>
      </c>
      <c r="G3284">
        <v>8472</v>
      </c>
    </row>
    <row r="3285" spans="1:7" x14ac:dyDescent="0.2">
      <c r="A3285" t="s">
        <v>7881</v>
      </c>
      <c r="B3285" t="s">
        <v>4568</v>
      </c>
      <c r="C3285">
        <v>16</v>
      </c>
      <c r="D3285" t="s">
        <v>4555</v>
      </c>
      <c r="E3285" t="s">
        <v>4558</v>
      </c>
      <c r="F3285" t="s">
        <v>11</v>
      </c>
      <c r="G3285">
        <v>31810</v>
      </c>
    </row>
    <row r="3286" spans="1:7" x14ac:dyDescent="0.2">
      <c r="A3286" t="s">
        <v>7882</v>
      </c>
      <c r="B3286" t="s">
        <v>4568</v>
      </c>
      <c r="C3286">
        <v>16</v>
      </c>
      <c r="D3286" t="s">
        <v>4555</v>
      </c>
      <c r="E3286" t="s">
        <v>4559</v>
      </c>
      <c r="F3286" t="s">
        <v>11</v>
      </c>
      <c r="G3286">
        <v>38</v>
      </c>
    </row>
    <row r="3287" spans="1:7" x14ac:dyDescent="0.2">
      <c r="A3287" t="s">
        <v>7883</v>
      </c>
      <c r="B3287" t="s">
        <v>4568</v>
      </c>
      <c r="C3287">
        <v>16</v>
      </c>
      <c r="D3287" t="s">
        <v>4555</v>
      </c>
      <c r="E3287" t="s">
        <v>4564</v>
      </c>
      <c r="F3287" t="s">
        <v>11</v>
      </c>
      <c r="G3287">
        <v>20</v>
      </c>
    </row>
    <row r="3288" spans="1:7" x14ac:dyDescent="0.2">
      <c r="A3288" t="s">
        <v>7884</v>
      </c>
      <c r="B3288" t="s">
        <v>4568</v>
      </c>
      <c r="C3288">
        <v>17</v>
      </c>
      <c r="D3288" t="s">
        <v>4555</v>
      </c>
      <c r="E3288" t="s">
        <v>4557</v>
      </c>
      <c r="F3288" t="s">
        <v>11</v>
      </c>
      <c r="G3288">
        <v>2784</v>
      </c>
    </row>
    <row r="3289" spans="1:7" x14ac:dyDescent="0.2">
      <c r="A3289" t="s">
        <v>7885</v>
      </c>
      <c r="B3289" t="s">
        <v>4568</v>
      </c>
      <c r="C3289">
        <v>17</v>
      </c>
      <c r="D3289" t="s">
        <v>4555</v>
      </c>
      <c r="E3289" t="s">
        <v>4558</v>
      </c>
      <c r="F3289" t="s">
        <v>11</v>
      </c>
      <c r="G3289">
        <v>9597</v>
      </c>
    </row>
    <row r="3290" spans="1:7" x14ac:dyDescent="0.2">
      <c r="A3290" t="s">
        <v>7886</v>
      </c>
      <c r="B3290" t="s">
        <v>4568</v>
      </c>
      <c r="C3290">
        <v>17</v>
      </c>
      <c r="D3290" t="s">
        <v>4555</v>
      </c>
      <c r="E3290" t="s">
        <v>4564</v>
      </c>
      <c r="F3290" t="s">
        <v>11</v>
      </c>
      <c r="G3290">
        <v>3</v>
      </c>
    </row>
    <row r="3291" spans="1:7" x14ac:dyDescent="0.2">
      <c r="A3291" t="s">
        <v>7887</v>
      </c>
      <c r="B3291" t="s">
        <v>4568</v>
      </c>
      <c r="C3291">
        <v>18</v>
      </c>
      <c r="D3291" t="s">
        <v>4555</v>
      </c>
      <c r="E3291" t="s">
        <v>4557</v>
      </c>
      <c r="F3291" t="s">
        <v>11</v>
      </c>
      <c r="G3291">
        <v>39825</v>
      </c>
    </row>
    <row r="3292" spans="1:7" x14ac:dyDescent="0.2">
      <c r="A3292" t="s">
        <v>7888</v>
      </c>
      <c r="B3292" t="s">
        <v>4568</v>
      </c>
      <c r="C3292">
        <v>18</v>
      </c>
      <c r="D3292" t="s">
        <v>4555</v>
      </c>
      <c r="E3292" t="s">
        <v>4558</v>
      </c>
      <c r="F3292" t="s">
        <v>11</v>
      </c>
      <c r="G3292">
        <v>44942</v>
      </c>
    </row>
    <row r="3293" spans="1:7" x14ac:dyDescent="0.2">
      <c r="A3293" t="s">
        <v>7889</v>
      </c>
      <c r="B3293" t="s">
        <v>4568</v>
      </c>
      <c r="C3293">
        <v>18</v>
      </c>
      <c r="D3293" t="s">
        <v>4555</v>
      </c>
      <c r="E3293" t="s">
        <v>4559</v>
      </c>
      <c r="F3293" t="s">
        <v>11</v>
      </c>
      <c r="G3293">
        <v>2323</v>
      </c>
    </row>
    <row r="3294" spans="1:7" x14ac:dyDescent="0.2">
      <c r="A3294" t="s">
        <v>7890</v>
      </c>
      <c r="B3294" t="s">
        <v>4568</v>
      </c>
      <c r="C3294">
        <v>18</v>
      </c>
      <c r="D3294" t="s">
        <v>4555</v>
      </c>
      <c r="E3294" t="s">
        <v>4564</v>
      </c>
      <c r="F3294" t="s">
        <v>11</v>
      </c>
      <c r="G3294">
        <v>73</v>
      </c>
    </row>
    <row r="3295" spans="1:7" x14ac:dyDescent="0.2">
      <c r="A3295" t="s">
        <v>7891</v>
      </c>
      <c r="B3295" t="s">
        <v>4568</v>
      </c>
      <c r="C3295">
        <v>19</v>
      </c>
      <c r="D3295" t="s">
        <v>4555</v>
      </c>
      <c r="E3295" t="s">
        <v>4557</v>
      </c>
      <c r="F3295" t="s">
        <v>11</v>
      </c>
      <c r="G3295">
        <v>5461</v>
      </c>
    </row>
    <row r="3296" spans="1:7" x14ac:dyDescent="0.2">
      <c r="A3296" t="s">
        <v>7892</v>
      </c>
      <c r="B3296" t="s">
        <v>4568</v>
      </c>
      <c r="C3296">
        <v>19</v>
      </c>
      <c r="D3296" t="s">
        <v>4555</v>
      </c>
      <c r="E3296" t="s">
        <v>4558</v>
      </c>
      <c r="F3296" t="s">
        <v>11</v>
      </c>
      <c r="G3296">
        <v>9801</v>
      </c>
    </row>
    <row r="3297" spans="1:7" x14ac:dyDescent="0.2">
      <c r="A3297" t="s">
        <v>7893</v>
      </c>
      <c r="B3297" t="s">
        <v>4568</v>
      </c>
      <c r="C3297">
        <v>19</v>
      </c>
      <c r="D3297" t="s">
        <v>4555</v>
      </c>
      <c r="E3297" t="s">
        <v>4559</v>
      </c>
      <c r="F3297" t="s">
        <v>11</v>
      </c>
      <c r="G3297">
        <v>15</v>
      </c>
    </row>
    <row r="3298" spans="1:7" x14ac:dyDescent="0.2">
      <c r="A3298" t="s">
        <v>7894</v>
      </c>
      <c r="B3298" t="s">
        <v>4568</v>
      </c>
      <c r="C3298">
        <v>19</v>
      </c>
      <c r="D3298" t="s">
        <v>4555</v>
      </c>
      <c r="E3298" t="s">
        <v>4564</v>
      </c>
      <c r="F3298" t="s">
        <v>11</v>
      </c>
      <c r="G3298">
        <v>14</v>
      </c>
    </row>
    <row r="3299" spans="1:7" x14ac:dyDescent="0.2">
      <c r="A3299" t="s">
        <v>7895</v>
      </c>
      <c r="B3299" t="s">
        <v>4568</v>
      </c>
      <c r="C3299">
        <v>20</v>
      </c>
      <c r="D3299" t="s">
        <v>4555</v>
      </c>
      <c r="E3299" t="s">
        <v>4557</v>
      </c>
      <c r="F3299" t="s">
        <v>11</v>
      </c>
      <c r="G3299">
        <v>19584</v>
      </c>
    </row>
    <row r="3300" spans="1:7" x14ac:dyDescent="0.2">
      <c r="A3300" t="s">
        <v>7896</v>
      </c>
      <c r="B3300" t="s">
        <v>4568</v>
      </c>
      <c r="C3300">
        <v>20</v>
      </c>
      <c r="D3300" t="s">
        <v>4555</v>
      </c>
      <c r="E3300" t="s">
        <v>4558</v>
      </c>
      <c r="F3300" t="s">
        <v>11</v>
      </c>
      <c r="G3300">
        <v>50083</v>
      </c>
    </row>
    <row r="3301" spans="1:7" x14ac:dyDescent="0.2">
      <c r="A3301" t="s">
        <v>7897</v>
      </c>
      <c r="B3301" t="s">
        <v>4568</v>
      </c>
      <c r="C3301">
        <v>20</v>
      </c>
      <c r="D3301" t="s">
        <v>4555</v>
      </c>
      <c r="E3301" t="s">
        <v>4559</v>
      </c>
      <c r="F3301" t="s">
        <v>11</v>
      </c>
      <c r="G3301">
        <v>67</v>
      </c>
    </row>
    <row r="3302" spans="1:7" x14ac:dyDescent="0.2">
      <c r="A3302" t="s">
        <v>7898</v>
      </c>
      <c r="B3302" t="s">
        <v>4568</v>
      </c>
      <c r="C3302">
        <v>20</v>
      </c>
      <c r="D3302" t="s">
        <v>4555</v>
      </c>
      <c r="E3302" t="s">
        <v>4564</v>
      </c>
      <c r="F3302" t="s">
        <v>11</v>
      </c>
      <c r="G3302">
        <v>42</v>
      </c>
    </row>
    <row r="3303" spans="1:7" x14ac:dyDescent="0.2">
      <c r="A3303" t="s">
        <v>7899</v>
      </c>
      <c r="B3303" t="s">
        <v>4568</v>
      </c>
      <c r="C3303">
        <v>21</v>
      </c>
      <c r="D3303" t="s">
        <v>4555</v>
      </c>
      <c r="E3303" t="s">
        <v>4557</v>
      </c>
      <c r="F3303" t="s">
        <v>11</v>
      </c>
      <c r="G3303">
        <v>165</v>
      </c>
    </row>
    <row r="3304" spans="1:7" x14ac:dyDescent="0.2">
      <c r="A3304" t="s">
        <v>7900</v>
      </c>
      <c r="B3304" t="s">
        <v>4568</v>
      </c>
      <c r="C3304">
        <v>21</v>
      </c>
      <c r="D3304" t="s">
        <v>4555</v>
      </c>
      <c r="E3304" t="s">
        <v>4558</v>
      </c>
      <c r="F3304" t="s">
        <v>11</v>
      </c>
      <c r="G3304">
        <v>282</v>
      </c>
    </row>
    <row r="3305" spans="1:7" x14ac:dyDescent="0.2">
      <c r="A3305" t="s">
        <v>7901</v>
      </c>
      <c r="B3305" t="s">
        <v>4568</v>
      </c>
      <c r="C3305">
        <v>21</v>
      </c>
      <c r="D3305" t="s">
        <v>4555</v>
      </c>
      <c r="E3305" t="s">
        <v>4561</v>
      </c>
      <c r="F3305" t="s">
        <v>11</v>
      </c>
      <c r="G3305">
        <v>1130</v>
      </c>
    </row>
    <row r="3306" spans="1:7" x14ac:dyDescent="0.2">
      <c r="A3306" t="s">
        <v>7902</v>
      </c>
      <c r="B3306" t="s">
        <v>4568</v>
      </c>
      <c r="C3306">
        <v>1</v>
      </c>
      <c r="D3306" t="s">
        <v>4555</v>
      </c>
      <c r="E3306" t="s">
        <v>4557</v>
      </c>
      <c r="F3306" t="s">
        <v>12</v>
      </c>
      <c r="G3306">
        <v>15046</v>
      </c>
    </row>
    <row r="3307" spans="1:7" x14ac:dyDescent="0.2">
      <c r="A3307" t="s">
        <v>7903</v>
      </c>
      <c r="B3307" t="s">
        <v>4568</v>
      </c>
      <c r="C3307">
        <v>1</v>
      </c>
      <c r="D3307" t="s">
        <v>4555</v>
      </c>
      <c r="E3307" t="s">
        <v>4558</v>
      </c>
      <c r="F3307" t="s">
        <v>12</v>
      </c>
      <c r="G3307">
        <v>25610</v>
      </c>
    </row>
    <row r="3308" spans="1:7" x14ac:dyDescent="0.2">
      <c r="A3308" t="s">
        <v>7904</v>
      </c>
      <c r="B3308" t="s">
        <v>4568</v>
      </c>
      <c r="C3308">
        <v>1</v>
      </c>
      <c r="D3308" t="s">
        <v>4555</v>
      </c>
      <c r="E3308" t="s">
        <v>4559</v>
      </c>
      <c r="F3308" t="s">
        <v>12</v>
      </c>
      <c r="G3308">
        <v>121</v>
      </c>
    </row>
    <row r="3309" spans="1:7" x14ac:dyDescent="0.2">
      <c r="A3309" t="s">
        <v>7905</v>
      </c>
      <c r="B3309" t="s">
        <v>4568</v>
      </c>
      <c r="C3309">
        <v>1</v>
      </c>
      <c r="D3309" t="s">
        <v>4555</v>
      </c>
      <c r="E3309" t="s">
        <v>4564</v>
      </c>
      <c r="F3309" t="s">
        <v>12</v>
      </c>
      <c r="G3309">
        <v>3</v>
      </c>
    </row>
    <row r="3310" spans="1:7" x14ac:dyDescent="0.2">
      <c r="A3310" t="s">
        <v>7906</v>
      </c>
      <c r="B3310" t="s">
        <v>4568</v>
      </c>
      <c r="C3310">
        <v>2</v>
      </c>
      <c r="D3310" t="s">
        <v>4555</v>
      </c>
      <c r="E3310" t="s">
        <v>4557</v>
      </c>
      <c r="F3310" t="s">
        <v>12</v>
      </c>
      <c r="G3310">
        <v>24080</v>
      </c>
    </row>
    <row r="3311" spans="1:7" x14ac:dyDescent="0.2">
      <c r="A3311" t="s">
        <v>7907</v>
      </c>
      <c r="B3311" t="s">
        <v>4568</v>
      </c>
      <c r="C3311">
        <v>2</v>
      </c>
      <c r="D3311" t="s">
        <v>4555</v>
      </c>
      <c r="E3311" t="s">
        <v>4558</v>
      </c>
      <c r="F3311" t="s">
        <v>12</v>
      </c>
      <c r="G3311">
        <v>59314</v>
      </c>
    </row>
    <row r="3312" spans="1:7" x14ac:dyDescent="0.2">
      <c r="A3312" t="s">
        <v>7908</v>
      </c>
      <c r="B3312" t="s">
        <v>4568</v>
      </c>
      <c r="C3312">
        <v>2</v>
      </c>
      <c r="D3312" t="s">
        <v>4555</v>
      </c>
      <c r="E3312" t="s">
        <v>4559</v>
      </c>
      <c r="F3312" t="s">
        <v>12</v>
      </c>
      <c r="G3312">
        <v>1522</v>
      </c>
    </row>
    <row r="3313" spans="1:7" x14ac:dyDescent="0.2">
      <c r="A3313" t="s">
        <v>7909</v>
      </c>
      <c r="B3313" t="s">
        <v>4568</v>
      </c>
      <c r="C3313">
        <v>2</v>
      </c>
      <c r="D3313" t="s">
        <v>4555</v>
      </c>
      <c r="E3313" t="s">
        <v>4564</v>
      </c>
      <c r="F3313" t="s">
        <v>12</v>
      </c>
      <c r="G3313">
        <v>80</v>
      </c>
    </row>
    <row r="3314" spans="1:7" x14ac:dyDescent="0.2">
      <c r="A3314" t="s">
        <v>7910</v>
      </c>
      <c r="B3314" t="s">
        <v>4568</v>
      </c>
      <c r="C3314">
        <v>3</v>
      </c>
      <c r="D3314" t="s">
        <v>4555</v>
      </c>
      <c r="E3314" t="s">
        <v>4557</v>
      </c>
      <c r="F3314" t="s">
        <v>12</v>
      </c>
      <c r="G3314">
        <v>46223</v>
      </c>
    </row>
    <row r="3315" spans="1:7" x14ac:dyDescent="0.2">
      <c r="A3315" t="s">
        <v>7911</v>
      </c>
      <c r="B3315" t="s">
        <v>4568</v>
      </c>
      <c r="C3315">
        <v>3</v>
      </c>
      <c r="D3315" t="s">
        <v>4555</v>
      </c>
      <c r="E3315" t="s">
        <v>4558</v>
      </c>
      <c r="F3315" t="s">
        <v>12</v>
      </c>
      <c r="G3315">
        <v>37423</v>
      </c>
    </row>
    <row r="3316" spans="1:7" x14ac:dyDescent="0.2">
      <c r="A3316" t="s">
        <v>7912</v>
      </c>
      <c r="B3316" t="s">
        <v>4568</v>
      </c>
      <c r="C3316">
        <v>3</v>
      </c>
      <c r="D3316" t="s">
        <v>4555</v>
      </c>
      <c r="E3316" t="s">
        <v>4559</v>
      </c>
      <c r="F3316" t="s">
        <v>12</v>
      </c>
      <c r="G3316">
        <v>752</v>
      </c>
    </row>
    <row r="3317" spans="1:7" x14ac:dyDescent="0.2">
      <c r="A3317" t="s">
        <v>7913</v>
      </c>
      <c r="B3317" t="s">
        <v>4568</v>
      </c>
      <c r="C3317">
        <v>4</v>
      </c>
      <c r="D3317" t="s">
        <v>4555</v>
      </c>
      <c r="E3317" t="s">
        <v>4557</v>
      </c>
      <c r="F3317" t="s">
        <v>12</v>
      </c>
      <c r="G3317">
        <v>33051</v>
      </c>
    </row>
    <row r="3318" spans="1:7" x14ac:dyDescent="0.2">
      <c r="A3318" t="s">
        <v>7914</v>
      </c>
      <c r="B3318" t="s">
        <v>4568</v>
      </c>
      <c r="C3318">
        <v>4</v>
      </c>
      <c r="D3318" t="s">
        <v>4555</v>
      </c>
      <c r="E3318" t="s">
        <v>4558</v>
      </c>
      <c r="F3318" t="s">
        <v>12</v>
      </c>
      <c r="G3318">
        <v>54946</v>
      </c>
    </row>
    <row r="3319" spans="1:7" x14ac:dyDescent="0.2">
      <c r="A3319" t="s">
        <v>7915</v>
      </c>
      <c r="B3319" t="s">
        <v>4568</v>
      </c>
      <c r="C3319">
        <v>4</v>
      </c>
      <c r="D3319" t="s">
        <v>4555</v>
      </c>
      <c r="E3319" t="s">
        <v>4559</v>
      </c>
      <c r="F3319" t="s">
        <v>12</v>
      </c>
      <c r="G3319">
        <v>2445</v>
      </c>
    </row>
    <row r="3320" spans="1:7" x14ac:dyDescent="0.2">
      <c r="A3320" t="s">
        <v>7916</v>
      </c>
      <c r="B3320" t="s">
        <v>4568</v>
      </c>
      <c r="C3320">
        <v>4</v>
      </c>
      <c r="D3320" t="s">
        <v>4555</v>
      </c>
      <c r="E3320" t="s">
        <v>4564</v>
      </c>
      <c r="F3320" t="s">
        <v>12</v>
      </c>
      <c r="G3320">
        <v>112</v>
      </c>
    </row>
    <row r="3321" spans="1:7" x14ac:dyDescent="0.2">
      <c r="A3321" t="s">
        <v>7917</v>
      </c>
      <c r="B3321" t="s">
        <v>4568</v>
      </c>
      <c r="C3321">
        <v>5</v>
      </c>
      <c r="D3321" t="s">
        <v>4555</v>
      </c>
      <c r="E3321" t="s">
        <v>4557</v>
      </c>
      <c r="F3321" t="s">
        <v>12</v>
      </c>
      <c r="G3321">
        <v>31874</v>
      </c>
    </row>
    <row r="3322" spans="1:7" x14ac:dyDescent="0.2">
      <c r="A3322" t="s">
        <v>7918</v>
      </c>
      <c r="B3322" t="s">
        <v>4568</v>
      </c>
      <c r="C3322">
        <v>5</v>
      </c>
      <c r="D3322" t="s">
        <v>4555</v>
      </c>
      <c r="E3322" t="s">
        <v>4558</v>
      </c>
      <c r="F3322" t="s">
        <v>12</v>
      </c>
      <c r="G3322">
        <v>62719</v>
      </c>
    </row>
    <row r="3323" spans="1:7" x14ac:dyDescent="0.2">
      <c r="A3323" t="s">
        <v>7919</v>
      </c>
      <c r="B3323" t="s">
        <v>4568</v>
      </c>
      <c r="C3323">
        <v>5</v>
      </c>
      <c r="D3323" t="s">
        <v>4555</v>
      </c>
      <c r="E3323" t="s">
        <v>4559</v>
      </c>
      <c r="F3323" t="s">
        <v>12</v>
      </c>
      <c r="G3323">
        <v>4017</v>
      </c>
    </row>
    <row r="3324" spans="1:7" x14ac:dyDescent="0.2">
      <c r="A3324" t="s">
        <v>7920</v>
      </c>
      <c r="B3324" t="s">
        <v>4568</v>
      </c>
      <c r="C3324">
        <v>5</v>
      </c>
      <c r="D3324" t="s">
        <v>4555</v>
      </c>
      <c r="E3324" t="s">
        <v>4564</v>
      </c>
      <c r="F3324" t="s">
        <v>12</v>
      </c>
      <c r="G3324">
        <v>77</v>
      </c>
    </row>
    <row r="3325" spans="1:7" x14ac:dyDescent="0.2">
      <c r="A3325" t="s">
        <v>7921</v>
      </c>
      <c r="B3325" t="s">
        <v>4568</v>
      </c>
      <c r="C3325">
        <v>6</v>
      </c>
      <c r="D3325" t="s">
        <v>4555</v>
      </c>
      <c r="E3325" t="s">
        <v>4557</v>
      </c>
      <c r="F3325" t="s">
        <v>12</v>
      </c>
      <c r="G3325">
        <v>10508</v>
      </c>
    </row>
    <row r="3326" spans="1:7" x14ac:dyDescent="0.2">
      <c r="A3326" t="s">
        <v>7922</v>
      </c>
      <c r="B3326" t="s">
        <v>4568</v>
      </c>
      <c r="C3326">
        <v>6</v>
      </c>
      <c r="D3326" t="s">
        <v>4555</v>
      </c>
      <c r="E3326" t="s">
        <v>4558</v>
      </c>
      <c r="F3326" t="s">
        <v>12</v>
      </c>
      <c r="G3326">
        <v>27788</v>
      </c>
    </row>
    <row r="3327" spans="1:7" x14ac:dyDescent="0.2">
      <c r="A3327" t="s">
        <v>7923</v>
      </c>
      <c r="B3327" t="s">
        <v>4568</v>
      </c>
      <c r="C3327">
        <v>6</v>
      </c>
      <c r="D3327" t="s">
        <v>4555</v>
      </c>
      <c r="E3327" t="s">
        <v>4559</v>
      </c>
      <c r="F3327" t="s">
        <v>12</v>
      </c>
      <c r="G3327">
        <v>1957</v>
      </c>
    </row>
    <row r="3328" spans="1:7" x14ac:dyDescent="0.2">
      <c r="A3328" t="s">
        <v>7924</v>
      </c>
      <c r="B3328" t="s">
        <v>4568</v>
      </c>
      <c r="C3328">
        <v>6</v>
      </c>
      <c r="D3328" t="s">
        <v>4555</v>
      </c>
      <c r="E3328" t="s">
        <v>4564</v>
      </c>
      <c r="F3328" t="s">
        <v>12</v>
      </c>
      <c r="G3328">
        <v>20</v>
      </c>
    </row>
    <row r="3329" spans="1:7" x14ac:dyDescent="0.2">
      <c r="A3329" t="s">
        <v>7925</v>
      </c>
      <c r="B3329" t="s">
        <v>4568</v>
      </c>
      <c r="C3329">
        <v>7</v>
      </c>
      <c r="D3329" t="s">
        <v>4555</v>
      </c>
      <c r="E3329" t="s">
        <v>4557</v>
      </c>
      <c r="F3329" t="s">
        <v>12</v>
      </c>
      <c r="G3329">
        <v>17191</v>
      </c>
    </row>
    <row r="3330" spans="1:7" x14ac:dyDescent="0.2">
      <c r="A3330" t="s">
        <v>7926</v>
      </c>
      <c r="B3330" t="s">
        <v>4568</v>
      </c>
      <c r="C3330">
        <v>7</v>
      </c>
      <c r="D3330" t="s">
        <v>4555</v>
      </c>
      <c r="E3330" t="s">
        <v>4558</v>
      </c>
      <c r="F3330" t="s">
        <v>12</v>
      </c>
      <c r="G3330">
        <v>33912</v>
      </c>
    </row>
    <row r="3331" spans="1:7" x14ac:dyDescent="0.2">
      <c r="A3331" t="s">
        <v>7927</v>
      </c>
      <c r="B3331" t="s">
        <v>4568</v>
      </c>
      <c r="C3331">
        <v>7</v>
      </c>
      <c r="D3331" t="s">
        <v>4555</v>
      </c>
      <c r="E3331" t="s">
        <v>4559</v>
      </c>
      <c r="F3331" t="s">
        <v>12</v>
      </c>
      <c r="G3331">
        <v>319</v>
      </c>
    </row>
    <row r="3332" spans="1:7" x14ac:dyDescent="0.2">
      <c r="A3332" t="s">
        <v>7928</v>
      </c>
      <c r="B3332" t="s">
        <v>4568</v>
      </c>
      <c r="C3332">
        <v>7</v>
      </c>
      <c r="D3332" t="s">
        <v>4555</v>
      </c>
      <c r="E3332" t="s">
        <v>4564</v>
      </c>
      <c r="F3332" t="s">
        <v>12</v>
      </c>
      <c r="G3332">
        <v>36</v>
      </c>
    </row>
    <row r="3333" spans="1:7" x14ac:dyDescent="0.2">
      <c r="A3333" t="s">
        <v>7929</v>
      </c>
      <c r="B3333" t="s">
        <v>4568</v>
      </c>
      <c r="C3333">
        <v>8</v>
      </c>
      <c r="D3333" t="s">
        <v>4555</v>
      </c>
      <c r="E3333" t="s">
        <v>4557</v>
      </c>
      <c r="F3333" t="s">
        <v>12</v>
      </c>
      <c r="G3333">
        <v>3605</v>
      </c>
    </row>
    <row r="3334" spans="1:7" x14ac:dyDescent="0.2">
      <c r="A3334" t="s">
        <v>7930</v>
      </c>
      <c r="B3334" t="s">
        <v>4568</v>
      </c>
      <c r="C3334">
        <v>8</v>
      </c>
      <c r="D3334" t="s">
        <v>4555</v>
      </c>
      <c r="E3334" t="s">
        <v>4558</v>
      </c>
      <c r="F3334" t="s">
        <v>12</v>
      </c>
      <c r="G3334">
        <v>13137</v>
      </c>
    </row>
    <row r="3335" spans="1:7" x14ac:dyDescent="0.2">
      <c r="A3335" t="s">
        <v>7931</v>
      </c>
      <c r="B3335" t="s">
        <v>4568</v>
      </c>
      <c r="C3335">
        <v>8</v>
      </c>
      <c r="D3335" t="s">
        <v>4555</v>
      </c>
      <c r="E3335" t="s">
        <v>4559</v>
      </c>
      <c r="F3335" t="s">
        <v>12</v>
      </c>
      <c r="G3335">
        <v>443</v>
      </c>
    </row>
    <row r="3336" spans="1:7" x14ac:dyDescent="0.2">
      <c r="A3336" t="s">
        <v>7932</v>
      </c>
      <c r="B3336" t="s">
        <v>4568</v>
      </c>
      <c r="C3336">
        <v>9</v>
      </c>
      <c r="D3336" t="s">
        <v>4555</v>
      </c>
      <c r="E3336" t="s">
        <v>4557</v>
      </c>
      <c r="F3336" t="s">
        <v>12</v>
      </c>
      <c r="G3336">
        <v>17209</v>
      </c>
    </row>
    <row r="3337" spans="1:7" x14ac:dyDescent="0.2">
      <c r="A3337" t="s">
        <v>7933</v>
      </c>
      <c r="B3337" t="s">
        <v>4568</v>
      </c>
      <c r="C3337">
        <v>9</v>
      </c>
      <c r="D3337" t="s">
        <v>4555</v>
      </c>
      <c r="E3337" t="s">
        <v>4558</v>
      </c>
      <c r="F3337" t="s">
        <v>12</v>
      </c>
      <c r="G3337">
        <v>21461</v>
      </c>
    </row>
    <row r="3338" spans="1:7" x14ac:dyDescent="0.2">
      <c r="A3338" t="s">
        <v>7934</v>
      </c>
      <c r="B3338" t="s">
        <v>4568</v>
      </c>
      <c r="C3338">
        <v>9</v>
      </c>
      <c r="D3338" t="s">
        <v>4555</v>
      </c>
      <c r="E3338" t="s">
        <v>4559</v>
      </c>
      <c r="F3338" t="s">
        <v>12</v>
      </c>
      <c r="G3338">
        <v>259</v>
      </c>
    </row>
    <row r="3339" spans="1:7" x14ac:dyDescent="0.2">
      <c r="A3339" t="s">
        <v>7935</v>
      </c>
      <c r="B3339" t="s">
        <v>4568</v>
      </c>
      <c r="C3339">
        <v>9</v>
      </c>
      <c r="D3339" t="s">
        <v>4555</v>
      </c>
      <c r="E3339" t="s">
        <v>4564</v>
      </c>
      <c r="F3339" t="s">
        <v>12</v>
      </c>
      <c r="G3339">
        <v>13</v>
      </c>
    </row>
    <row r="3340" spans="1:7" x14ac:dyDescent="0.2">
      <c r="A3340" t="s">
        <v>7936</v>
      </c>
      <c r="B3340" t="s">
        <v>4568</v>
      </c>
      <c r="C3340">
        <v>10</v>
      </c>
      <c r="D3340" t="s">
        <v>4555</v>
      </c>
      <c r="E3340" t="s">
        <v>4557</v>
      </c>
      <c r="F3340" t="s">
        <v>12</v>
      </c>
      <c r="G3340">
        <v>12517</v>
      </c>
    </row>
    <row r="3341" spans="1:7" x14ac:dyDescent="0.2">
      <c r="A3341" t="s">
        <v>7937</v>
      </c>
      <c r="B3341" t="s">
        <v>4568</v>
      </c>
      <c r="C3341">
        <v>10</v>
      </c>
      <c r="D3341" t="s">
        <v>4555</v>
      </c>
      <c r="E3341" t="s">
        <v>4558</v>
      </c>
      <c r="F3341" t="s">
        <v>12</v>
      </c>
      <c r="G3341">
        <v>32024</v>
      </c>
    </row>
    <row r="3342" spans="1:7" x14ac:dyDescent="0.2">
      <c r="A3342" t="s">
        <v>7938</v>
      </c>
      <c r="B3342" t="s">
        <v>4568</v>
      </c>
      <c r="C3342">
        <v>10</v>
      </c>
      <c r="D3342" t="s">
        <v>4555</v>
      </c>
      <c r="E3342" t="s">
        <v>4564</v>
      </c>
      <c r="F3342" t="s">
        <v>12</v>
      </c>
      <c r="G3342">
        <v>10</v>
      </c>
    </row>
    <row r="3343" spans="1:7" x14ac:dyDescent="0.2">
      <c r="A3343" t="s">
        <v>7939</v>
      </c>
      <c r="B3343" t="s">
        <v>4568</v>
      </c>
      <c r="C3343">
        <v>11</v>
      </c>
      <c r="D3343" t="s">
        <v>4555</v>
      </c>
      <c r="E3343" t="s">
        <v>4557</v>
      </c>
      <c r="F3343" t="s">
        <v>12</v>
      </c>
      <c r="G3343">
        <v>9758</v>
      </c>
    </row>
    <row r="3344" spans="1:7" x14ac:dyDescent="0.2">
      <c r="A3344" t="s">
        <v>7940</v>
      </c>
      <c r="B3344" t="s">
        <v>4568</v>
      </c>
      <c r="C3344">
        <v>11</v>
      </c>
      <c r="D3344" t="s">
        <v>4555</v>
      </c>
      <c r="E3344" t="s">
        <v>4558</v>
      </c>
      <c r="F3344" t="s">
        <v>12</v>
      </c>
      <c r="G3344">
        <v>28101</v>
      </c>
    </row>
    <row r="3345" spans="1:7" x14ac:dyDescent="0.2">
      <c r="A3345" t="s">
        <v>7941</v>
      </c>
      <c r="B3345" t="s">
        <v>4568</v>
      </c>
      <c r="C3345">
        <v>11</v>
      </c>
      <c r="D3345" t="s">
        <v>4555</v>
      </c>
      <c r="E3345" t="s">
        <v>4559</v>
      </c>
      <c r="F3345" t="s">
        <v>12</v>
      </c>
      <c r="G3345">
        <v>1257</v>
      </c>
    </row>
    <row r="3346" spans="1:7" x14ac:dyDescent="0.2">
      <c r="A3346" t="s">
        <v>7942</v>
      </c>
      <c r="B3346" t="s">
        <v>4568</v>
      </c>
      <c r="C3346">
        <v>11</v>
      </c>
      <c r="D3346" t="s">
        <v>4555</v>
      </c>
      <c r="E3346" t="s">
        <v>4564</v>
      </c>
      <c r="F3346" t="s">
        <v>12</v>
      </c>
      <c r="G3346">
        <v>34</v>
      </c>
    </row>
    <row r="3347" spans="1:7" x14ac:dyDescent="0.2">
      <c r="A3347" t="s">
        <v>7943</v>
      </c>
      <c r="B3347" t="s">
        <v>4568</v>
      </c>
      <c r="C3347">
        <v>12</v>
      </c>
      <c r="D3347" t="s">
        <v>4555</v>
      </c>
      <c r="E3347" t="s">
        <v>4557</v>
      </c>
      <c r="F3347" t="s">
        <v>12</v>
      </c>
      <c r="G3347">
        <v>6301</v>
      </c>
    </row>
    <row r="3348" spans="1:7" x14ac:dyDescent="0.2">
      <c r="A3348" t="s">
        <v>7944</v>
      </c>
      <c r="B3348" t="s">
        <v>4568</v>
      </c>
      <c r="C3348">
        <v>12</v>
      </c>
      <c r="D3348" t="s">
        <v>4555</v>
      </c>
      <c r="E3348" t="s">
        <v>4558</v>
      </c>
      <c r="F3348" t="s">
        <v>12</v>
      </c>
      <c r="G3348">
        <v>12063</v>
      </c>
    </row>
    <row r="3349" spans="1:7" x14ac:dyDescent="0.2">
      <c r="A3349" t="s">
        <v>7945</v>
      </c>
      <c r="B3349" t="s">
        <v>4568</v>
      </c>
      <c r="C3349">
        <v>12</v>
      </c>
      <c r="D3349" t="s">
        <v>4555</v>
      </c>
      <c r="E3349" t="s">
        <v>4559</v>
      </c>
      <c r="F3349" t="s">
        <v>12</v>
      </c>
      <c r="G3349">
        <v>106</v>
      </c>
    </row>
    <row r="3350" spans="1:7" x14ac:dyDescent="0.2">
      <c r="A3350" t="s">
        <v>7946</v>
      </c>
      <c r="B3350" t="s">
        <v>4568</v>
      </c>
      <c r="C3350">
        <v>12</v>
      </c>
      <c r="D3350" t="s">
        <v>4555</v>
      </c>
      <c r="E3350" t="s">
        <v>4564</v>
      </c>
      <c r="F3350" t="s">
        <v>12</v>
      </c>
      <c r="G3350">
        <v>12</v>
      </c>
    </row>
    <row r="3351" spans="1:7" x14ac:dyDescent="0.2">
      <c r="A3351" t="s">
        <v>7947</v>
      </c>
      <c r="B3351" t="s">
        <v>4568</v>
      </c>
      <c r="C3351">
        <v>13</v>
      </c>
      <c r="D3351" t="s">
        <v>4555</v>
      </c>
      <c r="E3351" t="s">
        <v>4557</v>
      </c>
      <c r="F3351" t="s">
        <v>12</v>
      </c>
      <c r="G3351">
        <v>18147</v>
      </c>
    </row>
    <row r="3352" spans="1:7" x14ac:dyDescent="0.2">
      <c r="A3352" t="s">
        <v>7948</v>
      </c>
      <c r="B3352" t="s">
        <v>4568</v>
      </c>
      <c r="C3352">
        <v>13</v>
      </c>
      <c r="D3352" t="s">
        <v>4555</v>
      </c>
      <c r="E3352" t="s">
        <v>4558</v>
      </c>
      <c r="F3352" t="s">
        <v>12</v>
      </c>
      <c r="G3352">
        <v>26580</v>
      </c>
    </row>
    <row r="3353" spans="1:7" x14ac:dyDescent="0.2">
      <c r="A3353" t="s">
        <v>7949</v>
      </c>
      <c r="B3353" t="s">
        <v>4568</v>
      </c>
      <c r="C3353">
        <v>13</v>
      </c>
      <c r="D3353" t="s">
        <v>4555</v>
      </c>
      <c r="E3353" t="s">
        <v>4559</v>
      </c>
      <c r="F3353" t="s">
        <v>12</v>
      </c>
      <c r="G3353">
        <v>833</v>
      </c>
    </row>
    <row r="3354" spans="1:7" x14ac:dyDescent="0.2">
      <c r="A3354" t="s">
        <v>7950</v>
      </c>
      <c r="B3354" t="s">
        <v>4568</v>
      </c>
      <c r="C3354">
        <v>13</v>
      </c>
      <c r="D3354" t="s">
        <v>4555</v>
      </c>
      <c r="E3354" t="s">
        <v>4564</v>
      </c>
      <c r="F3354" t="s">
        <v>12</v>
      </c>
      <c r="G3354">
        <v>37</v>
      </c>
    </row>
    <row r="3355" spans="1:7" x14ac:dyDescent="0.2">
      <c r="A3355" t="s">
        <v>7951</v>
      </c>
      <c r="B3355" t="s">
        <v>4568</v>
      </c>
      <c r="C3355">
        <v>14</v>
      </c>
      <c r="D3355" t="s">
        <v>4555</v>
      </c>
      <c r="E3355" t="s">
        <v>4557</v>
      </c>
      <c r="F3355" t="s">
        <v>12</v>
      </c>
      <c r="G3355">
        <v>10891</v>
      </c>
    </row>
    <row r="3356" spans="1:7" x14ac:dyDescent="0.2">
      <c r="A3356" t="s">
        <v>7952</v>
      </c>
      <c r="B3356" t="s">
        <v>4568</v>
      </c>
      <c r="C3356">
        <v>14</v>
      </c>
      <c r="D3356" t="s">
        <v>4555</v>
      </c>
      <c r="E3356" t="s">
        <v>4558</v>
      </c>
      <c r="F3356" t="s">
        <v>12</v>
      </c>
      <c r="G3356">
        <v>29749</v>
      </c>
    </row>
    <row r="3357" spans="1:7" x14ac:dyDescent="0.2">
      <c r="A3357" t="s">
        <v>7953</v>
      </c>
      <c r="B3357" t="s">
        <v>4568</v>
      </c>
      <c r="C3357">
        <v>14</v>
      </c>
      <c r="D3357" t="s">
        <v>4555</v>
      </c>
      <c r="E3357" t="s">
        <v>4559</v>
      </c>
      <c r="F3357" t="s">
        <v>12</v>
      </c>
      <c r="G3357">
        <v>378</v>
      </c>
    </row>
    <row r="3358" spans="1:7" x14ac:dyDescent="0.2">
      <c r="A3358" t="s">
        <v>7954</v>
      </c>
      <c r="B3358" t="s">
        <v>4568</v>
      </c>
      <c r="C3358">
        <v>14</v>
      </c>
      <c r="D3358" t="s">
        <v>4555</v>
      </c>
      <c r="E3358" t="s">
        <v>4564</v>
      </c>
      <c r="F3358" t="s">
        <v>12</v>
      </c>
      <c r="G3358">
        <v>20</v>
      </c>
    </row>
    <row r="3359" spans="1:7" x14ac:dyDescent="0.2">
      <c r="A3359" t="s">
        <v>7955</v>
      </c>
      <c r="B3359" t="s">
        <v>4568</v>
      </c>
      <c r="C3359">
        <v>15</v>
      </c>
      <c r="D3359" t="s">
        <v>4555</v>
      </c>
      <c r="E3359" t="s">
        <v>4557</v>
      </c>
      <c r="F3359" t="s">
        <v>12</v>
      </c>
      <c r="G3359">
        <v>4918</v>
      </c>
    </row>
    <row r="3360" spans="1:7" x14ac:dyDescent="0.2">
      <c r="A3360" t="s">
        <v>7956</v>
      </c>
      <c r="B3360" t="s">
        <v>4568</v>
      </c>
      <c r="C3360">
        <v>15</v>
      </c>
      <c r="D3360" t="s">
        <v>4555</v>
      </c>
      <c r="E3360" t="s">
        <v>4558</v>
      </c>
      <c r="F3360" t="s">
        <v>12</v>
      </c>
      <c r="G3360">
        <v>12474</v>
      </c>
    </row>
    <row r="3361" spans="1:7" x14ac:dyDescent="0.2">
      <c r="A3361" t="s">
        <v>7957</v>
      </c>
      <c r="B3361" t="s">
        <v>4568</v>
      </c>
      <c r="C3361">
        <v>15</v>
      </c>
      <c r="D3361" t="s">
        <v>4555</v>
      </c>
      <c r="E3361" t="s">
        <v>4559</v>
      </c>
      <c r="F3361" t="s">
        <v>12</v>
      </c>
      <c r="G3361">
        <v>637</v>
      </c>
    </row>
    <row r="3362" spans="1:7" x14ac:dyDescent="0.2">
      <c r="A3362" t="s">
        <v>7958</v>
      </c>
      <c r="B3362" t="s">
        <v>4568</v>
      </c>
      <c r="C3362">
        <v>15</v>
      </c>
      <c r="D3362" t="s">
        <v>4555</v>
      </c>
      <c r="E3362" t="s">
        <v>4564</v>
      </c>
      <c r="F3362" t="s">
        <v>12</v>
      </c>
      <c r="G3362">
        <v>2</v>
      </c>
    </row>
    <row r="3363" spans="1:7" x14ac:dyDescent="0.2">
      <c r="A3363" t="s">
        <v>7959</v>
      </c>
      <c r="B3363" t="s">
        <v>4568</v>
      </c>
      <c r="C3363">
        <v>16</v>
      </c>
      <c r="D3363" t="s">
        <v>4555</v>
      </c>
      <c r="E3363" t="s">
        <v>4557</v>
      </c>
      <c r="F3363" t="s">
        <v>12</v>
      </c>
      <c r="G3363">
        <v>11263</v>
      </c>
    </row>
    <row r="3364" spans="1:7" x14ac:dyDescent="0.2">
      <c r="A3364" t="s">
        <v>7960</v>
      </c>
      <c r="B3364" t="s">
        <v>4568</v>
      </c>
      <c r="C3364">
        <v>16</v>
      </c>
      <c r="D3364" t="s">
        <v>4555</v>
      </c>
      <c r="E3364" t="s">
        <v>4558</v>
      </c>
      <c r="F3364" t="s">
        <v>12</v>
      </c>
      <c r="G3364">
        <v>31408</v>
      </c>
    </row>
    <row r="3365" spans="1:7" x14ac:dyDescent="0.2">
      <c r="A3365" t="s">
        <v>7961</v>
      </c>
      <c r="B3365" t="s">
        <v>4568</v>
      </c>
      <c r="C3365">
        <v>16</v>
      </c>
      <c r="D3365" t="s">
        <v>4555</v>
      </c>
      <c r="E3365" t="s">
        <v>4559</v>
      </c>
      <c r="F3365" t="s">
        <v>12</v>
      </c>
      <c r="G3365">
        <v>39</v>
      </c>
    </row>
    <row r="3366" spans="1:7" x14ac:dyDescent="0.2">
      <c r="A3366" t="s">
        <v>7962</v>
      </c>
      <c r="B3366" t="s">
        <v>4568</v>
      </c>
      <c r="C3366">
        <v>16</v>
      </c>
      <c r="D3366" t="s">
        <v>4555</v>
      </c>
      <c r="E3366" t="s">
        <v>4564</v>
      </c>
      <c r="F3366" t="s">
        <v>12</v>
      </c>
      <c r="G3366">
        <v>18</v>
      </c>
    </row>
    <row r="3367" spans="1:7" x14ac:dyDescent="0.2">
      <c r="A3367" t="s">
        <v>7963</v>
      </c>
      <c r="B3367" t="s">
        <v>4568</v>
      </c>
      <c r="C3367">
        <v>17</v>
      </c>
      <c r="D3367" t="s">
        <v>4555</v>
      </c>
      <c r="E3367" t="s">
        <v>4557</v>
      </c>
      <c r="F3367" t="s">
        <v>12</v>
      </c>
      <c r="G3367">
        <v>2916</v>
      </c>
    </row>
    <row r="3368" spans="1:7" x14ac:dyDescent="0.2">
      <c r="A3368" t="s">
        <v>7964</v>
      </c>
      <c r="B3368" t="s">
        <v>4568</v>
      </c>
      <c r="C3368">
        <v>17</v>
      </c>
      <c r="D3368" t="s">
        <v>4555</v>
      </c>
      <c r="E3368" t="s">
        <v>4558</v>
      </c>
      <c r="F3368" t="s">
        <v>12</v>
      </c>
      <c r="G3368">
        <v>9794</v>
      </c>
    </row>
    <row r="3369" spans="1:7" x14ac:dyDescent="0.2">
      <c r="A3369" t="s">
        <v>7965</v>
      </c>
      <c r="B3369" t="s">
        <v>4568</v>
      </c>
      <c r="C3369">
        <v>18</v>
      </c>
      <c r="D3369" t="s">
        <v>4555</v>
      </c>
      <c r="E3369" t="s">
        <v>4557</v>
      </c>
      <c r="F3369" t="s">
        <v>12</v>
      </c>
      <c r="G3369">
        <v>38506</v>
      </c>
    </row>
    <row r="3370" spans="1:7" x14ac:dyDescent="0.2">
      <c r="A3370" t="s">
        <v>7966</v>
      </c>
      <c r="B3370" t="s">
        <v>4568</v>
      </c>
      <c r="C3370">
        <v>18</v>
      </c>
      <c r="D3370" t="s">
        <v>4555</v>
      </c>
      <c r="E3370" t="s">
        <v>4558</v>
      </c>
      <c r="F3370" t="s">
        <v>12</v>
      </c>
      <c r="G3370">
        <v>45712</v>
      </c>
    </row>
    <row r="3371" spans="1:7" x14ac:dyDescent="0.2">
      <c r="A3371" t="s">
        <v>7967</v>
      </c>
      <c r="B3371" t="s">
        <v>4568</v>
      </c>
      <c r="C3371">
        <v>18</v>
      </c>
      <c r="D3371" t="s">
        <v>4555</v>
      </c>
      <c r="E3371" t="s">
        <v>4559</v>
      </c>
      <c r="F3371" t="s">
        <v>12</v>
      </c>
      <c r="G3371">
        <v>1999</v>
      </c>
    </row>
    <row r="3372" spans="1:7" x14ac:dyDescent="0.2">
      <c r="A3372" t="s">
        <v>7968</v>
      </c>
      <c r="B3372" t="s">
        <v>4568</v>
      </c>
      <c r="C3372">
        <v>18</v>
      </c>
      <c r="D3372" t="s">
        <v>4555</v>
      </c>
      <c r="E3372" t="s">
        <v>4564</v>
      </c>
      <c r="F3372" t="s">
        <v>12</v>
      </c>
      <c r="G3372">
        <v>57</v>
      </c>
    </row>
    <row r="3373" spans="1:7" x14ac:dyDescent="0.2">
      <c r="A3373" t="s">
        <v>7969</v>
      </c>
      <c r="B3373" t="s">
        <v>4568</v>
      </c>
      <c r="C3373">
        <v>19</v>
      </c>
      <c r="D3373" t="s">
        <v>4555</v>
      </c>
      <c r="E3373" t="s">
        <v>4557</v>
      </c>
      <c r="F3373" t="s">
        <v>12</v>
      </c>
      <c r="G3373">
        <v>5866</v>
      </c>
    </row>
    <row r="3374" spans="1:7" x14ac:dyDescent="0.2">
      <c r="A3374" t="s">
        <v>7970</v>
      </c>
      <c r="B3374" t="s">
        <v>4568</v>
      </c>
      <c r="C3374">
        <v>19</v>
      </c>
      <c r="D3374" t="s">
        <v>4555</v>
      </c>
      <c r="E3374" t="s">
        <v>4558</v>
      </c>
      <c r="F3374" t="s">
        <v>12</v>
      </c>
      <c r="G3374">
        <v>9804</v>
      </c>
    </row>
    <row r="3375" spans="1:7" x14ac:dyDescent="0.2">
      <c r="A3375" t="s">
        <v>7971</v>
      </c>
      <c r="B3375" t="s">
        <v>4568</v>
      </c>
      <c r="C3375">
        <v>19</v>
      </c>
      <c r="D3375" t="s">
        <v>4555</v>
      </c>
      <c r="E3375" t="s">
        <v>4559</v>
      </c>
      <c r="F3375" t="s">
        <v>12</v>
      </c>
      <c r="G3375">
        <v>12</v>
      </c>
    </row>
    <row r="3376" spans="1:7" x14ac:dyDescent="0.2">
      <c r="A3376" t="s">
        <v>7972</v>
      </c>
      <c r="B3376" t="s">
        <v>4568</v>
      </c>
      <c r="C3376">
        <v>19</v>
      </c>
      <c r="D3376" t="s">
        <v>4555</v>
      </c>
      <c r="E3376" t="s">
        <v>4564</v>
      </c>
      <c r="F3376" t="s">
        <v>12</v>
      </c>
      <c r="G3376">
        <v>10</v>
      </c>
    </row>
    <row r="3377" spans="1:7" x14ac:dyDescent="0.2">
      <c r="A3377" t="s">
        <v>7973</v>
      </c>
      <c r="B3377" t="s">
        <v>4568</v>
      </c>
      <c r="C3377">
        <v>20</v>
      </c>
      <c r="D3377" t="s">
        <v>4555</v>
      </c>
      <c r="E3377" t="s">
        <v>4557</v>
      </c>
      <c r="F3377" t="s">
        <v>12</v>
      </c>
      <c r="G3377">
        <v>21266</v>
      </c>
    </row>
    <row r="3378" spans="1:7" x14ac:dyDescent="0.2">
      <c r="A3378" t="s">
        <v>7974</v>
      </c>
      <c r="B3378" t="s">
        <v>4568</v>
      </c>
      <c r="C3378">
        <v>20</v>
      </c>
      <c r="D3378" t="s">
        <v>4555</v>
      </c>
      <c r="E3378" t="s">
        <v>4558</v>
      </c>
      <c r="F3378" t="s">
        <v>12</v>
      </c>
      <c r="G3378">
        <v>47461</v>
      </c>
    </row>
    <row r="3379" spans="1:7" x14ac:dyDescent="0.2">
      <c r="A3379" t="s">
        <v>7975</v>
      </c>
      <c r="B3379" t="s">
        <v>4568</v>
      </c>
      <c r="C3379">
        <v>20</v>
      </c>
      <c r="D3379" t="s">
        <v>4555</v>
      </c>
      <c r="E3379" t="s">
        <v>4559</v>
      </c>
      <c r="F3379" t="s">
        <v>12</v>
      </c>
      <c r="G3379">
        <v>74</v>
      </c>
    </row>
    <row r="3380" spans="1:7" x14ac:dyDescent="0.2">
      <c r="A3380" t="s">
        <v>7976</v>
      </c>
      <c r="B3380" t="s">
        <v>4568</v>
      </c>
      <c r="C3380">
        <v>20</v>
      </c>
      <c r="D3380" t="s">
        <v>4555</v>
      </c>
      <c r="E3380" t="s">
        <v>4564</v>
      </c>
      <c r="F3380" t="s">
        <v>12</v>
      </c>
      <c r="G3380">
        <v>33</v>
      </c>
    </row>
    <row r="3381" spans="1:7" x14ac:dyDescent="0.2">
      <c r="A3381" t="s">
        <v>7977</v>
      </c>
      <c r="B3381" t="s">
        <v>4568</v>
      </c>
      <c r="C3381">
        <v>21</v>
      </c>
      <c r="D3381" t="s">
        <v>4555</v>
      </c>
      <c r="E3381" t="s">
        <v>4557</v>
      </c>
      <c r="F3381" t="s">
        <v>12</v>
      </c>
      <c r="G3381">
        <v>1183</v>
      </c>
    </row>
    <row r="3382" spans="1:7" x14ac:dyDescent="0.2">
      <c r="A3382" t="s">
        <v>7978</v>
      </c>
      <c r="B3382" t="s">
        <v>4568</v>
      </c>
      <c r="C3382">
        <v>21</v>
      </c>
      <c r="D3382" t="s">
        <v>4555</v>
      </c>
      <c r="E3382" t="s">
        <v>4558</v>
      </c>
      <c r="F3382" t="s">
        <v>12</v>
      </c>
      <c r="G3382">
        <v>3825</v>
      </c>
    </row>
    <row r="3383" spans="1:7" x14ac:dyDescent="0.2">
      <c r="A3383" t="s">
        <v>7979</v>
      </c>
      <c r="B3383" t="s">
        <v>4568</v>
      </c>
      <c r="C3383">
        <v>21</v>
      </c>
      <c r="D3383" t="s">
        <v>4555</v>
      </c>
      <c r="E3383" t="s">
        <v>4559</v>
      </c>
      <c r="F3383" t="s">
        <v>12</v>
      </c>
      <c r="G3383">
        <v>9</v>
      </c>
    </row>
    <row r="3384" spans="1:7" x14ac:dyDescent="0.2">
      <c r="A3384" t="s">
        <v>7980</v>
      </c>
      <c r="B3384" t="s">
        <v>4568</v>
      </c>
      <c r="C3384">
        <v>21</v>
      </c>
      <c r="D3384" t="s">
        <v>4555</v>
      </c>
      <c r="E3384" t="s">
        <v>4561</v>
      </c>
      <c r="F3384" t="s">
        <v>12</v>
      </c>
      <c r="G3384">
        <v>821</v>
      </c>
    </row>
    <row r="3385" spans="1:7" x14ac:dyDescent="0.2">
      <c r="A3385" t="s">
        <v>7981</v>
      </c>
      <c r="B3385" t="s">
        <v>4568</v>
      </c>
      <c r="C3385">
        <v>1</v>
      </c>
      <c r="D3385" t="s">
        <v>4555</v>
      </c>
      <c r="E3385" t="s">
        <v>4557</v>
      </c>
      <c r="F3385" t="s">
        <v>13</v>
      </c>
      <c r="G3385">
        <v>15125</v>
      </c>
    </row>
    <row r="3386" spans="1:7" x14ac:dyDescent="0.2">
      <c r="A3386" t="s">
        <v>7982</v>
      </c>
      <c r="B3386" t="s">
        <v>4568</v>
      </c>
      <c r="C3386">
        <v>1</v>
      </c>
      <c r="D3386" t="s">
        <v>4555</v>
      </c>
      <c r="E3386" t="s">
        <v>4558</v>
      </c>
      <c r="F3386" t="s">
        <v>13</v>
      </c>
      <c r="G3386">
        <v>26886</v>
      </c>
    </row>
    <row r="3387" spans="1:7" x14ac:dyDescent="0.2">
      <c r="A3387" t="s">
        <v>7983</v>
      </c>
      <c r="B3387" t="s">
        <v>4568</v>
      </c>
      <c r="C3387">
        <v>1</v>
      </c>
      <c r="D3387" t="s">
        <v>4555</v>
      </c>
      <c r="E3387" t="s">
        <v>4559</v>
      </c>
      <c r="F3387" t="s">
        <v>13</v>
      </c>
      <c r="G3387">
        <v>124</v>
      </c>
    </row>
    <row r="3388" spans="1:7" x14ac:dyDescent="0.2">
      <c r="A3388" t="s">
        <v>7984</v>
      </c>
      <c r="B3388" t="s">
        <v>4568</v>
      </c>
      <c r="C3388">
        <v>1</v>
      </c>
      <c r="D3388" t="s">
        <v>4555</v>
      </c>
      <c r="E3388" t="s">
        <v>4564</v>
      </c>
      <c r="F3388" t="s">
        <v>13</v>
      </c>
      <c r="G3388">
        <v>5</v>
      </c>
    </row>
    <row r="3389" spans="1:7" x14ac:dyDescent="0.2">
      <c r="A3389" t="s">
        <v>7985</v>
      </c>
      <c r="B3389" t="s">
        <v>4568</v>
      </c>
      <c r="C3389">
        <v>2</v>
      </c>
      <c r="D3389" t="s">
        <v>4555</v>
      </c>
      <c r="E3389" t="s">
        <v>4557</v>
      </c>
      <c r="F3389" t="s">
        <v>13</v>
      </c>
      <c r="G3389">
        <v>25080</v>
      </c>
    </row>
    <row r="3390" spans="1:7" x14ac:dyDescent="0.2">
      <c r="A3390" t="s">
        <v>7986</v>
      </c>
      <c r="B3390" t="s">
        <v>4568</v>
      </c>
      <c r="C3390">
        <v>2</v>
      </c>
      <c r="D3390" t="s">
        <v>4555</v>
      </c>
      <c r="E3390" t="s">
        <v>4558</v>
      </c>
      <c r="F3390" t="s">
        <v>13</v>
      </c>
      <c r="G3390">
        <v>61657</v>
      </c>
    </row>
    <row r="3391" spans="1:7" x14ac:dyDescent="0.2">
      <c r="A3391" t="s">
        <v>7987</v>
      </c>
      <c r="B3391" t="s">
        <v>4568</v>
      </c>
      <c r="C3391">
        <v>2</v>
      </c>
      <c r="D3391" t="s">
        <v>4555</v>
      </c>
      <c r="E3391" t="s">
        <v>4559</v>
      </c>
      <c r="F3391" t="s">
        <v>13</v>
      </c>
      <c r="G3391">
        <v>1390</v>
      </c>
    </row>
    <row r="3392" spans="1:7" x14ac:dyDescent="0.2">
      <c r="A3392" t="s">
        <v>7988</v>
      </c>
      <c r="B3392" t="s">
        <v>4568</v>
      </c>
      <c r="C3392">
        <v>2</v>
      </c>
      <c r="D3392" t="s">
        <v>4555</v>
      </c>
      <c r="E3392" t="s">
        <v>4564</v>
      </c>
      <c r="F3392" t="s">
        <v>13</v>
      </c>
      <c r="G3392">
        <v>84</v>
      </c>
    </row>
    <row r="3393" spans="1:7" x14ac:dyDescent="0.2">
      <c r="A3393" t="s">
        <v>7989</v>
      </c>
      <c r="B3393" t="s">
        <v>4568</v>
      </c>
      <c r="C3393">
        <v>3</v>
      </c>
      <c r="D3393" t="s">
        <v>4555</v>
      </c>
      <c r="E3393" t="s">
        <v>4557</v>
      </c>
      <c r="F3393" t="s">
        <v>13</v>
      </c>
      <c r="G3393">
        <v>48156</v>
      </c>
    </row>
    <row r="3394" spans="1:7" x14ac:dyDescent="0.2">
      <c r="A3394" t="s">
        <v>7990</v>
      </c>
      <c r="B3394" t="s">
        <v>4568</v>
      </c>
      <c r="C3394">
        <v>3</v>
      </c>
      <c r="D3394" t="s">
        <v>4555</v>
      </c>
      <c r="E3394" t="s">
        <v>4558</v>
      </c>
      <c r="F3394" t="s">
        <v>13</v>
      </c>
      <c r="G3394">
        <v>36828</v>
      </c>
    </row>
    <row r="3395" spans="1:7" x14ac:dyDescent="0.2">
      <c r="A3395" t="s">
        <v>7991</v>
      </c>
      <c r="B3395" t="s">
        <v>4568</v>
      </c>
      <c r="C3395">
        <v>3</v>
      </c>
      <c r="D3395" t="s">
        <v>4555</v>
      </c>
      <c r="E3395" t="s">
        <v>4559</v>
      </c>
      <c r="F3395" t="s">
        <v>13</v>
      </c>
      <c r="G3395">
        <v>630</v>
      </c>
    </row>
    <row r="3396" spans="1:7" x14ac:dyDescent="0.2">
      <c r="A3396" t="s">
        <v>7992</v>
      </c>
      <c r="B3396" t="s">
        <v>4568</v>
      </c>
      <c r="C3396">
        <v>4</v>
      </c>
      <c r="D3396" t="s">
        <v>4555</v>
      </c>
      <c r="E3396" t="s">
        <v>4557</v>
      </c>
      <c r="F3396" t="s">
        <v>13</v>
      </c>
      <c r="G3396">
        <v>32978</v>
      </c>
    </row>
    <row r="3397" spans="1:7" x14ac:dyDescent="0.2">
      <c r="A3397" t="s">
        <v>7993</v>
      </c>
      <c r="B3397" t="s">
        <v>4568</v>
      </c>
      <c r="C3397">
        <v>4</v>
      </c>
      <c r="D3397" t="s">
        <v>4555</v>
      </c>
      <c r="E3397" t="s">
        <v>4558</v>
      </c>
      <c r="F3397" t="s">
        <v>13</v>
      </c>
      <c r="G3397">
        <v>56634</v>
      </c>
    </row>
    <row r="3398" spans="1:7" x14ac:dyDescent="0.2">
      <c r="A3398" t="s">
        <v>7994</v>
      </c>
      <c r="B3398" t="s">
        <v>4568</v>
      </c>
      <c r="C3398">
        <v>4</v>
      </c>
      <c r="D3398" t="s">
        <v>4555</v>
      </c>
      <c r="E3398" t="s">
        <v>4559</v>
      </c>
      <c r="F3398" t="s">
        <v>13</v>
      </c>
      <c r="G3398">
        <v>2472</v>
      </c>
    </row>
    <row r="3399" spans="1:7" x14ac:dyDescent="0.2">
      <c r="A3399" t="s">
        <v>7995</v>
      </c>
      <c r="B3399" t="s">
        <v>4568</v>
      </c>
      <c r="C3399">
        <v>4</v>
      </c>
      <c r="D3399" t="s">
        <v>4555</v>
      </c>
      <c r="E3399" t="s">
        <v>4564</v>
      </c>
      <c r="F3399" t="s">
        <v>13</v>
      </c>
      <c r="G3399">
        <v>89</v>
      </c>
    </row>
    <row r="3400" spans="1:7" x14ac:dyDescent="0.2">
      <c r="A3400" t="s">
        <v>7996</v>
      </c>
      <c r="B3400" t="s">
        <v>4568</v>
      </c>
      <c r="C3400">
        <v>5</v>
      </c>
      <c r="D3400" t="s">
        <v>4555</v>
      </c>
      <c r="E3400" t="s">
        <v>4557</v>
      </c>
      <c r="F3400" t="s">
        <v>13</v>
      </c>
      <c r="G3400">
        <v>34925</v>
      </c>
    </row>
    <row r="3401" spans="1:7" x14ac:dyDescent="0.2">
      <c r="A3401" t="s">
        <v>7997</v>
      </c>
      <c r="B3401" t="s">
        <v>4568</v>
      </c>
      <c r="C3401">
        <v>5</v>
      </c>
      <c r="D3401" t="s">
        <v>4555</v>
      </c>
      <c r="E3401" t="s">
        <v>4558</v>
      </c>
      <c r="F3401" t="s">
        <v>13</v>
      </c>
      <c r="G3401">
        <v>61751</v>
      </c>
    </row>
    <row r="3402" spans="1:7" x14ac:dyDescent="0.2">
      <c r="A3402" t="s">
        <v>7998</v>
      </c>
      <c r="B3402" t="s">
        <v>4568</v>
      </c>
      <c r="C3402">
        <v>5</v>
      </c>
      <c r="D3402" t="s">
        <v>4555</v>
      </c>
      <c r="E3402" t="s">
        <v>4559</v>
      </c>
      <c r="F3402" t="s">
        <v>13</v>
      </c>
      <c r="G3402">
        <v>4436</v>
      </c>
    </row>
    <row r="3403" spans="1:7" x14ac:dyDescent="0.2">
      <c r="A3403" t="s">
        <v>7999</v>
      </c>
      <c r="B3403" t="s">
        <v>4568</v>
      </c>
      <c r="C3403">
        <v>5</v>
      </c>
      <c r="D3403" t="s">
        <v>4555</v>
      </c>
      <c r="E3403" t="s">
        <v>4564</v>
      </c>
      <c r="F3403" t="s">
        <v>13</v>
      </c>
      <c r="G3403">
        <v>90</v>
      </c>
    </row>
    <row r="3404" spans="1:7" x14ac:dyDescent="0.2">
      <c r="A3404" t="s">
        <v>8000</v>
      </c>
      <c r="B3404" t="s">
        <v>4568</v>
      </c>
      <c r="C3404">
        <v>6</v>
      </c>
      <c r="D3404" t="s">
        <v>4555</v>
      </c>
      <c r="E3404" t="s">
        <v>4557</v>
      </c>
      <c r="F3404" t="s">
        <v>13</v>
      </c>
      <c r="G3404">
        <v>11154</v>
      </c>
    </row>
    <row r="3405" spans="1:7" x14ac:dyDescent="0.2">
      <c r="A3405" t="s">
        <v>8001</v>
      </c>
      <c r="B3405" t="s">
        <v>4568</v>
      </c>
      <c r="C3405">
        <v>6</v>
      </c>
      <c r="D3405" t="s">
        <v>4555</v>
      </c>
      <c r="E3405" t="s">
        <v>4558</v>
      </c>
      <c r="F3405" t="s">
        <v>13</v>
      </c>
      <c r="G3405">
        <v>28263</v>
      </c>
    </row>
    <row r="3406" spans="1:7" x14ac:dyDescent="0.2">
      <c r="A3406" t="s">
        <v>8002</v>
      </c>
      <c r="B3406" t="s">
        <v>4568</v>
      </c>
      <c r="C3406">
        <v>6</v>
      </c>
      <c r="D3406" t="s">
        <v>4555</v>
      </c>
      <c r="E3406" t="s">
        <v>4559</v>
      </c>
      <c r="F3406" t="s">
        <v>13</v>
      </c>
      <c r="G3406">
        <v>1691</v>
      </c>
    </row>
    <row r="3407" spans="1:7" x14ac:dyDescent="0.2">
      <c r="A3407" t="s">
        <v>8003</v>
      </c>
      <c r="B3407" t="s">
        <v>4568</v>
      </c>
      <c r="C3407">
        <v>6</v>
      </c>
      <c r="D3407" t="s">
        <v>4555</v>
      </c>
      <c r="E3407" t="s">
        <v>4564</v>
      </c>
      <c r="F3407" t="s">
        <v>13</v>
      </c>
      <c r="G3407">
        <v>17</v>
      </c>
    </row>
    <row r="3408" spans="1:7" x14ac:dyDescent="0.2">
      <c r="A3408" t="s">
        <v>8004</v>
      </c>
      <c r="B3408" t="s">
        <v>4568</v>
      </c>
      <c r="C3408">
        <v>7</v>
      </c>
      <c r="D3408" t="s">
        <v>4555</v>
      </c>
      <c r="E3408" t="s">
        <v>4557</v>
      </c>
      <c r="F3408" t="s">
        <v>13</v>
      </c>
      <c r="G3408">
        <v>17475</v>
      </c>
    </row>
    <row r="3409" spans="1:7" x14ac:dyDescent="0.2">
      <c r="A3409" t="s">
        <v>8005</v>
      </c>
      <c r="B3409" t="s">
        <v>4568</v>
      </c>
      <c r="C3409">
        <v>7</v>
      </c>
      <c r="D3409" t="s">
        <v>4555</v>
      </c>
      <c r="E3409" t="s">
        <v>4558</v>
      </c>
      <c r="F3409" t="s">
        <v>13</v>
      </c>
      <c r="G3409">
        <v>35769</v>
      </c>
    </row>
    <row r="3410" spans="1:7" x14ac:dyDescent="0.2">
      <c r="A3410" t="s">
        <v>8006</v>
      </c>
      <c r="B3410" t="s">
        <v>4568</v>
      </c>
      <c r="C3410">
        <v>7</v>
      </c>
      <c r="D3410" t="s">
        <v>4555</v>
      </c>
      <c r="E3410" t="s">
        <v>4559</v>
      </c>
      <c r="F3410" t="s">
        <v>13</v>
      </c>
      <c r="G3410">
        <v>248</v>
      </c>
    </row>
    <row r="3411" spans="1:7" x14ac:dyDescent="0.2">
      <c r="A3411" t="s">
        <v>8007</v>
      </c>
      <c r="B3411" t="s">
        <v>4568</v>
      </c>
      <c r="C3411">
        <v>7</v>
      </c>
      <c r="D3411" t="s">
        <v>4555</v>
      </c>
      <c r="E3411" t="s">
        <v>4564</v>
      </c>
      <c r="F3411" t="s">
        <v>13</v>
      </c>
      <c r="G3411">
        <v>37</v>
      </c>
    </row>
    <row r="3412" spans="1:7" x14ac:dyDescent="0.2">
      <c r="A3412" t="s">
        <v>8008</v>
      </c>
      <c r="B3412" t="s">
        <v>4568</v>
      </c>
      <c r="C3412">
        <v>8</v>
      </c>
      <c r="D3412" t="s">
        <v>4555</v>
      </c>
      <c r="E3412" t="s">
        <v>4557</v>
      </c>
      <c r="F3412" t="s">
        <v>13</v>
      </c>
      <c r="G3412">
        <v>3075</v>
      </c>
    </row>
    <row r="3413" spans="1:7" x14ac:dyDescent="0.2">
      <c r="A3413" t="s">
        <v>8009</v>
      </c>
      <c r="B3413" t="s">
        <v>4568</v>
      </c>
      <c r="C3413">
        <v>8</v>
      </c>
      <c r="D3413" t="s">
        <v>4555</v>
      </c>
      <c r="E3413" t="s">
        <v>4558</v>
      </c>
      <c r="F3413" t="s">
        <v>13</v>
      </c>
      <c r="G3413">
        <v>12804</v>
      </c>
    </row>
    <row r="3414" spans="1:7" x14ac:dyDescent="0.2">
      <c r="A3414" t="s">
        <v>8010</v>
      </c>
      <c r="B3414" t="s">
        <v>4568</v>
      </c>
      <c r="C3414">
        <v>8</v>
      </c>
      <c r="D3414" t="s">
        <v>4555</v>
      </c>
      <c r="E3414" t="s">
        <v>4559</v>
      </c>
      <c r="F3414" t="s">
        <v>13</v>
      </c>
      <c r="G3414">
        <v>520</v>
      </c>
    </row>
    <row r="3415" spans="1:7" x14ac:dyDescent="0.2">
      <c r="A3415" t="s">
        <v>8011</v>
      </c>
      <c r="B3415" t="s">
        <v>4568</v>
      </c>
      <c r="C3415">
        <v>8</v>
      </c>
      <c r="D3415" t="s">
        <v>4555</v>
      </c>
      <c r="E3415" t="s">
        <v>4564</v>
      </c>
      <c r="F3415" t="s">
        <v>13</v>
      </c>
      <c r="G3415">
        <v>2</v>
      </c>
    </row>
    <row r="3416" spans="1:7" x14ac:dyDescent="0.2">
      <c r="A3416" t="s">
        <v>8012</v>
      </c>
      <c r="B3416" t="s">
        <v>4568</v>
      </c>
      <c r="C3416">
        <v>9</v>
      </c>
      <c r="D3416" t="s">
        <v>4555</v>
      </c>
      <c r="E3416" t="s">
        <v>4557</v>
      </c>
      <c r="F3416" t="s">
        <v>13</v>
      </c>
      <c r="G3416">
        <v>17092</v>
      </c>
    </row>
    <row r="3417" spans="1:7" x14ac:dyDescent="0.2">
      <c r="A3417" t="s">
        <v>8013</v>
      </c>
      <c r="B3417" t="s">
        <v>4568</v>
      </c>
      <c r="C3417">
        <v>9</v>
      </c>
      <c r="D3417" t="s">
        <v>4555</v>
      </c>
      <c r="E3417" t="s">
        <v>4558</v>
      </c>
      <c r="F3417" t="s">
        <v>13</v>
      </c>
      <c r="G3417">
        <v>24050</v>
      </c>
    </row>
    <row r="3418" spans="1:7" x14ac:dyDescent="0.2">
      <c r="A3418" t="s">
        <v>8014</v>
      </c>
      <c r="B3418" t="s">
        <v>4568</v>
      </c>
      <c r="C3418">
        <v>9</v>
      </c>
      <c r="D3418" t="s">
        <v>4555</v>
      </c>
      <c r="E3418" t="s">
        <v>4559</v>
      </c>
      <c r="F3418" t="s">
        <v>13</v>
      </c>
      <c r="G3418">
        <v>252</v>
      </c>
    </row>
    <row r="3419" spans="1:7" x14ac:dyDescent="0.2">
      <c r="A3419" t="s">
        <v>8015</v>
      </c>
      <c r="B3419" t="s">
        <v>4568</v>
      </c>
      <c r="C3419">
        <v>9</v>
      </c>
      <c r="D3419" t="s">
        <v>4555</v>
      </c>
      <c r="E3419" t="s">
        <v>4564</v>
      </c>
      <c r="F3419" t="s">
        <v>13</v>
      </c>
      <c r="G3419">
        <v>15</v>
      </c>
    </row>
    <row r="3420" spans="1:7" x14ac:dyDescent="0.2">
      <c r="A3420" t="s">
        <v>8016</v>
      </c>
      <c r="B3420" t="s">
        <v>4568</v>
      </c>
      <c r="C3420">
        <v>10</v>
      </c>
      <c r="D3420" t="s">
        <v>4555</v>
      </c>
      <c r="E3420" t="s">
        <v>4557</v>
      </c>
      <c r="F3420" t="s">
        <v>13</v>
      </c>
      <c r="G3420">
        <v>13452</v>
      </c>
    </row>
    <row r="3421" spans="1:7" x14ac:dyDescent="0.2">
      <c r="A3421" t="s">
        <v>8017</v>
      </c>
      <c r="B3421" t="s">
        <v>4568</v>
      </c>
      <c r="C3421">
        <v>10</v>
      </c>
      <c r="D3421" t="s">
        <v>4555</v>
      </c>
      <c r="E3421" t="s">
        <v>4558</v>
      </c>
      <c r="F3421" t="s">
        <v>13</v>
      </c>
      <c r="G3421">
        <v>34474</v>
      </c>
    </row>
    <row r="3422" spans="1:7" x14ac:dyDescent="0.2">
      <c r="A3422" t="s">
        <v>8018</v>
      </c>
      <c r="B3422" t="s">
        <v>4568</v>
      </c>
      <c r="C3422">
        <v>10</v>
      </c>
      <c r="D3422" t="s">
        <v>4555</v>
      </c>
      <c r="E3422" t="s">
        <v>4559</v>
      </c>
      <c r="F3422" t="s">
        <v>13</v>
      </c>
      <c r="G3422">
        <v>1</v>
      </c>
    </row>
    <row r="3423" spans="1:7" x14ac:dyDescent="0.2">
      <c r="A3423" t="s">
        <v>8019</v>
      </c>
      <c r="B3423" t="s">
        <v>4568</v>
      </c>
      <c r="C3423">
        <v>10</v>
      </c>
      <c r="D3423" t="s">
        <v>4555</v>
      </c>
      <c r="E3423" t="s">
        <v>4564</v>
      </c>
      <c r="F3423" t="s">
        <v>13</v>
      </c>
      <c r="G3423">
        <v>6</v>
      </c>
    </row>
    <row r="3424" spans="1:7" x14ac:dyDescent="0.2">
      <c r="A3424" t="s">
        <v>8020</v>
      </c>
      <c r="B3424" t="s">
        <v>4568</v>
      </c>
      <c r="C3424">
        <v>11</v>
      </c>
      <c r="D3424" t="s">
        <v>4555</v>
      </c>
      <c r="E3424" t="s">
        <v>4557</v>
      </c>
      <c r="F3424" t="s">
        <v>13</v>
      </c>
      <c r="G3424">
        <v>10243</v>
      </c>
    </row>
    <row r="3425" spans="1:7" x14ac:dyDescent="0.2">
      <c r="A3425" t="s">
        <v>8021</v>
      </c>
      <c r="B3425" t="s">
        <v>4568</v>
      </c>
      <c r="C3425">
        <v>11</v>
      </c>
      <c r="D3425" t="s">
        <v>4555</v>
      </c>
      <c r="E3425" t="s">
        <v>4558</v>
      </c>
      <c r="F3425" t="s">
        <v>13</v>
      </c>
      <c r="G3425">
        <v>28027</v>
      </c>
    </row>
    <row r="3426" spans="1:7" x14ac:dyDescent="0.2">
      <c r="A3426" t="s">
        <v>8022</v>
      </c>
      <c r="B3426" t="s">
        <v>4568</v>
      </c>
      <c r="C3426">
        <v>11</v>
      </c>
      <c r="D3426" t="s">
        <v>4555</v>
      </c>
      <c r="E3426" t="s">
        <v>4559</v>
      </c>
      <c r="F3426" t="s">
        <v>13</v>
      </c>
      <c r="G3426">
        <v>1749</v>
      </c>
    </row>
    <row r="3427" spans="1:7" x14ac:dyDescent="0.2">
      <c r="A3427" t="s">
        <v>8023</v>
      </c>
      <c r="B3427" t="s">
        <v>4568</v>
      </c>
      <c r="C3427">
        <v>11</v>
      </c>
      <c r="D3427" t="s">
        <v>4555</v>
      </c>
      <c r="E3427" t="s">
        <v>4564</v>
      </c>
      <c r="F3427" t="s">
        <v>13</v>
      </c>
      <c r="G3427">
        <v>29</v>
      </c>
    </row>
    <row r="3428" spans="1:7" x14ac:dyDescent="0.2">
      <c r="A3428" t="s">
        <v>8024</v>
      </c>
      <c r="B3428" t="s">
        <v>4568</v>
      </c>
      <c r="C3428">
        <v>12</v>
      </c>
      <c r="D3428" t="s">
        <v>4555</v>
      </c>
      <c r="E3428" t="s">
        <v>4557</v>
      </c>
      <c r="F3428" t="s">
        <v>13</v>
      </c>
      <c r="G3428">
        <v>6191</v>
      </c>
    </row>
    <row r="3429" spans="1:7" x14ac:dyDescent="0.2">
      <c r="A3429" t="s">
        <v>8025</v>
      </c>
      <c r="B3429" t="s">
        <v>4568</v>
      </c>
      <c r="C3429">
        <v>12</v>
      </c>
      <c r="D3429" t="s">
        <v>4555</v>
      </c>
      <c r="E3429" t="s">
        <v>4558</v>
      </c>
      <c r="F3429" t="s">
        <v>13</v>
      </c>
      <c r="G3429">
        <v>12188</v>
      </c>
    </row>
    <row r="3430" spans="1:7" x14ac:dyDescent="0.2">
      <c r="A3430" t="s">
        <v>8026</v>
      </c>
      <c r="B3430" t="s">
        <v>4568</v>
      </c>
      <c r="C3430">
        <v>12</v>
      </c>
      <c r="D3430" t="s">
        <v>4555</v>
      </c>
      <c r="E3430" t="s">
        <v>4559</v>
      </c>
      <c r="F3430" t="s">
        <v>13</v>
      </c>
      <c r="G3430">
        <v>84</v>
      </c>
    </row>
    <row r="3431" spans="1:7" x14ac:dyDescent="0.2">
      <c r="A3431" t="s">
        <v>8027</v>
      </c>
      <c r="B3431" t="s">
        <v>4568</v>
      </c>
      <c r="C3431">
        <v>12</v>
      </c>
      <c r="D3431" t="s">
        <v>4555</v>
      </c>
      <c r="E3431" t="s">
        <v>4564</v>
      </c>
      <c r="F3431" t="s">
        <v>13</v>
      </c>
      <c r="G3431">
        <v>7</v>
      </c>
    </row>
    <row r="3432" spans="1:7" x14ac:dyDescent="0.2">
      <c r="A3432" t="s">
        <v>8028</v>
      </c>
      <c r="B3432" t="s">
        <v>4568</v>
      </c>
      <c r="C3432">
        <v>13</v>
      </c>
      <c r="D3432" t="s">
        <v>4555</v>
      </c>
      <c r="E3432" t="s">
        <v>4557</v>
      </c>
      <c r="F3432" t="s">
        <v>13</v>
      </c>
      <c r="G3432">
        <v>19755</v>
      </c>
    </row>
    <row r="3433" spans="1:7" x14ac:dyDescent="0.2">
      <c r="A3433" t="s">
        <v>8029</v>
      </c>
      <c r="B3433" t="s">
        <v>4568</v>
      </c>
      <c r="C3433">
        <v>13</v>
      </c>
      <c r="D3433" t="s">
        <v>4555</v>
      </c>
      <c r="E3433" t="s">
        <v>4558</v>
      </c>
      <c r="F3433" t="s">
        <v>13</v>
      </c>
      <c r="G3433">
        <v>28446</v>
      </c>
    </row>
    <row r="3434" spans="1:7" x14ac:dyDescent="0.2">
      <c r="A3434" t="s">
        <v>8030</v>
      </c>
      <c r="B3434" t="s">
        <v>4568</v>
      </c>
      <c r="C3434">
        <v>13</v>
      </c>
      <c r="D3434" t="s">
        <v>4555</v>
      </c>
      <c r="E3434" t="s">
        <v>4559</v>
      </c>
      <c r="F3434" t="s">
        <v>13</v>
      </c>
      <c r="G3434">
        <v>663</v>
      </c>
    </row>
    <row r="3435" spans="1:7" x14ac:dyDescent="0.2">
      <c r="A3435" t="s">
        <v>8031</v>
      </c>
      <c r="B3435" t="s">
        <v>4568</v>
      </c>
      <c r="C3435">
        <v>13</v>
      </c>
      <c r="D3435" t="s">
        <v>4555</v>
      </c>
      <c r="E3435" t="s">
        <v>4564</v>
      </c>
      <c r="F3435" t="s">
        <v>13</v>
      </c>
      <c r="G3435">
        <v>38</v>
      </c>
    </row>
    <row r="3436" spans="1:7" x14ac:dyDescent="0.2">
      <c r="A3436" t="s">
        <v>8032</v>
      </c>
      <c r="B3436" t="s">
        <v>4568</v>
      </c>
      <c r="C3436">
        <v>14</v>
      </c>
      <c r="D3436" t="s">
        <v>4555</v>
      </c>
      <c r="E3436" t="s">
        <v>4557</v>
      </c>
      <c r="F3436" t="s">
        <v>13</v>
      </c>
      <c r="G3436">
        <v>11446</v>
      </c>
    </row>
    <row r="3437" spans="1:7" x14ac:dyDescent="0.2">
      <c r="A3437" t="s">
        <v>8033</v>
      </c>
      <c r="B3437" t="s">
        <v>4568</v>
      </c>
      <c r="C3437">
        <v>14</v>
      </c>
      <c r="D3437" t="s">
        <v>4555</v>
      </c>
      <c r="E3437" t="s">
        <v>4558</v>
      </c>
      <c r="F3437" t="s">
        <v>13</v>
      </c>
      <c r="G3437">
        <v>31600</v>
      </c>
    </row>
    <row r="3438" spans="1:7" x14ac:dyDescent="0.2">
      <c r="A3438" t="s">
        <v>8034</v>
      </c>
      <c r="B3438" t="s">
        <v>4568</v>
      </c>
      <c r="C3438">
        <v>14</v>
      </c>
      <c r="D3438" t="s">
        <v>4555</v>
      </c>
      <c r="E3438" t="s">
        <v>4559</v>
      </c>
      <c r="F3438" t="s">
        <v>13</v>
      </c>
      <c r="G3438">
        <v>267</v>
      </c>
    </row>
    <row r="3439" spans="1:7" x14ac:dyDescent="0.2">
      <c r="A3439" t="s">
        <v>8035</v>
      </c>
      <c r="B3439" t="s">
        <v>4568</v>
      </c>
      <c r="C3439">
        <v>14</v>
      </c>
      <c r="D3439" t="s">
        <v>4555</v>
      </c>
      <c r="E3439" t="s">
        <v>4564</v>
      </c>
      <c r="F3439" t="s">
        <v>13</v>
      </c>
      <c r="G3439">
        <v>31</v>
      </c>
    </row>
    <row r="3440" spans="1:7" x14ac:dyDescent="0.2">
      <c r="A3440" t="s">
        <v>8036</v>
      </c>
      <c r="B3440" t="s">
        <v>4568</v>
      </c>
      <c r="C3440">
        <v>15</v>
      </c>
      <c r="D3440" t="s">
        <v>4555</v>
      </c>
      <c r="E3440" t="s">
        <v>4557</v>
      </c>
      <c r="F3440" t="s">
        <v>13</v>
      </c>
      <c r="G3440">
        <v>4941</v>
      </c>
    </row>
    <row r="3441" spans="1:7" x14ac:dyDescent="0.2">
      <c r="A3441" t="s">
        <v>8037</v>
      </c>
      <c r="B3441" t="s">
        <v>4568</v>
      </c>
      <c r="C3441">
        <v>15</v>
      </c>
      <c r="D3441" t="s">
        <v>4555</v>
      </c>
      <c r="E3441" t="s">
        <v>4558</v>
      </c>
      <c r="F3441" t="s">
        <v>13</v>
      </c>
      <c r="G3441">
        <v>10611</v>
      </c>
    </row>
    <row r="3442" spans="1:7" x14ac:dyDescent="0.2">
      <c r="A3442" t="s">
        <v>8038</v>
      </c>
      <c r="B3442" t="s">
        <v>4568</v>
      </c>
      <c r="C3442">
        <v>15</v>
      </c>
      <c r="D3442" t="s">
        <v>4555</v>
      </c>
      <c r="E3442" t="s">
        <v>4559</v>
      </c>
      <c r="F3442" t="s">
        <v>13</v>
      </c>
      <c r="G3442">
        <v>472</v>
      </c>
    </row>
    <row r="3443" spans="1:7" x14ac:dyDescent="0.2">
      <c r="A3443" t="s">
        <v>8039</v>
      </c>
      <c r="B3443" t="s">
        <v>4568</v>
      </c>
      <c r="C3443">
        <v>15</v>
      </c>
      <c r="D3443" t="s">
        <v>4555</v>
      </c>
      <c r="E3443" t="s">
        <v>4564</v>
      </c>
      <c r="F3443" t="s">
        <v>13</v>
      </c>
      <c r="G3443">
        <v>1</v>
      </c>
    </row>
    <row r="3444" spans="1:7" x14ac:dyDescent="0.2">
      <c r="A3444" t="s">
        <v>8040</v>
      </c>
      <c r="B3444" t="s">
        <v>4568</v>
      </c>
      <c r="C3444">
        <v>16</v>
      </c>
      <c r="D3444" t="s">
        <v>4555</v>
      </c>
      <c r="E3444" t="s">
        <v>4557</v>
      </c>
      <c r="F3444" t="s">
        <v>13</v>
      </c>
      <c r="G3444">
        <v>4689</v>
      </c>
    </row>
    <row r="3445" spans="1:7" x14ac:dyDescent="0.2">
      <c r="A3445" t="s">
        <v>8041</v>
      </c>
      <c r="B3445" t="s">
        <v>4568</v>
      </c>
      <c r="C3445">
        <v>16</v>
      </c>
      <c r="D3445" t="s">
        <v>4555</v>
      </c>
      <c r="E3445" t="s">
        <v>4558</v>
      </c>
      <c r="F3445" t="s">
        <v>13</v>
      </c>
      <c r="G3445">
        <v>29179</v>
      </c>
    </row>
    <row r="3446" spans="1:7" x14ac:dyDescent="0.2">
      <c r="A3446" t="s">
        <v>8042</v>
      </c>
      <c r="B3446" t="s">
        <v>4568</v>
      </c>
      <c r="C3446">
        <v>16</v>
      </c>
      <c r="D3446" t="s">
        <v>4555</v>
      </c>
      <c r="E3446" t="s">
        <v>4559</v>
      </c>
      <c r="F3446" t="s">
        <v>13</v>
      </c>
      <c r="G3446">
        <v>34</v>
      </c>
    </row>
    <row r="3447" spans="1:7" x14ac:dyDescent="0.2">
      <c r="A3447" t="s">
        <v>8043</v>
      </c>
      <c r="B3447" t="s">
        <v>4568</v>
      </c>
      <c r="C3447">
        <v>16</v>
      </c>
      <c r="D3447" t="s">
        <v>4555</v>
      </c>
      <c r="E3447" t="s">
        <v>4564</v>
      </c>
      <c r="F3447" t="s">
        <v>13</v>
      </c>
      <c r="G3447">
        <v>16</v>
      </c>
    </row>
    <row r="3448" spans="1:7" x14ac:dyDescent="0.2">
      <c r="A3448" t="s">
        <v>8044</v>
      </c>
      <c r="B3448" t="s">
        <v>4568</v>
      </c>
      <c r="C3448">
        <v>17</v>
      </c>
      <c r="D3448" t="s">
        <v>4555</v>
      </c>
      <c r="E3448" t="s">
        <v>4557</v>
      </c>
      <c r="F3448" t="s">
        <v>13</v>
      </c>
      <c r="G3448">
        <v>2755</v>
      </c>
    </row>
    <row r="3449" spans="1:7" x14ac:dyDescent="0.2">
      <c r="A3449" t="s">
        <v>8045</v>
      </c>
      <c r="B3449" t="s">
        <v>4568</v>
      </c>
      <c r="C3449">
        <v>17</v>
      </c>
      <c r="D3449" t="s">
        <v>4555</v>
      </c>
      <c r="E3449" t="s">
        <v>4558</v>
      </c>
      <c r="F3449" t="s">
        <v>13</v>
      </c>
      <c r="G3449">
        <v>9133</v>
      </c>
    </row>
    <row r="3450" spans="1:7" x14ac:dyDescent="0.2">
      <c r="A3450" t="s">
        <v>8046</v>
      </c>
      <c r="B3450" t="s">
        <v>4568</v>
      </c>
      <c r="C3450">
        <v>17</v>
      </c>
      <c r="D3450" t="s">
        <v>4555</v>
      </c>
      <c r="E3450" t="s">
        <v>4564</v>
      </c>
      <c r="F3450" t="s">
        <v>13</v>
      </c>
      <c r="G3450">
        <v>4</v>
      </c>
    </row>
    <row r="3451" spans="1:7" x14ac:dyDescent="0.2">
      <c r="A3451" t="s">
        <v>8047</v>
      </c>
      <c r="B3451" t="s">
        <v>4568</v>
      </c>
      <c r="C3451">
        <v>18</v>
      </c>
      <c r="D3451" t="s">
        <v>4555</v>
      </c>
      <c r="E3451" t="s">
        <v>4557</v>
      </c>
      <c r="F3451" t="s">
        <v>13</v>
      </c>
      <c r="G3451">
        <v>39344</v>
      </c>
    </row>
    <row r="3452" spans="1:7" x14ac:dyDescent="0.2">
      <c r="A3452" t="s">
        <v>8048</v>
      </c>
      <c r="B3452" t="s">
        <v>4568</v>
      </c>
      <c r="C3452">
        <v>18</v>
      </c>
      <c r="D3452" t="s">
        <v>4555</v>
      </c>
      <c r="E3452" t="s">
        <v>4558</v>
      </c>
      <c r="F3452" t="s">
        <v>13</v>
      </c>
      <c r="G3452">
        <v>47638</v>
      </c>
    </row>
    <row r="3453" spans="1:7" x14ac:dyDescent="0.2">
      <c r="A3453" t="s">
        <v>8049</v>
      </c>
      <c r="B3453" t="s">
        <v>4568</v>
      </c>
      <c r="C3453">
        <v>18</v>
      </c>
      <c r="D3453" t="s">
        <v>4555</v>
      </c>
      <c r="E3453" t="s">
        <v>4559</v>
      </c>
      <c r="F3453" t="s">
        <v>13</v>
      </c>
      <c r="G3453">
        <v>2235</v>
      </c>
    </row>
    <row r="3454" spans="1:7" x14ac:dyDescent="0.2">
      <c r="A3454" t="s">
        <v>8050</v>
      </c>
      <c r="B3454" t="s">
        <v>4568</v>
      </c>
      <c r="C3454">
        <v>18</v>
      </c>
      <c r="D3454" t="s">
        <v>4555</v>
      </c>
      <c r="E3454" t="s">
        <v>4564</v>
      </c>
      <c r="F3454" t="s">
        <v>13</v>
      </c>
      <c r="G3454">
        <v>50</v>
      </c>
    </row>
    <row r="3455" spans="1:7" x14ac:dyDescent="0.2">
      <c r="A3455" t="s">
        <v>8051</v>
      </c>
      <c r="B3455" t="s">
        <v>4568</v>
      </c>
      <c r="C3455">
        <v>19</v>
      </c>
      <c r="D3455" t="s">
        <v>4555</v>
      </c>
      <c r="E3455" t="s">
        <v>4557</v>
      </c>
      <c r="F3455" t="s">
        <v>13</v>
      </c>
      <c r="G3455">
        <v>5394</v>
      </c>
    </row>
    <row r="3456" spans="1:7" x14ac:dyDescent="0.2">
      <c r="A3456" t="s">
        <v>8052</v>
      </c>
      <c r="B3456" t="s">
        <v>4568</v>
      </c>
      <c r="C3456">
        <v>19</v>
      </c>
      <c r="D3456" t="s">
        <v>4555</v>
      </c>
      <c r="E3456" t="s">
        <v>4558</v>
      </c>
      <c r="F3456" t="s">
        <v>13</v>
      </c>
      <c r="G3456">
        <v>10432</v>
      </c>
    </row>
    <row r="3457" spans="1:7" x14ac:dyDescent="0.2">
      <c r="A3457" t="s">
        <v>8053</v>
      </c>
      <c r="B3457" t="s">
        <v>4568</v>
      </c>
      <c r="C3457">
        <v>19</v>
      </c>
      <c r="D3457" t="s">
        <v>4555</v>
      </c>
      <c r="E3457" t="s">
        <v>4559</v>
      </c>
      <c r="F3457" t="s">
        <v>13</v>
      </c>
      <c r="G3457">
        <v>10</v>
      </c>
    </row>
    <row r="3458" spans="1:7" x14ac:dyDescent="0.2">
      <c r="A3458" t="s">
        <v>8054</v>
      </c>
      <c r="B3458" t="s">
        <v>4568</v>
      </c>
      <c r="C3458">
        <v>19</v>
      </c>
      <c r="D3458" t="s">
        <v>4555</v>
      </c>
      <c r="E3458" t="s">
        <v>4564</v>
      </c>
      <c r="F3458" t="s">
        <v>13</v>
      </c>
      <c r="G3458">
        <v>5</v>
      </c>
    </row>
    <row r="3459" spans="1:7" x14ac:dyDescent="0.2">
      <c r="A3459" t="s">
        <v>8055</v>
      </c>
      <c r="B3459" t="s">
        <v>4568</v>
      </c>
      <c r="C3459">
        <v>20</v>
      </c>
      <c r="D3459" t="s">
        <v>4555</v>
      </c>
      <c r="E3459" t="s">
        <v>4557</v>
      </c>
      <c r="F3459" t="s">
        <v>13</v>
      </c>
      <c r="G3459">
        <v>20448</v>
      </c>
    </row>
    <row r="3460" spans="1:7" x14ac:dyDescent="0.2">
      <c r="A3460" t="s">
        <v>8056</v>
      </c>
      <c r="B3460" t="s">
        <v>4568</v>
      </c>
      <c r="C3460">
        <v>20</v>
      </c>
      <c r="D3460" t="s">
        <v>4555</v>
      </c>
      <c r="E3460" t="s">
        <v>4558</v>
      </c>
      <c r="F3460" t="s">
        <v>13</v>
      </c>
      <c r="G3460">
        <v>41907</v>
      </c>
    </row>
    <row r="3461" spans="1:7" x14ac:dyDescent="0.2">
      <c r="A3461" t="s">
        <v>8057</v>
      </c>
      <c r="B3461" t="s">
        <v>4568</v>
      </c>
      <c r="C3461">
        <v>20</v>
      </c>
      <c r="D3461" t="s">
        <v>4555</v>
      </c>
      <c r="E3461" t="s">
        <v>4559</v>
      </c>
      <c r="F3461" t="s">
        <v>13</v>
      </c>
      <c r="G3461">
        <v>74</v>
      </c>
    </row>
    <row r="3462" spans="1:7" x14ac:dyDescent="0.2">
      <c r="A3462" t="s">
        <v>8058</v>
      </c>
      <c r="B3462" t="s">
        <v>4568</v>
      </c>
      <c r="C3462">
        <v>20</v>
      </c>
      <c r="D3462" t="s">
        <v>4555</v>
      </c>
      <c r="E3462" t="s">
        <v>4564</v>
      </c>
      <c r="F3462" t="s">
        <v>13</v>
      </c>
      <c r="G3462">
        <v>29</v>
      </c>
    </row>
    <row r="3463" spans="1:7" x14ac:dyDescent="0.2">
      <c r="A3463" t="s">
        <v>8059</v>
      </c>
      <c r="B3463" t="s">
        <v>4568</v>
      </c>
      <c r="C3463">
        <v>21</v>
      </c>
      <c r="D3463" t="s">
        <v>4555</v>
      </c>
      <c r="E3463" t="s">
        <v>4557</v>
      </c>
      <c r="F3463" t="s">
        <v>13</v>
      </c>
      <c r="G3463">
        <v>557</v>
      </c>
    </row>
    <row r="3464" spans="1:7" x14ac:dyDescent="0.2">
      <c r="A3464" t="s">
        <v>8060</v>
      </c>
      <c r="B3464" t="s">
        <v>4568</v>
      </c>
      <c r="C3464">
        <v>21</v>
      </c>
      <c r="D3464" t="s">
        <v>4555</v>
      </c>
      <c r="E3464" t="s">
        <v>4558</v>
      </c>
      <c r="F3464" t="s">
        <v>13</v>
      </c>
      <c r="G3464">
        <v>3715</v>
      </c>
    </row>
    <row r="3465" spans="1:7" x14ac:dyDescent="0.2">
      <c r="A3465" t="s">
        <v>8061</v>
      </c>
      <c r="B3465" t="s">
        <v>4568</v>
      </c>
      <c r="C3465">
        <v>21</v>
      </c>
      <c r="D3465" t="s">
        <v>4555</v>
      </c>
      <c r="E3465" t="s">
        <v>4561</v>
      </c>
      <c r="F3465" t="s">
        <v>13</v>
      </c>
      <c r="G3465">
        <v>1094</v>
      </c>
    </row>
    <row r="3466" spans="1:7" x14ac:dyDescent="0.2">
      <c r="A3466" t="s">
        <v>8062</v>
      </c>
      <c r="B3466" t="s">
        <v>4568</v>
      </c>
      <c r="C3466">
        <v>1</v>
      </c>
      <c r="D3466" t="s">
        <v>4555</v>
      </c>
      <c r="E3466" t="s">
        <v>4557</v>
      </c>
      <c r="F3466" t="s">
        <v>14</v>
      </c>
      <c r="G3466">
        <v>15084</v>
      </c>
    </row>
    <row r="3467" spans="1:7" x14ac:dyDescent="0.2">
      <c r="A3467" t="s">
        <v>8063</v>
      </c>
      <c r="B3467" t="s">
        <v>4568</v>
      </c>
      <c r="C3467">
        <v>1</v>
      </c>
      <c r="D3467" t="s">
        <v>4555</v>
      </c>
      <c r="E3467" t="s">
        <v>4558</v>
      </c>
      <c r="F3467" t="s">
        <v>14</v>
      </c>
      <c r="G3467">
        <v>27290</v>
      </c>
    </row>
    <row r="3468" spans="1:7" x14ac:dyDescent="0.2">
      <c r="A3468" t="s">
        <v>8064</v>
      </c>
      <c r="B3468" t="s">
        <v>4568</v>
      </c>
      <c r="C3468">
        <v>1</v>
      </c>
      <c r="D3468" t="s">
        <v>4555</v>
      </c>
      <c r="E3468" t="s">
        <v>4559</v>
      </c>
      <c r="F3468" t="s">
        <v>14</v>
      </c>
      <c r="G3468">
        <v>129</v>
      </c>
    </row>
    <row r="3469" spans="1:7" x14ac:dyDescent="0.2">
      <c r="A3469" t="s">
        <v>8065</v>
      </c>
      <c r="B3469" t="s">
        <v>4568</v>
      </c>
      <c r="C3469">
        <v>1</v>
      </c>
      <c r="D3469" t="s">
        <v>4555</v>
      </c>
      <c r="E3469" t="s">
        <v>4564</v>
      </c>
      <c r="F3469" t="s">
        <v>14</v>
      </c>
      <c r="G3469">
        <v>10</v>
      </c>
    </row>
    <row r="3470" spans="1:7" x14ac:dyDescent="0.2">
      <c r="A3470" t="s">
        <v>8066</v>
      </c>
      <c r="B3470" t="s">
        <v>4568</v>
      </c>
      <c r="C3470">
        <v>2</v>
      </c>
      <c r="D3470" t="s">
        <v>4555</v>
      </c>
      <c r="E3470" t="s">
        <v>4557</v>
      </c>
      <c r="F3470" t="s">
        <v>14</v>
      </c>
      <c r="G3470">
        <v>26309</v>
      </c>
    </row>
    <row r="3471" spans="1:7" x14ac:dyDescent="0.2">
      <c r="A3471" t="s">
        <v>8067</v>
      </c>
      <c r="B3471" t="s">
        <v>4568</v>
      </c>
      <c r="C3471">
        <v>2</v>
      </c>
      <c r="D3471" t="s">
        <v>4555</v>
      </c>
      <c r="E3471" t="s">
        <v>4558</v>
      </c>
      <c r="F3471" t="s">
        <v>14</v>
      </c>
      <c r="G3471">
        <v>63011</v>
      </c>
    </row>
    <row r="3472" spans="1:7" x14ac:dyDescent="0.2">
      <c r="A3472" t="s">
        <v>8068</v>
      </c>
      <c r="B3472" t="s">
        <v>4568</v>
      </c>
      <c r="C3472">
        <v>2</v>
      </c>
      <c r="D3472" t="s">
        <v>4555</v>
      </c>
      <c r="E3472" t="s">
        <v>4559</v>
      </c>
      <c r="F3472" t="s">
        <v>14</v>
      </c>
      <c r="G3472">
        <v>1662</v>
      </c>
    </row>
    <row r="3473" spans="1:7" x14ac:dyDescent="0.2">
      <c r="A3473" t="s">
        <v>8069</v>
      </c>
      <c r="B3473" t="s">
        <v>4568</v>
      </c>
      <c r="C3473">
        <v>2</v>
      </c>
      <c r="D3473" t="s">
        <v>4555</v>
      </c>
      <c r="E3473" t="s">
        <v>4564</v>
      </c>
      <c r="F3473" t="s">
        <v>14</v>
      </c>
      <c r="G3473">
        <v>100</v>
      </c>
    </row>
    <row r="3474" spans="1:7" x14ac:dyDescent="0.2">
      <c r="A3474" t="s">
        <v>8070</v>
      </c>
      <c r="B3474" t="s">
        <v>4568</v>
      </c>
      <c r="C3474">
        <v>3</v>
      </c>
      <c r="D3474" t="s">
        <v>4555</v>
      </c>
      <c r="E3474" t="s">
        <v>4557</v>
      </c>
      <c r="F3474" t="s">
        <v>14</v>
      </c>
      <c r="G3474">
        <v>50780</v>
      </c>
    </row>
    <row r="3475" spans="1:7" x14ac:dyDescent="0.2">
      <c r="A3475" t="s">
        <v>8071</v>
      </c>
      <c r="B3475" t="s">
        <v>4568</v>
      </c>
      <c r="C3475">
        <v>3</v>
      </c>
      <c r="D3475" t="s">
        <v>4555</v>
      </c>
      <c r="E3475" t="s">
        <v>4558</v>
      </c>
      <c r="F3475" t="s">
        <v>14</v>
      </c>
      <c r="G3475">
        <v>38342</v>
      </c>
    </row>
    <row r="3476" spans="1:7" x14ac:dyDescent="0.2">
      <c r="A3476" t="s">
        <v>8072</v>
      </c>
      <c r="B3476" t="s">
        <v>4568</v>
      </c>
      <c r="C3476">
        <v>3</v>
      </c>
      <c r="D3476" t="s">
        <v>4555</v>
      </c>
      <c r="E3476" t="s">
        <v>4559</v>
      </c>
      <c r="F3476" t="s">
        <v>14</v>
      </c>
      <c r="G3476">
        <v>573</v>
      </c>
    </row>
    <row r="3477" spans="1:7" x14ac:dyDescent="0.2">
      <c r="A3477" t="s">
        <v>8073</v>
      </c>
      <c r="B3477" t="s">
        <v>4568</v>
      </c>
      <c r="C3477">
        <v>4</v>
      </c>
      <c r="D3477" t="s">
        <v>4555</v>
      </c>
      <c r="E3477" t="s">
        <v>4557</v>
      </c>
      <c r="F3477" t="s">
        <v>14</v>
      </c>
      <c r="G3477">
        <v>34016</v>
      </c>
    </row>
    <row r="3478" spans="1:7" x14ac:dyDescent="0.2">
      <c r="A3478" t="s">
        <v>8074</v>
      </c>
      <c r="B3478" t="s">
        <v>4568</v>
      </c>
      <c r="C3478">
        <v>4</v>
      </c>
      <c r="D3478" t="s">
        <v>4555</v>
      </c>
      <c r="E3478" t="s">
        <v>4558</v>
      </c>
      <c r="F3478" t="s">
        <v>14</v>
      </c>
      <c r="G3478">
        <v>59959</v>
      </c>
    </row>
    <row r="3479" spans="1:7" x14ac:dyDescent="0.2">
      <c r="A3479" t="s">
        <v>8075</v>
      </c>
      <c r="B3479" t="s">
        <v>4568</v>
      </c>
      <c r="C3479">
        <v>4</v>
      </c>
      <c r="D3479" t="s">
        <v>4555</v>
      </c>
      <c r="E3479" t="s">
        <v>4559</v>
      </c>
      <c r="F3479" t="s">
        <v>14</v>
      </c>
      <c r="G3479">
        <v>3072</v>
      </c>
    </row>
    <row r="3480" spans="1:7" x14ac:dyDescent="0.2">
      <c r="A3480" t="s">
        <v>8076</v>
      </c>
      <c r="B3480" t="s">
        <v>4568</v>
      </c>
      <c r="C3480">
        <v>4</v>
      </c>
      <c r="D3480" t="s">
        <v>4555</v>
      </c>
      <c r="E3480" t="s">
        <v>4564</v>
      </c>
      <c r="F3480" t="s">
        <v>14</v>
      </c>
      <c r="G3480">
        <v>103</v>
      </c>
    </row>
    <row r="3481" spans="1:7" x14ac:dyDescent="0.2">
      <c r="A3481" t="s">
        <v>8077</v>
      </c>
      <c r="B3481" t="s">
        <v>4568</v>
      </c>
      <c r="C3481">
        <v>5</v>
      </c>
      <c r="D3481" t="s">
        <v>4555</v>
      </c>
      <c r="E3481" t="s">
        <v>4557</v>
      </c>
      <c r="F3481" t="s">
        <v>14</v>
      </c>
      <c r="G3481">
        <v>36801</v>
      </c>
    </row>
    <row r="3482" spans="1:7" x14ac:dyDescent="0.2">
      <c r="A3482" t="s">
        <v>8078</v>
      </c>
      <c r="B3482" t="s">
        <v>4568</v>
      </c>
      <c r="C3482">
        <v>5</v>
      </c>
      <c r="D3482" t="s">
        <v>4555</v>
      </c>
      <c r="E3482" t="s">
        <v>4558</v>
      </c>
      <c r="F3482" t="s">
        <v>14</v>
      </c>
      <c r="G3482">
        <v>62374</v>
      </c>
    </row>
    <row r="3483" spans="1:7" x14ac:dyDescent="0.2">
      <c r="A3483" t="s">
        <v>8079</v>
      </c>
      <c r="B3483" t="s">
        <v>4568</v>
      </c>
      <c r="C3483">
        <v>5</v>
      </c>
      <c r="D3483" t="s">
        <v>4555</v>
      </c>
      <c r="E3483" t="s">
        <v>4559</v>
      </c>
      <c r="F3483" t="s">
        <v>14</v>
      </c>
      <c r="G3483">
        <v>2873</v>
      </c>
    </row>
    <row r="3484" spans="1:7" x14ac:dyDescent="0.2">
      <c r="A3484" t="s">
        <v>8080</v>
      </c>
      <c r="B3484" t="s">
        <v>4568</v>
      </c>
      <c r="C3484">
        <v>5</v>
      </c>
      <c r="D3484" t="s">
        <v>4555</v>
      </c>
      <c r="E3484" t="s">
        <v>4564</v>
      </c>
      <c r="F3484" t="s">
        <v>14</v>
      </c>
      <c r="G3484">
        <v>81</v>
      </c>
    </row>
    <row r="3485" spans="1:7" x14ac:dyDescent="0.2">
      <c r="A3485" t="s">
        <v>8081</v>
      </c>
      <c r="B3485" t="s">
        <v>4568</v>
      </c>
      <c r="C3485">
        <v>6</v>
      </c>
      <c r="D3485" t="s">
        <v>4555</v>
      </c>
      <c r="E3485" t="s">
        <v>4557</v>
      </c>
      <c r="F3485" t="s">
        <v>14</v>
      </c>
      <c r="G3485">
        <v>10960</v>
      </c>
    </row>
    <row r="3486" spans="1:7" x14ac:dyDescent="0.2">
      <c r="A3486" t="s">
        <v>8082</v>
      </c>
      <c r="B3486" t="s">
        <v>4568</v>
      </c>
      <c r="C3486">
        <v>6</v>
      </c>
      <c r="D3486" t="s">
        <v>4555</v>
      </c>
      <c r="E3486" t="s">
        <v>4558</v>
      </c>
      <c r="F3486" t="s">
        <v>14</v>
      </c>
      <c r="G3486">
        <v>30851</v>
      </c>
    </row>
    <row r="3487" spans="1:7" x14ac:dyDescent="0.2">
      <c r="A3487" t="s">
        <v>8083</v>
      </c>
      <c r="B3487" t="s">
        <v>4568</v>
      </c>
      <c r="C3487">
        <v>6</v>
      </c>
      <c r="D3487" t="s">
        <v>4555</v>
      </c>
      <c r="E3487" t="s">
        <v>4559</v>
      </c>
      <c r="F3487" t="s">
        <v>14</v>
      </c>
      <c r="G3487">
        <v>1493</v>
      </c>
    </row>
    <row r="3488" spans="1:7" x14ac:dyDescent="0.2">
      <c r="A3488" t="s">
        <v>8084</v>
      </c>
      <c r="B3488" t="s">
        <v>4568</v>
      </c>
      <c r="C3488">
        <v>6</v>
      </c>
      <c r="D3488" t="s">
        <v>4555</v>
      </c>
      <c r="E3488" t="s">
        <v>4564</v>
      </c>
      <c r="F3488" t="s">
        <v>14</v>
      </c>
      <c r="G3488">
        <v>14</v>
      </c>
    </row>
    <row r="3489" spans="1:7" x14ac:dyDescent="0.2">
      <c r="A3489" t="s">
        <v>8085</v>
      </c>
      <c r="B3489" t="s">
        <v>4568</v>
      </c>
      <c r="C3489">
        <v>7</v>
      </c>
      <c r="D3489" t="s">
        <v>4555</v>
      </c>
      <c r="E3489" t="s">
        <v>4557</v>
      </c>
      <c r="F3489" t="s">
        <v>14</v>
      </c>
      <c r="G3489">
        <v>19550</v>
      </c>
    </row>
    <row r="3490" spans="1:7" x14ac:dyDescent="0.2">
      <c r="A3490" t="s">
        <v>8086</v>
      </c>
      <c r="B3490" t="s">
        <v>4568</v>
      </c>
      <c r="C3490">
        <v>7</v>
      </c>
      <c r="D3490" t="s">
        <v>4555</v>
      </c>
      <c r="E3490" t="s">
        <v>4558</v>
      </c>
      <c r="F3490" t="s">
        <v>14</v>
      </c>
      <c r="G3490">
        <v>37379</v>
      </c>
    </row>
    <row r="3491" spans="1:7" x14ac:dyDescent="0.2">
      <c r="A3491" t="s">
        <v>8087</v>
      </c>
      <c r="B3491" t="s">
        <v>4568</v>
      </c>
      <c r="C3491">
        <v>7</v>
      </c>
      <c r="D3491" t="s">
        <v>4555</v>
      </c>
      <c r="E3491" t="s">
        <v>4559</v>
      </c>
      <c r="F3491" t="s">
        <v>14</v>
      </c>
      <c r="G3491">
        <v>271</v>
      </c>
    </row>
    <row r="3492" spans="1:7" x14ac:dyDescent="0.2">
      <c r="A3492" t="s">
        <v>8088</v>
      </c>
      <c r="B3492" t="s">
        <v>4568</v>
      </c>
      <c r="C3492">
        <v>7</v>
      </c>
      <c r="D3492" t="s">
        <v>4555</v>
      </c>
      <c r="E3492" t="s">
        <v>4564</v>
      </c>
      <c r="F3492" t="s">
        <v>14</v>
      </c>
      <c r="G3492">
        <v>24</v>
      </c>
    </row>
    <row r="3493" spans="1:7" x14ac:dyDescent="0.2">
      <c r="A3493" t="s">
        <v>8089</v>
      </c>
      <c r="B3493" t="s">
        <v>4568</v>
      </c>
      <c r="C3493">
        <v>8</v>
      </c>
      <c r="D3493" t="s">
        <v>4555</v>
      </c>
      <c r="E3493" t="s">
        <v>4557</v>
      </c>
      <c r="F3493" t="s">
        <v>14</v>
      </c>
      <c r="G3493">
        <v>3478</v>
      </c>
    </row>
    <row r="3494" spans="1:7" x14ac:dyDescent="0.2">
      <c r="A3494" t="s">
        <v>8090</v>
      </c>
      <c r="B3494" t="s">
        <v>4568</v>
      </c>
      <c r="C3494">
        <v>8</v>
      </c>
      <c r="D3494" t="s">
        <v>4555</v>
      </c>
      <c r="E3494" t="s">
        <v>4558</v>
      </c>
      <c r="F3494" t="s">
        <v>14</v>
      </c>
      <c r="G3494">
        <v>12415</v>
      </c>
    </row>
    <row r="3495" spans="1:7" x14ac:dyDescent="0.2">
      <c r="A3495" t="s">
        <v>8091</v>
      </c>
      <c r="B3495" t="s">
        <v>4568</v>
      </c>
      <c r="C3495">
        <v>8</v>
      </c>
      <c r="D3495" t="s">
        <v>4555</v>
      </c>
      <c r="E3495" t="s">
        <v>4559</v>
      </c>
      <c r="F3495" t="s">
        <v>14</v>
      </c>
      <c r="G3495">
        <v>374</v>
      </c>
    </row>
    <row r="3496" spans="1:7" x14ac:dyDescent="0.2">
      <c r="A3496" t="s">
        <v>8092</v>
      </c>
      <c r="B3496" t="s">
        <v>4568</v>
      </c>
      <c r="C3496">
        <v>9</v>
      </c>
      <c r="D3496" t="s">
        <v>4555</v>
      </c>
      <c r="E3496" t="s">
        <v>4557</v>
      </c>
      <c r="F3496" t="s">
        <v>14</v>
      </c>
      <c r="G3496">
        <v>7653</v>
      </c>
    </row>
    <row r="3497" spans="1:7" x14ac:dyDescent="0.2">
      <c r="A3497" t="s">
        <v>8093</v>
      </c>
      <c r="B3497" t="s">
        <v>4568</v>
      </c>
      <c r="C3497">
        <v>9</v>
      </c>
      <c r="D3497" t="s">
        <v>4555</v>
      </c>
      <c r="E3497" t="s">
        <v>4558</v>
      </c>
      <c r="F3497" t="s">
        <v>14</v>
      </c>
      <c r="G3497">
        <v>35965</v>
      </c>
    </row>
    <row r="3498" spans="1:7" x14ac:dyDescent="0.2">
      <c r="A3498" t="s">
        <v>8094</v>
      </c>
      <c r="B3498" t="s">
        <v>4568</v>
      </c>
      <c r="C3498">
        <v>9</v>
      </c>
      <c r="D3498" t="s">
        <v>4555</v>
      </c>
      <c r="E3498" t="s">
        <v>4559</v>
      </c>
      <c r="F3498" t="s">
        <v>14</v>
      </c>
      <c r="G3498">
        <v>89</v>
      </c>
    </row>
    <row r="3499" spans="1:7" x14ac:dyDescent="0.2">
      <c r="A3499" t="s">
        <v>8095</v>
      </c>
      <c r="B3499" t="s">
        <v>4568</v>
      </c>
      <c r="C3499">
        <v>9</v>
      </c>
      <c r="D3499" t="s">
        <v>4555</v>
      </c>
      <c r="E3499" t="s">
        <v>4564</v>
      </c>
      <c r="F3499" t="s">
        <v>14</v>
      </c>
      <c r="G3499">
        <v>8</v>
      </c>
    </row>
    <row r="3500" spans="1:7" x14ac:dyDescent="0.2">
      <c r="A3500" t="s">
        <v>8096</v>
      </c>
      <c r="B3500" t="s">
        <v>4568</v>
      </c>
      <c r="C3500">
        <v>10</v>
      </c>
      <c r="D3500" t="s">
        <v>4555</v>
      </c>
      <c r="E3500" t="s">
        <v>4557</v>
      </c>
      <c r="F3500" t="s">
        <v>14</v>
      </c>
      <c r="G3500">
        <v>13241</v>
      </c>
    </row>
    <row r="3501" spans="1:7" x14ac:dyDescent="0.2">
      <c r="A3501" t="s">
        <v>8097</v>
      </c>
      <c r="B3501" t="s">
        <v>4568</v>
      </c>
      <c r="C3501">
        <v>10</v>
      </c>
      <c r="D3501" t="s">
        <v>4555</v>
      </c>
      <c r="E3501" t="s">
        <v>4558</v>
      </c>
      <c r="F3501" t="s">
        <v>14</v>
      </c>
      <c r="G3501">
        <v>34717</v>
      </c>
    </row>
    <row r="3502" spans="1:7" x14ac:dyDescent="0.2">
      <c r="A3502" t="s">
        <v>8098</v>
      </c>
      <c r="B3502" t="s">
        <v>4568</v>
      </c>
      <c r="C3502">
        <v>10</v>
      </c>
      <c r="D3502" t="s">
        <v>4555</v>
      </c>
      <c r="E3502" t="s">
        <v>4564</v>
      </c>
      <c r="F3502" t="s">
        <v>14</v>
      </c>
      <c r="G3502">
        <v>11</v>
      </c>
    </row>
    <row r="3503" spans="1:7" x14ac:dyDescent="0.2">
      <c r="A3503" t="s">
        <v>8099</v>
      </c>
      <c r="B3503" t="s">
        <v>4568</v>
      </c>
      <c r="C3503">
        <v>11</v>
      </c>
      <c r="D3503" t="s">
        <v>4555</v>
      </c>
      <c r="E3503" t="s">
        <v>4557</v>
      </c>
      <c r="F3503" t="s">
        <v>14</v>
      </c>
      <c r="G3503">
        <v>9953</v>
      </c>
    </row>
    <row r="3504" spans="1:7" x14ac:dyDescent="0.2">
      <c r="A3504" t="s">
        <v>8100</v>
      </c>
      <c r="B3504" t="s">
        <v>4568</v>
      </c>
      <c r="C3504">
        <v>11</v>
      </c>
      <c r="D3504" t="s">
        <v>4555</v>
      </c>
      <c r="E3504" t="s">
        <v>4558</v>
      </c>
      <c r="F3504" t="s">
        <v>14</v>
      </c>
      <c r="G3504">
        <v>27960</v>
      </c>
    </row>
    <row r="3505" spans="1:7" x14ac:dyDescent="0.2">
      <c r="A3505" t="s">
        <v>8101</v>
      </c>
      <c r="B3505" t="s">
        <v>4568</v>
      </c>
      <c r="C3505">
        <v>11</v>
      </c>
      <c r="D3505" t="s">
        <v>4555</v>
      </c>
      <c r="E3505" t="s">
        <v>4559</v>
      </c>
      <c r="F3505" t="s">
        <v>14</v>
      </c>
      <c r="G3505">
        <v>2009</v>
      </c>
    </row>
    <row r="3506" spans="1:7" x14ac:dyDescent="0.2">
      <c r="A3506" t="s">
        <v>8102</v>
      </c>
      <c r="B3506" t="s">
        <v>4568</v>
      </c>
      <c r="C3506">
        <v>11</v>
      </c>
      <c r="D3506" t="s">
        <v>4555</v>
      </c>
      <c r="E3506" t="s">
        <v>4564</v>
      </c>
      <c r="F3506" t="s">
        <v>14</v>
      </c>
      <c r="G3506">
        <v>46</v>
      </c>
    </row>
    <row r="3507" spans="1:7" x14ac:dyDescent="0.2">
      <c r="A3507" t="s">
        <v>8103</v>
      </c>
      <c r="B3507" t="s">
        <v>4568</v>
      </c>
      <c r="C3507">
        <v>12</v>
      </c>
      <c r="D3507" t="s">
        <v>4555</v>
      </c>
      <c r="E3507" t="s">
        <v>4557</v>
      </c>
      <c r="F3507" t="s">
        <v>14</v>
      </c>
      <c r="G3507">
        <v>6235</v>
      </c>
    </row>
    <row r="3508" spans="1:7" x14ac:dyDescent="0.2">
      <c r="A3508" t="s">
        <v>8104</v>
      </c>
      <c r="B3508" t="s">
        <v>4568</v>
      </c>
      <c r="C3508">
        <v>12</v>
      </c>
      <c r="D3508" t="s">
        <v>4555</v>
      </c>
      <c r="E3508" t="s">
        <v>4558</v>
      </c>
      <c r="F3508" t="s">
        <v>14</v>
      </c>
      <c r="G3508">
        <v>12359</v>
      </c>
    </row>
    <row r="3509" spans="1:7" x14ac:dyDescent="0.2">
      <c r="A3509" t="s">
        <v>8105</v>
      </c>
      <c r="B3509" t="s">
        <v>4568</v>
      </c>
      <c r="C3509">
        <v>12</v>
      </c>
      <c r="D3509" t="s">
        <v>4555</v>
      </c>
      <c r="E3509" t="s">
        <v>4559</v>
      </c>
      <c r="F3509" t="s">
        <v>14</v>
      </c>
      <c r="G3509">
        <v>107</v>
      </c>
    </row>
    <row r="3510" spans="1:7" x14ac:dyDescent="0.2">
      <c r="A3510" t="s">
        <v>8106</v>
      </c>
      <c r="B3510" t="s">
        <v>4568</v>
      </c>
      <c r="C3510">
        <v>12</v>
      </c>
      <c r="D3510" t="s">
        <v>4555</v>
      </c>
      <c r="E3510" t="s">
        <v>4564</v>
      </c>
      <c r="F3510" t="s">
        <v>14</v>
      </c>
      <c r="G3510">
        <v>7</v>
      </c>
    </row>
    <row r="3511" spans="1:7" x14ac:dyDescent="0.2">
      <c r="A3511" t="s">
        <v>8107</v>
      </c>
      <c r="B3511" t="s">
        <v>4568</v>
      </c>
      <c r="C3511">
        <v>13</v>
      </c>
      <c r="D3511" t="s">
        <v>4555</v>
      </c>
      <c r="E3511" t="s">
        <v>4557</v>
      </c>
      <c r="F3511" t="s">
        <v>14</v>
      </c>
      <c r="G3511">
        <v>22213</v>
      </c>
    </row>
    <row r="3512" spans="1:7" x14ac:dyDescent="0.2">
      <c r="A3512" t="s">
        <v>8108</v>
      </c>
      <c r="B3512" t="s">
        <v>4568</v>
      </c>
      <c r="C3512">
        <v>13</v>
      </c>
      <c r="D3512" t="s">
        <v>4555</v>
      </c>
      <c r="E3512" t="s">
        <v>4558</v>
      </c>
      <c r="F3512" t="s">
        <v>14</v>
      </c>
      <c r="G3512">
        <v>29230</v>
      </c>
    </row>
    <row r="3513" spans="1:7" x14ac:dyDescent="0.2">
      <c r="A3513" t="s">
        <v>8109</v>
      </c>
      <c r="B3513" t="s">
        <v>4568</v>
      </c>
      <c r="C3513">
        <v>13</v>
      </c>
      <c r="D3513" t="s">
        <v>4555</v>
      </c>
      <c r="E3513" t="s">
        <v>4559</v>
      </c>
      <c r="F3513" t="s">
        <v>14</v>
      </c>
      <c r="G3513">
        <v>669</v>
      </c>
    </row>
    <row r="3514" spans="1:7" x14ac:dyDescent="0.2">
      <c r="A3514" t="s">
        <v>8110</v>
      </c>
      <c r="B3514" t="s">
        <v>4568</v>
      </c>
      <c r="C3514">
        <v>13</v>
      </c>
      <c r="D3514" t="s">
        <v>4555</v>
      </c>
      <c r="E3514" t="s">
        <v>4564</v>
      </c>
      <c r="F3514" t="s">
        <v>14</v>
      </c>
      <c r="G3514">
        <v>34</v>
      </c>
    </row>
    <row r="3515" spans="1:7" x14ac:dyDescent="0.2">
      <c r="A3515" t="s">
        <v>8111</v>
      </c>
      <c r="B3515" t="s">
        <v>4568</v>
      </c>
      <c r="C3515">
        <v>14</v>
      </c>
      <c r="D3515" t="s">
        <v>4555</v>
      </c>
      <c r="E3515" t="s">
        <v>4557</v>
      </c>
      <c r="F3515" t="s">
        <v>14</v>
      </c>
      <c r="G3515">
        <v>11067</v>
      </c>
    </row>
    <row r="3516" spans="1:7" x14ac:dyDescent="0.2">
      <c r="A3516" t="s">
        <v>8112</v>
      </c>
      <c r="B3516" t="s">
        <v>4568</v>
      </c>
      <c r="C3516">
        <v>14</v>
      </c>
      <c r="D3516" t="s">
        <v>4555</v>
      </c>
      <c r="E3516" t="s">
        <v>4558</v>
      </c>
      <c r="F3516" t="s">
        <v>14</v>
      </c>
      <c r="G3516">
        <v>33056</v>
      </c>
    </row>
    <row r="3517" spans="1:7" x14ac:dyDescent="0.2">
      <c r="A3517" t="s">
        <v>8113</v>
      </c>
      <c r="B3517" t="s">
        <v>4568</v>
      </c>
      <c r="C3517">
        <v>14</v>
      </c>
      <c r="D3517" t="s">
        <v>4555</v>
      </c>
      <c r="E3517" t="s">
        <v>4559</v>
      </c>
      <c r="F3517" t="s">
        <v>14</v>
      </c>
      <c r="G3517">
        <v>324</v>
      </c>
    </row>
    <row r="3518" spans="1:7" x14ac:dyDescent="0.2">
      <c r="A3518" t="s">
        <v>8114</v>
      </c>
      <c r="B3518" t="s">
        <v>4568</v>
      </c>
      <c r="C3518">
        <v>14</v>
      </c>
      <c r="D3518" t="s">
        <v>4555</v>
      </c>
      <c r="E3518" t="s">
        <v>4564</v>
      </c>
      <c r="F3518" t="s">
        <v>14</v>
      </c>
      <c r="G3518">
        <v>23</v>
      </c>
    </row>
    <row r="3519" spans="1:7" x14ac:dyDescent="0.2">
      <c r="A3519" t="s">
        <v>8115</v>
      </c>
      <c r="B3519" t="s">
        <v>4568</v>
      </c>
      <c r="C3519">
        <v>15</v>
      </c>
      <c r="D3519" t="s">
        <v>4555</v>
      </c>
      <c r="E3519" t="s">
        <v>4557</v>
      </c>
      <c r="F3519" t="s">
        <v>14</v>
      </c>
      <c r="G3519">
        <v>5434</v>
      </c>
    </row>
    <row r="3520" spans="1:7" x14ac:dyDescent="0.2">
      <c r="A3520" t="s">
        <v>8116</v>
      </c>
      <c r="B3520" t="s">
        <v>4568</v>
      </c>
      <c r="C3520">
        <v>15</v>
      </c>
      <c r="D3520" t="s">
        <v>4555</v>
      </c>
      <c r="E3520" t="s">
        <v>4558</v>
      </c>
      <c r="F3520" t="s">
        <v>14</v>
      </c>
      <c r="G3520">
        <v>10027</v>
      </c>
    </row>
    <row r="3521" spans="1:7" x14ac:dyDescent="0.2">
      <c r="A3521" t="s">
        <v>8117</v>
      </c>
      <c r="B3521" t="s">
        <v>4568</v>
      </c>
      <c r="C3521">
        <v>15</v>
      </c>
      <c r="D3521" t="s">
        <v>4555</v>
      </c>
      <c r="E3521" t="s">
        <v>4559</v>
      </c>
      <c r="F3521" t="s">
        <v>14</v>
      </c>
      <c r="G3521">
        <v>372</v>
      </c>
    </row>
    <row r="3522" spans="1:7" x14ac:dyDescent="0.2">
      <c r="A3522" t="s">
        <v>8118</v>
      </c>
      <c r="B3522" t="s">
        <v>4568</v>
      </c>
      <c r="C3522">
        <v>15</v>
      </c>
      <c r="D3522" t="s">
        <v>4555</v>
      </c>
      <c r="E3522" t="s">
        <v>4564</v>
      </c>
      <c r="F3522" t="s">
        <v>14</v>
      </c>
      <c r="G3522">
        <v>2</v>
      </c>
    </row>
    <row r="3523" spans="1:7" x14ac:dyDescent="0.2">
      <c r="A3523" t="s">
        <v>8119</v>
      </c>
      <c r="B3523" t="s">
        <v>4568</v>
      </c>
      <c r="C3523">
        <v>16</v>
      </c>
      <c r="D3523" t="s">
        <v>4555</v>
      </c>
      <c r="E3523" t="s">
        <v>4557</v>
      </c>
      <c r="F3523" t="s">
        <v>14</v>
      </c>
      <c r="G3523">
        <v>4856</v>
      </c>
    </row>
    <row r="3524" spans="1:7" x14ac:dyDescent="0.2">
      <c r="A3524" t="s">
        <v>8120</v>
      </c>
      <c r="B3524" t="s">
        <v>4568</v>
      </c>
      <c r="C3524">
        <v>16</v>
      </c>
      <c r="D3524" t="s">
        <v>4555</v>
      </c>
      <c r="E3524" t="s">
        <v>4558</v>
      </c>
      <c r="F3524" t="s">
        <v>14</v>
      </c>
      <c r="G3524">
        <v>30207</v>
      </c>
    </row>
    <row r="3525" spans="1:7" x14ac:dyDescent="0.2">
      <c r="A3525" t="s">
        <v>8121</v>
      </c>
      <c r="B3525" t="s">
        <v>4568</v>
      </c>
      <c r="C3525">
        <v>16</v>
      </c>
      <c r="D3525" t="s">
        <v>4555</v>
      </c>
      <c r="E3525" t="s">
        <v>4559</v>
      </c>
      <c r="F3525" t="s">
        <v>14</v>
      </c>
      <c r="G3525">
        <v>41</v>
      </c>
    </row>
    <row r="3526" spans="1:7" x14ac:dyDescent="0.2">
      <c r="A3526" t="s">
        <v>8122</v>
      </c>
      <c r="B3526" t="s">
        <v>4568</v>
      </c>
      <c r="C3526">
        <v>16</v>
      </c>
      <c r="D3526" t="s">
        <v>4555</v>
      </c>
      <c r="E3526" t="s">
        <v>4564</v>
      </c>
      <c r="F3526" t="s">
        <v>14</v>
      </c>
      <c r="G3526">
        <v>16</v>
      </c>
    </row>
    <row r="3527" spans="1:7" x14ac:dyDescent="0.2">
      <c r="A3527" t="s">
        <v>8123</v>
      </c>
      <c r="B3527" t="s">
        <v>4568</v>
      </c>
      <c r="C3527">
        <v>17</v>
      </c>
      <c r="D3527" t="s">
        <v>4555</v>
      </c>
      <c r="E3527" t="s">
        <v>4557</v>
      </c>
      <c r="F3527" t="s">
        <v>14</v>
      </c>
      <c r="G3527">
        <v>2592</v>
      </c>
    </row>
    <row r="3528" spans="1:7" x14ac:dyDescent="0.2">
      <c r="A3528" t="s">
        <v>8124</v>
      </c>
      <c r="B3528" t="s">
        <v>4568</v>
      </c>
      <c r="C3528">
        <v>17</v>
      </c>
      <c r="D3528" t="s">
        <v>4555</v>
      </c>
      <c r="E3528" t="s">
        <v>4558</v>
      </c>
      <c r="F3528" t="s">
        <v>14</v>
      </c>
      <c r="G3528">
        <v>8499</v>
      </c>
    </row>
    <row r="3529" spans="1:7" x14ac:dyDescent="0.2">
      <c r="A3529" t="s">
        <v>8125</v>
      </c>
      <c r="B3529" t="s">
        <v>4568</v>
      </c>
      <c r="C3529">
        <v>17</v>
      </c>
      <c r="D3529" t="s">
        <v>4555</v>
      </c>
      <c r="E3529" t="s">
        <v>4564</v>
      </c>
      <c r="F3529" t="s">
        <v>14</v>
      </c>
      <c r="G3529">
        <v>7</v>
      </c>
    </row>
    <row r="3530" spans="1:7" x14ac:dyDescent="0.2">
      <c r="A3530" t="s">
        <v>8126</v>
      </c>
      <c r="B3530" t="s">
        <v>4568</v>
      </c>
      <c r="C3530">
        <v>18</v>
      </c>
      <c r="D3530" t="s">
        <v>4555</v>
      </c>
      <c r="E3530" t="s">
        <v>4557</v>
      </c>
      <c r="F3530" t="s">
        <v>14</v>
      </c>
      <c r="G3530">
        <v>41361</v>
      </c>
    </row>
    <row r="3531" spans="1:7" x14ac:dyDescent="0.2">
      <c r="A3531" t="s">
        <v>8127</v>
      </c>
      <c r="B3531" t="s">
        <v>4568</v>
      </c>
      <c r="C3531">
        <v>18</v>
      </c>
      <c r="D3531" t="s">
        <v>4555</v>
      </c>
      <c r="E3531" t="s">
        <v>4558</v>
      </c>
      <c r="F3531" t="s">
        <v>14</v>
      </c>
      <c r="G3531">
        <v>52415</v>
      </c>
    </row>
    <row r="3532" spans="1:7" x14ac:dyDescent="0.2">
      <c r="A3532" t="s">
        <v>8128</v>
      </c>
      <c r="B3532" t="s">
        <v>4568</v>
      </c>
      <c r="C3532">
        <v>18</v>
      </c>
      <c r="D3532" t="s">
        <v>4555</v>
      </c>
      <c r="E3532" t="s">
        <v>4559</v>
      </c>
      <c r="F3532" t="s">
        <v>14</v>
      </c>
      <c r="G3532">
        <v>2355</v>
      </c>
    </row>
    <row r="3533" spans="1:7" x14ac:dyDescent="0.2">
      <c r="A3533" t="s">
        <v>8129</v>
      </c>
      <c r="B3533" t="s">
        <v>4568</v>
      </c>
      <c r="C3533">
        <v>18</v>
      </c>
      <c r="D3533" t="s">
        <v>4555</v>
      </c>
      <c r="E3533" t="s">
        <v>4564</v>
      </c>
      <c r="F3533" t="s">
        <v>14</v>
      </c>
      <c r="G3533">
        <v>40</v>
      </c>
    </row>
    <row r="3534" spans="1:7" x14ac:dyDescent="0.2">
      <c r="A3534" t="s">
        <v>8130</v>
      </c>
      <c r="B3534" t="s">
        <v>4568</v>
      </c>
      <c r="C3534">
        <v>19</v>
      </c>
      <c r="D3534" t="s">
        <v>4555</v>
      </c>
      <c r="E3534" t="s">
        <v>4557</v>
      </c>
      <c r="F3534" t="s">
        <v>14</v>
      </c>
      <c r="G3534">
        <v>5497</v>
      </c>
    </row>
    <row r="3535" spans="1:7" x14ac:dyDescent="0.2">
      <c r="A3535" t="s">
        <v>8131</v>
      </c>
      <c r="B3535" t="s">
        <v>4568</v>
      </c>
      <c r="C3535">
        <v>19</v>
      </c>
      <c r="D3535" t="s">
        <v>4555</v>
      </c>
      <c r="E3535" t="s">
        <v>4558</v>
      </c>
      <c r="F3535" t="s">
        <v>14</v>
      </c>
      <c r="G3535">
        <v>11427</v>
      </c>
    </row>
    <row r="3536" spans="1:7" x14ac:dyDescent="0.2">
      <c r="A3536" t="s">
        <v>8132</v>
      </c>
      <c r="B3536" t="s">
        <v>4568</v>
      </c>
      <c r="C3536">
        <v>19</v>
      </c>
      <c r="D3536" t="s">
        <v>4555</v>
      </c>
      <c r="E3536" t="s">
        <v>4559</v>
      </c>
      <c r="F3536" t="s">
        <v>14</v>
      </c>
      <c r="G3536">
        <v>9</v>
      </c>
    </row>
    <row r="3537" spans="1:7" x14ac:dyDescent="0.2">
      <c r="A3537" t="s">
        <v>8133</v>
      </c>
      <c r="B3537" t="s">
        <v>4568</v>
      </c>
      <c r="C3537">
        <v>19</v>
      </c>
      <c r="D3537" t="s">
        <v>4555</v>
      </c>
      <c r="E3537" t="s">
        <v>4564</v>
      </c>
      <c r="F3537" t="s">
        <v>14</v>
      </c>
      <c r="G3537">
        <v>13</v>
      </c>
    </row>
    <row r="3538" spans="1:7" x14ac:dyDescent="0.2">
      <c r="A3538" t="s">
        <v>8134</v>
      </c>
      <c r="B3538" t="s">
        <v>4568</v>
      </c>
      <c r="C3538">
        <v>20</v>
      </c>
      <c r="D3538" t="s">
        <v>4555</v>
      </c>
      <c r="E3538" t="s">
        <v>4557</v>
      </c>
      <c r="F3538" t="s">
        <v>14</v>
      </c>
      <c r="G3538">
        <v>19965</v>
      </c>
    </row>
    <row r="3539" spans="1:7" x14ac:dyDescent="0.2">
      <c r="A3539" t="s">
        <v>8135</v>
      </c>
      <c r="B3539" t="s">
        <v>4568</v>
      </c>
      <c r="C3539">
        <v>20</v>
      </c>
      <c r="D3539" t="s">
        <v>4555</v>
      </c>
      <c r="E3539" t="s">
        <v>4558</v>
      </c>
      <c r="F3539" t="s">
        <v>14</v>
      </c>
      <c r="G3539">
        <v>41861</v>
      </c>
    </row>
    <row r="3540" spans="1:7" x14ac:dyDescent="0.2">
      <c r="A3540" t="s">
        <v>8136</v>
      </c>
      <c r="B3540" t="s">
        <v>4568</v>
      </c>
      <c r="C3540">
        <v>20</v>
      </c>
      <c r="D3540" t="s">
        <v>4555</v>
      </c>
      <c r="E3540" t="s">
        <v>4559</v>
      </c>
      <c r="F3540" t="s">
        <v>14</v>
      </c>
      <c r="G3540">
        <v>58</v>
      </c>
    </row>
    <row r="3541" spans="1:7" x14ac:dyDescent="0.2">
      <c r="A3541" t="s">
        <v>8137</v>
      </c>
      <c r="B3541" t="s">
        <v>4568</v>
      </c>
      <c r="C3541">
        <v>20</v>
      </c>
      <c r="D3541" t="s">
        <v>4555</v>
      </c>
      <c r="E3541" t="s">
        <v>4564</v>
      </c>
      <c r="F3541" t="s">
        <v>14</v>
      </c>
      <c r="G3541">
        <v>32</v>
      </c>
    </row>
    <row r="3542" spans="1:7" x14ac:dyDescent="0.2">
      <c r="A3542" t="s">
        <v>8138</v>
      </c>
      <c r="B3542" t="s">
        <v>4568</v>
      </c>
      <c r="C3542">
        <v>21</v>
      </c>
      <c r="D3542" t="s">
        <v>4555</v>
      </c>
      <c r="E3542" t="s">
        <v>4557</v>
      </c>
      <c r="F3542" t="s">
        <v>14</v>
      </c>
      <c r="G3542">
        <v>88</v>
      </c>
    </row>
    <row r="3543" spans="1:7" x14ac:dyDescent="0.2">
      <c r="A3543" t="s">
        <v>8139</v>
      </c>
      <c r="B3543" t="s">
        <v>4568</v>
      </c>
      <c r="C3543">
        <v>21</v>
      </c>
      <c r="D3543" t="s">
        <v>4555</v>
      </c>
      <c r="E3543" t="s">
        <v>4558</v>
      </c>
      <c r="F3543" t="s">
        <v>14</v>
      </c>
      <c r="G3543">
        <v>1003</v>
      </c>
    </row>
    <row r="3544" spans="1:7" x14ac:dyDescent="0.2">
      <c r="A3544" t="s">
        <v>8140</v>
      </c>
      <c r="B3544" t="s">
        <v>4568</v>
      </c>
      <c r="C3544">
        <v>21</v>
      </c>
      <c r="D3544" t="s">
        <v>4555</v>
      </c>
      <c r="E3544" t="s">
        <v>4559</v>
      </c>
      <c r="F3544" t="s">
        <v>14</v>
      </c>
      <c r="G3544">
        <v>2</v>
      </c>
    </row>
    <row r="3545" spans="1:7" x14ac:dyDescent="0.2">
      <c r="A3545" t="s">
        <v>8141</v>
      </c>
      <c r="B3545" t="s">
        <v>4568</v>
      </c>
      <c r="C3545">
        <v>21</v>
      </c>
      <c r="D3545" t="s">
        <v>4555</v>
      </c>
      <c r="E3545" t="s">
        <v>4561</v>
      </c>
      <c r="F3545" t="s">
        <v>14</v>
      </c>
      <c r="G3545">
        <v>1052</v>
      </c>
    </row>
    <row r="3546" spans="1:7" x14ac:dyDescent="0.2">
      <c r="A3546" t="s">
        <v>8142</v>
      </c>
      <c r="B3546" t="s">
        <v>4568</v>
      </c>
      <c r="C3546">
        <v>1</v>
      </c>
      <c r="D3546" t="s">
        <v>4555</v>
      </c>
      <c r="E3546" t="s">
        <v>4557</v>
      </c>
      <c r="F3546" t="s">
        <v>15</v>
      </c>
      <c r="G3546">
        <v>16351</v>
      </c>
    </row>
    <row r="3547" spans="1:7" x14ac:dyDescent="0.2">
      <c r="A3547" t="s">
        <v>8143</v>
      </c>
      <c r="B3547" t="s">
        <v>4568</v>
      </c>
      <c r="C3547">
        <v>1</v>
      </c>
      <c r="D3547" t="s">
        <v>4555</v>
      </c>
      <c r="E3547" t="s">
        <v>4558</v>
      </c>
      <c r="F3547" t="s">
        <v>15</v>
      </c>
      <c r="G3547">
        <v>27575</v>
      </c>
    </row>
    <row r="3548" spans="1:7" x14ac:dyDescent="0.2">
      <c r="A3548" t="s">
        <v>8144</v>
      </c>
      <c r="B3548" t="s">
        <v>4568</v>
      </c>
      <c r="C3548">
        <v>1</v>
      </c>
      <c r="D3548" t="s">
        <v>4555</v>
      </c>
      <c r="E3548" t="s">
        <v>4559</v>
      </c>
      <c r="F3548" t="s">
        <v>15</v>
      </c>
      <c r="G3548">
        <v>105</v>
      </c>
    </row>
    <row r="3549" spans="1:7" x14ac:dyDescent="0.2">
      <c r="A3549" t="s">
        <v>8145</v>
      </c>
      <c r="B3549" t="s">
        <v>4568</v>
      </c>
      <c r="C3549">
        <v>1</v>
      </c>
      <c r="D3549" t="s">
        <v>4555</v>
      </c>
      <c r="E3549" t="s">
        <v>4564</v>
      </c>
      <c r="F3549" t="s">
        <v>15</v>
      </c>
      <c r="G3549">
        <v>7</v>
      </c>
    </row>
    <row r="3550" spans="1:7" x14ac:dyDescent="0.2">
      <c r="A3550" t="s">
        <v>8146</v>
      </c>
      <c r="B3550" t="s">
        <v>4568</v>
      </c>
      <c r="C3550">
        <v>2</v>
      </c>
      <c r="D3550" t="s">
        <v>4555</v>
      </c>
      <c r="E3550" t="s">
        <v>4557</v>
      </c>
      <c r="F3550" t="s">
        <v>15</v>
      </c>
      <c r="G3550">
        <v>26779</v>
      </c>
    </row>
    <row r="3551" spans="1:7" x14ac:dyDescent="0.2">
      <c r="A3551" t="s">
        <v>8147</v>
      </c>
      <c r="B3551" t="s">
        <v>4568</v>
      </c>
      <c r="C3551">
        <v>2</v>
      </c>
      <c r="D3551" t="s">
        <v>4555</v>
      </c>
      <c r="E3551" t="s">
        <v>4558</v>
      </c>
      <c r="F3551" t="s">
        <v>15</v>
      </c>
      <c r="G3551">
        <v>63623</v>
      </c>
    </row>
    <row r="3552" spans="1:7" x14ac:dyDescent="0.2">
      <c r="A3552" t="s">
        <v>8148</v>
      </c>
      <c r="B3552" t="s">
        <v>4568</v>
      </c>
      <c r="C3552">
        <v>2</v>
      </c>
      <c r="D3552" t="s">
        <v>4555</v>
      </c>
      <c r="E3552" t="s">
        <v>4559</v>
      </c>
      <c r="F3552" t="s">
        <v>15</v>
      </c>
      <c r="G3552">
        <v>1561</v>
      </c>
    </row>
    <row r="3553" spans="1:7" x14ac:dyDescent="0.2">
      <c r="A3553" t="s">
        <v>8149</v>
      </c>
      <c r="B3553" t="s">
        <v>4568</v>
      </c>
      <c r="C3553">
        <v>2</v>
      </c>
      <c r="D3553" t="s">
        <v>4555</v>
      </c>
      <c r="E3553" t="s">
        <v>4564</v>
      </c>
      <c r="F3553" t="s">
        <v>15</v>
      </c>
      <c r="G3553">
        <v>96</v>
      </c>
    </row>
    <row r="3554" spans="1:7" x14ac:dyDescent="0.2">
      <c r="A3554" t="s">
        <v>8150</v>
      </c>
      <c r="B3554" t="s">
        <v>4568</v>
      </c>
      <c r="C3554">
        <v>3</v>
      </c>
      <c r="D3554" t="s">
        <v>4555</v>
      </c>
      <c r="E3554" t="s">
        <v>4557</v>
      </c>
      <c r="F3554" t="s">
        <v>15</v>
      </c>
      <c r="G3554">
        <v>51900</v>
      </c>
    </row>
    <row r="3555" spans="1:7" x14ac:dyDescent="0.2">
      <c r="A3555" t="s">
        <v>8151</v>
      </c>
      <c r="B3555" t="s">
        <v>4568</v>
      </c>
      <c r="C3555">
        <v>3</v>
      </c>
      <c r="D3555" t="s">
        <v>4555</v>
      </c>
      <c r="E3555" t="s">
        <v>4558</v>
      </c>
      <c r="F3555" t="s">
        <v>15</v>
      </c>
      <c r="G3555">
        <v>40422</v>
      </c>
    </row>
    <row r="3556" spans="1:7" x14ac:dyDescent="0.2">
      <c r="A3556" t="s">
        <v>8152</v>
      </c>
      <c r="B3556" t="s">
        <v>4568</v>
      </c>
      <c r="C3556">
        <v>3</v>
      </c>
      <c r="D3556" t="s">
        <v>4555</v>
      </c>
      <c r="E3556" t="s">
        <v>4559</v>
      </c>
      <c r="F3556" t="s">
        <v>15</v>
      </c>
      <c r="G3556">
        <v>518</v>
      </c>
    </row>
    <row r="3557" spans="1:7" x14ac:dyDescent="0.2">
      <c r="A3557" t="s">
        <v>8153</v>
      </c>
      <c r="B3557" t="s">
        <v>4568</v>
      </c>
      <c r="C3557">
        <v>4</v>
      </c>
      <c r="D3557" t="s">
        <v>4555</v>
      </c>
      <c r="E3557" t="s">
        <v>4557</v>
      </c>
      <c r="F3557" t="s">
        <v>15</v>
      </c>
      <c r="G3557">
        <v>35389</v>
      </c>
    </row>
    <row r="3558" spans="1:7" x14ac:dyDescent="0.2">
      <c r="A3558" t="s">
        <v>8154</v>
      </c>
      <c r="B3558" t="s">
        <v>4568</v>
      </c>
      <c r="C3558">
        <v>4</v>
      </c>
      <c r="D3558" t="s">
        <v>4555</v>
      </c>
      <c r="E3558" t="s">
        <v>4558</v>
      </c>
      <c r="F3558" t="s">
        <v>15</v>
      </c>
      <c r="G3558">
        <v>63755</v>
      </c>
    </row>
    <row r="3559" spans="1:7" x14ac:dyDescent="0.2">
      <c r="A3559" t="s">
        <v>8155</v>
      </c>
      <c r="B3559" t="s">
        <v>4568</v>
      </c>
      <c r="C3559">
        <v>4</v>
      </c>
      <c r="D3559" t="s">
        <v>4555</v>
      </c>
      <c r="E3559" t="s">
        <v>4559</v>
      </c>
      <c r="F3559" t="s">
        <v>15</v>
      </c>
      <c r="G3559">
        <v>4152</v>
      </c>
    </row>
    <row r="3560" spans="1:7" x14ac:dyDescent="0.2">
      <c r="A3560" t="s">
        <v>8156</v>
      </c>
      <c r="B3560" t="s">
        <v>4568</v>
      </c>
      <c r="C3560">
        <v>4</v>
      </c>
      <c r="D3560" t="s">
        <v>4555</v>
      </c>
      <c r="E3560" t="s">
        <v>4564</v>
      </c>
      <c r="F3560" t="s">
        <v>15</v>
      </c>
      <c r="G3560">
        <v>103</v>
      </c>
    </row>
    <row r="3561" spans="1:7" x14ac:dyDescent="0.2">
      <c r="A3561" t="s">
        <v>8157</v>
      </c>
      <c r="B3561" t="s">
        <v>4568</v>
      </c>
      <c r="C3561">
        <v>5</v>
      </c>
      <c r="D3561" t="s">
        <v>4555</v>
      </c>
      <c r="E3561" t="s">
        <v>4557</v>
      </c>
      <c r="F3561" t="s">
        <v>15</v>
      </c>
      <c r="G3561">
        <v>40118</v>
      </c>
    </row>
    <row r="3562" spans="1:7" x14ac:dyDescent="0.2">
      <c r="A3562" t="s">
        <v>8158</v>
      </c>
      <c r="B3562" t="s">
        <v>4568</v>
      </c>
      <c r="C3562">
        <v>5</v>
      </c>
      <c r="D3562" t="s">
        <v>4555</v>
      </c>
      <c r="E3562" t="s">
        <v>4558</v>
      </c>
      <c r="F3562" t="s">
        <v>15</v>
      </c>
      <c r="G3562">
        <v>62091</v>
      </c>
    </row>
    <row r="3563" spans="1:7" x14ac:dyDescent="0.2">
      <c r="A3563" t="s">
        <v>8159</v>
      </c>
      <c r="B3563" t="s">
        <v>4568</v>
      </c>
      <c r="C3563">
        <v>5</v>
      </c>
      <c r="D3563" t="s">
        <v>4555</v>
      </c>
      <c r="E3563" t="s">
        <v>4559</v>
      </c>
      <c r="F3563" t="s">
        <v>15</v>
      </c>
      <c r="G3563">
        <v>3066</v>
      </c>
    </row>
    <row r="3564" spans="1:7" x14ac:dyDescent="0.2">
      <c r="A3564" t="s">
        <v>8160</v>
      </c>
      <c r="B3564" t="s">
        <v>4568</v>
      </c>
      <c r="C3564">
        <v>5</v>
      </c>
      <c r="D3564" t="s">
        <v>4555</v>
      </c>
      <c r="E3564" t="s">
        <v>4564</v>
      </c>
      <c r="F3564" t="s">
        <v>15</v>
      </c>
      <c r="G3564">
        <v>72</v>
      </c>
    </row>
    <row r="3565" spans="1:7" x14ac:dyDescent="0.2">
      <c r="A3565" t="s">
        <v>8161</v>
      </c>
      <c r="B3565" t="s">
        <v>4568</v>
      </c>
      <c r="C3565">
        <v>6</v>
      </c>
      <c r="D3565" t="s">
        <v>4555</v>
      </c>
      <c r="E3565" t="s">
        <v>4557</v>
      </c>
      <c r="F3565" t="s">
        <v>15</v>
      </c>
      <c r="G3565">
        <v>11872</v>
      </c>
    </row>
    <row r="3566" spans="1:7" x14ac:dyDescent="0.2">
      <c r="A3566" t="s">
        <v>8162</v>
      </c>
      <c r="B3566" t="s">
        <v>4568</v>
      </c>
      <c r="C3566">
        <v>6</v>
      </c>
      <c r="D3566" t="s">
        <v>4555</v>
      </c>
      <c r="E3566" t="s">
        <v>4558</v>
      </c>
      <c r="F3566" t="s">
        <v>15</v>
      </c>
      <c r="G3566">
        <v>32113</v>
      </c>
    </row>
    <row r="3567" spans="1:7" x14ac:dyDescent="0.2">
      <c r="A3567" t="s">
        <v>8163</v>
      </c>
      <c r="B3567" t="s">
        <v>4568</v>
      </c>
      <c r="C3567">
        <v>6</v>
      </c>
      <c r="D3567" t="s">
        <v>4555</v>
      </c>
      <c r="E3567" t="s">
        <v>4559</v>
      </c>
      <c r="F3567" t="s">
        <v>15</v>
      </c>
      <c r="G3567">
        <v>1915</v>
      </c>
    </row>
    <row r="3568" spans="1:7" x14ac:dyDescent="0.2">
      <c r="A3568" t="s">
        <v>8164</v>
      </c>
      <c r="B3568" t="s">
        <v>4568</v>
      </c>
      <c r="C3568">
        <v>6</v>
      </c>
      <c r="D3568" t="s">
        <v>4555</v>
      </c>
      <c r="E3568" t="s">
        <v>4564</v>
      </c>
      <c r="F3568" t="s">
        <v>15</v>
      </c>
      <c r="G3568">
        <v>17</v>
      </c>
    </row>
    <row r="3569" spans="1:7" x14ac:dyDescent="0.2">
      <c r="A3569" t="s">
        <v>8165</v>
      </c>
      <c r="B3569" t="s">
        <v>4568</v>
      </c>
      <c r="C3569">
        <v>7</v>
      </c>
      <c r="D3569" t="s">
        <v>4555</v>
      </c>
      <c r="E3569" t="s">
        <v>4557</v>
      </c>
      <c r="F3569" t="s">
        <v>15</v>
      </c>
      <c r="G3569">
        <v>24500</v>
      </c>
    </row>
    <row r="3570" spans="1:7" x14ac:dyDescent="0.2">
      <c r="A3570" t="s">
        <v>8166</v>
      </c>
      <c r="B3570" t="s">
        <v>4568</v>
      </c>
      <c r="C3570">
        <v>7</v>
      </c>
      <c r="D3570" t="s">
        <v>4555</v>
      </c>
      <c r="E3570" t="s">
        <v>4558</v>
      </c>
      <c r="F3570" t="s">
        <v>15</v>
      </c>
      <c r="G3570">
        <v>40476</v>
      </c>
    </row>
    <row r="3571" spans="1:7" x14ac:dyDescent="0.2">
      <c r="A3571" t="s">
        <v>8167</v>
      </c>
      <c r="B3571" t="s">
        <v>4568</v>
      </c>
      <c r="C3571">
        <v>7</v>
      </c>
      <c r="D3571" t="s">
        <v>4555</v>
      </c>
      <c r="E3571" t="s">
        <v>4559</v>
      </c>
      <c r="F3571" t="s">
        <v>15</v>
      </c>
      <c r="G3571">
        <v>214</v>
      </c>
    </row>
    <row r="3572" spans="1:7" x14ac:dyDescent="0.2">
      <c r="A3572" t="s">
        <v>8168</v>
      </c>
      <c r="B3572" t="s">
        <v>4568</v>
      </c>
      <c r="C3572">
        <v>7</v>
      </c>
      <c r="D3572" t="s">
        <v>4555</v>
      </c>
      <c r="E3572" t="s">
        <v>4564</v>
      </c>
      <c r="F3572" t="s">
        <v>15</v>
      </c>
      <c r="G3572">
        <v>38</v>
      </c>
    </row>
    <row r="3573" spans="1:7" x14ac:dyDescent="0.2">
      <c r="A3573" t="s">
        <v>8169</v>
      </c>
      <c r="B3573" t="s">
        <v>4568</v>
      </c>
      <c r="C3573">
        <v>8</v>
      </c>
      <c r="D3573" t="s">
        <v>4555</v>
      </c>
      <c r="E3573" t="s">
        <v>4557</v>
      </c>
      <c r="F3573" t="s">
        <v>15</v>
      </c>
      <c r="G3573">
        <v>3406</v>
      </c>
    </row>
    <row r="3574" spans="1:7" x14ac:dyDescent="0.2">
      <c r="A3574" t="s">
        <v>8170</v>
      </c>
      <c r="B3574" t="s">
        <v>4568</v>
      </c>
      <c r="C3574">
        <v>8</v>
      </c>
      <c r="D3574" t="s">
        <v>4555</v>
      </c>
      <c r="E3574" t="s">
        <v>4558</v>
      </c>
      <c r="F3574" t="s">
        <v>15</v>
      </c>
      <c r="G3574">
        <v>12382</v>
      </c>
    </row>
    <row r="3575" spans="1:7" x14ac:dyDescent="0.2">
      <c r="A3575" t="s">
        <v>8171</v>
      </c>
      <c r="B3575" t="s">
        <v>4568</v>
      </c>
      <c r="C3575">
        <v>8</v>
      </c>
      <c r="D3575" t="s">
        <v>4555</v>
      </c>
      <c r="E3575" t="s">
        <v>4559</v>
      </c>
      <c r="F3575" t="s">
        <v>15</v>
      </c>
      <c r="G3575">
        <v>468</v>
      </c>
    </row>
    <row r="3576" spans="1:7" x14ac:dyDescent="0.2">
      <c r="A3576" t="s">
        <v>8172</v>
      </c>
      <c r="B3576" t="s">
        <v>4568</v>
      </c>
      <c r="C3576">
        <v>8</v>
      </c>
      <c r="D3576" t="s">
        <v>4555</v>
      </c>
      <c r="E3576" t="s">
        <v>4564</v>
      </c>
      <c r="F3576" t="s">
        <v>15</v>
      </c>
      <c r="G3576">
        <v>2</v>
      </c>
    </row>
    <row r="3577" spans="1:7" x14ac:dyDescent="0.2">
      <c r="A3577" t="s">
        <v>8173</v>
      </c>
      <c r="B3577" t="s">
        <v>4568</v>
      </c>
      <c r="C3577">
        <v>9</v>
      </c>
      <c r="D3577" t="s">
        <v>4555</v>
      </c>
      <c r="E3577" t="s">
        <v>4558</v>
      </c>
      <c r="F3577" t="s">
        <v>15</v>
      </c>
      <c r="G3577">
        <v>44647</v>
      </c>
    </row>
    <row r="3578" spans="1:7" x14ac:dyDescent="0.2">
      <c r="A3578" t="s">
        <v>8174</v>
      </c>
      <c r="B3578" t="s">
        <v>4568</v>
      </c>
      <c r="C3578">
        <v>10</v>
      </c>
      <c r="D3578" t="s">
        <v>4555</v>
      </c>
      <c r="E3578" t="s">
        <v>4557</v>
      </c>
      <c r="F3578" t="s">
        <v>15</v>
      </c>
      <c r="G3578">
        <v>14199</v>
      </c>
    </row>
    <row r="3579" spans="1:7" x14ac:dyDescent="0.2">
      <c r="A3579" t="s">
        <v>8175</v>
      </c>
      <c r="B3579" t="s">
        <v>4568</v>
      </c>
      <c r="C3579">
        <v>10</v>
      </c>
      <c r="D3579" t="s">
        <v>4555</v>
      </c>
      <c r="E3579" t="s">
        <v>4558</v>
      </c>
      <c r="F3579" t="s">
        <v>15</v>
      </c>
      <c r="G3579">
        <v>31212</v>
      </c>
    </row>
    <row r="3580" spans="1:7" x14ac:dyDescent="0.2">
      <c r="A3580" t="s">
        <v>8176</v>
      </c>
      <c r="B3580" t="s">
        <v>4568</v>
      </c>
      <c r="C3580">
        <v>10</v>
      </c>
      <c r="D3580" t="s">
        <v>4555</v>
      </c>
      <c r="E3580" t="s">
        <v>4564</v>
      </c>
      <c r="F3580" t="s">
        <v>15</v>
      </c>
      <c r="G3580">
        <v>12</v>
      </c>
    </row>
    <row r="3581" spans="1:7" x14ac:dyDescent="0.2">
      <c r="A3581" t="s">
        <v>8177</v>
      </c>
      <c r="B3581" t="s">
        <v>4568</v>
      </c>
      <c r="C3581">
        <v>11</v>
      </c>
      <c r="D3581" t="s">
        <v>4555</v>
      </c>
      <c r="E3581" t="s">
        <v>4557</v>
      </c>
      <c r="F3581" t="s">
        <v>15</v>
      </c>
      <c r="G3581">
        <v>10267</v>
      </c>
    </row>
    <row r="3582" spans="1:7" x14ac:dyDescent="0.2">
      <c r="A3582" t="s">
        <v>8178</v>
      </c>
      <c r="B3582" t="s">
        <v>4568</v>
      </c>
      <c r="C3582">
        <v>11</v>
      </c>
      <c r="D3582" t="s">
        <v>4555</v>
      </c>
      <c r="E3582" t="s">
        <v>4558</v>
      </c>
      <c r="F3582" t="s">
        <v>15</v>
      </c>
      <c r="G3582">
        <v>27969</v>
      </c>
    </row>
    <row r="3583" spans="1:7" x14ac:dyDescent="0.2">
      <c r="A3583" t="s">
        <v>8179</v>
      </c>
      <c r="B3583" t="s">
        <v>4568</v>
      </c>
      <c r="C3583">
        <v>11</v>
      </c>
      <c r="D3583" t="s">
        <v>4555</v>
      </c>
      <c r="E3583" t="s">
        <v>4559</v>
      </c>
      <c r="F3583" t="s">
        <v>15</v>
      </c>
      <c r="G3583">
        <v>1745</v>
      </c>
    </row>
    <row r="3584" spans="1:7" x14ac:dyDescent="0.2">
      <c r="A3584" t="s">
        <v>8180</v>
      </c>
      <c r="B3584" t="s">
        <v>4568</v>
      </c>
      <c r="C3584">
        <v>11</v>
      </c>
      <c r="D3584" t="s">
        <v>4555</v>
      </c>
      <c r="E3584" t="s">
        <v>4564</v>
      </c>
      <c r="F3584" t="s">
        <v>15</v>
      </c>
      <c r="G3584">
        <v>33</v>
      </c>
    </row>
    <row r="3585" spans="1:7" x14ac:dyDescent="0.2">
      <c r="A3585" t="s">
        <v>8181</v>
      </c>
      <c r="B3585" t="s">
        <v>4568</v>
      </c>
      <c r="C3585">
        <v>12</v>
      </c>
      <c r="D3585" t="s">
        <v>4555</v>
      </c>
      <c r="E3585" t="s">
        <v>4557</v>
      </c>
      <c r="F3585" t="s">
        <v>15</v>
      </c>
      <c r="G3585">
        <v>5789</v>
      </c>
    </row>
    <row r="3586" spans="1:7" x14ac:dyDescent="0.2">
      <c r="A3586" t="s">
        <v>8182</v>
      </c>
      <c r="B3586" t="s">
        <v>4568</v>
      </c>
      <c r="C3586">
        <v>12</v>
      </c>
      <c r="D3586" t="s">
        <v>4555</v>
      </c>
      <c r="E3586" t="s">
        <v>4558</v>
      </c>
      <c r="F3586" t="s">
        <v>15</v>
      </c>
      <c r="G3586">
        <v>12765</v>
      </c>
    </row>
    <row r="3587" spans="1:7" x14ac:dyDescent="0.2">
      <c r="A3587" t="s">
        <v>8183</v>
      </c>
      <c r="B3587" t="s">
        <v>4568</v>
      </c>
      <c r="C3587">
        <v>12</v>
      </c>
      <c r="D3587" t="s">
        <v>4555</v>
      </c>
      <c r="E3587" t="s">
        <v>4559</v>
      </c>
      <c r="F3587" t="s">
        <v>15</v>
      </c>
      <c r="G3587">
        <v>103</v>
      </c>
    </row>
    <row r="3588" spans="1:7" x14ac:dyDescent="0.2">
      <c r="A3588" t="s">
        <v>8184</v>
      </c>
      <c r="B3588" t="s">
        <v>4568</v>
      </c>
      <c r="C3588">
        <v>12</v>
      </c>
      <c r="D3588" t="s">
        <v>4555</v>
      </c>
      <c r="E3588" t="s">
        <v>4564</v>
      </c>
      <c r="F3588" t="s">
        <v>15</v>
      </c>
      <c r="G3588">
        <v>16</v>
      </c>
    </row>
    <row r="3589" spans="1:7" x14ac:dyDescent="0.2">
      <c r="A3589" t="s">
        <v>8185</v>
      </c>
      <c r="B3589" t="s">
        <v>4568</v>
      </c>
      <c r="C3589">
        <v>13</v>
      </c>
      <c r="D3589" t="s">
        <v>4555</v>
      </c>
      <c r="E3589" t="s">
        <v>4557</v>
      </c>
      <c r="F3589" t="s">
        <v>15</v>
      </c>
      <c r="G3589">
        <v>21609</v>
      </c>
    </row>
    <row r="3590" spans="1:7" x14ac:dyDescent="0.2">
      <c r="A3590" t="s">
        <v>8186</v>
      </c>
      <c r="B3590" t="s">
        <v>4568</v>
      </c>
      <c r="C3590">
        <v>13</v>
      </c>
      <c r="D3590" t="s">
        <v>4555</v>
      </c>
      <c r="E3590" t="s">
        <v>4558</v>
      </c>
      <c r="F3590" t="s">
        <v>15</v>
      </c>
      <c r="G3590">
        <v>30521</v>
      </c>
    </row>
    <row r="3591" spans="1:7" x14ac:dyDescent="0.2">
      <c r="A3591" t="s">
        <v>8187</v>
      </c>
      <c r="B3591" t="s">
        <v>4568</v>
      </c>
      <c r="C3591">
        <v>13</v>
      </c>
      <c r="D3591" t="s">
        <v>4555</v>
      </c>
      <c r="E3591" t="s">
        <v>4559</v>
      </c>
      <c r="F3591" t="s">
        <v>15</v>
      </c>
      <c r="G3591">
        <v>678</v>
      </c>
    </row>
    <row r="3592" spans="1:7" x14ac:dyDescent="0.2">
      <c r="A3592" t="s">
        <v>8188</v>
      </c>
      <c r="B3592" t="s">
        <v>4568</v>
      </c>
      <c r="C3592">
        <v>13</v>
      </c>
      <c r="D3592" t="s">
        <v>4555</v>
      </c>
      <c r="E3592" t="s">
        <v>4564</v>
      </c>
      <c r="F3592" t="s">
        <v>15</v>
      </c>
      <c r="G3592">
        <v>42</v>
      </c>
    </row>
    <row r="3593" spans="1:7" x14ac:dyDescent="0.2">
      <c r="A3593" t="s">
        <v>8189</v>
      </c>
      <c r="B3593" t="s">
        <v>4568</v>
      </c>
      <c r="C3593">
        <v>14</v>
      </c>
      <c r="D3593" t="s">
        <v>4555</v>
      </c>
      <c r="E3593" t="s">
        <v>4557</v>
      </c>
      <c r="F3593" t="s">
        <v>15</v>
      </c>
      <c r="G3593">
        <v>11016</v>
      </c>
    </row>
    <row r="3594" spans="1:7" x14ac:dyDescent="0.2">
      <c r="A3594" t="s">
        <v>8190</v>
      </c>
      <c r="B3594" t="s">
        <v>4568</v>
      </c>
      <c r="C3594">
        <v>14</v>
      </c>
      <c r="D3594" t="s">
        <v>4555</v>
      </c>
      <c r="E3594" t="s">
        <v>4558</v>
      </c>
      <c r="F3594" t="s">
        <v>15</v>
      </c>
      <c r="G3594">
        <v>32697</v>
      </c>
    </row>
    <row r="3595" spans="1:7" x14ac:dyDescent="0.2">
      <c r="A3595" t="s">
        <v>8191</v>
      </c>
      <c r="B3595" t="s">
        <v>4568</v>
      </c>
      <c r="C3595">
        <v>14</v>
      </c>
      <c r="D3595" t="s">
        <v>4555</v>
      </c>
      <c r="E3595" t="s">
        <v>4559</v>
      </c>
      <c r="F3595" t="s">
        <v>15</v>
      </c>
      <c r="G3595">
        <v>435</v>
      </c>
    </row>
    <row r="3596" spans="1:7" x14ac:dyDescent="0.2">
      <c r="A3596" t="s">
        <v>8192</v>
      </c>
      <c r="B3596" t="s">
        <v>4568</v>
      </c>
      <c r="C3596">
        <v>14</v>
      </c>
      <c r="D3596" t="s">
        <v>4555</v>
      </c>
      <c r="E3596" t="s">
        <v>4564</v>
      </c>
      <c r="F3596" t="s">
        <v>15</v>
      </c>
      <c r="G3596">
        <v>22</v>
      </c>
    </row>
    <row r="3597" spans="1:7" x14ac:dyDescent="0.2">
      <c r="A3597" t="s">
        <v>8193</v>
      </c>
      <c r="B3597" t="s">
        <v>4568</v>
      </c>
      <c r="C3597">
        <v>15</v>
      </c>
      <c r="D3597" t="s">
        <v>4555</v>
      </c>
      <c r="E3597" t="s">
        <v>4557</v>
      </c>
      <c r="F3597" t="s">
        <v>15</v>
      </c>
      <c r="G3597">
        <v>5370</v>
      </c>
    </row>
    <row r="3598" spans="1:7" x14ac:dyDescent="0.2">
      <c r="A3598" t="s">
        <v>8194</v>
      </c>
      <c r="B3598" t="s">
        <v>4568</v>
      </c>
      <c r="C3598">
        <v>15</v>
      </c>
      <c r="D3598" t="s">
        <v>4555</v>
      </c>
      <c r="E3598" t="s">
        <v>4558</v>
      </c>
      <c r="F3598" t="s">
        <v>15</v>
      </c>
      <c r="G3598">
        <v>10018</v>
      </c>
    </row>
    <row r="3599" spans="1:7" x14ac:dyDescent="0.2">
      <c r="A3599" t="s">
        <v>8195</v>
      </c>
      <c r="B3599" t="s">
        <v>4568</v>
      </c>
      <c r="C3599">
        <v>15</v>
      </c>
      <c r="D3599" t="s">
        <v>4555</v>
      </c>
      <c r="E3599" t="s">
        <v>4559</v>
      </c>
      <c r="F3599" t="s">
        <v>15</v>
      </c>
      <c r="G3599">
        <v>220</v>
      </c>
    </row>
    <row r="3600" spans="1:7" x14ac:dyDescent="0.2">
      <c r="A3600" t="s">
        <v>8196</v>
      </c>
      <c r="B3600" t="s">
        <v>4568</v>
      </c>
      <c r="C3600">
        <v>15</v>
      </c>
      <c r="D3600" t="s">
        <v>4555</v>
      </c>
      <c r="E3600" t="s">
        <v>4564</v>
      </c>
      <c r="F3600" t="s">
        <v>15</v>
      </c>
      <c r="G3600">
        <v>5</v>
      </c>
    </row>
    <row r="3601" spans="1:7" x14ac:dyDescent="0.2">
      <c r="A3601" t="s">
        <v>8197</v>
      </c>
      <c r="B3601" t="s">
        <v>4568</v>
      </c>
      <c r="C3601">
        <v>16</v>
      </c>
      <c r="D3601" t="s">
        <v>4555</v>
      </c>
      <c r="E3601" t="s">
        <v>4557</v>
      </c>
      <c r="F3601" t="s">
        <v>15</v>
      </c>
      <c r="G3601">
        <v>5103</v>
      </c>
    </row>
    <row r="3602" spans="1:7" x14ac:dyDescent="0.2">
      <c r="A3602" t="s">
        <v>8198</v>
      </c>
      <c r="B3602" t="s">
        <v>4568</v>
      </c>
      <c r="C3602">
        <v>16</v>
      </c>
      <c r="D3602" t="s">
        <v>4555</v>
      </c>
      <c r="E3602" t="s">
        <v>4558</v>
      </c>
      <c r="F3602" t="s">
        <v>15</v>
      </c>
      <c r="G3602">
        <v>31129</v>
      </c>
    </row>
    <row r="3603" spans="1:7" x14ac:dyDescent="0.2">
      <c r="A3603" t="s">
        <v>8199</v>
      </c>
      <c r="B3603" t="s">
        <v>4568</v>
      </c>
      <c r="C3603">
        <v>16</v>
      </c>
      <c r="D3603" t="s">
        <v>4555</v>
      </c>
      <c r="E3603" t="s">
        <v>4559</v>
      </c>
      <c r="F3603" t="s">
        <v>15</v>
      </c>
      <c r="G3603">
        <v>36</v>
      </c>
    </row>
    <row r="3604" spans="1:7" x14ac:dyDescent="0.2">
      <c r="A3604" t="s">
        <v>8200</v>
      </c>
      <c r="B3604" t="s">
        <v>4568</v>
      </c>
      <c r="C3604">
        <v>16</v>
      </c>
      <c r="D3604" t="s">
        <v>4555</v>
      </c>
      <c r="E3604" t="s">
        <v>4564</v>
      </c>
      <c r="F3604" t="s">
        <v>15</v>
      </c>
      <c r="G3604">
        <v>24</v>
      </c>
    </row>
    <row r="3605" spans="1:7" x14ac:dyDescent="0.2">
      <c r="A3605" t="s">
        <v>8201</v>
      </c>
      <c r="B3605" t="s">
        <v>4568</v>
      </c>
      <c r="C3605">
        <v>17</v>
      </c>
      <c r="D3605" t="s">
        <v>4555</v>
      </c>
      <c r="E3605" t="s">
        <v>4557</v>
      </c>
      <c r="F3605" t="s">
        <v>15</v>
      </c>
      <c r="G3605">
        <v>2917</v>
      </c>
    </row>
    <row r="3606" spans="1:7" x14ac:dyDescent="0.2">
      <c r="A3606" t="s">
        <v>8202</v>
      </c>
      <c r="B3606" t="s">
        <v>4568</v>
      </c>
      <c r="C3606">
        <v>17</v>
      </c>
      <c r="D3606" t="s">
        <v>4555</v>
      </c>
      <c r="E3606" t="s">
        <v>4558</v>
      </c>
      <c r="F3606" t="s">
        <v>15</v>
      </c>
      <c r="G3606">
        <v>9008</v>
      </c>
    </row>
    <row r="3607" spans="1:7" x14ac:dyDescent="0.2">
      <c r="A3607" t="s">
        <v>8203</v>
      </c>
      <c r="B3607" t="s">
        <v>4568</v>
      </c>
      <c r="C3607">
        <v>17</v>
      </c>
      <c r="D3607" t="s">
        <v>4555</v>
      </c>
      <c r="E3607" t="s">
        <v>4564</v>
      </c>
      <c r="F3607" t="s">
        <v>15</v>
      </c>
      <c r="G3607">
        <v>5</v>
      </c>
    </row>
    <row r="3608" spans="1:7" x14ac:dyDescent="0.2">
      <c r="A3608" t="s">
        <v>8204</v>
      </c>
      <c r="B3608" t="s">
        <v>4568</v>
      </c>
      <c r="C3608">
        <v>18</v>
      </c>
      <c r="D3608" t="s">
        <v>4555</v>
      </c>
      <c r="E3608" t="s">
        <v>4557</v>
      </c>
      <c r="F3608" t="s">
        <v>15</v>
      </c>
      <c r="G3608">
        <v>38714</v>
      </c>
    </row>
    <row r="3609" spans="1:7" x14ac:dyDescent="0.2">
      <c r="A3609" t="s">
        <v>8205</v>
      </c>
      <c r="B3609" t="s">
        <v>4568</v>
      </c>
      <c r="C3609">
        <v>18</v>
      </c>
      <c r="D3609" t="s">
        <v>4555</v>
      </c>
      <c r="E3609" t="s">
        <v>4558</v>
      </c>
      <c r="F3609" t="s">
        <v>15</v>
      </c>
      <c r="G3609">
        <v>52541</v>
      </c>
    </row>
    <row r="3610" spans="1:7" x14ac:dyDescent="0.2">
      <c r="A3610" t="s">
        <v>8206</v>
      </c>
      <c r="B3610" t="s">
        <v>4568</v>
      </c>
      <c r="C3610">
        <v>18</v>
      </c>
      <c r="D3610" t="s">
        <v>4555</v>
      </c>
      <c r="E3610" t="s">
        <v>4559</v>
      </c>
      <c r="F3610" t="s">
        <v>15</v>
      </c>
      <c r="G3610">
        <v>2373</v>
      </c>
    </row>
    <row r="3611" spans="1:7" x14ac:dyDescent="0.2">
      <c r="A3611" t="s">
        <v>8207</v>
      </c>
      <c r="B3611" t="s">
        <v>4568</v>
      </c>
      <c r="C3611">
        <v>18</v>
      </c>
      <c r="D3611" t="s">
        <v>4555</v>
      </c>
      <c r="E3611" t="s">
        <v>4564</v>
      </c>
      <c r="F3611" t="s">
        <v>15</v>
      </c>
      <c r="G3611">
        <v>55</v>
      </c>
    </row>
    <row r="3612" spans="1:7" x14ac:dyDescent="0.2">
      <c r="A3612" t="s">
        <v>8208</v>
      </c>
      <c r="B3612" t="s">
        <v>4568</v>
      </c>
      <c r="C3612">
        <v>19</v>
      </c>
      <c r="D3612" t="s">
        <v>4555</v>
      </c>
      <c r="E3612" t="s">
        <v>4557</v>
      </c>
      <c r="F3612" t="s">
        <v>15</v>
      </c>
      <c r="G3612">
        <v>5686</v>
      </c>
    </row>
    <row r="3613" spans="1:7" x14ac:dyDescent="0.2">
      <c r="A3613" t="s">
        <v>8209</v>
      </c>
      <c r="B3613" t="s">
        <v>4568</v>
      </c>
      <c r="C3613">
        <v>19</v>
      </c>
      <c r="D3613" t="s">
        <v>4555</v>
      </c>
      <c r="E3613" t="s">
        <v>4558</v>
      </c>
      <c r="F3613" t="s">
        <v>15</v>
      </c>
      <c r="G3613">
        <v>11789</v>
      </c>
    </row>
    <row r="3614" spans="1:7" x14ac:dyDescent="0.2">
      <c r="A3614" t="s">
        <v>8210</v>
      </c>
      <c r="B3614" t="s">
        <v>4568</v>
      </c>
      <c r="C3614">
        <v>19</v>
      </c>
      <c r="D3614" t="s">
        <v>4555</v>
      </c>
      <c r="E3614" t="s">
        <v>4559</v>
      </c>
      <c r="F3614" t="s">
        <v>15</v>
      </c>
      <c r="G3614">
        <v>13</v>
      </c>
    </row>
    <row r="3615" spans="1:7" x14ac:dyDescent="0.2">
      <c r="A3615" t="s">
        <v>8211</v>
      </c>
      <c r="B3615" t="s">
        <v>4568</v>
      </c>
      <c r="C3615">
        <v>20</v>
      </c>
      <c r="D3615" t="s">
        <v>4555</v>
      </c>
      <c r="E3615" t="s">
        <v>4557</v>
      </c>
      <c r="F3615" t="s">
        <v>15</v>
      </c>
      <c r="G3615">
        <v>23702</v>
      </c>
    </row>
    <row r="3616" spans="1:7" x14ac:dyDescent="0.2">
      <c r="A3616" t="s">
        <v>8212</v>
      </c>
      <c r="B3616" t="s">
        <v>4568</v>
      </c>
      <c r="C3616">
        <v>20</v>
      </c>
      <c r="D3616" t="s">
        <v>4555</v>
      </c>
      <c r="E3616" t="s">
        <v>4558</v>
      </c>
      <c r="F3616" t="s">
        <v>15</v>
      </c>
      <c r="G3616">
        <v>51181</v>
      </c>
    </row>
    <row r="3617" spans="1:7" x14ac:dyDescent="0.2">
      <c r="A3617" t="s">
        <v>8213</v>
      </c>
      <c r="B3617" t="s">
        <v>4568</v>
      </c>
      <c r="C3617">
        <v>20</v>
      </c>
      <c r="D3617" t="s">
        <v>4555</v>
      </c>
      <c r="E3617" t="s">
        <v>4559</v>
      </c>
      <c r="F3617" t="s">
        <v>15</v>
      </c>
      <c r="G3617">
        <v>132</v>
      </c>
    </row>
    <row r="3618" spans="1:7" x14ac:dyDescent="0.2">
      <c r="A3618" t="s">
        <v>8214</v>
      </c>
      <c r="B3618" t="s">
        <v>4568</v>
      </c>
      <c r="C3618">
        <v>20</v>
      </c>
      <c r="D3618" t="s">
        <v>4555</v>
      </c>
      <c r="E3618" t="s">
        <v>4564</v>
      </c>
      <c r="F3618" t="s">
        <v>15</v>
      </c>
      <c r="G3618">
        <v>45</v>
      </c>
    </row>
    <row r="3619" spans="1:7" x14ac:dyDescent="0.2">
      <c r="A3619" t="s">
        <v>8215</v>
      </c>
      <c r="B3619" t="s">
        <v>4568</v>
      </c>
      <c r="C3619">
        <v>21</v>
      </c>
      <c r="D3619" t="s">
        <v>4555</v>
      </c>
      <c r="E3619" t="s">
        <v>4561</v>
      </c>
      <c r="F3619" t="s">
        <v>15</v>
      </c>
      <c r="G3619">
        <v>1118</v>
      </c>
    </row>
    <row r="3620" spans="1:7" x14ac:dyDescent="0.2">
      <c r="A3620" t="s">
        <v>8216</v>
      </c>
      <c r="B3620" t="s">
        <v>4566</v>
      </c>
      <c r="C3620">
        <v>1</v>
      </c>
      <c r="D3620" t="s">
        <v>3</v>
      </c>
      <c r="E3620" t="s">
        <v>16</v>
      </c>
      <c r="F3620" t="s">
        <v>11</v>
      </c>
      <c r="G3620">
        <v>4011</v>
      </c>
    </row>
    <row r="3621" spans="1:7" x14ac:dyDescent="0.2">
      <c r="A3621" t="s">
        <v>8217</v>
      </c>
      <c r="B3621" t="s">
        <v>4566</v>
      </c>
      <c r="C3621">
        <v>2</v>
      </c>
      <c r="D3621" t="s">
        <v>3</v>
      </c>
      <c r="E3621" t="s">
        <v>16</v>
      </c>
      <c r="F3621" t="s">
        <v>11</v>
      </c>
      <c r="G3621">
        <v>4878</v>
      </c>
    </row>
    <row r="3622" spans="1:7" x14ac:dyDescent="0.2">
      <c r="A3622" t="s">
        <v>8218</v>
      </c>
      <c r="B3622" t="s">
        <v>4566</v>
      </c>
      <c r="C3622">
        <v>3</v>
      </c>
      <c r="D3622" t="s">
        <v>3</v>
      </c>
      <c r="E3622" t="s">
        <v>16</v>
      </c>
      <c r="F3622" t="s">
        <v>11</v>
      </c>
      <c r="G3622">
        <v>30950</v>
      </c>
    </row>
    <row r="3623" spans="1:7" x14ac:dyDescent="0.2">
      <c r="A3623" t="s">
        <v>8219</v>
      </c>
      <c r="B3623" t="s">
        <v>4566</v>
      </c>
      <c r="C3623">
        <v>4</v>
      </c>
      <c r="D3623" t="s">
        <v>3</v>
      </c>
      <c r="E3623" t="s">
        <v>16</v>
      </c>
      <c r="F3623" t="s">
        <v>11</v>
      </c>
      <c r="G3623">
        <v>53241</v>
      </c>
    </row>
    <row r="3624" spans="1:7" x14ac:dyDescent="0.2">
      <c r="A3624" t="s">
        <v>8220</v>
      </c>
      <c r="B3624" t="s">
        <v>4566</v>
      </c>
      <c r="C3624">
        <v>5</v>
      </c>
      <c r="D3624" t="s">
        <v>3</v>
      </c>
      <c r="E3624" t="s">
        <v>16</v>
      </c>
      <c r="F3624" t="s">
        <v>11</v>
      </c>
      <c r="G3624">
        <v>35655</v>
      </c>
    </row>
    <row r="3625" spans="1:7" x14ac:dyDescent="0.2">
      <c r="A3625" t="s">
        <v>8221</v>
      </c>
      <c r="B3625" t="s">
        <v>4566</v>
      </c>
      <c r="C3625">
        <v>6</v>
      </c>
      <c r="D3625" t="s">
        <v>3</v>
      </c>
      <c r="E3625" t="s">
        <v>16</v>
      </c>
      <c r="F3625" t="s">
        <v>11</v>
      </c>
      <c r="G3625">
        <v>57384</v>
      </c>
    </row>
    <row r="3626" spans="1:7" x14ac:dyDescent="0.2">
      <c r="A3626" t="s">
        <v>8222</v>
      </c>
      <c r="B3626" t="s">
        <v>4566</v>
      </c>
      <c r="C3626">
        <v>7</v>
      </c>
      <c r="D3626" t="s">
        <v>3</v>
      </c>
      <c r="E3626" t="s">
        <v>16</v>
      </c>
      <c r="F3626" t="s">
        <v>11</v>
      </c>
      <c r="G3626">
        <v>27241</v>
      </c>
    </row>
    <row r="3627" spans="1:7" x14ac:dyDescent="0.2">
      <c r="A3627" t="s">
        <v>8223</v>
      </c>
      <c r="B3627" t="s">
        <v>4566</v>
      </c>
      <c r="C3627">
        <v>8</v>
      </c>
      <c r="D3627" t="s">
        <v>3</v>
      </c>
      <c r="E3627" t="s">
        <v>16</v>
      </c>
      <c r="F3627" t="s">
        <v>11</v>
      </c>
      <c r="G3627">
        <v>87224</v>
      </c>
    </row>
    <row r="3628" spans="1:7" x14ac:dyDescent="0.2">
      <c r="A3628" t="s">
        <v>8224</v>
      </c>
      <c r="B3628" t="s">
        <v>4566</v>
      </c>
      <c r="C3628">
        <v>9</v>
      </c>
      <c r="D3628" t="s">
        <v>3</v>
      </c>
      <c r="E3628" t="s">
        <v>16</v>
      </c>
      <c r="F3628" t="s">
        <v>11</v>
      </c>
      <c r="G3628">
        <v>5386</v>
      </c>
    </row>
    <row r="3629" spans="1:7" x14ac:dyDescent="0.2">
      <c r="A3629" t="s">
        <v>8225</v>
      </c>
      <c r="B3629" t="s">
        <v>4566</v>
      </c>
      <c r="C3629">
        <v>10</v>
      </c>
      <c r="D3629" t="s">
        <v>3</v>
      </c>
      <c r="E3629" t="s">
        <v>16</v>
      </c>
      <c r="F3629" t="s">
        <v>11</v>
      </c>
      <c r="G3629">
        <v>2157</v>
      </c>
    </row>
    <row r="3630" spans="1:7" x14ac:dyDescent="0.2">
      <c r="A3630" t="s">
        <v>8226</v>
      </c>
      <c r="B3630" t="s">
        <v>4566</v>
      </c>
      <c r="C3630">
        <v>11</v>
      </c>
      <c r="D3630" t="s">
        <v>3</v>
      </c>
      <c r="E3630" t="s">
        <v>16</v>
      </c>
      <c r="F3630" t="s">
        <v>11</v>
      </c>
      <c r="G3630">
        <v>14563</v>
      </c>
    </row>
    <row r="3631" spans="1:7" x14ac:dyDescent="0.2">
      <c r="A3631" t="s">
        <v>8227</v>
      </c>
      <c r="B3631" t="s">
        <v>4566</v>
      </c>
      <c r="C3631">
        <v>12</v>
      </c>
      <c r="D3631" t="s">
        <v>3</v>
      </c>
      <c r="E3631" t="s">
        <v>16</v>
      </c>
      <c r="F3631" t="s">
        <v>11</v>
      </c>
      <c r="G3631">
        <v>9611</v>
      </c>
    </row>
    <row r="3632" spans="1:7" x14ac:dyDescent="0.2">
      <c r="A3632" t="s">
        <v>8228</v>
      </c>
      <c r="B3632" t="s">
        <v>4566</v>
      </c>
      <c r="C3632">
        <v>13</v>
      </c>
      <c r="D3632" t="s">
        <v>3</v>
      </c>
      <c r="E3632" t="s">
        <v>16</v>
      </c>
      <c r="F3632" t="s">
        <v>11</v>
      </c>
      <c r="G3632">
        <v>59557</v>
      </c>
    </row>
    <row r="3633" spans="1:7" x14ac:dyDescent="0.2">
      <c r="A3633" t="s">
        <v>8229</v>
      </c>
      <c r="B3633" t="s">
        <v>4566</v>
      </c>
      <c r="C3633">
        <v>14</v>
      </c>
      <c r="D3633" t="s">
        <v>3</v>
      </c>
      <c r="E3633" t="s">
        <v>16</v>
      </c>
      <c r="F3633" t="s">
        <v>11</v>
      </c>
      <c r="G3633">
        <v>29856</v>
      </c>
    </row>
    <row r="3634" spans="1:7" x14ac:dyDescent="0.2">
      <c r="A3634" t="s">
        <v>8230</v>
      </c>
      <c r="B3634" t="s">
        <v>4566</v>
      </c>
      <c r="C3634">
        <v>15</v>
      </c>
      <c r="D3634" t="s">
        <v>3</v>
      </c>
      <c r="E3634" t="s">
        <v>16</v>
      </c>
      <c r="F3634" t="s">
        <v>11</v>
      </c>
      <c r="G3634">
        <v>9836</v>
      </c>
    </row>
    <row r="3635" spans="1:7" x14ac:dyDescent="0.2">
      <c r="A3635" t="s">
        <v>8231</v>
      </c>
      <c r="B3635" t="s">
        <v>4566</v>
      </c>
      <c r="C3635">
        <v>16</v>
      </c>
      <c r="D3635" t="s">
        <v>3</v>
      </c>
      <c r="E3635" t="s">
        <v>16</v>
      </c>
      <c r="F3635" t="s">
        <v>11</v>
      </c>
      <c r="G3635">
        <v>1426</v>
      </c>
    </row>
    <row r="3636" spans="1:7" x14ac:dyDescent="0.2">
      <c r="A3636" t="s">
        <v>8232</v>
      </c>
      <c r="B3636" t="s">
        <v>4566</v>
      </c>
      <c r="C3636">
        <v>17</v>
      </c>
      <c r="D3636" t="s">
        <v>3</v>
      </c>
      <c r="E3636" t="s">
        <v>16</v>
      </c>
      <c r="F3636" t="s">
        <v>11</v>
      </c>
      <c r="G3636">
        <v>32916</v>
      </c>
    </row>
    <row r="3637" spans="1:7" x14ac:dyDescent="0.2">
      <c r="A3637" t="s">
        <v>8233</v>
      </c>
      <c r="B3637" t="s">
        <v>4566</v>
      </c>
      <c r="C3637">
        <v>18</v>
      </c>
      <c r="D3637" t="s">
        <v>3</v>
      </c>
      <c r="E3637" t="s">
        <v>16</v>
      </c>
      <c r="F3637" t="s">
        <v>11</v>
      </c>
      <c r="G3637">
        <v>16846</v>
      </c>
    </row>
    <row r="3638" spans="1:7" x14ac:dyDescent="0.2">
      <c r="A3638" t="s">
        <v>8234</v>
      </c>
      <c r="B3638" t="s">
        <v>4566</v>
      </c>
      <c r="C3638">
        <v>19</v>
      </c>
      <c r="D3638" t="s">
        <v>3</v>
      </c>
      <c r="E3638" t="s">
        <v>16</v>
      </c>
      <c r="F3638" t="s">
        <v>11</v>
      </c>
      <c r="G3638">
        <v>17809</v>
      </c>
    </row>
    <row r="3639" spans="1:7" x14ac:dyDescent="0.2">
      <c r="A3639" t="s">
        <v>8235</v>
      </c>
      <c r="B3639" t="s">
        <v>4566</v>
      </c>
      <c r="C3639">
        <v>20</v>
      </c>
      <c r="D3639" t="s">
        <v>3</v>
      </c>
      <c r="E3639" t="s">
        <v>16</v>
      </c>
      <c r="F3639" t="s">
        <v>11</v>
      </c>
      <c r="G3639">
        <v>34865</v>
      </c>
    </row>
    <row r="3640" spans="1:7" x14ac:dyDescent="0.2">
      <c r="A3640" t="s">
        <v>8236</v>
      </c>
      <c r="B3640" t="s">
        <v>4566</v>
      </c>
      <c r="C3640">
        <v>21</v>
      </c>
      <c r="D3640" t="s">
        <v>3</v>
      </c>
      <c r="E3640" t="s">
        <v>16</v>
      </c>
      <c r="F3640" t="s">
        <v>11</v>
      </c>
      <c r="G3640">
        <v>2905</v>
      </c>
    </row>
    <row r="3641" spans="1:7" x14ac:dyDescent="0.2">
      <c r="A3641" t="s">
        <v>8237</v>
      </c>
      <c r="B3641" t="s">
        <v>4566</v>
      </c>
      <c r="C3641">
        <v>22</v>
      </c>
      <c r="D3641" t="s">
        <v>3</v>
      </c>
      <c r="E3641" t="s">
        <v>16</v>
      </c>
      <c r="F3641" t="s">
        <v>11</v>
      </c>
      <c r="G3641">
        <v>15844</v>
      </c>
    </row>
    <row r="3642" spans="1:7" x14ac:dyDescent="0.2">
      <c r="A3642" t="s">
        <v>8238</v>
      </c>
      <c r="B3642" t="s">
        <v>4566</v>
      </c>
      <c r="C3642">
        <v>23</v>
      </c>
      <c r="D3642" t="s">
        <v>3</v>
      </c>
      <c r="E3642" t="s">
        <v>16</v>
      </c>
      <c r="F3642" t="s">
        <v>11</v>
      </c>
      <c r="G3642">
        <v>30069</v>
      </c>
    </row>
    <row r="3643" spans="1:7" x14ac:dyDescent="0.2">
      <c r="A3643" t="s">
        <v>8239</v>
      </c>
      <c r="B3643" t="s">
        <v>4566</v>
      </c>
      <c r="C3643">
        <v>24</v>
      </c>
      <c r="D3643" t="s">
        <v>3</v>
      </c>
      <c r="E3643" t="s">
        <v>16</v>
      </c>
      <c r="F3643" t="s">
        <v>11</v>
      </c>
      <c r="G3643">
        <v>38858</v>
      </c>
    </row>
    <row r="3644" spans="1:7" x14ac:dyDescent="0.2">
      <c r="A3644" t="s">
        <v>8240</v>
      </c>
      <c r="B3644" t="s">
        <v>4566</v>
      </c>
      <c r="C3644">
        <v>25</v>
      </c>
      <c r="D3644" t="s">
        <v>3</v>
      </c>
      <c r="E3644" t="s">
        <v>16</v>
      </c>
      <c r="F3644" t="s">
        <v>11</v>
      </c>
      <c r="G3644">
        <v>19228</v>
      </c>
    </row>
    <row r="3645" spans="1:7" x14ac:dyDescent="0.2">
      <c r="A3645" t="s">
        <v>8241</v>
      </c>
      <c r="B3645" t="s">
        <v>4566</v>
      </c>
      <c r="C3645">
        <v>26</v>
      </c>
      <c r="D3645" t="s">
        <v>3</v>
      </c>
      <c r="E3645" t="s">
        <v>16</v>
      </c>
      <c r="F3645" t="s">
        <v>11</v>
      </c>
      <c r="G3645">
        <v>43365</v>
      </c>
    </row>
    <row r="3646" spans="1:7" x14ac:dyDescent="0.2">
      <c r="A3646" t="s">
        <v>8242</v>
      </c>
      <c r="B3646" t="s">
        <v>4566</v>
      </c>
      <c r="C3646">
        <v>27</v>
      </c>
      <c r="D3646" t="s">
        <v>3</v>
      </c>
      <c r="E3646" t="s">
        <v>16</v>
      </c>
      <c r="F3646" t="s">
        <v>11</v>
      </c>
      <c r="G3646">
        <v>38182</v>
      </c>
    </row>
    <row r="3647" spans="1:7" x14ac:dyDescent="0.2">
      <c r="A3647" t="s">
        <v>8243</v>
      </c>
      <c r="B3647" t="s">
        <v>4566</v>
      </c>
      <c r="C3647">
        <v>28</v>
      </c>
      <c r="D3647" t="s">
        <v>3</v>
      </c>
      <c r="E3647" t="s">
        <v>16</v>
      </c>
      <c r="F3647" t="s">
        <v>11</v>
      </c>
      <c r="G3647">
        <v>19455</v>
      </c>
    </row>
    <row r="3648" spans="1:7" x14ac:dyDescent="0.2">
      <c r="A3648" t="s">
        <v>8244</v>
      </c>
      <c r="B3648" t="s">
        <v>4566</v>
      </c>
      <c r="C3648">
        <v>29</v>
      </c>
      <c r="D3648" t="s">
        <v>3</v>
      </c>
      <c r="E3648" t="s">
        <v>16</v>
      </c>
      <c r="F3648" t="s">
        <v>11</v>
      </c>
      <c r="G3648">
        <v>22520</v>
      </c>
    </row>
    <row r="3649" spans="1:7" x14ac:dyDescent="0.2">
      <c r="A3649" t="s">
        <v>8245</v>
      </c>
      <c r="B3649" t="s">
        <v>4566</v>
      </c>
      <c r="C3649">
        <v>30</v>
      </c>
      <c r="D3649" t="s">
        <v>3</v>
      </c>
      <c r="E3649" t="s">
        <v>16</v>
      </c>
      <c r="F3649" t="s">
        <v>11</v>
      </c>
      <c r="G3649">
        <v>17820</v>
      </c>
    </row>
    <row r="3650" spans="1:7" x14ac:dyDescent="0.2">
      <c r="A3650" t="s">
        <v>8246</v>
      </c>
      <c r="B3650" t="s">
        <v>4566</v>
      </c>
      <c r="C3650">
        <v>31</v>
      </c>
      <c r="D3650" t="s">
        <v>3</v>
      </c>
      <c r="E3650" t="s">
        <v>16</v>
      </c>
      <c r="F3650" t="s">
        <v>11</v>
      </c>
      <c r="G3650">
        <v>2528</v>
      </c>
    </row>
    <row r="3651" spans="1:7" x14ac:dyDescent="0.2">
      <c r="A3651" t="s">
        <v>8247</v>
      </c>
      <c r="B3651" t="s">
        <v>4566</v>
      </c>
      <c r="C3651">
        <v>32</v>
      </c>
      <c r="D3651" t="s">
        <v>3</v>
      </c>
      <c r="E3651" t="s">
        <v>16</v>
      </c>
      <c r="F3651" t="s">
        <v>11</v>
      </c>
      <c r="G3651">
        <v>9495</v>
      </c>
    </row>
    <row r="3652" spans="1:7" x14ac:dyDescent="0.2">
      <c r="A3652" t="s">
        <v>8248</v>
      </c>
      <c r="B3652" t="s">
        <v>4566</v>
      </c>
      <c r="C3652">
        <v>33</v>
      </c>
      <c r="D3652" t="s">
        <v>3</v>
      </c>
      <c r="E3652" t="s">
        <v>16</v>
      </c>
      <c r="F3652" t="s">
        <v>11</v>
      </c>
      <c r="G3652">
        <v>361</v>
      </c>
    </row>
    <row r="3653" spans="1:7" x14ac:dyDescent="0.2">
      <c r="A3653" t="s">
        <v>8249</v>
      </c>
      <c r="B3653" t="s">
        <v>4566</v>
      </c>
      <c r="C3653">
        <v>34</v>
      </c>
      <c r="D3653" t="s">
        <v>3</v>
      </c>
      <c r="E3653" t="s">
        <v>16</v>
      </c>
      <c r="F3653" t="s">
        <v>11</v>
      </c>
      <c r="G3653">
        <v>4071</v>
      </c>
    </row>
    <row r="3654" spans="1:7" x14ac:dyDescent="0.2">
      <c r="A3654" t="s">
        <v>8250</v>
      </c>
      <c r="B3654" t="s">
        <v>4566</v>
      </c>
      <c r="C3654">
        <v>35</v>
      </c>
      <c r="D3654" t="s">
        <v>3</v>
      </c>
      <c r="E3654" t="s">
        <v>16</v>
      </c>
      <c r="F3654" t="s">
        <v>11</v>
      </c>
      <c r="G3654">
        <v>83092</v>
      </c>
    </row>
    <row r="3655" spans="1:7" x14ac:dyDescent="0.2">
      <c r="A3655" t="s">
        <v>8251</v>
      </c>
      <c r="B3655" t="s">
        <v>4566</v>
      </c>
      <c r="C3655">
        <v>36</v>
      </c>
      <c r="D3655" t="s">
        <v>3</v>
      </c>
      <c r="E3655" t="s">
        <v>16</v>
      </c>
      <c r="F3655" t="s">
        <v>11</v>
      </c>
      <c r="G3655">
        <v>15291</v>
      </c>
    </row>
    <row r="3656" spans="1:7" x14ac:dyDescent="0.2">
      <c r="A3656" t="s">
        <v>8252</v>
      </c>
      <c r="B3656" t="s">
        <v>4566</v>
      </c>
      <c r="C3656">
        <v>37</v>
      </c>
      <c r="D3656" t="s">
        <v>3</v>
      </c>
      <c r="E3656" t="s">
        <v>16</v>
      </c>
      <c r="F3656" t="s">
        <v>11</v>
      </c>
      <c r="G3656">
        <v>177</v>
      </c>
    </row>
    <row r="3657" spans="1:7" x14ac:dyDescent="0.2">
      <c r="A3657" t="s">
        <v>8253</v>
      </c>
      <c r="B3657" t="s">
        <v>4566</v>
      </c>
      <c r="C3657">
        <v>38</v>
      </c>
      <c r="D3657" t="s">
        <v>3</v>
      </c>
      <c r="E3657" t="s">
        <v>16</v>
      </c>
      <c r="F3657" t="s">
        <v>11</v>
      </c>
      <c r="G3657">
        <v>30849</v>
      </c>
    </row>
    <row r="3658" spans="1:7" x14ac:dyDescent="0.2">
      <c r="A3658" t="s">
        <v>8254</v>
      </c>
      <c r="B3658" t="s">
        <v>4566</v>
      </c>
      <c r="C3658">
        <v>39</v>
      </c>
      <c r="D3658" t="s">
        <v>3</v>
      </c>
      <c r="E3658" t="s">
        <v>16</v>
      </c>
      <c r="F3658" t="s">
        <v>11</v>
      </c>
      <c r="G3658">
        <v>772</v>
      </c>
    </row>
    <row r="3659" spans="1:7" x14ac:dyDescent="0.2">
      <c r="A3659" t="s">
        <v>8255</v>
      </c>
      <c r="B3659" t="s">
        <v>4566</v>
      </c>
      <c r="C3659">
        <v>40</v>
      </c>
      <c r="D3659" t="s">
        <v>3</v>
      </c>
      <c r="E3659" t="s">
        <v>16</v>
      </c>
      <c r="F3659" t="s">
        <v>11</v>
      </c>
      <c r="G3659">
        <v>4675</v>
      </c>
    </row>
    <row r="3660" spans="1:7" x14ac:dyDescent="0.2">
      <c r="A3660" t="s">
        <v>8256</v>
      </c>
      <c r="B3660" t="s">
        <v>4566</v>
      </c>
      <c r="C3660">
        <v>41</v>
      </c>
      <c r="D3660" t="s">
        <v>3</v>
      </c>
      <c r="E3660" t="s">
        <v>16</v>
      </c>
      <c r="F3660" t="s">
        <v>11</v>
      </c>
      <c r="G3660">
        <v>5269</v>
      </c>
    </row>
    <row r="3661" spans="1:7" x14ac:dyDescent="0.2">
      <c r="A3661" t="s">
        <v>8257</v>
      </c>
      <c r="B3661" t="s">
        <v>4566</v>
      </c>
      <c r="C3661">
        <v>42</v>
      </c>
      <c r="D3661" t="s">
        <v>3</v>
      </c>
      <c r="E3661" t="s">
        <v>16</v>
      </c>
      <c r="F3661" t="s">
        <v>11</v>
      </c>
      <c r="G3661">
        <v>181</v>
      </c>
    </row>
    <row r="3662" spans="1:7" x14ac:dyDescent="0.2">
      <c r="A3662" t="s">
        <v>8258</v>
      </c>
      <c r="B3662" t="s">
        <v>4566</v>
      </c>
      <c r="C3662">
        <v>43</v>
      </c>
      <c r="D3662" t="s">
        <v>3</v>
      </c>
      <c r="E3662" t="s">
        <v>16</v>
      </c>
      <c r="F3662" t="s">
        <v>11</v>
      </c>
      <c r="G3662">
        <v>29430</v>
      </c>
    </row>
    <row r="3663" spans="1:7" x14ac:dyDescent="0.2">
      <c r="A3663" t="s">
        <v>8259</v>
      </c>
      <c r="B3663" t="s">
        <v>4566</v>
      </c>
      <c r="C3663">
        <v>1</v>
      </c>
      <c r="D3663" t="s">
        <v>3</v>
      </c>
      <c r="E3663" t="s">
        <v>16</v>
      </c>
      <c r="F3663" t="s">
        <v>12</v>
      </c>
      <c r="G3663">
        <v>3931</v>
      </c>
    </row>
    <row r="3664" spans="1:7" x14ac:dyDescent="0.2">
      <c r="A3664" t="s">
        <v>8260</v>
      </c>
      <c r="B3664" t="s">
        <v>4566</v>
      </c>
      <c r="C3664">
        <v>2</v>
      </c>
      <c r="D3664" t="s">
        <v>3</v>
      </c>
      <c r="E3664" t="s">
        <v>16</v>
      </c>
      <c r="F3664" t="s">
        <v>12</v>
      </c>
      <c r="G3664">
        <v>5313</v>
      </c>
    </row>
    <row r="3665" spans="1:7" x14ac:dyDescent="0.2">
      <c r="A3665" t="s">
        <v>8261</v>
      </c>
      <c r="B3665" t="s">
        <v>4566</v>
      </c>
      <c r="C3665">
        <v>3</v>
      </c>
      <c r="D3665" t="s">
        <v>3</v>
      </c>
      <c r="E3665" t="s">
        <v>16</v>
      </c>
      <c r="F3665" t="s">
        <v>12</v>
      </c>
      <c r="G3665">
        <v>31536</v>
      </c>
    </row>
    <row r="3666" spans="1:7" x14ac:dyDescent="0.2">
      <c r="A3666" t="s">
        <v>8262</v>
      </c>
      <c r="B3666" t="s">
        <v>4566</v>
      </c>
      <c r="C3666">
        <v>4</v>
      </c>
      <c r="D3666" t="s">
        <v>3</v>
      </c>
      <c r="E3666" t="s">
        <v>16</v>
      </c>
      <c r="F3666" t="s">
        <v>12</v>
      </c>
      <c r="G3666">
        <v>45376</v>
      </c>
    </row>
    <row r="3667" spans="1:7" x14ac:dyDescent="0.2">
      <c r="A3667" t="s">
        <v>8263</v>
      </c>
      <c r="B3667" t="s">
        <v>4566</v>
      </c>
      <c r="C3667">
        <v>5</v>
      </c>
      <c r="D3667" t="s">
        <v>3</v>
      </c>
      <c r="E3667" t="s">
        <v>16</v>
      </c>
      <c r="F3667" t="s">
        <v>12</v>
      </c>
      <c r="G3667">
        <v>39620</v>
      </c>
    </row>
    <row r="3668" spans="1:7" x14ac:dyDescent="0.2">
      <c r="A3668" t="s">
        <v>8264</v>
      </c>
      <c r="B3668" t="s">
        <v>4566</v>
      </c>
      <c r="C3668">
        <v>6</v>
      </c>
      <c r="D3668" t="s">
        <v>3</v>
      </c>
      <c r="E3668" t="s">
        <v>16</v>
      </c>
      <c r="F3668" t="s">
        <v>12</v>
      </c>
      <c r="G3668">
        <v>54178</v>
      </c>
    </row>
    <row r="3669" spans="1:7" x14ac:dyDescent="0.2">
      <c r="A3669" t="s">
        <v>8265</v>
      </c>
      <c r="B3669" t="s">
        <v>4566</v>
      </c>
      <c r="C3669">
        <v>7</v>
      </c>
      <c r="D3669" t="s">
        <v>3</v>
      </c>
      <c r="E3669" t="s">
        <v>16</v>
      </c>
      <c r="F3669" t="s">
        <v>12</v>
      </c>
      <c r="G3669">
        <v>30220</v>
      </c>
    </row>
    <row r="3670" spans="1:7" x14ac:dyDescent="0.2">
      <c r="A3670" t="s">
        <v>8266</v>
      </c>
      <c r="B3670" t="s">
        <v>4566</v>
      </c>
      <c r="C3670">
        <v>8</v>
      </c>
      <c r="D3670" t="s">
        <v>3</v>
      </c>
      <c r="E3670" t="s">
        <v>16</v>
      </c>
      <c r="F3670" t="s">
        <v>12</v>
      </c>
      <c r="G3670">
        <v>90554</v>
      </c>
    </row>
    <row r="3671" spans="1:7" x14ac:dyDescent="0.2">
      <c r="A3671" t="s">
        <v>8267</v>
      </c>
      <c r="B3671" t="s">
        <v>4566</v>
      </c>
      <c r="C3671">
        <v>9</v>
      </c>
      <c r="D3671" t="s">
        <v>3</v>
      </c>
      <c r="E3671" t="s">
        <v>16</v>
      </c>
      <c r="F3671" t="s">
        <v>12</v>
      </c>
      <c r="G3671">
        <v>6165</v>
      </c>
    </row>
    <row r="3672" spans="1:7" x14ac:dyDescent="0.2">
      <c r="A3672" t="s">
        <v>8268</v>
      </c>
      <c r="B3672" t="s">
        <v>4566</v>
      </c>
      <c r="C3672">
        <v>10</v>
      </c>
      <c r="D3672" t="s">
        <v>3</v>
      </c>
      <c r="E3672" t="s">
        <v>16</v>
      </c>
      <c r="F3672" t="s">
        <v>12</v>
      </c>
      <c r="G3672">
        <v>2182</v>
      </c>
    </row>
    <row r="3673" spans="1:7" x14ac:dyDescent="0.2">
      <c r="A3673" t="s">
        <v>8269</v>
      </c>
      <c r="B3673" t="s">
        <v>4566</v>
      </c>
      <c r="C3673">
        <v>11</v>
      </c>
      <c r="D3673" t="s">
        <v>3</v>
      </c>
      <c r="E3673" t="s">
        <v>16</v>
      </c>
      <c r="F3673" t="s">
        <v>12</v>
      </c>
      <c r="G3673">
        <v>15185</v>
      </c>
    </row>
    <row r="3674" spans="1:7" x14ac:dyDescent="0.2">
      <c r="A3674" t="s">
        <v>8270</v>
      </c>
      <c r="B3674" t="s">
        <v>4566</v>
      </c>
      <c r="C3674">
        <v>12</v>
      </c>
      <c r="D3674" t="s">
        <v>3</v>
      </c>
      <c r="E3674" t="s">
        <v>16</v>
      </c>
      <c r="F3674" t="s">
        <v>12</v>
      </c>
      <c r="G3674">
        <v>9689</v>
      </c>
    </row>
    <row r="3675" spans="1:7" x14ac:dyDescent="0.2">
      <c r="A3675" t="s">
        <v>8271</v>
      </c>
      <c r="B3675" t="s">
        <v>4566</v>
      </c>
      <c r="C3675">
        <v>13</v>
      </c>
      <c r="D3675" t="s">
        <v>3</v>
      </c>
      <c r="E3675" t="s">
        <v>16</v>
      </c>
      <c r="F3675" t="s">
        <v>12</v>
      </c>
      <c r="G3675">
        <v>65466</v>
      </c>
    </row>
    <row r="3676" spans="1:7" x14ac:dyDescent="0.2">
      <c r="A3676" t="s">
        <v>8272</v>
      </c>
      <c r="B3676" t="s">
        <v>4566</v>
      </c>
      <c r="C3676">
        <v>14</v>
      </c>
      <c r="D3676" t="s">
        <v>3</v>
      </c>
      <c r="E3676" t="s">
        <v>16</v>
      </c>
      <c r="F3676" t="s">
        <v>12</v>
      </c>
      <c r="G3676">
        <v>30175</v>
      </c>
    </row>
    <row r="3677" spans="1:7" x14ac:dyDescent="0.2">
      <c r="A3677" t="s">
        <v>8273</v>
      </c>
      <c r="B3677" t="s">
        <v>4566</v>
      </c>
      <c r="C3677">
        <v>15</v>
      </c>
      <c r="D3677" t="s">
        <v>3</v>
      </c>
      <c r="E3677" t="s">
        <v>16</v>
      </c>
      <c r="F3677" t="s">
        <v>12</v>
      </c>
      <c r="G3677">
        <v>10098</v>
      </c>
    </row>
    <row r="3678" spans="1:7" x14ac:dyDescent="0.2">
      <c r="A3678" t="s">
        <v>8274</v>
      </c>
      <c r="B3678" t="s">
        <v>4566</v>
      </c>
      <c r="C3678">
        <v>16</v>
      </c>
      <c r="D3678" t="s">
        <v>3</v>
      </c>
      <c r="E3678" t="s">
        <v>16</v>
      </c>
      <c r="F3678" t="s">
        <v>12</v>
      </c>
      <c r="G3678">
        <v>1232</v>
      </c>
    </row>
    <row r="3679" spans="1:7" x14ac:dyDescent="0.2">
      <c r="A3679" t="s">
        <v>8275</v>
      </c>
      <c r="B3679" t="s">
        <v>4566</v>
      </c>
      <c r="C3679">
        <v>17</v>
      </c>
      <c r="D3679" t="s">
        <v>3</v>
      </c>
      <c r="E3679" t="s">
        <v>16</v>
      </c>
      <c r="F3679" t="s">
        <v>12</v>
      </c>
      <c r="G3679">
        <v>33332</v>
      </c>
    </row>
    <row r="3680" spans="1:7" x14ac:dyDescent="0.2">
      <c r="A3680" t="s">
        <v>8276</v>
      </c>
      <c r="B3680" t="s">
        <v>4566</v>
      </c>
      <c r="C3680">
        <v>18</v>
      </c>
      <c r="D3680" t="s">
        <v>3</v>
      </c>
      <c r="E3680" t="s">
        <v>16</v>
      </c>
      <c r="F3680" t="s">
        <v>12</v>
      </c>
      <c r="G3680">
        <v>16894</v>
      </c>
    </row>
    <row r="3681" spans="1:7" x14ac:dyDescent="0.2">
      <c r="A3681" t="s">
        <v>8277</v>
      </c>
      <c r="B3681" t="s">
        <v>4566</v>
      </c>
      <c r="C3681">
        <v>19</v>
      </c>
      <c r="D3681" t="s">
        <v>3</v>
      </c>
      <c r="E3681" t="s">
        <v>16</v>
      </c>
      <c r="F3681" t="s">
        <v>12</v>
      </c>
      <c r="G3681">
        <v>17185</v>
      </c>
    </row>
    <row r="3682" spans="1:7" x14ac:dyDescent="0.2">
      <c r="A3682" t="s">
        <v>8278</v>
      </c>
      <c r="B3682" t="s">
        <v>4566</v>
      </c>
      <c r="C3682">
        <v>20</v>
      </c>
      <c r="D3682" t="s">
        <v>3</v>
      </c>
      <c r="E3682" t="s">
        <v>16</v>
      </c>
      <c r="F3682" t="s">
        <v>12</v>
      </c>
      <c r="G3682">
        <v>36001</v>
      </c>
    </row>
    <row r="3683" spans="1:7" x14ac:dyDescent="0.2">
      <c r="A3683" t="s">
        <v>8279</v>
      </c>
      <c r="B3683" t="s">
        <v>4566</v>
      </c>
      <c r="C3683">
        <v>21</v>
      </c>
      <c r="D3683" t="s">
        <v>3</v>
      </c>
      <c r="E3683" t="s">
        <v>16</v>
      </c>
      <c r="F3683" t="s">
        <v>12</v>
      </c>
      <c r="G3683">
        <v>2941</v>
      </c>
    </row>
    <row r="3684" spans="1:7" x14ac:dyDescent="0.2">
      <c r="A3684" t="s">
        <v>8280</v>
      </c>
      <c r="B3684" t="s">
        <v>4566</v>
      </c>
      <c r="C3684">
        <v>22</v>
      </c>
      <c r="D3684" t="s">
        <v>3</v>
      </c>
      <c r="E3684" t="s">
        <v>16</v>
      </c>
      <c r="F3684" t="s">
        <v>12</v>
      </c>
      <c r="G3684">
        <v>15151</v>
      </c>
    </row>
    <row r="3685" spans="1:7" x14ac:dyDescent="0.2">
      <c r="A3685" t="s">
        <v>8281</v>
      </c>
      <c r="B3685" t="s">
        <v>4566</v>
      </c>
      <c r="C3685">
        <v>23</v>
      </c>
      <c r="D3685" t="s">
        <v>3</v>
      </c>
      <c r="E3685" t="s">
        <v>16</v>
      </c>
      <c r="F3685" t="s">
        <v>12</v>
      </c>
      <c r="G3685">
        <v>29400</v>
      </c>
    </row>
    <row r="3686" spans="1:7" x14ac:dyDescent="0.2">
      <c r="A3686" t="s">
        <v>8282</v>
      </c>
      <c r="B3686" t="s">
        <v>4566</v>
      </c>
      <c r="C3686">
        <v>24</v>
      </c>
      <c r="D3686" t="s">
        <v>3</v>
      </c>
      <c r="E3686" t="s">
        <v>16</v>
      </c>
      <c r="F3686" t="s">
        <v>12</v>
      </c>
      <c r="G3686">
        <v>39150</v>
      </c>
    </row>
    <row r="3687" spans="1:7" x14ac:dyDescent="0.2">
      <c r="A3687" t="s">
        <v>8283</v>
      </c>
      <c r="B3687" t="s">
        <v>4566</v>
      </c>
      <c r="C3687">
        <v>25</v>
      </c>
      <c r="D3687" t="s">
        <v>3</v>
      </c>
      <c r="E3687" t="s">
        <v>16</v>
      </c>
      <c r="F3687" t="s">
        <v>12</v>
      </c>
      <c r="G3687">
        <v>18482</v>
      </c>
    </row>
    <row r="3688" spans="1:7" x14ac:dyDescent="0.2">
      <c r="A3688" t="s">
        <v>8284</v>
      </c>
      <c r="B3688" t="s">
        <v>4566</v>
      </c>
      <c r="C3688">
        <v>26</v>
      </c>
      <c r="D3688" t="s">
        <v>3</v>
      </c>
      <c r="E3688" t="s">
        <v>16</v>
      </c>
      <c r="F3688" t="s">
        <v>12</v>
      </c>
      <c r="G3688">
        <v>45597</v>
      </c>
    </row>
    <row r="3689" spans="1:7" x14ac:dyDescent="0.2">
      <c r="A3689" t="s">
        <v>8285</v>
      </c>
      <c r="B3689" t="s">
        <v>4566</v>
      </c>
      <c r="C3689">
        <v>27</v>
      </c>
      <c r="D3689" t="s">
        <v>3</v>
      </c>
      <c r="E3689" t="s">
        <v>16</v>
      </c>
      <c r="F3689" t="s">
        <v>12</v>
      </c>
      <c r="G3689">
        <v>41038</v>
      </c>
    </row>
    <row r="3690" spans="1:7" x14ac:dyDescent="0.2">
      <c r="A3690" t="s">
        <v>8286</v>
      </c>
      <c r="B3690" t="s">
        <v>4566</v>
      </c>
      <c r="C3690">
        <v>28</v>
      </c>
      <c r="D3690" t="s">
        <v>3</v>
      </c>
      <c r="E3690" t="s">
        <v>16</v>
      </c>
      <c r="F3690" t="s">
        <v>12</v>
      </c>
      <c r="G3690">
        <v>18031</v>
      </c>
    </row>
    <row r="3691" spans="1:7" x14ac:dyDescent="0.2">
      <c r="A3691" t="s">
        <v>8287</v>
      </c>
      <c r="B3691" t="s">
        <v>4566</v>
      </c>
      <c r="C3691">
        <v>29</v>
      </c>
      <c r="D3691" t="s">
        <v>3</v>
      </c>
      <c r="E3691" t="s">
        <v>16</v>
      </c>
      <c r="F3691" t="s">
        <v>12</v>
      </c>
      <c r="G3691">
        <v>23699</v>
      </c>
    </row>
    <row r="3692" spans="1:7" x14ac:dyDescent="0.2">
      <c r="A3692" t="s">
        <v>8288</v>
      </c>
      <c r="B3692" t="s">
        <v>4566</v>
      </c>
      <c r="C3692">
        <v>30</v>
      </c>
      <c r="D3692" t="s">
        <v>3</v>
      </c>
      <c r="E3692" t="s">
        <v>16</v>
      </c>
      <c r="F3692" t="s">
        <v>12</v>
      </c>
      <c r="G3692">
        <v>19029</v>
      </c>
    </row>
    <row r="3693" spans="1:7" x14ac:dyDescent="0.2">
      <c r="A3693" t="s">
        <v>8289</v>
      </c>
      <c r="B3693" t="s">
        <v>4566</v>
      </c>
      <c r="C3693">
        <v>31</v>
      </c>
      <c r="D3693" t="s">
        <v>3</v>
      </c>
      <c r="E3693" t="s">
        <v>16</v>
      </c>
      <c r="F3693" t="s">
        <v>12</v>
      </c>
      <c r="G3693">
        <v>2726</v>
      </c>
    </row>
    <row r="3694" spans="1:7" x14ac:dyDescent="0.2">
      <c r="A3694" t="s">
        <v>8290</v>
      </c>
      <c r="B3694" t="s">
        <v>4566</v>
      </c>
      <c r="C3694">
        <v>32</v>
      </c>
      <c r="D3694" t="s">
        <v>3</v>
      </c>
      <c r="E3694" t="s">
        <v>16</v>
      </c>
      <c r="F3694" t="s">
        <v>12</v>
      </c>
      <c r="G3694">
        <v>9607</v>
      </c>
    </row>
    <row r="3695" spans="1:7" x14ac:dyDescent="0.2">
      <c r="A3695" t="s">
        <v>8291</v>
      </c>
      <c r="B3695" t="s">
        <v>4566</v>
      </c>
      <c r="C3695">
        <v>33</v>
      </c>
      <c r="D3695" t="s">
        <v>3</v>
      </c>
      <c r="E3695" t="s">
        <v>16</v>
      </c>
      <c r="F3695" t="s">
        <v>12</v>
      </c>
      <c r="G3695">
        <v>377</v>
      </c>
    </row>
    <row r="3696" spans="1:7" x14ac:dyDescent="0.2">
      <c r="A3696" t="s">
        <v>8292</v>
      </c>
      <c r="B3696" t="s">
        <v>4566</v>
      </c>
      <c r="C3696">
        <v>34</v>
      </c>
      <c r="D3696" t="s">
        <v>3</v>
      </c>
      <c r="E3696" t="s">
        <v>16</v>
      </c>
      <c r="F3696" t="s">
        <v>12</v>
      </c>
      <c r="G3696">
        <v>4796</v>
      </c>
    </row>
    <row r="3697" spans="1:7" x14ac:dyDescent="0.2">
      <c r="A3697" t="s">
        <v>8293</v>
      </c>
      <c r="B3697" t="s">
        <v>4566</v>
      </c>
      <c r="C3697">
        <v>35</v>
      </c>
      <c r="D3697" t="s">
        <v>3</v>
      </c>
      <c r="E3697" t="s">
        <v>16</v>
      </c>
      <c r="F3697" t="s">
        <v>12</v>
      </c>
      <c r="G3697">
        <v>81478</v>
      </c>
    </row>
    <row r="3698" spans="1:7" x14ac:dyDescent="0.2">
      <c r="A3698" t="s">
        <v>8294</v>
      </c>
      <c r="B3698" t="s">
        <v>4566</v>
      </c>
      <c r="C3698">
        <v>36</v>
      </c>
      <c r="D3698" t="s">
        <v>3</v>
      </c>
      <c r="E3698" t="s">
        <v>16</v>
      </c>
      <c r="F3698" t="s">
        <v>12</v>
      </c>
      <c r="G3698">
        <v>15692</v>
      </c>
    </row>
    <row r="3699" spans="1:7" x14ac:dyDescent="0.2">
      <c r="A3699" t="s">
        <v>8295</v>
      </c>
      <c r="B3699" t="s">
        <v>4566</v>
      </c>
      <c r="C3699">
        <v>37</v>
      </c>
      <c r="D3699" t="s">
        <v>3</v>
      </c>
      <c r="E3699" t="s">
        <v>16</v>
      </c>
      <c r="F3699" t="s">
        <v>12</v>
      </c>
      <c r="G3699">
        <v>215</v>
      </c>
    </row>
    <row r="3700" spans="1:7" x14ac:dyDescent="0.2">
      <c r="A3700" t="s">
        <v>8296</v>
      </c>
      <c r="B3700" t="s">
        <v>4566</v>
      </c>
      <c r="C3700">
        <v>38</v>
      </c>
      <c r="D3700" t="s">
        <v>3</v>
      </c>
      <c r="E3700" t="s">
        <v>16</v>
      </c>
      <c r="F3700" t="s">
        <v>12</v>
      </c>
      <c r="G3700">
        <v>35161</v>
      </c>
    </row>
    <row r="3701" spans="1:7" x14ac:dyDescent="0.2">
      <c r="A3701" t="s">
        <v>8297</v>
      </c>
      <c r="B3701" t="s">
        <v>4566</v>
      </c>
      <c r="C3701">
        <v>39</v>
      </c>
      <c r="D3701" t="s">
        <v>3</v>
      </c>
      <c r="E3701" t="s">
        <v>16</v>
      </c>
      <c r="F3701" t="s">
        <v>12</v>
      </c>
      <c r="G3701">
        <v>606</v>
      </c>
    </row>
    <row r="3702" spans="1:7" x14ac:dyDescent="0.2">
      <c r="A3702" t="s">
        <v>8298</v>
      </c>
      <c r="B3702" t="s">
        <v>4566</v>
      </c>
      <c r="C3702">
        <v>40</v>
      </c>
      <c r="D3702" t="s">
        <v>3</v>
      </c>
      <c r="E3702" t="s">
        <v>16</v>
      </c>
      <c r="F3702" t="s">
        <v>12</v>
      </c>
      <c r="G3702">
        <v>5017</v>
      </c>
    </row>
    <row r="3703" spans="1:7" x14ac:dyDescent="0.2">
      <c r="A3703" t="s">
        <v>8299</v>
      </c>
      <c r="B3703" t="s">
        <v>4566</v>
      </c>
      <c r="C3703">
        <v>41</v>
      </c>
      <c r="D3703" t="s">
        <v>3</v>
      </c>
      <c r="E3703" t="s">
        <v>16</v>
      </c>
      <c r="F3703" t="s">
        <v>12</v>
      </c>
      <c r="G3703">
        <v>5489</v>
      </c>
    </row>
    <row r="3704" spans="1:7" x14ac:dyDescent="0.2">
      <c r="A3704" t="s">
        <v>8300</v>
      </c>
      <c r="B3704" t="s">
        <v>4566</v>
      </c>
      <c r="C3704">
        <v>43</v>
      </c>
      <c r="D3704" t="s">
        <v>3</v>
      </c>
      <c r="E3704" t="s">
        <v>16</v>
      </c>
      <c r="F3704" t="s">
        <v>12</v>
      </c>
      <c r="G3704">
        <v>28184</v>
      </c>
    </row>
    <row r="3705" spans="1:7" x14ac:dyDescent="0.2">
      <c r="A3705" t="s">
        <v>8301</v>
      </c>
      <c r="B3705" t="s">
        <v>4566</v>
      </c>
      <c r="C3705">
        <v>1</v>
      </c>
      <c r="D3705" t="s">
        <v>3</v>
      </c>
      <c r="E3705" t="s">
        <v>16</v>
      </c>
      <c r="F3705" t="s">
        <v>13</v>
      </c>
      <c r="G3705">
        <v>4102</v>
      </c>
    </row>
    <row r="3706" spans="1:7" x14ac:dyDescent="0.2">
      <c r="A3706" t="s">
        <v>8302</v>
      </c>
      <c r="B3706" t="s">
        <v>4566</v>
      </c>
      <c r="C3706">
        <v>2</v>
      </c>
      <c r="D3706" t="s">
        <v>3</v>
      </c>
      <c r="E3706" t="s">
        <v>16</v>
      </c>
      <c r="F3706" t="s">
        <v>13</v>
      </c>
      <c r="G3706">
        <v>5391</v>
      </c>
    </row>
    <row r="3707" spans="1:7" x14ac:dyDescent="0.2">
      <c r="A3707" t="s">
        <v>8303</v>
      </c>
      <c r="B3707" t="s">
        <v>4566</v>
      </c>
      <c r="C3707">
        <v>3</v>
      </c>
      <c r="D3707" t="s">
        <v>3</v>
      </c>
      <c r="E3707" t="s">
        <v>16</v>
      </c>
      <c r="F3707" t="s">
        <v>13</v>
      </c>
      <c r="G3707">
        <v>32647</v>
      </c>
    </row>
    <row r="3708" spans="1:7" x14ac:dyDescent="0.2">
      <c r="A3708" t="s">
        <v>8304</v>
      </c>
      <c r="B3708" t="s">
        <v>4566</v>
      </c>
      <c r="C3708">
        <v>4</v>
      </c>
      <c r="D3708" t="s">
        <v>3</v>
      </c>
      <c r="E3708" t="s">
        <v>16</v>
      </c>
      <c r="F3708" t="s">
        <v>13</v>
      </c>
      <c r="G3708">
        <v>47824</v>
      </c>
    </row>
    <row r="3709" spans="1:7" x14ac:dyDescent="0.2">
      <c r="A3709" t="s">
        <v>8305</v>
      </c>
      <c r="B3709" t="s">
        <v>4566</v>
      </c>
      <c r="C3709">
        <v>5</v>
      </c>
      <c r="D3709" t="s">
        <v>3</v>
      </c>
      <c r="E3709" t="s">
        <v>16</v>
      </c>
      <c r="F3709" t="s">
        <v>13</v>
      </c>
      <c r="G3709">
        <v>40387</v>
      </c>
    </row>
    <row r="3710" spans="1:7" x14ac:dyDescent="0.2">
      <c r="A3710" t="s">
        <v>8306</v>
      </c>
      <c r="B3710" t="s">
        <v>4566</v>
      </c>
      <c r="C3710">
        <v>6</v>
      </c>
      <c r="D3710" t="s">
        <v>3</v>
      </c>
      <c r="E3710" t="s">
        <v>16</v>
      </c>
      <c r="F3710" t="s">
        <v>13</v>
      </c>
      <c r="G3710">
        <v>54654</v>
      </c>
    </row>
    <row r="3711" spans="1:7" x14ac:dyDescent="0.2">
      <c r="A3711" t="s">
        <v>8307</v>
      </c>
      <c r="B3711" t="s">
        <v>4566</v>
      </c>
      <c r="C3711">
        <v>7</v>
      </c>
      <c r="D3711" t="s">
        <v>3</v>
      </c>
      <c r="E3711" t="s">
        <v>16</v>
      </c>
      <c r="F3711" t="s">
        <v>13</v>
      </c>
      <c r="G3711">
        <v>30960</v>
      </c>
    </row>
    <row r="3712" spans="1:7" x14ac:dyDescent="0.2">
      <c r="A3712" t="s">
        <v>8308</v>
      </c>
      <c r="B3712" t="s">
        <v>4566</v>
      </c>
      <c r="C3712">
        <v>8</v>
      </c>
      <c r="D3712" t="s">
        <v>3</v>
      </c>
      <c r="E3712" t="s">
        <v>16</v>
      </c>
      <c r="F3712" t="s">
        <v>13</v>
      </c>
      <c r="G3712">
        <v>92173</v>
      </c>
    </row>
    <row r="3713" spans="1:7" x14ac:dyDescent="0.2">
      <c r="A3713" t="s">
        <v>8309</v>
      </c>
      <c r="B3713" t="s">
        <v>4566</v>
      </c>
      <c r="C3713">
        <v>9</v>
      </c>
      <c r="D3713" t="s">
        <v>3</v>
      </c>
      <c r="E3713" t="s">
        <v>16</v>
      </c>
      <c r="F3713" t="s">
        <v>13</v>
      </c>
      <c r="G3713">
        <v>6203</v>
      </c>
    </row>
    <row r="3714" spans="1:7" x14ac:dyDescent="0.2">
      <c r="A3714" t="s">
        <v>8310</v>
      </c>
      <c r="B3714" t="s">
        <v>4566</v>
      </c>
      <c r="C3714">
        <v>10</v>
      </c>
      <c r="D3714" t="s">
        <v>3</v>
      </c>
      <c r="E3714" t="s">
        <v>16</v>
      </c>
      <c r="F3714" t="s">
        <v>13</v>
      </c>
      <c r="G3714">
        <v>2175</v>
      </c>
    </row>
    <row r="3715" spans="1:7" x14ac:dyDescent="0.2">
      <c r="A3715" t="s">
        <v>8311</v>
      </c>
      <c r="B3715" t="s">
        <v>4566</v>
      </c>
      <c r="C3715">
        <v>11</v>
      </c>
      <c r="D3715" t="s">
        <v>3</v>
      </c>
      <c r="E3715" t="s">
        <v>16</v>
      </c>
      <c r="F3715" t="s">
        <v>13</v>
      </c>
      <c r="G3715">
        <v>15156</v>
      </c>
    </row>
    <row r="3716" spans="1:7" x14ac:dyDescent="0.2">
      <c r="A3716" t="s">
        <v>8312</v>
      </c>
      <c r="B3716" t="s">
        <v>4566</v>
      </c>
      <c r="C3716">
        <v>12</v>
      </c>
      <c r="D3716" t="s">
        <v>3</v>
      </c>
      <c r="E3716" t="s">
        <v>16</v>
      </c>
      <c r="F3716" t="s">
        <v>13</v>
      </c>
      <c r="G3716">
        <v>10454</v>
      </c>
    </row>
    <row r="3717" spans="1:7" x14ac:dyDescent="0.2">
      <c r="A3717" t="s">
        <v>8313</v>
      </c>
      <c r="B3717" t="s">
        <v>4566</v>
      </c>
      <c r="C3717">
        <v>13</v>
      </c>
      <c r="D3717" t="s">
        <v>3</v>
      </c>
      <c r="E3717" t="s">
        <v>16</v>
      </c>
      <c r="F3717" t="s">
        <v>13</v>
      </c>
      <c r="G3717">
        <v>67214</v>
      </c>
    </row>
    <row r="3718" spans="1:7" x14ac:dyDescent="0.2">
      <c r="A3718" t="s">
        <v>8314</v>
      </c>
      <c r="B3718" t="s">
        <v>4566</v>
      </c>
      <c r="C3718">
        <v>14</v>
      </c>
      <c r="D3718" t="s">
        <v>3</v>
      </c>
      <c r="E3718" t="s">
        <v>16</v>
      </c>
      <c r="F3718" t="s">
        <v>13</v>
      </c>
      <c r="G3718">
        <v>30661</v>
      </c>
    </row>
    <row r="3719" spans="1:7" x14ac:dyDescent="0.2">
      <c r="A3719" t="s">
        <v>8315</v>
      </c>
      <c r="B3719" t="s">
        <v>4566</v>
      </c>
      <c r="C3719">
        <v>15</v>
      </c>
      <c r="D3719" t="s">
        <v>3</v>
      </c>
      <c r="E3719" t="s">
        <v>16</v>
      </c>
      <c r="F3719" t="s">
        <v>13</v>
      </c>
      <c r="G3719">
        <v>10464</v>
      </c>
    </row>
    <row r="3720" spans="1:7" x14ac:dyDescent="0.2">
      <c r="A3720" t="s">
        <v>8316</v>
      </c>
      <c r="B3720" t="s">
        <v>4566</v>
      </c>
      <c r="C3720">
        <v>16</v>
      </c>
      <c r="D3720" t="s">
        <v>3</v>
      </c>
      <c r="E3720" t="s">
        <v>16</v>
      </c>
      <c r="F3720" t="s">
        <v>13</v>
      </c>
      <c r="G3720">
        <v>1486</v>
      </c>
    </row>
    <row r="3721" spans="1:7" x14ac:dyDescent="0.2">
      <c r="A3721" t="s">
        <v>8317</v>
      </c>
      <c r="B3721" t="s">
        <v>4566</v>
      </c>
      <c r="C3721">
        <v>17</v>
      </c>
      <c r="D3721" t="s">
        <v>3</v>
      </c>
      <c r="E3721" t="s">
        <v>16</v>
      </c>
      <c r="F3721" t="s">
        <v>13</v>
      </c>
      <c r="G3721">
        <v>34761</v>
      </c>
    </row>
    <row r="3722" spans="1:7" x14ac:dyDescent="0.2">
      <c r="A3722" t="s">
        <v>8318</v>
      </c>
      <c r="B3722" t="s">
        <v>4566</v>
      </c>
      <c r="C3722">
        <v>18</v>
      </c>
      <c r="D3722" t="s">
        <v>3</v>
      </c>
      <c r="E3722" t="s">
        <v>16</v>
      </c>
      <c r="F3722" t="s">
        <v>13</v>
      </c>
      <c r="G3722">
        <v>17282</v>
      </c>
    </row>
    <row r="3723" spans="1:7" x14ac:dyDescent="0.2">
      <c r="A3723" t="s">
        <v>8319</v>
      </c>
      <c r="B3723" t="s">
        <v>4566</v>
      </c>
      <c r="C3723">
        <v>19</v>
      </c>
      <c r="D3723" t="s">
        <v>3</v>
      </c>
      <c r="E3723" t="s">
        <v>16</v>
      </c>
      <c r="F3723" t="s">
        <v>13</v>
      </c>
      <c r="G3723">
        <v>16401</v>
      </c>
    </row>
    <row r="3724" spans="1:7" x14ac:dyDescent="0.2">
      <c r="A3724" t="s">
        <v>8320</v>
      </c>
      <c r="B3724" t="s">
        <v>4566</v>
      </c>
      <c r="C3724">
        <v>20</v>
      </c>
      <c r="D3724" t="s">
        <v>3</v>
      </c>
      <c r="E3724" t="s">
        <v>16</v>
      </c>
      <c r="F3724" t="s">
        <v>13</v>
      </c>
      <c r="G3724">
        <v>38647</v>
      </c>
    </row>
    <row r="3725" spans="1:7" x14ac:dyDescent="0.2">
      <c r="A3725" t="s">
        <v>8321</v>
      </c>
      <c r="B3725" t="s">
        <v>4566</v>
      </c>
      <c r="C3725">
        <v>21</v>
      </c>
      <c r="D3725" t="s">
        <v>3</v>
      </c>
      <c r="E3725" t="s">
        <v>16</v>
      </c>
      <c r="F3725" t="s">
        <v>13</v>
      </c>
      <c r="G3725">
        <v>2762</v>
      </c>
    </row>
    <row r="3726" spans="1:7" x14ac:dyDescent="0.2">
      <c r="A3726" t="s">
        <v>8322</v>
      </c>
      <c r="B3726" t="s">
        <v>4566</v>
      </c>
      <c r="C3726">
        <v>22</v>
      </c>
      <c r="D3726" t="s">
        <v>3</v>
      </c>
      <c r="E3726" t="s">
        <v>16</v>
      </c>
      <c r="F3726" t="s">
        <v>13</v>
      </c>
      <c r="G3726">
        <v>16638</v>
      </c>
    </row>
    <row r="3727" spans="1:7" x14ac:dyDescent="0.2">
      <c r="A3727" t="s">
        <v>8323</v>
      </c>
      <c r="B3727" t="s">
        <v>4566</v>
      </c>
      <c r="C3727">
        <v>23</v>
      </c>
      <c r="D3727" t="s">
        <v>3</v>
      </c>
      <c r="E3727" t="s">
        <v>16</v>
      </c>
      <c r="F3727" t="s">
        <v>13</v>
      </c>
      <c r="G3727">
        <v>31295</v>
      </c>
    </row>
    <row r="3728" spans="1:7" x14ac:dyDescent="0.2">
      <c r="A3728" t="s">
        <v>8324</v>
      </c>
      <c r="B3728" t="s">
        <v>4566</v>
      </c>
      <c r="C3728">
        <v>24</v>
      </c>
      <c r="D3728" t="s">
        <v>3</v>
      </c>
      <c r="E3728" t="s">
        <v>16</v>
      </c>
      <c r="F3728" t="s">
        <v>13</v>
      </c>
      <c r="G3728">
        <v>40048</v>
      </c>
    </row>
    <row r="3729" spans="1:7" x14ac:dyDescent="0.2">
      <c r="A3729" t="s">
        <v>8325</v>
      </c>
      <c r="B3729" t="s">
        <v>4566</v>
      </c>
      <c r="C3729">
        <v>25</v>
      </c>
      <c r="D3729" t="s">
        <v>3</v>
      </c>
      <c r="E3729" t="s">
        <v>16</v>
      </c>
      <c r="F3729" t="s">
        <v>13</v>
      </c>
      <c r="G3729">
        <v>18470</v>
      </c>
    </row>
    <row r="3730" spans="1:7" x14ac:dyDescent="0.2">
      <c r="A3730" t="s">
        <v>8326</v>
      </c>
      <c r="B3730" t="s">
        <v>4566</v>
      </c>
      <c r="C3730">
        <v>26</v>
      </c>
      <c r="D3730" t="s">
        <v>3</v>
      </c>
      <c r="E3730" t="s">
        <v>16</v>
      </c>
      <c r="F3730" t="s">
        <v>13</v>
      </c>
      <c r="G3730">
        <v>48902</v>
      </c>
    </row>
    <row r="3731" spans="1:7" x14ac:dyDescent="0.2">
      <c r="A3731" t="s">
        <v>8327</v>
      </c>
      <c r="B3731" t="s">
        <v>4566</v>
      </c>
      <c r="C3731">
        <v>27</v>
      </c>
      <c r="D3731" t="s">
        <v>3</v>
      </c>
      <c r="E3731" t="s">
        <v>16</v>
      </c>
      <c r="F3731" t="s">
        <v>13</v>
      </c>
      <c r="G3731">
        <v>43344</v>
      </c>
    </row>
    <row r="3732" spans="1:7" x14ac:dyDescent="0.2">
      <c r="A3732" t="s">
        <v>8328</v>
      </c>
      <c r="B3732" t="s">
        <v>4566</v>
      </c>
      <c r="C3732">
        <v>28</v>
      </c>
      <c r="D3732" t="s">
        <v>3</v>
      </c>
      <c r="E3732" t="s">
        <v>16</v>
      </c>
      <c r="F3732" t="s">
        <v>13</v>
      </c>
      <c r="G3732">
        <v>16025</v>
      </c>
    </row>
    <row r="3733" spans="1:7" x14ac:dyDescent="0.2">
      <c r="A3733" t="s">
        <v>8329</v>
      </c>
      <c r="B3733" t="s">
        <v>4566</v>
      </c>
      <c r="C3733">
        <v>29</v>
      </c>
      <c r="D3733" t="s">
        <v>3</v>
      </c>
      <c r="E3733" t="s">
        <v>16</v>
      </c>
      <c r="F3733" t="s">
        <v>13</v>
      </c>
      <c r="G3733">
        <v>15356</v>
      </c>
    </row>
    <row r="3734" spans="1:7" x14ac:dyDescent="0.2">
      <c r="A3734" t="s">
        <v>8330</v>
      </c>
      <c r="B3734" t="s">
        <v>4566</v>
      </c>
      <c r="C3734">
        <v>30</v>
      </c>
      <c r="D3734" t="s">
        <v>3</v>
      </c>
      <c r="E3734" t="s">
        <v>16</v>
      </c>
      <c r="F3734" t="s">
        <v>13</v>
      </c>
      <c r="G3734">
        <v>18562</v>
      </c>
    </row>
    <row r="3735" spans="1:7" x14ac:dyDescent="0.2">
      <c r="A3735" t="s">
        <v>8331</v>
      </c>
      <c r="B3735" t="s">
        <v>4566</v>
      </c>
      <c r="C3735">
        <v>31</v>
      </c>
      <c r="D3735" t="s">
        <v>3</v>
      </c>
      <c r="E3735" t="s">
        <v>16</v>
      </c>
      <c r="F3735" t="s">
        <v>13</v>
      </c>
      <c r="G3735">
        <v>2553</v>
      </c>
    </row>
    <row r="3736" spans="1:7" x14ac:dyDescent="0.2">
      <c r="A3736" t="s">
        <v>8332</v>
      </c>
      <c r="B3736" t="s">
        <v>4566</v>
      </c>
      <c r="C3736">
        <v>32</v>
      </c>
      <c r="D3736" t="s">
        <v>3</v>
      </c>
      <c r="E3736" t="s">
        <v>16</v>
      </c>
      <c r="F3736" t="s">
        <v>13</v>
      </c>
      <c r="G3736">
        <v>8965</v>
      </c>
    </row>
    <row r="3737" spans="1:7" x14ac:dyDescent="0.2">
      <c r="A3737" t="s">
        <v>8333</v>
      </c>
      <c r="B3737" t="s">
        <v>4566</v>
      </c>
      <c r="C3737">
        <v>33</v>
      </c>
      <c r="D3737" t="s">
        <v>3</v>
      </c>
      <c r="E3737" t="s">
        <v>16</v>
      </c>
      <c r="F3737" t="s">
        <v>13</v>
      </c>
      <c r="G3737">
        <v>374</v>
      </c>
    </row>
    <row r="3738" spans="1:7" x14ac:dyDescent="0.2">
      <c r="A3738" t="s">
        <v>8334</v>
      </c>
      <c r="B3738" t="s">
        <v>4566</v>
      </c>
      <c r="C3738">
        <v>34</v>
      </c>
      <c r="D3738" t="s">
        <v>3</v>
      </c>
      <c r="E3738" t="s">
        <v>16</v>
      </c>
      <c r="F3738" t="s">
        <v>13</v>
      </c>
      <c r="G3738">
        <v>4969</v>
      </c>
    </row>
    <row r="3739" spans="1:7" x14ac:dyDescent="0.2">
      <c r="A3739" t="s">
        <v>8335</v>
      </c>
      <c r="B3739" t="s">
        <v>4566</v>
      </c>
      <c r="C3739">
        <v>35</v>
      </c>
      <c r="D3739" t="s">
        <v>3</v>
      </c>
      <c r="E3739" t="s">
        <v>16</v>
      </c>
      <c r="F3739" t="s">
        <v>13</v>
      </c>
      <c r="G3739">
        <v>84298</v>
      </c>
    </row>
    <row r="3740" spans="1:7" x14ac:dyDescent="0.2">
      <c r="A3740" t="s">
        <v>8336</v>
      </c>
      <c r="B3740" t="s">
        <v>4566</v>
      </c>
      <c r="C3740">
        <v>36</v>
      </c>
      <c r="D3740" t="s">
        <v>3</v>
      </c>
      <c r="E3740" t="s">
        <v>16</v>
      </c>
      <c r="F3740" t="s">
        <v>13</v>
      </c>
      <c r="G3740">
        <v>15841</v>
      </c>
    </row>
    <row r="3741" spans="1:7" x14ac:dyDescent="0.2">
      <c r="A3741" t="s">
        <v>8337</v>
      </c>
      <c r="B3741" t="s">
        <v>4566</v>
      </c>
      <c r="C3741">
        <v>37</v>
      </c>
      <c r="D3741" t="s">
        <v>3</v>
      </c>
      <c r="E3741" t="s">
        <v>16</v>
      </c>
      <c r="F3741" t="s">
        <v>13</v>
      </c>
      <c r="G3741">
        <v>449</v>
      </c>
    </row>
    <row r="3742" spans="1:7" x14ac:dyDescent="0.2">
      <c r="A3742" t="s">
        <v>8338</v>
      </c>
      <c r="B3742" t="s">
        <v>4566</v>
      </c>
      <c r="C3742">
        <v>38</v>
      </c>
      <c r="D3742" t="s">
        <v>3</v>
      </c>
      <c r="E3742" t="s">
        <v>16</v>
      </c>
      <c r="F3742" t="s">
        <v>13</v>
      </c>
      <c r="G3742">
        <v>31028</v>
      </c>
    </row>
    <row r="3743" spans="1:7" x14ac:dyDescent="0.2">
      <c r="A3743" t="s">
        <v>8339</v>
      </c>
      <c r="B3743" t="s">
        <v>4566</v>
      </c>
      <c r="C3743">
        <v>39</v>
      </c>
      <c r="D3743" t="s">
        <v>3</v>
      </c>
      <c r="E3743" t="s">
        <v>16</v>
      </c>
      <c r="F3743" t="s">
        <v>13</v>
      </c>
      <c r="G3743">
        <v>645</v>
      </c>
    </row>
    <row r="3744" spans="1:7" x14ac:dyDescent="0.2">
      <c r="A3744" t="s">
        <v>8340</v>
      </c>
      <c r="B3744" t="s">
        <v>4566</v>
      </c>
      <c r="C3744">
        <v>40</v>
      </c>
      <c r="D3744" t="s">
        <v>3</v>
      </c>
      <c r="E3744" t="s">
        <v>16</v>
      </c>
      <c r="F3744" t="s">
        <v>13</v>
      </c>
      <c r="G3744">
        <v>4272</v>
      </c>
    </row>
    <row r="3745" spans="1:7" x14ac:dyDescent="0.2">
      <c r="A3745" t="s">
        <v>8341</v>
      </c>
      <c r="B3745" t="s">
        <v>4566</v>
      </c>
      <c r="C3745">
        <v>41</v>
      </c>
      <c r="D3745" t="s">
        <v>3</v>
      </c>
      <c r="E3745" t="s">
        <v>16</v>
      </c>
      <c r="F3745" t="s">
        <v>13</v>
      </c>
      <c r="G3745">
        <v>5314</v>
      </c>
    </row>
    <row r="3746" spans="1:7" x14ac:dyDescent="0.2">
      <c r="A3746" t="s">
        <v>8342</v>
      </c>
      <c r="B3746" t="s">
        <v>4566</v>
      </c>
      <c r="C3746">
        <v>43</v>
      </c>
      <c r="D3746" t="s">
        <v>3</v>
      </c>
      <c r="E3746" t="s">
        <v>16</v>
      </c>
      <c r="F3746" t="s">
        <v>13</v>
      </c>
      <c r="G3746">
        <v>26116</v>
      </c>
    </row>
    <row r="3747" spans="1:7" x14ac:dyDescent="0.2">
      <c r="A3747" t="s">
        <v>8343</v>
      </c>
      <c r="B3747" t="s">
        <v>4566</v>
      </c>
      <c r="C3747">
        <v>1</v>
      </c>
      <c r="D3747" t="s">
        <v>3</v>
      </c>
      <c r="E3747" t="s">
        <v>16</v>
      </c>
      <c r="F3747" t="s">
        <v>14</v>
      </c>
      <c r="G3747">
        <v>4227</v>
      </c>
    </row>
    <row r="3748" spans="1:7" x14ac:dyDescent="0.2">
      <c r="A3748" t="s">
        <v>8344</v>
      </c>
      <c r="B3748" t="s">
        <v>4566</v>
      </c>
      <c r="C3748">
        <v>2</v>
      </c>
      <c r="D3748" t="s">
        <v>3</v>
      </c>
      <c r="E3748" t="s">
        <v>16</v>
      </c>
      <c r="F3748" t="s">
        <v>14</v>
      </c>
      <c r="G3748">
        <v>5556</v>
      </c>
    </row>
    <row r="3749" spans="1:7" x14ac:dyDescent="0.2">
      <c r="A3749" t="s">
        <v>8345</v>
      </c>
      <c r="B3749" t="s">
        <v>4566</v>
      </c>
      <c r="C3749">
        <v>3</v>
      </c>
      <c r="D3749" t="s">
        <v>3</v>
      </c>
      <c r="E3749" t="s">
        <v>16</v>
      </c>
      <c r="F3749" t="s">
        <v>14</v>
      </c>
      <c r="G3749">
        <v>32730</v>
      </c>
    </row>
    <row r="3750" spans="1:7" x14ac:dyDescent="0.2">
      <c r="A3750" t="s">
        <v>8346</v>
      </c>
      <c r="B3750" t="s">
        <v>4566</v>
      </c>
      <c r="C3750">
        <v>4</v>
      </c>
      <c r="D3750" t="s">
        <v>3</v>
      </c>
      <c r="E3750" t="s">
        <v>16</v>
      </c>
      <c r="F3750" t="s">
        <v>14</v>
      </c>
      <c r="G3750">
        <v>49600</v>
      </c>
    </row>
    <row r="3751" spans="1:7" x14ac:dyDescent="0.2">
      <c r="A3751" t="s">
        <v>8347</v>
      </c>
      <c r="B3751" t="s">
        <v>4566</v>
      </c>
      <c r="C3751">
        <v>5</v>
      </c>
      <c r="D3751" t="s">
        <v>3</v>
      </c>
      <c r="E3751" t="s">
        <v>16</v>
      </c>
      <c r="F3751" t="s">
        <v>14</v>
      </c>
      <c r="G3751">
        <v>41482</v>
      </c>
    </row>
    <row r="3752" spans="1:7" x14ac:dyDescent="0.2">
      <c r="A3752" t="s">
        <v>8348</v>
      </c>
      <c r="B3752" t="s">
        <v>4566</v>
      </c>
      <c r="C3752">
        <v>6</v>
      </c>
      <c r="D3752" t="s">
        <v>3</v>
      </c>
      <c r="E3752" t="s">
        <v>16</v>
      </c>
      <c r="F3752" t="s">
        <v>14</v>
      </c>
      <c r="G3752">
        <v>58496</v>
      </c>
    </row>
    <row r="3753" spans="1:7" x14ac:dyDescent="0.2">
      <c r="A3753" t="s">
        <v>8349</v>
      </c>
      <c r="B3753" t="s">
        <v>4566</v>
      </c>
      <c r="C3753">
        <v>7</v>
      </c>
      <c r="D3753" t="s">
        <v>3</v>
      </c>
      <c r="E3753" t="s">
        <v>16</v>
      </c>
      <c r="F3753" t="s">
        <v>14</v>
      </c>
      <c r="G3753">
        <v>31199</v>
      </c>
    </row>
    <row r="3754" spans="1:7" x14ac:dyDescent="0.2">
      <c r="A3754" t="s">
        <v>8350</v>
      </c>
      <c r="B3754" t="s">
        <v>4566</v>
      </c>
      <c r="C3754">
        <v>8</v>
      </c>
      <c r="D3754" t="s">
        <v>3</v>
      </c>
      <c r="E3754" t="s">
        <v>16</v>
      </c>
      <c r="F3754" t="s">
        <v>14</v>
      </c>
      <c r="G3754">
        <v>97150</v>
      </c>
    </row>
    <row r="3755" spans="1:7" x14ac:dyDescent="0.2">
      <c r="A3755" t="s">
        <v>8351</v>
      </c>
      <c r="B3755" t="s">
        <v>4566</v>
      </c>
      <c r="C3755">
        <v>9</v>
      </c>
      <c r="D3755" t="s">
        <v>3</v>
      </c>
      <c r="E3755" t="s">
        <v>16</v>
      </c>
      <c r="F3755" t="s">
        <v>14</v>
      </c>
      <c r="G3755">
        <v>5732</v>
      </c>
    </row>
    <row r="3756" spans="1:7" x14ac:dyDescent="0.2">
      <c r="A3756" t="s">
        <v>8352</v>
      </c>
      <c r="B3756" t="s">
        <v>4566</v>
      </c>
      <c r="C3756">
        <v>10</v>
      </c>
      <c r="D3756" t="s">
        <v>3</v>
      </c>
      <c r="E3756" t="s">
        <v>16</v>
      </c>
      <c r="F3756" t="s">
        <v>14</v>
      </c>
      <c r="G3756">
        <v>2656</v>
      </c>
    </row>
    <row r="3757" spans="1:7" x14ac:dyDescent="0.2">
      <c r="A3757" t="s">
        <v>8353</v>
      </c>
      <c r="B3757" t="s">
        <v>4566</v>
      </c>
      <c r="C3757">
        <v>11</v>
      </c>
      <c r="D3757" t="s">
        <v>3</v>
      </c>
      <c r="E3757" t="s">
        <v>16</v>
      </c>
      <c r="F3757" t="s">
        <v>14</v>
      </c>
      <c r="G3757">
        <v>15138</v>
      </c>
    </row>
    <row r="3758" spans="1:7" x14ac:dyDescent="0.2">
      <c r="A3758" t="s">
        <v>8354</v>
      </c>
      <c r="B3758" t="s">
        <v>4566</v>
      </c>
      <c r="C3758">
        <v>12</v>
      </c>
      <c r="D3758" t="s">
        <v>3</v>
      </c>
      <c r="E3758" t="s">
        <v>16</v>
      </c>
      <c r="F3758" t="s">
        <v>14</v>
      </c>
      <c r="G3758">
        <v>10224</v>
      </c>
    </row>
    <row r="3759" spans="1:7" x14ac:dyDescent="0.2">
      <c r="A3759" t="s">
        <v>8355</v>
      </c>
      <c r="B3759" t="s">
        <v>4566</v>
      </c>
      <c r="C3759">
        <v>13</v>
      </c>
      <c r="D3759" t="s">
        <v>3</v>
      </c>
      <c r="E3759" t="s">
        <v>16</v>
      </c>
      <c r="F3759" t="s">
        <v>14</v>
      </c>
      <c r="G3759">
        <v>68379</v>
      </c>
    </row>
    <row r="3760" spans="1:7" x14ac:dyDescent="0.2">
      <c r="A3760" t="s">
        <v>8356</v>
      </c>
      <c r="B3760" t="s">
        <v>4566</v>
      </c>
      <c r="C3760">
        <v>14</v>
      </c>
      <c r="D3760" t="s">
        <v>3</v>
      </c>
      <c r="E3760" t="s">
        <v>16</v>
      </c>
      <c r="F3760" t="s">
        <v>14</v>
      </c>
      <c r="G3760">
        <v>32389</v>
      </c>
    </row>
    <row r="3761" spans="1:7" x14ac:dyDescent="0.2">
      <c r="A3761" t="s">
        <v>8357</v>
      </c>
      <c r="B3761" t="s">
        <v>4566</v>
      </c>
      <c r="C3761">
        <v>15</v>
      </c>
      <c r="D3761" t="s">
        <v>3</v>
      </c>
      <c r="E3761" t="s">
        <v>16</v>
      </c>
      <c r="F3761" t="s">
        <v>14</v>
      </c>
      <c r="G3761">
        <v>10929</v>
      </c>
    </row>
    <row r="3762" spans="1:7" x14ac:dyDescent="0.2">
      <c r="A3762" t="s">
        <v>8358</v>
      </c>
      <c r="B3762" t="s">
        <v>4566</v>
      </c>
      <c r="C3762">
        <v>16</v>
      </c>
      <c r="D3762" t="s">
        <v>3</v>
      </c>
      <c r="E3762" t="s">
        <v>16</v>
      </c>
      <c r="F3762" t="s">
        <v>14</v>
      </c>
      <c r="G3762">
        <v>1604</v>
      </c>
    </row>
    <row r="3763" spans="1:7" x14ac:dyDescent="0.2">
      <c r="A3763" t="s">
        <v>8359</v>
      </c>
      <c r="B3763" t="s">
        <v>4566</v>
      </c>
      <c r="C3763">
        <v>17</v>
      </c>
      <c r="D3763" t="s">
        <v>3</v>
      </c>
      <c r="E3763" t="s">
        <v>16</v>
      </c>
      <c r="F3763" t="s">
        <v>14</v>
      </c>
      <c r="G3763">
        <v>37614</v>
      </c>
    </row>
    <row r="3764" spans="1:7" x14ac:dyDescent="0.2">
      <c r="A3764" t="s">
        <v>8360</v>
      </c>
      <c r="B3764" t="s">
        <v>4566</v>
      </c>
      <c r="C3764">
        <v>18</v>
      </c>
      <c r="D3764" t="s">
        <v>3</v>
      </c>
      <c r="E3764" t="s">
        <v>16</v>
      </c>
      <c r="F3764" t="s">
        <v>14</v>
      </c>
      <c r="G3764">
        <v>18006</v>
      </c>
    </row>
    <row r="3765" spans="1:7" x14ac:dyDescent="0.2">
      <c r="A3765" t="s">
        <v>8361</v>
      </c>
      <c r="B3765" t="s">
        <v>4566</v>
      </c>
      <c r="C3765">
        <v>19</v>
      </c>
      <c r="D3765" t="s">
        <v>3</v>
      </c>
      <c r="E3765" t="s">
        <v>16</v>
      </c>
      <c r="F3765" t="s">
        <v>14</v>
      </c>
      <c r="G3765">
        <v>16267</v>
      </c>
    </row>
    <row r="3766" spans="1:7" x14ac:dyDescent="0.2">
      <c r="A3766" t="s">
        <v>8362</v>
      </c>
      <c r="B3766" t="s">
        <v>4566</v>
      </c>
      <c r="C3766">
        <v>20</v>
      </c>
      <c r="D3766" t="s">
        <v>3</v>
      </c>
      <c r="E3766" t="s">
        <v>16</v>
      </c>
      <c r="F3766" t="s">
        <v>14</v>
      </c>
      <c r="G3766">
        <v>40967</v>
      </c>
    </row>
    <row r="3767" spans="1:7" x14ac:dyDescent="0.2">
      <c r="A3767" t="s">
        <v>8363</v>
      </c>
      <c r="B3767" t="s">
        <v>4566</v>
      </c>
      <c r="C3767">
        <v>21</v>
      </c>
      <c r="D3767" t="s">
        <v>3</v>
      </c>
      <c r="E3767" t="s">
        <v>16</v>
      </c>
      <c r="F3767" t="s">
        <v>14</v>
      </c>
      <c r="G3767">
        <v>2748</v>
      </c>
    </row>
    <row r="3768" spans="1:7" x14ac:dyDescent="0.2">
      <c r="A3768" t="s">
        <v>8364</v>
      </c>
      <c r="B3768" t="s">
        <v>4566</v>
      </c>
      <c r="C3768">
        <v>22</v>
      </c>
      <c r="D3768" t="s">
        <v>3</v>
      </c>
      <c r="E3768" t="s">
        <v>16</v>
      </c>
      <c r="F3768" t="s">
        <v>14</v>
      </c>
      <c r="G3768">
        <v>16153</v>
      </c>
    </row>
    <row r="3769" spans="1:7" x14ac:dyDescent="0.2">
      <c r="A3769" t="s">
        <v>8365</v>
      </c>
      <c r="B3769" t="s">
        <v>4566</v>
      </c>
      <c r="C3769">
        <v>23</v>
      </c>
      <c r="D3769" t="s">
        <v>3</v>
      </c>
      <c r="E3769" t="s">
        <v>16</v>
      </c>
      <c r="F3769" t="s">
        <v>14</v>
      </c>
      <c r="G3769">
        <v>31816</v>
      </c>
    </row>
    <row r="3770" spans="1:7" x14ac:dyDescent="0.2">
      <c r="A3770" t="s">
        <v>8366</v>
      </c>
      <c r="B3770" t="s">
        <v>4566</v>
      </c>
      <c r="C3770">
        <v>24</v>
      </c>
      <c r="D3770" t="s">
        <v>3</v>
      </c>
      <c r="E3770" t="s">
        <v>16</v>
      </c>
      <c r="F3770" t="s">
        <v>14</v>
      </c>
      <c r="G3770">
        <v>39968</v>
      </c>
    </row>
    <row r="3771" spans="1:7" x14ac:dyDescent="0.2">
      <c r="A3771" t="s">
        <v>8367</v>
      </c>
      <c r="B3771" t="s">
        <v>4566</v>
      </c>
      <c r="C3771">
        <v>25</v>
      </c>
      <c r="D3771" t="s">
        <v>3</v>
      </c>
      <c r="E3771" t="s">
        <v>16</v>
      </c>
      <c r="F3771" t="s">
        <v>14</v>
      </c>
      <c r="G3771">
        <v>18708</v>
      </c>
    </row>
    <row r="3772" spans="1:7" x14ac:dyDescent="0.2">
      <c r="A3772" t="s">
        <v>8368</v>
      </c>
      <c r="B3772" t="s">
        <v>4566</v>
      </c>
      <c r="C3772">
        <v>26</v>
      </c>
      <c r="D3772" t="s">
        <v>3</v>
      </c>
      <c r="E3772" t="s">
        <v>16</v>
      </c>
      <c r="F3772" t="s">
        <v>14</v>
      </c>
      <c r="G3772">
        <v>52146</v>
      </c>
    </row>
    <row r="3773" spans="1:7" x14ac:dyDescent="0.2">
      <c r="A3773" t="s">
        <v>8369</v>
      </c>
      <c r="B3773" t="s">
        <v>4566</v>
      </c>
      <c r="C3773">
        <v>27</v>
      </c>
      <c r="D3773" t="s">
        <v>3</v>
      </c>
      <c r="E3773" t="s">
        <v>16</v>
      </c>
      <c r="F3773" t="s">
        <v>14</v>
      </c>
      <c r="G3773">
        <v>44470</v>
      </c>
    </row>
    <row r="3774" spans="1:7" x14ac:dyDescent="0.2">
      <c r="A3774" t="s">
        <v>8370</v>
      </c>
      <c r="B3774" t="s">
        <v>4566</v>
      </c>
      <c r="C3774">
        <v>28</v>
      </c>
      <c r="D3774" t="s">
        <v>3</v>
      </c>
      <c r="E3774" t="s">
        <v>16</v>
      </c>
      <c r="F3774" t="s">
        <v>14</v>
      </c>
      <c r="G3774">
        <v>15835</v>
      </c>
    </row>
    <row r="3775" spans="1:7" x14ac:dyDescent="0.2">
      <c r="A3775" t="s">
        <v>8371</v>
      </c>
      <c r="B3775" t="s">
        <v>4566</v>
      </c>
      <c r="C3775">
        <v>29</v>
      </c>
      <c r="D3775" t="s">
        <v>3</v>
      </c>
      <c r="E3775" t="s">
        <v>16</v>
      </c>
      <c r="F3775" t="s">
        <v>14</v>
      </c>
      <c r="G3775">
        <v>15641</v>
      </c>
    </row>
    <row r="3776" spans="1:7" x14ac:dyDescent="0.2">
      <c r="A3776" t="s">
        <v>8372</v>
      </c>
      <c r="B3776" t="s">
        <v>4566</v>
      </c>
      <c r="C3776">
        <v>30</v>
      </c>
      <c r="D3776" t="s">
        <v>3</v>
      </c>
      <c r="E3776" t="s">
        <v>16</v>
      </c>
      <c r="F3776" t="s">
        <v>14</v>
      </c>
      <c r="G3776">
        <v>19479</v>
      </c>
    </row>
    <row r="3777" spans="1:7" x14ac:dyDescent="0.2">
      <c r="A3777" t="s">
        <v>8373</v>
      </c>
      <c r="B3777" t="s">
        <v>4566</v>
      </c>
      <c r="C3777">
        <v>31</v>
      </c>
      <c r="D3777" t="s">
        <v>3</v>
      </c>
      <c r="E3777" t="s">
        <v>16</v>
      </c>
      <c r="F3777" t="s">
        <v>14</v>
      </c>
      <c r="G3777">
        <v>2503</v>
      </c>
    </row>
    <row r="3778" spans="1:7" x14ac:dyDescent="0.2">
      <c r="A3778" t="s">
        <v>8374</v>
      </c>
      <c r="B3778" t="s">
        <v>4566</v>
      </c>
      <c r="C3778">
        <v>32</v>
      </c>
      <c r="D3778" t="s">
        <v>3</v>
      </c>
      <c r="E3778" t="s">
        <v>16</v>
      </c>
      <c r="F3778" t="s">
        <v>14</v>
      </c>
      <c r="G3778">
        <v>8339</v>
      </c>
    </row>
    <row r="3779" spans="1:7" x14ac:dyDescent="0.2">
      <c r="A3779" t="s">
        <v>8375</v>
      </c>
      <c r="B3779" t="s">
        <v>4566</v>
      </c>
      <c r="C3779">
        <v>33</v>
      </c>
      <c r="D3779" t="s">
        <v>3</v>
      </c>
      <c r="E3779" t="s">
        <v>16</v>
      </c>
      <c r="F3779" t="s">
        <v>14</v>
      </c>
      <c r="G3779">
        <v>256</v>
      </c>
    </row>
    <row r="3780" spans="1:7" x14ac:dyDescent="0.2">
      <c r="A3780" t="s">
        <v>8376</v>
      </c>
      <c r="B3780" t="s">
        <v>4566</v>
      </c>
      <c r="C3780">
        <v>34</v>
      </c>
      <c r="D3780" t="s">
        <v>3</v>
      </c>
      <c r="E3780" t="s">
        <v>16</v>
      </c>
      <c r="F3780" t="s">
        <v>14</v>
      </c>
      <c r="G3780">
        <v>5108</v>
      </c>
    </row>
    <row r="3781" spans="1:7" x14ac:dyDescent="0.2">
      <c r="A3781" t="s">
        <v>8377</v>
      </c>
      <c r="B3781" t="s">
        <v>4566</v>
      </c>
      <c r="C3781">
        <v>35</v>
      </c>
      <c r="D3781" t="s">
        <v>3</v>
      </c>
      <c r="E3781" t="s">
        <v>16</v>
      </c>
      <c r="F3781" t="s">
        <v>14</v>
      </c>
      <c r="G3781">
        <v>91063</v>
      </c>
    </row>
    <row r="3782" spans="1:7" x14ac:dyDescent="0.2">
      <c r="A3782" t="s">
        <v>8378</v>
      </c>
      <c r="B3782" t="s">
        <v>4566</v>
      </c>
      <c r="C3782">
        <v>36</v>
      </c>
      <c r="D3782" t="s">
        <v>3</v>
      </c>
      <c r="E3782" t="s">
        <v>16</v>
      </c>
      <c r="F3782" t="s">
        <v>14</v>
      </c>
      <c r="G3782">
        <v>16946</v>
      </c>
    </row>
    <row r="3783" spans="1:7" x14ac:dyDescent="0.2">
      <c r="A3783" t="s">
        <v>8379</v>
      </c>
      <c r="B3783" t="s">
        <v>4566</v>
      </c>
      <c r="C3783">
        <v>37</v>
      </c>
      <c r="D3783" t="s">
        <v>3</v>
      </c>
      <c r="E3783" t="s">
        <v>16</v>
      </c>
      <c r="F3783" t="s">
        <v>14</v>
      </c>
      <c r="G3783">
        <v>462</v>
      </c>
    </row>
    <row r="3784" spans="1:7" x14ac:dyDescent="0.2">
      <c r="A3784" t="s">
        <v>8380</v>
      </c>
      <c r="B3784" t="s">
        <v>4566</v>
      </c>
      <c r="C3784">
        <v>38</v>
      </c>
      <c r="D3784" t="s">
        <v>3</v>
      </c>
      <c r="E3784" t="s">
        <v>16</v>
      </c>
      <c r="F3784" t="s">
        <v>14</v>
      </c>
      <c r="G3784">
        <v>30528</v>
      </c>
    </row>
    <row r="3785" spans="1:7" x14ac:dyDescent="0.2">
      <c r="A3785" t="s">
        <v>8381</v>
      </c>
      <c r="B3785" t="s">
        <v>4566</v>
      </c>
      <c r="C3785">
        <v>39</v>
      </c>
      <c r="D3785" t="s">
        <v>3</v>
      </c>
      <c r="E3785" t="s">
        <v>16</v>
      </c>
      <c r="F3785" t="s">
        <v>14</v>
      </c>
      <c r="G3785">
        <v>590</v>
      </c>
    </row>
    <row r="3786" spans="1:7" x14ac:dyDescent="0.2">
      <c r="A3786" t="s">
        <v>8382</v>
      </c>
      <c r="B3786" t="s">
        <v>4566</v>
      </c>
      <c r="C3786">
        <v>40</v>
      </c>
      <c r="D3786" t="s">
        <v>3</v>
      </c>
      <c r="E3786" t="s">
        <v>16</v>
      </c>
      <c r="F3786" t="s">
        <v>14</v>
      </c>
      <c r="G3786">
        <v>1093</v>
      </c>
    </row>
    <row r="3787" spans="1:7" x14ac:dyDescent="0.2">
      <c r="A3787" t="s">
        <v>8383</v>
      </c>
      <c r="B3787" t="s">
        <v>4566</v>
      </c>
      <c r="C3787">
        <v>41</v>
      </c>
      <c r="D3787" t="s">
        <v>3</v>
      </c>
      <c r="E3787" t="s">
        <v>16</v>
      </c>
      <c r="F3787" t="s">
        <v>14</v>
      </c>
      <c r="G3787">
        <v>5196</v>
      </c>
    </row>
    <row r="3788" spans="1:7" x14ac:dyDescent="0.2">
      <c r="A3788" t="s">
        <v>8384</v>
      </c>
      <c r="B3788" t="s">
        <v>4566</v>
      </c>
      <c r="C3788">
        <v>43</v>
      </c>
      <c r="D3788" t="s">
        <v>3</v>
      </c>
      <c r="E3788" t="s">
        <v>16</v>
      </c>
      <c r="F3788" t="s">
        <v>14</v>
      </c>
      <c r="G3788">
        <v>26192</v>
      </c>
    </row>
    <row r="3789" spans="1:7" x14ac:dyDescent="0.2">
      <c r="A3789" t="s">
        <v>8385</v>
      </c>
      <c r="B3789" t="s">
        <v>4566</v>
      </c>
      <c r="C3789">
        <v>1</v>
      </c>
      <c r="D3789" t="s">
        <v>3</v>
      </c>
      <c r="E3789" t="s">
        <v>16</v>
      </c>
      <c r="F3789" t="s">
        <v>15</v>
      </c>
      <c r="G3789">
        <v>4526</v>
      </c>
    </row>
    <row r="3790" spans="1:7" x14ac:dyDescent="0.2">
      <c r="A3790" t="s">
        <v>8386</v>
      </c>
      <c r="B3790" t="s">
        <v>4566</v>
      </c>
      <c r="C3790">
        <v>2</v>
      </c>
      <c r="D3790" t="s">
        <v>3</v>
      </c>
      <c r="E3790" t="s">
        <v>16</v>
      </c>
      <c r="F3790" t="s">
        <v>15</v>
      </c>
      <c r="G3790">
        <v>5932</v>
      </c>
    </row>
    <row r="3791" spans="1:7" x14ac:dyDescent="0.2">
      <c r="A3791" t="s">
        <v>8387</v>
      </c>
      <c r="B3791" t="s">
        <v>4566</v>
      </c>
      <c r="C3791">
        <v>3</v>
      </c>
      <c r="D3791" t="s">
        <v>3</v>
      </c>
      <c r="E3791" t="s">
        <v>16</v>
      </c>
      <c r="F3791" t="s">
        <v>15</v>
      </c>
      <c r="G3791">
        <v>33580</v>
      </c>
    </row>
    <row r="3792" spans="1:7" x14ac:dyDescent="0.2">
      <c r="A3792" t="s">
        <v>8388</v>
      </c>
      <c r="B3792" t="s">
        <v>4566</v>
      </c>
      <c r="C3792">
        <v>4</v>
      </c>
      <c r="D3792" t="s">
        <v>3</v>
      </c>
      <c r="E3792" t="s">
        <v>16</v>
      </c>
      <c r="F3792" t="s">
        <v>15</v>
      </c>
      <c r="G3792">
        <v>48284</v>
      </c>
    </row>
    <row r="3793" spans="1:7" x14ac:dyDescent="0.2">
      <c r="A3793" t="s">
        <v>8389</v>
      </c>
      <c r="B3793" t="s">
        <v>4566</v>
      </c>
      <c r="C3793">
        <v>5</v>
      </c>
      <c r="D3793" t="s">
        <v>3</v>
      </c>
      <c r="E3793" t="s">
        <v>16</v>
      </c>
      <c r="F3793" t="s">
        <v>15</v>
      </c>
      <c r="G3793">
        <v>43775</v>
      </c>
    </row>
    <row r="3794" spans="1:7" x14ac:dyDescent="0.2">
      <c r="A3794" t="s">
        <v>8390</v>
      </c>
      <c r="B3794" t="s">
        <v>4566</v>
      </c>
      <c r="C3794">
        <v>6</v>
      </c>
      <c r="D3794" t="s">
        <v>3</v>
      </c>
      <c r="E3794" t="s">
        <v>16</v>
      </c>
      <c r="F3794" t="s">
        <v>15</v>
      </c>
      <c r="G3794">
        <v>60065</v>
      </c>
    </row>
    <row r="3795" spans="1:7" x14ac:dyDescent="0.2">
      <c r="A3795" t="s">
        <v>8391</v>
      </c>
      <c r="B3795" t="s">
        <v>4566</v>
      </c>
      <c r="C3795">
        <v>7</v>
      </c>
      <c r="D3795" t="s">
        <v>3</v>
      </c>
      <c r="E3795" t="s">
        <v>16</v>
      </c>
      <c r="F3795" t="s">
        <v>15</v>
      </c>
      <c r="G3795">
        <v>32775</v>
      </c>
    </row>
    <row r="3796" spans="1:7" x14ac:dyDescent="0.2">
      <c r="A3796" t="s">
        <v>8392</v>
      </c>
      <c r="B3796" t="s">
        <v>4566</v>
      </c>
      <c r="C3796">
        <v>8</v>
      </c>
      <c r="D3796" t="s">
        <v>3</v>
      </c>
      <c r="E3796" t="s">
        <v>16</v>
      </c>
      <c r="F3796" t="s">
        <v>15</v>
      </c>
      <c r="G3796">
        <v>103399</v>
      </c>
    </row>
    <row r="3797" spans="1:7" x14ac:dyDescent="0.2">
      <c r="A3797" t="s">
        <v>8393</v>
      </c>
      <c r="B3797" t="s">
        <v>4566</v>
      </c>
      <c r="C3797">
        <v>9</v>
      </c>
      <c r="D3797" t="s">
        <v>3</v>
      </c>
      <c r="E3797" t="s">
        <v>16</v>
      </c>
      <c r="F3797" t="s">
        <v>15</v>
      </c>
      <c r="G3797">
        <v>5709</v>
      </c>
    </row>
    <row r="3798" spans="1:7" x14ac:dyDescent="0.2">
      <c r="A3798" t="s">
        <v>8394</v>
      </c>
      <c r="B3798" t="s">
        <v>4566</v>
      </c>
      <c r="C3798">
        <v>10</v>
      </c>
      <c r="D3798" t="s">
        <v>3</v>
      </c>
      <c r="E3798" t="s">
        <v>16</v>
      </c>
      <c r="F3798" t="s">
        <v>15</v>
      </c>
      <c r="G3798">
        <v>2463</v>
      </c>
    </row>
    <row r="3799" spans="1:7" x14ac:dyDescent="0.2">
      <c r="A3799" t="s">
        <v>8395</v>
      </c>
      <c r="B3799" t="s">
        <v>4566</v>
      </c>
      <c r="C3799">
        <v>11</v>
      </c>
      <c r="D3799" t="s">
        <v>3</v>
      </c>
      <c r="E3799" t="s">
        <v>16</v>
      </c>
      <c r="F3799" t="s">
        <v>15</v>
      </c>
      <c r="G3799">
        <v>15103</v>
      </c>
    </row>
    <row r="3800" spans="1:7" x14ac:dyDescent="0.2">
      <c r="A3800" t="s">
        <v>8396</v>
      </c>
      <c r="B3800" t="s">
        <v>4566</v>
      </c>
      <c r="C3800">
        <v>12</v>
      </c>
      <c r="D3800" t="s">
        <v>3</v>
      </c>
      <c r="E3800" t="s">
        <v>16</v>
      </c>
      <c r="F3800" t="s">
        <v>15</v>
      </c>
      <c r="G3800">
        <v>10002</v>
      </c>
    </row>
    <row r="3801" spans="1:7" x14ac:dyDescent="0.2">
      <c r="A3801" t="s">
        <v>8397</v>
      </c>
      <c r="B3801" t="s">
        <v>4566</v>
      </c>
      <c r="C3801">
        <v>13</v>
      </c>
      <c r="D3801" t="s">
        <v>3</v>
      </c>
      <c r="E3801" t="s">
        <v>16</v>
      </c>
      <c r="F3801" t="s">
        <v>15</v>
      </c>
      <c r="G3801">
        <v>72070</v>
      </c>
    </row>
    <row r="3802" spans="1:7" x14ac:dyDescent="0.2">
      <c r="A3802" t="s">
        <v>8398</v>
      </c>
      <c r="B3802" t="s">
        <v>4566</v>
      </c>
      <c r="C3802">
        <v>14</v>
      </c>
      <c r="D3802" t="s">
        <v>3</v>
      </c>
      <c r="E3802" t="s">
        <v>16</v>
      </c>
      <c r="F3802" t="s">
        <v>15</v>
      </c>
      <c r="G3802">
        <v>34078</v>
      </c>
    </row>
    <row r="3803" spans="1:7" x14ac:dyDescent="0.2">
      <c r="A3803" t="s">
        <v>8399</v>
      </c>
      <c r="B3803" t="s">
        <v>4566</v>
      </c>
      <c r="C3803">
        <v>15</v>
      </c>
      <c r="D3803" t="s">
        <v>3</v>
      </c>
      <c r="E3803" t="s">
        <v>16</v>
      </c>
      <c r="F3803" t="s">
        <v>15</v>
      </c>
      <c r="G3803">
        <v>11839</v>
      </c>
    </row>
    <row r="3804" spans="1:7" x14ac:dyDescent="0.2">
      <c r="A3804" t="s">
        <v>8400</v>
      </c>
      <c r="B3804" t="s">
        <v>4566</v>
      </c>
      <c r="C3804">
        <v>16</v>
      </c>
      <c r="D3804" t="s">
        <v>3</v>
      </c>
      <c r="E3804" t="s">
        <v>16</v>
      </c>
      <c r="F3804" t="s">
        <v>15</v>
      </c>
      <c r="G3804">
        <v>1688</v>
      </c>
    </row>
    <row r="3805" spans="1:7" x14ac:dyDescent="0.2">
      <c r="A3805" t="s">
        <v>8401</v>
      </c>
      <c r="B3805" t="s">
        <v>4566</v>
      </c>
      <c r="C3805">
        <v>17</v>
      </c>
      <c r="D3805" t="s">
        <v>3</v>
      </c>
      <c r="E3805" t="s">
        <v>16</v>
      </c>
      <c r="F3805" t="s">
        <v>15</v>
      </c>
      <c r="G3805">
        <v>44890</v>
      </c>
    </row>
    <row r="3806" spans="1:7" x14ac:dyDescent="0.2">
      <c r="A3806" t="s">
        <v>8402</v>
      </c>
      <c r="B3806" t="s">
        <v>4566</v>
      </c>
      <c r="C3806">
        <v>18</v>
      </c>
      <c r="D3806" t="s">
        <v>3</v>
      </c>
      <c r="E3806" t="s">
        <v>16</v>
      </c>
      <c r="F3806" t="s">
        <v>15</v>
      </c>
      <c r="G3806">
        <v>18650</v>
      </c>
    </row>
    <row r="3807" spans="1:7" x14ac:dyDescent="0.2">
      <c r="A3807" t="s">
        <v>8403</v>
      </c>
      <c r="B3807" t="s">
        <v>4566</v>
      </c>
      <c r="C3807">
        <v>19</v>
      </c>
      <c r="D3807" t="s">
        <v>3</v>
      </c>
      <c r="E3807" t="s">
        <v>16</v>
      </c>
      <c r="F3807" t="s">
        <v>15</v>
      </c>
      <c r="G3807">
        <v>16258</v>
      </c>
    </row>
    <row r="3808" spans="1:7" x14ac:dyDescent="0.2">
      <c r="A3808" t="s">
        <v>8404</v>
      </c>
      <c r="B3808" t="s">
        <v>4566</v>
      </c>
      <c r="C3808">
        <v>20</v>
      </c>
      <c r="D3808" t="s">
        <v>3</v>
      </c>
      <c r="E3808" t="s">
        <v>16</v>
      </c>
      <c r="F3808" t="s">
        <v>15</v>
      </c>
      <c r="G3808">
        <v>41334</v>
      </c>
    </row>
    <row r="3809" spans="1:7" x14ac:dyDescent="0.2">
      <c r="A3809" t="s">
        <v>8405</v>
      </c>
      <c r="B3809" t="s">
        <v>4566</v>
      </c>
      <c r="C3809">
        <v>21</v>
      </c>
      <c r="D3809" t="s">
        <v>3</v>
      </c>
      <c r="E3809" t="s">
        <v>16</v>
      </c>
      <c r="F3809" t="s">
        <v>15</v>
      </c>
      <c r="G3809">
        <v>3313</v>
      </c>
    </row>
    <row r="3810" spans="1:7" x14ac:dyDescent="0.2">
      <c r="A3810" t="s">
        <v>8406</v>
      </c>
      <c r="B3810" t="s">
        <v>4566</v>
      </c>
      <c r="C3810">
        <v>22</v>
      </c>
      <c r="D3810" t="s">
        <v>3</v>
      </c>
      <c r="E3810" t="s">
        <v>16</v>
      </c>
      <c r="F3810" t="s">
        <v>15</v>
      </c>
      <c r="G3810">
        <v>15357</v>
      </c>
    </row>
    <row r="3811" spans="1:7" x14ac:dyDescent="0.2">
      <c r="A3811" t="s">
        <v>8407</v>
      </c>
      <c r="B3811" t="s">
        <v>4566</v>
      </c>
      <c r="C3811">
        <v>23</v>
      </c>
      <c r="D3811" t="s">
        <v>3</v>
      </c>
      <c r="E3811" t="s">
        <v>16</v>
      </c>
      <c r="F3811" t="s">
        <v>15</v>
      </c>
      <c r="G3811">
        <v>30066</v>
      </c>
    </row>
    <row r="3812" spans="1:7" x14ac:dyDescent="0.2">
      <c r="A3812" t="s">
        <v>8408</v>
      </c>
      <c r="B3812" t="s">
        <v>4566</v>
      </c>
      <c r="C3812">
        <v>24</v>
      </c>
      <c r="D3812" t="s">
        <v>3</v>
      </c>
      <c r="E3812" t="s">
        <v>16</v>
      </c>
      <c r="F3812" t="s">
        <v>15</v>
      </c>
      <c r="G3812">
        <v>40014</v>
      </c>
    </row>
    <row r="3813" spans="1:7" x14ac:dyDescent="0.2">
      <c r="A3813" t="s">
        <v>8409</v>
      </c>
      <c r="B3813" t="s">
        <v>4566</v>
      </c>
      <c r="C3813">
        <v>25</v>
      </c>
      <c r="D3813" t="s">
        <v>3</v>
      </c>
      <c r="E3813" t="s">
        <v>16</v>
      </c>
      <c r="F3813" t="s">
        <v>15</v>
      </c>
      <c r="G3813">
        <v>18673</v>
      </c>
    </row>
    <row r="3814" spans="1:7" x14ac:dyDescent="0.2">
      <c r="A3814" t="s">
        <v>8410</v>
      </c>
      <c r="B3814" t="s">
        <v>4566</v>
      </c>
      <c r="C3814">
        <v>26</v>
      </c>
      <c r="D3814" t="s">
        <v>3</v>
      </c>
      <c r="E3814" t="s">
        <v>16</v>
      </c>
      <c r="F3814" t="s">
        <v>15</v>
      </c>
      <c r="G3814">
        <v>52850</v>
      </c>
    </row>
    <row r="3815" spans="1:7" x14ac:dyDescent="0.2">
      <c r="A3815" t="s">
        <v>8411</v>
      </c>
      <c r="B3815" t="s">
        <v>4566</v>
      </c>
      <c r="C3815">
        <v>27</v>
      </c>
      <c r="D3815" t="s">
        <v>3</v>
      </c>
      <c r="E3815" t="s">
        <v>16</v>
      </c>
      <c r="F3815" t="s">
        <v>15</v>
      </c>
      <c r="G3815">
        <v>44170</v>
      </c>
    </row>
    <row r="3816" spans="1:7" x14ac:dyDescent="0.2">
      <c r="A3816" t="s">
        <v>8412</v>
      </c>
      <c r="B3816" t="s">
        <v>4566</v>
      </c>
      <c r="C3816">
        <v>28</v>
      </c>
      <c r="D3816" t="s">
        <v>3</v>
      </c>
      <c r="E3816" t="s">
        <v>16</v>
      </c>
      <c r="F3816" t="s">
        <v>15</v>
      </c>
      <c r="G3816">
        <v>15613</v>
      </c>
    </row>
    <row r="3817" spans="1:7" x14ac:dyDescent="0.2">
      <c r="A3817" t="s">
        <v>8413</v>
      </c>
      <c r="B3817" t="s">
        <v>4566</v>
      </c>
      <c r="C3817">
        <v>29</v>
      </c>
      <c r="D3817" t="s">
        <v>3</v>
      </c>
      <c r="E3817" t="s">
        <v>16</v>
      </c>
      <c r="F3817" t="s">
        <v>15</v>
      </c>
      <c r="G3817">
        <v>16331</v>
      </c>
    </row>
    <row r="3818" spans="1:7" x14ac:dyDescent="0.2">
      <c r="A3818" t="s">
        <v>8414</v>
      </c>
      <c r="B3818" t="s">
        <v>4566</v>
      </c>
      <c r="C3818">
        <v>30</v>
      </c>
      <c r="D3818" t="s">
        <v>3</v>
      </c>
      <c r="E3818" t="s">
        <v>16</v>
      </c>
      <c r="F3818" t="s">
        <v>15</v>
      </c>
      <c r="G3818">
        <v>19961</v>
      </c>
    </row>
    <row r="3819" spans="1:7" x14ac:dyDescent="0.2">
      <c r="A3819" t="s">
        <v>8415</v>
      </c>
      <c r="B3819" t="s">
        <v>4566</v>
      </c>
      <c r="C3819">
        <v>31</v>
      </c>
      <c r="D3819" t="s">
        <v>3</v>
      </c>
      <c r="E3819" t="s">
        <v>16</v>
      </c>
      <c r="F3819" t="s">
        <v>15</v>
      </c>
      <c r="G3819">
        <v>2558</v>
      </c>
    </row>
    <row r="3820" spans="1:7" x14ac:dyDescent="0.2">
      <c r="A3820" t="s">
        <v>8416</v>
      </c>
      <c r="B3820" t="s">
        <v>4566</v>
      </c>
      <c r="C3820">
        <v>32</v>
      </c>
      <c r="D3820" t="s">
        <v>3</v>
      </c>
      <c r="E3820" t="s">
        <v>16</v>
      </c>
      <c r="F3820" t="s">
        <v>15</v>
      </c>
      <c r="G3820">
        <v>9146</v>
      </c>
    </row>
    <row r="3821" spans="1:7" x14ac:dyDescent="0.2">
      <c r="A3821" t="s">
        <v>8417</v>
      </c>
      <c r="B3821" t="s">
        <v>4566</v>
      </c>
      <c r="C3821">
        <v>33</v>
      </c>
      <c r="D3821" t="s">
        <v>3</v>
      </c>
      <c r="E3821" t="s">
        <v>16</v>
      </c>
      <c r="F3821" t="s">
        <v>15</v>
      </c>
      <c r="G3821">
        <v>226</v>
      </c>
    </row>
    <row r="3822" spans="1:7" x14ac:dyDescent="0.2">
      <c r="A3822" t="s">
        <v>8418</v>
      </c>
      <c r="B3822" t="s">
        <v>4566</v>
      </c>
      <c r="C3822">
        <v>34</v>
      </c>
      <c r="D3822" t="s">
        <v>3</v>
      </c>
      <c r="E3822" t="s">
        <v>16</v>
      </c>
      <c r="F3822" t="s">
        <v>15</v>
      </c>
      <c r="G3822">
        <v>5224</v>
      </c>
    </row>
    <row r="3823" spans="1:7" x14ac:dyDescent="0.2">
      <c r="A3823" t="s">
        <v>8419</v>
      </c>
      <c r="B3823" t="s">
        <v>4566</v>
      </c>
      <c r="C3823">
        <v>35</v>
      </c>
      <c r="D3823" t="s">
        <v>3</v>
      </c>
      <c r="E3823" t="s">
        <v>16</v>
      </c>
      <c r="F3823" t="s">
        <v>15</v>
      </c>
      <c r="G3823">
        <v>88459</v>
      </c>
    </row>
    <row r="3824" spans="1:7" x14ac:dyDescent="0.2">
      <c r="A3824" t="s">
        <v>8420</v>
      </c>
      <c r="B3824" t="s">
        <v>4566</v>
      </c>
      <c r="C3824">
        <v>36</v>
      </c>
      <c r="D3824" t="s">
        <v>3</v>
      </c>
      <c r="E3824" t="s">
        <v>16</v>
      </c>
      <c r="F3824" t="s">
        <v>15</v>
      </c>
      <c r="G3824">
        <v>17488</v>
      </c>
    </row>
    <row r="3825" spans="1:7" x14ac:dyDescent="0.2">
      <c r="A3825" t="s">
        <v>8421</v>
      </c>
      <c r="B3825" t="s">
        <v>4566</v>
      </c>
      <c r="C3825">
        <v>37</v>
      </c>
      <c r="D3825" t="s">
        <v>3</v>
      </c>
      <c r="E3825" t="s">
        <v>16</v>
      </c>
      <c r="F3825" t="s">
        <v>15</v>
      </c>
      <c r="G3825">
        <v>447</v>
      </c>
    </row>
    <row r="3826" spans="1:7" x14ac:dyDescent="0.2">
      <c r="A3826" t="s">
        <v>8422</v>
      </c>
      <c r="B3826" t="s">
        <v>4566</v>
      </c>
      <c r="C3826">
        <v>38</v>
      </c>
      <c r="D3826" t="s">
        <v>3</v>
      </c>
      <c r="E3826" t="s">
        <v>16</v>
      </c>
      <c r="F3826" t="s">
        <v>15</v>
      </c>
      <c r="G3826">
        <v>39411</v>
      </c>
    </row>
    <row r="3827" spans="1:7" x14ac:dyDescent="0.2">
      <c r="A3827" t="s">
        <v>8423</v>
      </c>
      <c r="B3827" t="s">
        <v>4566</v>
      </c>
      <c r="C3827">
        <v>39</v>
      </c>
      <c r="D3827" t="s">
        <v>3</v>
      </c>
      <c r="E3827" t="s">
        <v>16</v>
      </c>
      <c r="F3827" t="s">
        <v>15</v>
      </c>
      <c r="G3827">
        <v>671</v>
      </c>
    </row>
    <row r="3828" spans="1:7" x14ac:dyDescent="0.2">
      <c r="A3828" t="s">
        <v>8424</v>
      </c>
      <c r="B3828" t="s">
        <v>4566</v>
      </c>
      <c r="C3828">
        <v>41</v>
      </c>
      <c r="D3828" t="s">
        <v>3</v>
      </c>
      <c r="E3828" t="s">
        <v>16</v>
      </c>
      <c r="F3828" t="s">
        <v>15</v>
      </c>
      <c r="G3828">
        <v>6591</v>
      </c>
    </row>
    <row r="3829" spans="1:7" x14ac:dyDescent="0.2">
      <c r="A3829" t="s">
        <v>8425</v>
      </c>
      <c r="B3829" t="s">
        <v>4566</v>
      </c>
      <c r="C3829">
        <v>43</v>
      </c>
      <c r="D3829" t="s">
        <v>3</v>
      </c>
      <c r="E3829" t="s">
        <v>16</v>
      </c>
      <c r="F3829" t="s">
        <v>15</v>
      </c>
      <c r="G3829">
        <v>29058</v>
      </c>
    </row>
    <row r="3830" spans="1:7" x14ac:dyDescent="0.2">
      <c r="A3830" t="s">
        <v>8426</v>
      </c>
      <c r="B3830" t="s">
        <v>4566</v>
      </c>
      <c r="C3830">
        <v>1</v>
      </c>
      <c r="D3830" t="s">
        <v>4580</v>
      </c>
      <c r="E3830" t="s">
        <v>4581</v>
      </c>
      <c r="F3830" t="s">
        <v>11</v>
      </c>
      <c r="G3830">
        <v>607</v>
      </c>
    </row>
    <row r="3831" spans="1:7" x14ac:dyDescent="0.2">
      <c r="A3831" t="s">
        <v>8427</v>
      </c>
      <c r="B3831" t="s">
        <v>4566</v>
      </c>
      <c r="C3831">
        <v>1</v>
      </c>
      <c r="D3831" t="s">
        <v>4580</v>
      </c>
      <c r="E3831" t="s">
        <v>4583</v>
      </c>
      <c r="F3831" t="s">
        <v>11</v>
      </c>
      <c r="G3831">
        <v>647</v>
      </c>
    </row>
    <row r="3832" spans="1:7" x14ac:dyDescent="0.2">
      <c r="A3832" t="s">
        <v>8428</v>
      </c>
      <c r="B3832" t="s">
        <v>4566</v>
      </c>
      <c r="C3832">
        <v>1</v>
      </c>
      <c r="D3832" t="s">
        <v>4580</v>
      </c>
      <c r="E3832" t="s">
        <v>4585</v>
      </c>
      <c r="F3832" t="s">
        <v>11</v>
      </c>
      <c r="G3832">
        <v>453</v>
      </c>
    </row>
    <row r="3833" spans="1:7" x14ac:dyDescent="0.2">
      <c r="A3833" t="s">
        <v>8429</v>
      </c>
      <c r="B3833" t="s">
        <v>4566</v>
      </c>
      <c r="C3833">
        <v>1</v>
      </c>
      <c r="D3833" t="s">
        <v>4580</v>
      </c>
      <c r="E3833" t="s">
        <v>4587</v>
      </c>
      <c r="F3833" t="s">
        <v>11</v>
      </c>
      <c r="G3833">
        <v>460</v>
      </c>
    </row>
    <row r="3834" spans="1:7" x14ac:dyDescent="0.2">
      <c r="A3834" t="s">
        <v>8430</v>
      </c>
      <c r="B3834" t="s">
        <v>4566</v>
      </c>
      <c r="C3834">
        <v>1</v>
      </c>
      <c r="D3834" t="s">
        <v>4580</v>
      </c>
      <c r="E3834" t="s">
        <v>4589</v>
      </c>
      <c r="F3834" t="s">
        <v>11</v>
      </c>
      <c r="G3834">
        <v>610</v>
      </c>
    </row>
    <row r="3835" spans="1:7" x14ac:dyDescent="0.2">
      <c r="A3835" t="s">
        <v>8431</v>
      </c>
      <c r="B3835" t="s">
        <v>4566</v>
      </c>
      <c r="C3835">
        <v>1</v>
      </c>
      <c r="D3835" t="s">
        <v>4580</v>
      </c>
      <c r="E3835" t="s">
        <v>4591</v>
      </c>
      <c r="F3835" t="s">
        <v>11</v>
      </c>
      <c r="G3835">
        <v>592</v>
      </c>
    </row>
    <row r="3836" spans="1:7" x14ac:dyDescent="0.2">
      <c r="A3836" t="s">
        <v>8432</v>
      </c>
      <c r="B3836" t="s">
        <v>4566</v>
      </c>
      <c r="C3836">
        <v>1</v>
      </c>
      <c r="D3836" t="s">
        <v>4580</v>
      </c>
      <c r="E3836" t="s">
        <v>4593</v>
      </c>
      <c r="F3836" t="s">
        <v>11</v>
      </c>
      <c r="G3836">
        <v>642</v>
      </c>
    </row>
    <row r="3837" spans="1:7" x14ac:dyDescent="0.2">
      <c r="A3837" t="s">
        <v>8433</v>
      </c>
      <c r="B3837" t="s">
        <v>4566</v>
      </c>
      <c r="C3837">
        <v>2</v>
      </c>
      <c r="D3837" t="s">
        <v>4580</v>
      </c>
      <c r="E3837" t="s">
        <v>4581</v>
      </c>
      <c r="F3837" t="s">
        <v>11</v>
      </c>
      <c r="G3837">
        <v>702</v>
      </c>
    </row>
    <row r="3838" spans="1:7" x14ac:dyDescent="0.2">
      <c r="A3838" t="s">
        <v>8434</v>
      </c>
      <c r="B3838" t="s">
        <v>4566</v>
      </c>
      <c r="C3838">
        <v>2</v>
      </c>
      <c r="D3838" t="s">
        <v>4580</v>
      </c>
      <c r="E3838" t="s">
        <v>4583</v>
      </c>
      <c r="F3838" t="s">
        <v>11</v>
      </c>
      <c r="G3838">
        <v>790</v>
      </c>
    </row>
    <row r="3839" spans="1:7" x14ac:dyDescent="0.2">
      <c r="A3839" t="s">
        <v>8435</v>
      </c>
      <c r="B3839" t="s">
        <v>4566</v>
      </c>
      <c r="C3839">
        <v>2</v>
      </c>
      <c r="D3839" t="s">
        <v>4580</v>
      </c>
      <c r="E3839" t="s">
        <v>4585</v>
      </c>
      <c r="F3839" t="s">
        <v>11</v>
      </c>
      <c r="G3839">
        <v>673</v>
      </c>
    </row>
    <row r="3840" spans="1:7" x14ac:dyDescent="0.2">
      <c r="A3840" t="s">
        <v>8436</v>
      </c>
      <c r="B3840" t="s">
        <v>4566</v>
      </c>
      <c r="C3840">
        <v>2</v>
      </c>
      <c r="D3840" t="s">
        <v>4580</v>
      </c>
      <c r="E3840" t="s">
        <v>4587</v>
      </c>
      <c r="F3840" t="s">
        <v>11</v>
      </c>
      <c r="G3840">
        <v>599</v>
      </c>
    </row>
    <row r="3841" spans="1:7" x14ac:dyDescent="0.2">
      <c r="A3841" t="s">
        <v>8437</v>
      </c>
      <c r="B3841" t="s">
        <v>4566</v>
      </c>
      <c r="C3841">
        <v>2</v>
      </c>
      <c r="D3841" t="s">
        <v>4580</v>
      </c>
      <c r="E3841" t="s">
        <v>4589</v>
      </c>
      <c r="F3841" t="s">
        <v>11</v>
      </c>
      <c r="G3841">
        <v>714</v>
      </c>
    </row>
    <row r="3842" spans="1:7" x14ac:dyDescent="0.2">
      <c r="A3842" t="s">
        <v>8438</v>
      </c>
      <c r="B3842" t="s">
        <v>4566</v>
      </c>
      <c r="C3842">
        <v>2</v>
      </c>
      <c r="D3842" t="s">
        <v>4580</v>
      </c>
      <c r="E3842" t="s">
        <v>4591</v>
      </c>
      <c r="F3842" t="s">
        <v>11</v>
      </c>
      <c r="G3842">
        <v>690</v>
      </c>
    </row>
    <row r="3843" spans="1:7" x14ac:dyDescent="0.2">
      <c r="A3843" t="s">
        <v>8439</v>
      </c>
      <c r="B3843" t="s">
        <v>4566</v>
      </c>
      <c r="C3843">
        <v>2</v>
      </c>
      <c r="D3843" t="s">
        <v>4580</v>
      </c>
      <c r="E3843" t="s">
        <v>4593</v>
      </c>
      <c r="F3843" t="s">
        <v>11</v>
      </c>
      <c r="G3843">
        <v>710</v>
      </c>
    </row>
    <row r="3844" spans="1:7" x14ac:dyDescent="0.2">
      <c r="A3844" t="s">
        <v>8440</v>
      </c>
      <c r="B3844" t="s">
        <v>4566</v>
      </c>
      <c r="C3844">
        <v>3</v>
      </c>
      <c r="D3844" t="s">
        <v>4580</v>
      </c>
      <c r="E3844" t="s">
        <v>4581</v>
      </c>
      <c r="F3844" t="s">
        <v>11</v>
      </c>
      <c r="G3844">
        <v>4304</v>
      </c>
    </row>
    <row r="3845" spans="1:7" x14ac:dyDescent="0.2">
      <c r="A3845" t="s">
        <v>8441</v>
      </c>
      <c r="B3845" t="s">
        <v>4566</v>
      </c>
      <c r="C3845">
        <v>3</v>
      </c>
      <c r="D3845" t="s">
        <v>4580</v>
      </c>
      <c r="E3845" t="s">
        <v>4583</v>
      </c>
      <c r="F3845" t="s">
        <v>11</v>
      </c>
      <c r="G3845">
        <v>4710</v>
      </c>
    </row>
    <row r="3846" spans="1:7" x14ac:dyDescent="0.2">
      <c r="A3846" t="s">
        <v>8442</v>
      </c>
      <c r="B3846" t="s">
        <v>4566</v>
      </c>
      <c r="C3846">
        <v>3</v>
      </c>
      <c r="D3846" t="s">
        <v>4580</v>
      </c>
      <c r="E3846" t="s">
        <v>4585</v>
      </c>
      <c r="F3846" t="s">
        <v>11</v>
      </c>
      <c r="G3846">
        <v>4369</v>
      </c>
    </row>
    <row r="3847" spans="1:7" x14ac:dyDescent="0.2">
      <c r="A3847" t="s">
        <v>8443</v>
      </c>
      <c r="B3847" t="s">
        <v>4566</v>
      </c>
      <c r="C3847">
        <v>3</v>
      </c>
      <c r="D3847" t="s">
        <v>4580</v>
      </c>
      <c r="E3847" t="s">
        <v>4587</v>
      </c>
      <c r="F3847" t="s">
        <v>11</v>
      </c>
      <c r="G3847">
        <v>4617</v>
      </c>
    </row>
    <row r="3848" spans="1:7" x14ac:dyDescent="0.2">
      <c r="A3848" t="s">
        <v>8444</v>
      </c>
      <c r="B3848" t="s">
        <v>4566</v>
      </c>
      <c r="C3848">
        <v>3</v>
      </c>
      <c r="D3848" t="s">
        <v>4580</v>
      </c>
      <c r="E3848" t="s">
        <v>4589</v>
      </c>
      <c r="F3848" t="s">
        <v>11</v>
      </c>
      <c r="G3848">
        <v>4336</v>
      </c>
    </row>
    <row r="3849" spans="1:7" x14ac:dyDescent="0.2">
      <c r="A3849" t="s">
        <v>8445</v>
      </c>
      <c r="B3849" t="s">
        <v>4566</v>
      </c>
      <c r="C3849">
        <v>3</v>
      </c>
      <c r="D3849" t="s">
        <v>4580</v>
      </c>
      <c r="E3849" t="s">
        <v>4591</v>
      </c>
      <c r="F3849" t="s">
        <v>11</v>
      </c>
      <c r="G3849">
        <v>4510</v>
      </c>
    </row>
    <row r="3850" spans="1:7" x14ac:dyDescent="0.2">
      <c r="A3850" t="s">
        <v>8446</v>
      </c>
      <c r="B3850" t="s">
        <v>4566</v>
      </c>
      <c r="C3850">
        <v>3</v>
      </c>
      <c r="D3850" t="s">
        <v>4580</v>
      </c>
      <c r="E3850" t="s">
        <v>4593</v>
      </c>
      <c r="F3850" t="s">
        <v>11</v>
      </c>
      <c r="G3850">
        <v>4104</v>
      </c>
    </row>
    <row r="3851" spans="1:7" x14ac:dyDescent="0.2">
      <c r="A3851" t="s">
        <v>8447</v>
      </c>
      <c r="B3851" t="s">
        <v>4566</v>
      </c>
      <c r="C3851">
        <v>4</v>
      </c>
      <c r="D3851" t="s">
        <v>4580</v>
      </c>
      <c r="E3851" t="s">
        <v>4581</v>
      </c>
      <c r="F3851" t="s">
        <v>11</v>
      </c>
      <c r="G3851">
        <v>7695</v>
      </c>
    </row>
    <row r="3852" spans="1:7" x14ac:dyDescent="0.2">
      <c r="A3852" t="s">
        <v>8448</v>
      </c>
      <c r="B3852" t="s">
        <v>4566</v>
      </c>
      <c r="C3852">
        <v>4</v>
      </c>
      <c r="D3852" t="s">
        <v>4580</v>
      </c>
      <c r="E3852" t="s">
        <v>4583</v>
      </c>
      <c r="F3852" t="s">
        <v>11</v>
      </c>
      <c r="G3852">
        <v>8315</v>
      </c>
    </row>
    <row r="3853" spans="1:7" x14ac:dyDescent="0.2">
      <c r="A3853" t="s">
        <v>8449</v>
      </c>
      <c r="B3853" t="s">
        <v>4566</v>
      </c>
      <c r="C3853">
        <v>4</v>
      </c>
      <c r="D3853" t="s">
        <v>4580</v>
      </c>
      <c r="E3853" t="s">
        <v>4585</v>
      </c>
      <c r="F3853" t="s">
        <v>11</v>
      </c>
      <c r="G3853">
        <v>7342</v>
      </c>
    </row>
    <row r="3854" spans="1:7" x14ac:dyDescent="0.2">
      <c r="A3854" t="s">
        <v>8450</v>
      </c>
      <c r="B3854" t="s">
        <v>4566</v>
      </c>
      <c r="C3854">
        <v>4</v>
      </c>
      <c r="D3854" t="s">
        <v>4580</v>
      </c>
      <c r="E3854" t="s">
        <v>4587</v>
      </c>
      <c r="F3854" t="s">
        <v>11</v>
      </c>
      <c r="G3854">
        <v>7337</v>
      </c>
    </row>
    <row r="3855" spans="1:7" x14ac:dyDescent="0.2">
      <c r="A3855" t="s">
        <v>8451</v>
      </c>
      <c r="B3855" t="s">
        <v>4566</v>
      </c>
      <c r="C3855">
        <v>4</v>
      </c>
      <c r="D3855" t="s">
        <v>4580</v>
      </c>
      <c r="E3855" t="s">
        <v>4589</v>
      </c>
      <c r="F3855" t="s">
        <v>11</v>
      </c>
      <c r="G3855">
        <v>7660</v>
      </c>
    </row>
    <row r="3856" spans="1:7" x14ac:dyDescent="0.2">
      <c r="A3856" t="s">
        <v>8452</v>
      </c>
      <c r="B3856" t="s">
        <v>4566</v>
      </c>
      <c r="C3856">
        <v>4</v>
      </c>
      <c r="D3856" t="s">
        <v>4580</v>
      </c>
      <c r="E3856" t="s">
        <v>4591</v>
      </c>
      <c r="F3856" t="s">
        <v>11</v>
      </c>
      <c r="G3856">
        <v>7439</v>
      </c>
    </row>
    <row r="3857" spans="1:7" x14ac:dyDescent="0.2">
      <c r="A3857" t="s">
        <v>8453</v>
      </c>
      <c r="B3857" t="s">
        <v>4566</v>
      </c>
      <c r="C3857">
        <v>4</v>
      </c>
      <c r="D3857" t="s">
        <v>4580</v>
      </c>
      <c r="E3857" t="s">
        <v>4593</v>
      </c>
      <c r="F3857" t="s">
        <v>11</v>
      </c>
      <c r="G3857">
        <v>7453</v>
      </c>
    </row>
    <row r="3858" spans="1:7" x14ac:dyDescent="0.2">
      <c r="A3858" t="s">
        <v>8454</v>
      </c>
      <c r="B3858" t="s">
        <v>4566</v>
      </c>
      <c r="C3858">
        <v>5</v>
      </c>
      <c r="D3858" t="s">
        <v>4580</v>
      </c>
      <c r="E3858" t="s">
        <v>4581</v>
      </c>
      <c r="F3858" t="s">
        <v>11</v>
      </c>
      <c r="G3858">
        <v>4784</v>
      </c>
    </row>
    <row r="3859" spans="1:7" x14ac:dyDescent="0.2">
      <c r="A3859" t="s">
        <v>8455</v>
      </c>
      <c r="B3859" t="s">
        <v>4566</v>
      </c>
      <c r="C3859">
        <v>5</v>
      </c>
      <c r="D3859" t="s">
        <v>4580</v>
      </c>
      <c r="E3859" t="s">
        <v>4583</v>
      </c>
      <c r="F3859" t="s">
        <v>11</v>
      </c>
      <c r="G3859">
        <v>5398</v>
      </c>
    </row>
    <row r="3860" spans="1:7" x14ac:dyDescent="0.2">
      <c r="A3860" t="s">
        <v>8456</v>
      </c>
      <c r="B3860" t="s">
        <v>4566</v>
      </c>
      <c r="C3860">
        <v>5</v>
      </c>
      <c r="D3860" t="s">
        <v>4580</v>
      </c>
      <c r="E3860" t="s">
        <v>4585</v>
      </c>
      <c r="F3860" t="s">
        <v>11</v>
      </c>
      <c r="G3860">
        <v>5150</v>
      </c>
    </row>
    <row r="3861" spans="1:7" x14ac:dyDescent="0.2">
      <c r="A3861" t="s">
        <v>8457</v>
      </c>
      <c r="B3861" t="s">
        <v>4566</v>
      </c>
      <c r="C3861">
        <v>5</v>
      </c>
      <c r="D3861" t="s">
        <v>4580</v>
      </c>
      <c r="E3861" t="s">
        <v>4587</v>
      </c>
      <c r="F3861" t="s">
        <v>11</v>
      </c>
      <c r="G3861">
        <v>5629</v>
      </c>
    </row>
    <row r="3862" spans="1:7" x14ac:dyDescent="0.2">
      <c r="A3862" t="s">
        <v>8458</v>
      </c>
      <c r="B3862" t="s">
        <v>4566</v>
      </c>
      <c r="C3862">
        <v>5</v>
      </c>
      <c r="D3862" t="s">
        <v>4580</v>
      </c>
      <c r="E3862" t="s">
        <v>4589</v>
      </c>
      <c r="F3862" t="s">
        <v>11</v>
      </c>
      <c r="G3862">
        <v>4722</v>
      </c>
    </row>
    <row r="3863" spans="1:7" x14ac:dyDescent="0.2">
      <c r="A3863" t="s">
        <v>8459</v>
      </c>
      <c r="B3863" t="s">
        <v>4566</v>
      </c>
      <c r="C3863">
        <v>5</v>
      </c>
      <c r="D3863" t="s">
        <v>4580</v>
      </c>
      <c r="E3863" t="s">
        <v>4591</v>
      </c>
      <c r="F3863" t="s">
        <v>11</v>
      </c>
      <c r="G3863">
        <v>5008</v>
      </c>
    </row>
    <row r="3864" spans="1:7" x14ac:dyDescent="0.2">
      <c r="A3864" t="s">
        <v>8460</v>
      </c>
      <c r="B3864" t="s">
        <v>4566</v>
      </c>
      <c r="C3864">
        <v>5</v>
      </c>
      <c r="D3864" t="s">
        <v>4580</v>
      </c>
      <c r="E3864" t="s">
        <v>4593</v>
      </c>
      <c r="F3864" t="s">
        <v>11</v>
      </c>
      <c r="G3864">
        <v>4964</v>
      </c>
    </row>
    <row r="3865" spans="1:7" x14ac:dyDescent="0.2">
      <c r="A3865" t="s">
        <v>8461</v>
      </c>
      <c r="B3865" t="s">
        <v>4566</v>
      </c>
      <c r="C3865">
        <v>6</v>
      </c>
      <c r="D3865" t="s">
        <v>4580</v>
      </c>
      <c r="E3865" t="s">
        <v>4581</v>
      </c>
      <c r="F3865" t="s">
        <v>11</v>
      </c>
      <c r="G3865">
        <v>8241</v>
      </c>
    </row>
    <row r="3866" spans="1:7" x14ac:dyDescent="0.2">
      <c r="A3866" t="s">
        <v>8462</v>
      </c>
      <c r="B3866" t="s">
        <v>4566</v>
      </c>
      <c r="C3866">
        <v>6</v>
      </c>
      <c r="D3866" t="s">
        <v>4580</v>
      </c>
      <c r="E3866" t="s">
        <v>4583</v>
      </c>
      <c r="F3866" t="s">
        <v>11</v>
      </c>
      <c r="G3866">
        <v>8653</v>
      </c>
    </row>
    <row r="3867" spans="1:7" x14ac:dyDescent="0.2">
      <c r="A3867" t="s">
        <v>8463</v>
      </c>
      <c r="B3867" t="s">
        <v>4566</v>
      </c>
      <c r="C3867">
        <v>6</v>
      </c>
      <c r="D3867" t="s">
        <v>4580</v>
      </c>
      <c r="E3867" t="s">
        <v>4585</v>
      </c>
      <c r="F3867" t="s">
        <v>11</v>
      </c>
      <c r="G3867">
        <v>7986</v>
      </c>
    </row>
    <row r="3868" spans="1:7" x14ac:dyDescent="0.2">
      <c r="A3868" t="s">
        <v>8464</v>
      </c>
      <c r="B3868" t="s">
        <v>4566</v>
      </c>
      <c r="C3868">
        <v>6</v>
      </c>
      <c r="D3868" t="s">
        <v>4580</v>
      </c>
      <c r="E3868" t="s">
        <v>4587</v>
      </c>
      <c r="F3868" t="s">
        <v>11</v>
      </c>
      <c r="G3868">
        <v>8097</v>
      </c>
    </row>
    <row r="3869" spans="1:7" x14ac:dyDescent="0.2">
      <c r="A3869" t="s">
        <v>8465</v>
      </c>
      <c r="B3869" t="s">
        <v>4566</v>
      </c>
      <c r="C3869">
        <v>6</v>
      </c>
      <c r="D3869" t="s">
        <v>4580</v>
      </c>
      <c r="E3869" t="s">
        <v>4589</v>
      </c>
      <c r="F3869" t="s">
        <v>11</v>
      </c>
      <c r="G3869">
        <v>8484</v>
      </c>
    </row>
    <row r="3870" spans="1:7" x14ac:dyDescent="0.2">
      <c r="A3870" t="s">
        <v>8466</v>
      </c>
      <c r="B3870" t="s">
        <v>4566</v>
      </c>
      <c r="C3870">
        <v>6</v>
      </c>
      <c r="D3870" t="s">
        <v>4580</v>
      </c>
      <c r="E3870" t="s">
        <v>4591</v>
      </c>
      <c r="F3870" t="s">
        <v>11</v>
      </c>
      <c r="G3870">
        <v>8065</v>
      </c>
    </row>
    <row r="3871" spans="1:7" x14ac:dyDescent="0.2">
      <c r="A3871" t="s">
        <v>8467</v>
      </c>
      <c r="B3871" t="s">
        <v>4566</v>
      </c>
      <c r="C3871">
        <v>6</v>
      </c>
      <c r="D3871" t="s">
        <v>4580</v>
      </c>
      <c r="E3871" t="s">
        <v>4593</v>
      </c>
      <c r="F3871" t="s">
        <v>11</v>
      </c>
      <c r="G3871">
        <v>7858</v>
      </c>
    </row>
    <row r="3872" spans="1:7" x14ac:dyDescent="0.2">
      <c r="A3872" t="s">
        <v>8468</v>
      </c>
      <c r="B3872" t="s">
        <v>4566</v>
      </c>
      <c r="C3872">
        <v>7</v>
      </c>
      <c r="D3872" t="s">
        <v>4580</v>
      </c>
      <c r="E3872" t="s">
        <v>4581</v>
      </c>
      <c r="F3872" t="s">
        <v>11</v>
      </c>
      <c r="G3872">
        <v>3861</v>
      </c>
    </row>
    <row r="3873" spans="1:7" x14ac:dyDescent="0.2">
      <c r="A3873" t="s">
        <v>8469</v>
      </c>
      <c r="B3873" t="s">
        <v>4566</v>
      </c>
      <c r="C3873">
        <v>7</v>
      </c>
      <c r="D3873" t="s">
        <v>4580</v>
      </c>
      <c r="E3873" t="s">
        <v>4583</v>
      </c>
      <c r="F3873" t="s">
        <v>11</v>
      </c>
      <c r="G3873">
        <v>4100</v>
      </c>
    </row>
    <row r="3874" spans="1:7" x14ac:dyDescent="0.2">
      <c r="A3874" t="s">
        <v>8470</v>
      </c>
      <c r="B3874" t="s">
        <v>4566</v>
      </c>
      <c r="C3874">
        <v>7</v>
      </c>
      <c r="D3874" t="s">
        <v>4580</v>
      </c>
      <c r="E3874" t="s">
        <v>4585</v>
      </c>
      <c r="F3874" t="s">
        <v>11</v>
      </c>
      <c r="G3874">
        <v>3794</v>
      </c>
    </row>
    <row r="3875" spans="1:7" x14ac:dyDescent="0.2">
      <c r="A3875" t="s">
        <v>8471</v>
      </c>
      <c r="B3875" t="s">
        <v>4566</v>
      </c>
      <c r="C3875">
        <v>7</v>
      </c>
      <c r="D3875" t="s">
        <v>4580</v>
      </c>
      <c r="E3875" t="s">
        <v>4587</v>
      </c>
      <c r="F3875" t="s">
        <v>11</v>
      </c>
      <c r="G3875">
        <v>3954</v>
      </c>
    </row>
    <row r="3876" spans="1:7" x14ac:dyDescent="0.2">
      <c r="A3876" t="s">
        <v>8472</v>
      </c>
      <c r="B3876" t="s">
        <v>4566</v>
      </c>
      <c r="C3876">
        <v>7</v>
      </c>
      <c r="D3876" t="s">
        <v>4580</v>
      </c>
      <c r="E3876" t="s">
        <v>4589</v>
      </c>
      <c r="F3876" t="s">
        <v>11</v>
      </c>
      <c r="G3876">
        <v>3791</v>
      </c>
    </row>
    <row r="3877" spans="1:7" x14ac:dyDescent="0.2">
      <c r="A3877" t="s">
        <v>8473</v>
      </c>
      <c r="B3877" t="s">
        <v>4566</v>
      </c>
      <c r="C3877">
        <v>7</v>
      </c>
      <c r="D3877" t="s">
        <v>4580</v>
      </c>
      <c r="E3877" t="s">
        <v>4591</v>
      </c>
      <c r="F3877" t="s">
        <v>11</v>
      </c>
      <c r="G3877">
        <v>3878</v>
      </c>
    </row>
    <row r="3878" spans="1:7" x14ac:dyDescent="0.2">
      <c r="A3878" t="s">
        <v>8474</v>
      </c>
      <c r="B3878" t="s">
        <v>4566</v>
      </c>
      <c r="C3878">
        <v>7</v>
      </c>
      <c r="D3878" t="s">
        <v>4580</v>
      </c>
      <c r="E3878" t="s">
        <v>4593</v>
      </c>
      <c r="F3878" t="s">
        <v>11</v>
      </c>
      <c r="G3878">
        <v>3863</v>
      </c>
    </row>
    <row r="3879" spans="1:7" x14ac:dyDescent="0.2">
      <c r="A3879" t="s">
        <v>8475</v>
      </c>
      <c r="B3879" t="s">
        <v>4566</v>
      </c>
      <c r="C3879">
        <v>8</v>
      </c>
      <c r="D3879" t="s">
        <v>4580</v>
      </c>
      <c r="E3879" t="s">
        <v>4581</v>
      </c>
      <c r="F3879" t="s">
        <v>11</v>
      </c>
      <c r="G3879">
        <v>12121</v>
      </c>
    </row>
    <row r="3880" spans="1:7" x14ac:dyDescent="0.2">
      <c r="A3880" t="s">
        <v>8476</v>
      </c>
      <c r="B3880" t="s">
        <v>4566</v>
      </c>
      <c r="C3880">
        <v>8</v>
      </c>
      <c r="D3880" t="s">
        <v>4580</v>
      </c>
      <c r="E3880" t="s">
        <v>4583</v>
      </c>
      <c r="F3880" t="s">
        <v>11</v>
      </c>
      <c r="G3880">
        <v>13128</v>
      </c>
    </row>
    <row r="3881" spans="1:7" x14ac:dyDescent="0.2">
      <c r="A3881" t="s">
        <v>8477</v>
      </c>
      <c r="B3881" t="s">
        <v>4566</v>
      </c>
      <c r="C3881">
        <v>8</v>
      </c>
      <c r="D3881" t="s">
        <v>4580</v>
      </c>
      <c r="E3881" t="s">
        <v>4585</v>
      </c>
      <c r="F3881" t="s">
        <v>11</v>
      </c>
      <c r="G3881">
        <v>12201</v>
      </c>
    </row>
    <row r="3882" spans="1:7" x14ac:dyDescent="0.2">
      <c r="A3882" t="s">
        <v>8478</v>
      </c>
      <c r="B3882" t="s">
        <v>4566</v>
      </c>
      <c r="C3882">
        <v>8</v>
      </c>
      <c r="D3882" t="s">
        <v>4580</v>
      </c>
      <c r="E3882" t="s">
        <v>4587</v>
      </c>
      <c r="F3882" t="s">
        <v>11</v>
      </c>
      <c r="G3882">
        <v>12890</v>
      </c>
    </row>
    <row r="3883" spans="1:7" x14ac:dyDescent="0.2">
      <c r="A3883" t="s">
        <v>8479</v>
      </c>
      <c r="B3883" t="s">
        <v>4566</v>
      </c>
      <c r="C3883">
        <v>8</v>
      </c>
      <c r="D3883" t="s">
        <v>4580</v>
      </c>
      <c r="E3883" t="s">
        <v>4589</v>
      </c>
      <c r="F3883" t="s">
        <v>11</v>
      </c>
      <c r="G3883">
        <v>12320</v>
      </c>
    </row>
    <row r="3884" spans="1:7" x14ac:dyDescent="0.2">
      <c r="A3884" t="s">
        <v>8480</v>
      </c>
      <c r="B3884" t="s">
        <v>4566</v>
      </c>
      <c r="C3884">
        <v>8</v>
      </c>
      <c r="D3884" t="s">
        <v>4580</v>
      </c>
      <c r="E3884" t="s">
        <v>4591</v>
      </c>
      <c r="F3884" t="s">
        <v>11</v>
      </c>
      <c r="G3884">
        <v>12536</v>
      </c>
    </row>
    <row r="3885" spans="1:7" x14ac:dyDescent="0.2">
      <c r="A3885" t="s">
        <v>8481</v>
      </c>
      <c r="B3885" t="s">
        <v>4566</v>
      </c>
      <c r="C3885">
        <v>8</v>
      </c>
      <c r="D3885" t="s">
        <v>4580</v>
      </c>
      <c r="E3885" t="s">
        <v>4593</v>
      </c>
      <c r="F3885" t="s">
        <v>11</v>
      </c>
      <c r="G3885">
        <v>12028</v>
      </c>
    </row>
    <row r="3886" spans="1:7" x14ac:dyDescent="0.2">
      <c r="A3886" t="s">
        <v>8482</v>
      </c>
      <c r="B3886" t="s">
        <v>4566</v>
      </c>
      <c r="C3886">
        <v>9</v>
      </c>
      <c r="D3886" t="s">
        <v>4580</v>
      </c>
      <c r="E3886" t="s">
        <v>4581</v>
      </c>
      <c r="F3886" t="s">
        <v>11</v>
      </c>
      <c r="G3886">
        <v>770</v>
      </c>
    </row>
    <row r="3887" spans="1:7" x14ac:dyDescent="0.2">
      <c r="A3887" t="s">
        <v>8483</v>
      </c>
      <c r="B3887" t="s">
        <v>4566</v>
      </c>
      <c r="C3887">
        <v>9</v>
      </c>
      <c r="D3887" t="s">
        <v>4580</v>
      </c>
      <c r="E3887" t="s">
        <v>4583</v>
      </c>
      <c r="F3887" t="s">
        <v>11</v>
      </c>
      <c r="G3887">
        <v>739</v>
      </c>
    </row>
    <row r="3888" spans="1:7" x14ac:dyDescent="0.2">
      <c r="A3888" t="s">
        <v>8484</v>
      </c>
      <c r="B3888" t="s">
        <v>4566</v>
      </c>
      <c r="C3888">
        <v>9</v>
      </c>
      <c r="D3888" t="s">
        <v>4580</v>
      </c>
      <c r="E3888" t="s">
        <v>4585</v>
      </c>
      <c r="F3888" t="s">
        <v>11</v>
      </c>
      <c r="G3888">
        <v>945</v>
      </c>
    </row>
    <row r="3889" spans="1:7" x14ac:dyDescent="0.2">
      <c r="A3889" t="s">
        <v>8485</v>
      </c>
      <c r="B3889" t="s">
        <v>4566</v>
      </c>
      <c r="C3889">
        <v>9</v>
      </c>
      <c r="D3889" t="s">
        <v>4580</v>
      </c>
      <c r="E3889" t="s">
        <v>4587</v>
      </c>
      <c r="F3889" t="s">
        <v>11</v>
      </c>
      <c r="G3889">
        <v>940</v>
      </c>
    </row>
    <row r="3890" spans="1:7" x14ac:dyDescent="0.2">
      <c r="A3890" t="s">
        <v>8486</v>
      </c>
      <c r="B3890" t="s">
        <v>4566</v>
      </c>
      <c r="C3890">
        <v>9</v>
      </c>
      <c r="D3890" t="s">
        <v>4580</v>
      </c>
      <c r="E3890" t="s">
        <v>4589</v>
      </c>
      <c r="F3890" t="s">
        <v>11</v>
      </c>
      <c r="G3890">
        <v>655</v>
      </c>
    </row>
    <row r="3891" spans="1:7" x14ac:dyDescent="0.2">
      <c r="A3891" t="s">
        <v>8487</v>
      </c>
      <c r="B3891" t="s">
        <v>4566</v>
      </c>
      <c r="C3891">
        <v>9</v>
      </c>
      <c r="D3891" t="s">
        <v>4580</v>
      </c>
      <c r="E3891" t="s">
        <v>4591</v>
      </c>
      <c r="F3891" t="s">
        <v>11</v>
      </c>
      <c r="G3891">
        <v>694</v>
      </c>
    </row>
    <row r="3892" spans="1:7" x14ac:dyDescent="0.2">
      <c r="A3892" t="s">
        <v>8488</v>
      </c>
      <c r="B3892" t="s">
        <v>4566</v>
      </c>
      <c r="C3892">
        <v>9</v>
      </c>
      <c r="D3892" t="s">
        <v>4580</v>
      </c>
      <c r="E3892" t="s">
        <v>4593</v>
      </c>
      <c r="F3892" t="s">
        <v>11</v>
      </c>
      <c r="G3892">
        <v>643</v>
      </c>
    </row>
    <row r="3893" spans="1:7" x14ac:dyDescent="0.2">
      <c r="A3893" t="s">
        <v>8489</v>
      </c>
      <c r="B3893" t="s">
        <v>4566</v>
      </c>
      <c r="C3893">
        <v>10</v>
      </c>
      <c r="D3893" t="s">
        <v>4580</v>
      </c>
      <c r="E3893" t="s">
        <v>4581</v>
      </c>
      <c r="F3893" t="s">
        <v>11</v>
      </c>
      <c r="G3893">
        <v>274</v>
      </c>
    </row>
    <row r="3894" spans="1:7" x14ac:dyDescent="0.2">
      <c r="A3894" t="s">
        <v>8490</v>
      </c>
      <c r="B3894" t="s">
        <v>4566</v>
      </c>
      <c r="C3894">
        <v>10</v>
      </c>
      <c r="D3894" t="s">
        <v>4580</v>
      </c>
      <c r="E3894" t="s">
        <v>4583</v>
      </c>
      <c r="F3894" t="s">
        <v>11</v>
      </c>
      <c r="G3894">
        <v>312</v>
      </c>
    </row>
    <row r="3895" spans="1:7" x14ac:dyDescent="0.2">
      <c r="A3895" t="s">
        <v>8491</v>
      </c>
      <c r="B3895" t="s">
        <v>4566</v>
      </c>
      <c r="C3895">
        <v>10</v>
      </c>
      <c r="D3895" t="s">
        <v>4580</v>
      </c>
      <c r="E3895" t="s">
        <v>4585</v>
      </c>
      <c r="F3895" t="s">
        <v>11</v>
      </c>
      <c r="G3895">
        <v>339</v>
      </c>
    </row>
    <row r="3896" spans="1:7" x14ac:dyDescent="0.2">
      <c r="A3896" t="s">
        <v>8492</v>
      </c>
      <c r="B3896" t="s">
        <v>4566</v>
      </c>
      <c r="C3896">
        <v>10</v>
      </c>
      <c r="D3896" t="s">
        <v>4580</v>
      </c>
      <c r="E3896" t="s">
        <v>4587</v>
      </c>
      <c r="F3896" t="s">
        <v>11</v>
      </c>
      <c r="G3896">
        <v>410</v>
      </c>
    </row>
    <row r="3897" spans="1:7" x14ac:dyDescent="0.2">
      <c r="A3897" t="s">
        <v>8493</v>
      </c>
      <c r="B3897" t="s">
        <v>4566</v>
      </c>
      <c r="C3897">
        <v>10</v>
      </c>
      <c r="D3897" t="s">
        <v>4580</v>
      </c>
      <c r="E3897" t="s">
        <v>4589</v>
      </c>
      <c r="F3897" t="s">
        <v>11</v>
      </c>
      <c r="G3897">
        <v>278</v>
      </c>
    </row>
    <row r="3898" spans="1:7" x14ac:dyDescent="0.2">
      <c r="A3898" t="s">
        <v>8494</v>
      </c>
      <c r="B3898" t="s">
        <v>4566</v>
      </c>
      <c r="C3898">
        <v>10</v>
      </c>
      <c r="D3898" t="s">
        <v>4580</v>
      </c>
      <c r="E3898" t="s">
        <v>4591</v>
      </c>
      <c r="F3898" t="s">
        <v>11</v>
      </c>
      <c r="G3898">
        <v>265</v>
      </c>
    </row>
    <row r="3899" spans="1:7" x14ac:dyDescent="0.2">
      <c r="A3899" t="s">
        <v>8495</v>
      </c>
      <c r="B3899" t="s">
        <v>4566</v>
      </c>
      <c r="C3899">
        <v>10</v>
      </c>
      <c r="D3899" t="s">
        <v>4580</v>
      </c>
      <c r="E3899" t="s">
        <v>4593</v>
      </c>
      <c r="F3899" t="s">
        <v>11</v>
      </c>
      <c r="G3899">
        <v>279</v>
      </c>
    </row>
    <row r="3900" spans="1:7" x14ac:dyDescent="0.2">
      <c r="A3900" t="s">
        <v>8496</v>
      </c>
      <c r="B3900" t="s">
        <v>4566</v>
      </c>
      <c r="C3900">
        <v>11</v>
      </c>
      <c r="D3900" t="s">
        <v>4580</v>
      </c>
      <c r="E3900" t="s">
        <v>4581</v>
      </c>
      <c r="F3900" t="s">
        <v>11</v>
      </c>
      <c r="G3900">
        <v>1889</v>
      </c>
    </row>
    <row r="3901" spans="1:7" x14ac:dyDescent="0.2">
      <c r="A3901" t="s">
        <v>8497</v>
      </c>
      <c r="B3901" t="s">
        <v>4566</v>
      </c>
      <c r="C3901">
        <v>11</v>
      </c>
      <c r="D3901" t="s">
        <v>4580</v>
      </c>
      <c r="E3901" t="s">
        <v>4583</v>
      </c>
      <c r="F3901" t="s">
        <v>11</v>
      </c>
      <c r="G3901">
        <v>2183</v>
      </c>
    </row>
    <row r="3902" spans="1:7" x14ac:dyDescent="0.2">
      <c r="A3902" t="s">
        <v>8498</v>
      </c>
      <c r="B3902" t="s">
        <v>4566</v>
      </c>
      <c r="C3902">
        <v>11</v>
      </c>
      <c r="D3902" t="s">
        <v>4580</v>
      </c>
      <c r="E3902" t="s">
        <v>4585</v>
      </c>
      <c r="F3902" t="s">
        <v>11</v>
      </c>
      <c r="G3902">
        <v>2358</v>
      </c>
    </row>
    <row r="3903" spans="1:7" x14ac:dyDescent="0.2">
      <c r="A3903" t="s">
        <v>8499</v>
      </c>
      <c r="B3903" t="s">
        <v>4566</v>
      </c>
      <c r="C3903">
        <v>11</v>
      </c>
      <c r="D3903" t="s">
        <v>4580</v>
      </c>
      <c r="E3903" t="s">
        <v>4587</v>
      </c>
      <c r="F3903" t="s">
        <v>11</v>
      </c>
      <c r="G3903">
        <v>2199</v>
      </c>
    </row>
    <row r="3904" spans="1:7" x14ac:dyDescent="0.2">
      <c r="A3904" t="s">
        <v>8500</v>
      </c>
      <c r="B3904" t="s">
        <v>4566</v>
      </c>
      <c r="C3904">
        <v>11</v>
      </c>
      <c r="D3904" t="s">
        <v>4580</v>
      </c>
      <c r="E3904" t="s">
        <v>4589</v>
      </c>
      <c r="F3904" t="s">
        <v>11</v>
      </c>
      <c r="G3904">
        <v>1930</v>
      </c>
    </row>
    <row r="3905" spans="1:7" x14ac:dyDescent="0.2">
      <c r="A3905" t="s">
        <v>8501</v>
      </c>
      <c r="B3905" t="s">
        <v>4566</v>
      </c>
      <c r="C3905">
        <v>11</v>
      </c>
      <c r="D3905" t="s">
        <v>4580</v>
      </c>
      <c r="E3905" t="s">
        <v>4591</v>
      </c>
      <c r="F3905" t="s">
        <v>11</v>
      </c>
      <c r="G3905">
        <v>1970</v>
      </c>
    </row>
    <row r="3906" spans="1:7" x14ac:dyDescent="0.2">
      <c r="A3906" t="s">
        <v>8502</v>
      </c>
      <c r="B3906" t="s">
        <v>4566</v>
      </c>
      <c r="C3906">
        <v>11</v>
      </c>
      <c r="D3906" t="s">
        <v>4580</v>
      </c>
      <c r="E3906" t="s">
        <v>4593</v>
      </c>
      <c r="F3906" t="s">
        <v>11</v>
      </c>
      <c r="G3906">
        <v>2034</v>
      </c>
    </row>
    <row r="3907" spans="1:7" x14ac:dyDescent="0.2">
      <c r="A3907" t="s">
        <v>8503</v>
      </c>
      <c r="B3907" t="s">
        <v>4566</v>
      </c>
      <c r="C3907">
        <v>12</v>
      </c>
      <c r="D3907" t="s">
        <v>4580</v>
      </c>
      <c r="E3907" t="s">
        <v>4581</v>
      </c>
      <c r="F3907" t="s">
        <v>11</v>
      </c>
      <c r="G3907">
        <v>1301</v>
      </c>
    </row>
    <row r="3908" spans="1:7" x14ac:dyDescent="0.2">
      <c r="A3908" t="s">
        <v>8504</v>
      </c>
      <c r="B3908" t="s">
        <v>4566</v>
      </c>
      <c r="C3908">
        <v>12</v>
      </c>
      <c r="D3908" t="s">
        <v>4580</v>
      </c>
      <c r="E3908" t="s">
        <v>4583</v>
      </c>
      <c r="F3908" t="s">
        <v>11</v>
      </c>
      <c r="G3908">
        <v>1353</v>
      </c>
    </row>
    <row r="3909" spans="1:7" x14ac:dyDescent="0.2">
      <c r="A3909" t="s">
        <v>8505</v>
      </c>
      <c r="B3909" t="s">
        <v>4566</v>
      </c>
      <c r="C3909">
        <v>12</v>
      </c>
      <c r="D3909" t="s">
        <v>4580</v>
      </c>
      <c r="E3909" t="s">
        <v>4585</v>
      </c>
      <c r="F3909" t="s">
        <v>11</v>
      </c>
      <c r="G3909">
        <v>1446</v>
      </c>
    </row>
    <row r="3910" spans="1:7" x14ac:dyDescent="0.2">
      <c r="A3910" t="s">
        <v>8506</v>
      </c>
      <c r="B3910" t="s">
        <v>4566</v>
      </c>
      <c r="C3910">
        <v>12</v>
      </c>
      <c r="D3910" t="s">
        <v>4580</v>
      </c>
      <c r="E3910" t="s">
        <v>4587</v>
      </c>
      <c r="F3910" t="s">
        <v>11</v>
      </c>
      <c r="G3910">
        <v>1623</v>
      </c>
    </row>
    <row r="3911" spans="1:7" x14ac:dyDescent="0.2">
      <c r="A3911" t="s">
        <v>8507</v>
      </c>
      <c r="B3911" t="s">
        <v>4566</v>
      </c>
      <c r="C3911">
        <v>12</v>
      </c>
      <c r="D3911" t="s">
        <v>4580</v>
      </c>
      <c r="E3911" t="s">
        <v>4589</v>
      </c>
      <c r="F3911" t="s">
        <v>11</v>
      </c>
      <c r="G3911">
        <v>1303</v>
      </c>
    </row>
    <row r="3912" spans="1:7" x14ac:dyDescent="0.2">
      <c r="A3912" t="s">
        <v>8508</v>
      </c>
      <c r="B3912" t="s">
        <v>4566</v>
      </c>
      <c r="C3912">
        <v>12</v>
      </c>
      <c r="D3912" t="s">
        <v>4580</v>
      </c>
      <c r="E3912" t="s">
        <v>4591</v>
      </c>
      <c r="F3912" t="s">
        <v>11</v>
      </c>
      <c r="G3912">
        <v>1292</v>
      </c>
    </row>
    <row r="3913" spans="1:7" x14ac:dyDescent="0.2">
      <c r="A3913" t="s">
        <v>8509</v>
      </c>
      <c r="B3913" t="s">
        <v>4566</v>
      </c>
      <c r="C3913">
        <v>12</v>
      </c>
      <c r="D3913" t="s">
        <v>4580</v>
      </c>
      <c r="E3913" t="s">
        <v>4593</v>
      </c>
      <c r="F3913" t="s">
        <v>11</v>
      </c>
      <c r="G3913">
        <v>1293</v>
      </c>
    </row>
    <row r="3914" spans="1:7" x14ac:dyDescent="0.2">
      <c r="A3914" t="s">
        <v>8510</v>
      </c>
      <c r="B3914" t="s">
        <v>4566</v>
      </c>
      <c r="C3914">
        <v>13</v>
      </c>
      <c r="D3914" t="s">
        <v>4580</v>
      </c>
      <c r="E3914" t="s">
        <v>4581</v>
      </c>
      <c r="F3914" t="s">
        <v>11</v>
      </c>
      <c r="G3914">
        <v>8511</v>
      </c>
    </row>
    <row r="3915" spans="1:7" x14ac:dyDescent="0.2">
      <c r="A3915" t="s">
        <v>8511</v>
      </c>
      <c r="B3915" t="s">
        <v>4566</v>
      </c>
      <c r="C3915">
        <v>13</v>
      </c>
      <c r="D3915" t="s">
        <v>4580</v>
      </c>
      <c r="E3915" t="s">
        <v>4583</v>
      </c>
      <c r="F3915" t="s">
        <v>11</v>
      </c>
      <c r="G3915">
        <v>9216</v>
      </c>
    </row>
    <row r="3916" spans="1:7" x14ac:dyDescent="0.2">
      <c r="A3916" t="s">
        <v>8512</v>
      </c>
      <c r="B3916" t="s">
        <v>4566</v>
      </c>
      <c r="C3916">
        <v>13</v>
      </c>
      <c r="D3916" t="s">
        <v>4580</v>
      </c>
      <c r="E3916" t="s">
        <v>4585</v>
      </c>
      <c r="F3916" t="s">
        <v>11</v>
      </c>
      <c r="G3916">
        <v>8152</v>
      </c>
    </row>
    <row r="3917" spans="1:7" x14ac:dyDescent="0.2">
      <c r="A3917" t="s">
        <v>8513</v>
      </c>
      <c r="B3917" t="s">
        <v>4566</v>
      </c>
      <c r="C3917">
        <v>13</v>
      </c>
      <c r="D3917" t="s">
        <v>4580</v>
      </c>
      <c r="E3917" t="s">
        <v>4587</v>
      </c>
      <c r="F3917" t="s">
        <v>11</v>
      </c>
      <c r="G3917">
        <v>8491</v>
      </c>
    </row>
    <row r="3918" spans="1:7" x14ac:dyDescent="0.2">
      <c r="A3918" t="s">
        <v>8514</v>
      </c>
      <c r="B3918" t="s">
        <v>4566</v>
      </c>
      <c r="C3918">
        <v>13</v>
      </c>
      <c r="D3918" t="s">
        <v>4580</v>
      </c>
      <c r="E3918" t="s">
        <v>4589</v>
      </c>
      <c r="F3918" t="s">
        <v>11</v>
      </c>
      <c r="G3918">
        <v>8370</v>
      </c>
    </row>
    <row r="3919" spans="1:7" x14ac:dyDescent="0.2">
      <c r="A3919" t="s">
        <v>8515</v>
      </c>
      <c r="B3919" t="s">
        <v>4566</v>
      </c>
      <c r="C3919">
        <v>13</v>
      </c>
      <c r="D3919" t="s">
        <v>4580</v>
      </c>
      <c r="E3919" t="s">
        <v>4591</v>
      </c>
      <c r="F3919" t="s">
        <v>11</v>
      </c>
      <c r="G3919">
        <v>8559</v>
      </c>
    </row>
    <row r="3920" spans="1:7" x14ac:dyDescent="0.2">
      <c r="A3920" t="s">
        <v>8516</v>
      </c>
      <c r="B3920" t="s">
        <v>4566</v>
      </c>
      <c r="C3920">
        <v>13</v>
      </c>
      <c r="D3920" t="s">
        <v>4580</v>
      </c>
      <c r="E3920" t="s">
        <v>4593</v>
      </c>
      <c r="F3920" t="s">
        <v>11</v>
      </c>
      <c r="G3920">
        <v>8258</v>
      </c>
    </row>
    <row r="3921" spans="1:7" x14ac:dyDescent="0.2">
      <c r="A3921" t="s">
        <v>8517</v>
      </c>
      <c r="B3921" t="s">
        <v>4566</v>
      </c>
      <c r="C3921">
        <v>14</v>
      </c>
      <c r="D3921" t="s">
        <v>4580</v>
      </c>
      <c r="E3921" t="s">
        <v>4581</v>
      </c>
      <c r="F3921" t="s">
        <v>11</v>
      </c>
      <c r="G3921">
        <v>4201</v>
      </c>
    </row>
    <row r="3922" spans="1:7" x14ac:dyDescent="0.2">
      <c r="A3922" t="s">
        <v>8518</v>
      </c>
      <c r="B3922" t="s">
        <v>4566</v>
      </c>
      <c r="C3922">
        <v>14</v>
      </c>
      <c r="D3922" t="s">
        <v>4580</v>
      </c>
      <c r="E3922" t="s">
        <v>4583</v>
      </c>
      <c r="F3922" t="s">
        <v>11</v>
      </c>
      <c r="G3922">
        <v>4591</v>
      </c>
    </row>
    <row r="3923" spans="1:7" x14ac:dyDescent="0.2">
      <c r="A3923" t="s">
        <v>8519</v>
      </c>
      <c r="B3923" t="s">
        <v>4566</v>
      </c>
      <c r="C3923">
        <v>14</v>
      </c>
      <c r="D3923" t="s">
        <v>4580</v>
      </c>
      <c r="E3923" t="s">
        <v>4585</v>
      </c>
      <c r="F3923" t="s">
        <v>11</v>
      </c>
      <c r="G3923">
        <v>4118</v>
      </c>
    </row>
    <row r="3924" spans="1:7" x14ac:dyDescent="0.2">
      <c r="A3924" t="s">
        <v>8520</v>
      </c>
      <c r="B3924" t="s">
        <v>4566</v>
      </c>
      <c r="C3924">
        <v>14</v>
      </c>
      <c r="D3924" t="s">
        <v>4580</v>
      </c>
      <c r="E3924" t="s">
        <v>4587</v>
      </c>
      <c r="F3924" t="s">
        <v>11</v>
      </c>
      <c r="G3924">
        <v>4332</v>
      </c>
    </row>
    <row r="3925" spans="1:7" x14ac:dyDescent="0.2">
      <c r="A3925" t="s">
        <v>8521</v>
      </c>
      <c r="B3925" t="s">
        <v>4566</v>
      </c>
      <c r="C3925">
        <v>14</v>
      </c>
      <c r="D3925" t="s">
        <v>4580</v>
      </c>
      <c r="E3925" t="s">
        <v>4589</v>
      </c>
      <c r="F3925" t="s">
        <v>11</v>
      </c>
      <c r="G3925">
        <v>4159</v>
      </c>
    </row>
    <row r="3926" spans="1:7" x14ac:dyDescent="0.2">
      <c r="A3926" t="s">
        <v>8522</v>
      </c>
      <c r="B3926" t="s">
        <v>4566</v>
      </c>
      <c r="C3926">
        <v>14</v>
      </c>
      <c r="D3926" t="s">
        <v>4580</v>
      </c>
      <c r="E3926" t="s">
        <v>4591</v>
      </c>
      <c r="F3926" t="s">
        <v>11</v>
      </c>
      <c r="G3926">
        <v>4270</v>
      </c>
    </row>
    <row r="3927" spans="1:7" x14ac:dyDescent="0.2">
      <c r="A3927" t="s">
        <v>8523</v>
      </c>
      <c r="B3927" t="s">
        <v>4566</v>
      </c>
      <c r="C3927">
        <v>14</v>
      </c>
      <c r="D3927" t="s">
        <v>4580</v>
      </c>
      <c r="E3927" t="s">
        <v>4593</v>
      </c>
      <c r="F3927" t="s">
        <v>11</v>
      </c>
      <c r="G3927">
        <v>4185</v>
      </c>
    </row>
    <row r="3928" spans="1:7" x14ac:dyDescent="0.2">
      <c r="A3928" t="s">
        <v>8524</v>
      </c>
      <c r="B3928" t="s">
        <v>4566</v>
      </c>
      <c r="C3928">
        <v>15</v>
      </c>
      <c r="D3928" t="s">
        <v>4580</v>
      </c>
      <c r="E3928" t="s">
        <v>4581</v>
      </c>
      <c r="F3928" t="s">
        <v>11</v>
      </c>
      <c r="G3928">
        <v>1264</v>
      </c>
    </row>
    <row r="3929" spans="1:7" x14ac:dyDescent="0.2">
      <c r="A3929" t="s">
        <v>8525</v>
      </c>
      <c r="B3929" t="s">
        <v>4566</v>
      </c>
      <c r="C3929">
        <v>15</v>
      </c>
      <c r="D3929" t="s">
        <v>4580</v>
      </c>
      <c r="E3929" t="s">
        <v>4583</v>
      </c>
      <c r="F3929" t="s">
        <v>11</v>
      </c>
      <c r="G3929">
        <v>1338</v>
      </c>
    </row>
    <row r="3930" spans="1:7" x14ac:dyDescent="0.2">
      <c r="A3930" t="s">
        <v>8526</v>
      </c>
      <c r="B3930" t="s">
        <v>4566</v>
      </c>
      <c r="C3930">
        <v>15</v>
      </c>
      <c r="D3930" t="s">
        <v>4580</v>
      </c>
      <c r="E3930" t="s">
        <v>4585</v>
      </c>
      <c r="F3930" t="s">
        <v>11</v>
      </c>
      <c r="G3930">
        <v>1700</v>
      </c>
    </row>
    <row r="3931" spans="1:7" x14ac:dyDescent="0.2">
      <c r="A3931" t="s">
        <v>8527</v>
      </c>
      <c r="B3931" t="s">
        <v>4566</v>
      </c>
      <c r="C3931">
        <v>15</v>
      </c>
      <c r="D3931" t="s">
        <v>4580</v>
      </c>
      <c r="E3931" t="s">
        <v>4587</v>
      </c>
      <c r="F3931" t="s">
        <v>11</v>
      </c>
      <c r="G3931">
        <v>1712</v>
      </c>
    </row>
    <row r="3932" spans="1:7" x14ac:dyDescent="0.2">
      <c r="A3932" t="s">
        <v>8528</v>
      </c>
      <c r="B3932" t="s">
        <v>4566</v>
      </c>
      <c r="C3932">
        <v>15</v>
      </c>
      <c r="D3932" t="s">
        <v>4580</v>
      </c>
      <c r="E3932" t="s">
        <v>4589</v>
      </c>
      <c r="F3932" t="s">
        <v>11</v>
      </c>
      <c r="G3932">
        <v>1317</v>
      </c>
    </row>
    <row r="3933" spans="1:7" x14ac:dyDescent="0.2">
      <c r="A3933" t="s">
        <v>8529</v>
      </c>
      <c r="B3933" t="s">
        <v>4566</v>
      </c>
      <c r="C3933">
        <v>15</v>
      </c>
      <c r="D3933" t="s">
        <v>4580</v>
      </c>
      <c r="E3933" t="s">
        <v>4591</v>
      </c>
      <c r="F3933" t="s">
        <v>11</v>
      </c>
      <c r="G3933">
        <v>1241</v>
      </c>
    </row>
    <row r="3934" spans="1:7" x14ac:dyDescent="0.2">
      <c r="A3934" t="s">
        <v>8530</v>
      </c>
      <c r="B3934" t="s">
        <v>4566</v>
      </c>
      <c r="C3934">
        <v>15</v>
      </c>
      <c r="D3934" t="s">
        <v>4580</v>
      </c>
      <c r="E3934" t="s">
        <v>4593</v>
      </c>
      <c r="F3934" t="s">
        <v>11</v>
      </c>
      <c r="G3934">
        <v>1264</v>
      </c>
    </row>
    <row r="3935" spans="1:7" x14ac:dyDescent="0.2">
      <c r="A3935" t="s">
        <v>8531</v>
      </c>
      <c r="B3935" t="s">
        <v>4566</v>
      </c>
      <c r="C3935">
        <v>16</v>
      </c>
      <c r="D3935" t="s">
        <v>4580</v>
      </c>
      <c r="E3935" t="s">
        <v>4581</v>
      </c>
      <c r="F3935" t="s">
        <v>11</v>
      </c>
      <c r="G3935">
        <v>160</v>
      </c>
    </row>
    <row r="3936" spans="1:7" x14ac:dyDescent="0.2">
      <c r="A3936" t="s">
        <v>8532</v>
      </c>
      <c r="B3936" t="s">
        <v>4566</v>
      </c>
      <c r="C3936">
        <v>16</v>
      </c>
      <c r="D3936" t="s">
        <v>4580</v>
      </c>
      <c r="E3936" t="s">
        <v>4583</v>
      </c>
      <c r="F3936" t="s">
        <v>11</v>
      </c>
      <c r="G3936">
        <v>197</v>
      </c>
    </row>
    <row r="3937" spans="1:7" x14ac:dyDescent="0.2">
      <c r="A3937" t="s">
        <v>8533</v>
      </c>
      <c r="B3937" t="s">
        <v>4566</v>
      </c>
      <c r="C3937">
        <v>16</v>
      </c>
      <c r="D3937" t="s">
        <v>4580</v>
      </c>
      <c r="E3937" t="s">
        <v>4585</v>
      </c>
      <c r="F3937" t="s">
        <v>11</v>
      </c>
      <c r="G3937">
        <v>311</v>
      </c>
    </row>
    <row r="3938" spans="1:7" x14ac:dyDescent="0.2">
      <c r="A3938" t="s">
        <v>8534</v>
      </c>
      <c r="B3938" t="s">
        <v>4566</v>
      </c>
      <c r="C3938">
        <v>16</v>
      </c>
      <c r="D3938" t="s">
        <v>4580</v>
      </c>
      <c r="E3938" t="s">
        <v>4587</v>
      </c>
      <c r="F3938" t="s">
        <v>11</v>
      </c>
      <c r="G3938">
        <v>281</v>
      </c>
    </row>
    <row r="3939" spans="1:7" x14ac:dyDescent="0.2">
      <c r="A3939" t="s">
        <v>8535</v>
      </c>
      <c r="B3939" t="s">
        <v>4566</v>
      </c>
      <c r="C3939">
        <v>16</v>
      </c>
      <c r="D3939" t="s">
        <v>4580</v>
      </c>
      <c r="E3939" t="s">
        <v>4589</v>
      </c>
      <c r="F3939" t="s">
        <v>11</v>
      </c>
      <c r="G3939">
        <v>155</v>
      </c>
    </row>
    <row r="3940" spans="1:7" x14ac:dyDescent="0.2">
      <c r="A3940" t="s">
        <v>8536</v>
      </c>
      <c r="B3940" t="s">
        <v>4566</v>
      </c>
      <c r="C3940">
        <v>16</v>
      </c>
      <c r="D3940" t="s">
        <v>4580</v>
      </c>
      <c r="E3940" t="s">
        <v>4591</v>
      </c>
      <c r="F3940" t="s">
        <v>11</v>
      </c>
      <c r="G3940">
        <v>179</v>
      </c>
    </row>
    <row r="3941" spans="1:7" x14ac:dyDescent="0.2">
      <c r="A3941" t="s">
        <v>8537</v>
      </c>
      <c r="B3941" t="s">
        <v>4566</v>
      </c>
      <c r="C3941">
        <v>16</v>
      </c>
      <c r="D3941" t="s">
        <v>4580</v>
      </c>
      <c r="E3941" t="s">
        <v>4593</v>
      </c>
      <c r="F3941" t="s">
        <v>11</v>
      </c>
      <c r="G3941">
        <v>143</v>
      </c>
    </row>
    <row r="3942" spans="1:7" x14ac:dyDescent="0.2">
      <c r="A3942" t="s">
        <v>8538</v>
      </c>
      <c r="B3942" t="s">
        <v>4566</v>
      </c>
      <c r="C3942">
        <v>17</v>
      </c>
      <c r="D3942" t="s">
        <v>4580</v>
      </c>
      <c r="E3942" t="s">
        <v>4581</v>
      </c>
      <c r="F3942" t="s">
        <v>11</v>
      </c>
      <c r="G3942">
        <v>4577</v>
      </c>
    </row>
    <row r="3943" spans="1:7" x14ac:dyDescent="0.2">
      <c r="A3943" t="s">
        <v>8539</v>
      </c>
      <c r="B3943" t="s">
        <v>4566</v>
      </c>
      <c r="C3943">
        <v>17</v>
      </c>
      <c r="D3943" t="s">
        <v>4580</v>
      </c>
      <c r="E3943" t="s">
        <v>4583</v>
      </c>
      <c r="F3943" t="s">
        <v>11</v>
      </c>
      <c r="G3943">
        <v>4975</v>
      </c>
    </row>
    <row r="3944" spans="1:7" x14ac:dyDescent="0.2">
      <c r="A3944" t="s">
        <v>8540</v>
      </c>
      <c r="B3944" t="s">
        <v>4566</v>
      </c>
      <c r="C3944">
        <v>17</v>
      </c>
      <c r="D3944" t="s">
        <v>4580</v>
      </c>
      <c r="E3944" t="s">
        <v>4585</v>
      </c>
      <c r="F3944" t="s">
        <v>11</v>
      </c>
      <c r="G3944">
        <v>4684</v>
      </c>
    </row>
    <row r="3945" spans="1:7" x14ac:dyDescent="0.2">
      <c r="A3945" t="s">
        <v>8541</v>
      </c>
      <c r="B3945" t="s">
        <v>4566</v>
      </c>
      <c r="C3945">
        <v>17</v>
      </c>
      <c r="D3945" t="s">
        <v>4580</v>
      </c>
      <c r="E3945" t="s">
        <v>4587</v>
      </c>
      <c r="F3945" t="s">
        <v>11</v>
      </c>
      <c r="G3945">
        <v>4850</v>
      </c>
    </row>
    <row r="3946" spans="1:7" x14ac:dyDescent="0.2">
      <c r="A3946" t="s">
        <v>8542</v>
      </c>
      <c r="B3946" t="s">
        <v>4566</v>
      </c>
      <c r="C3946">
        <v>17</v>
      </c>
      <c r="D3946" t="s">
        <v>4580</v>
      </c>
      <c r="E3946" t="s">
        <v>4589</v>
      </c>
      <c r="F3946" t="s">
        <v>11</v>
      </c>
      <c r="G3946">
        <v>4644</v>
      </c>
    </row>
    <row r="3947" spans="1:7" x14ac:dyDescent="0.2">
      <c r="A3947" t="s">
        <v>8543</v>
      </c>
      <c r="B3947" t="s">
        <v>4566</v>
      </c>
      <c r="C3947">
        <v>17</v>
      </c>
      <c r="D3947" t="s">
        <v>4580</v>
      </c>
      <c r="E3947" t="s">
        <v>4591</v>
      </c>
      <c r="F3947" t="s">
        <v>11</v>
      </c>
      <c r="G3947">
        <v>4670</v>
      </c>
    </row>
    <row r="3948" spans="1:7" x14ac:dyDescent="0.2">
      <c r="A3948" t="s">
        <v>8544</v>
      </c>
      <c r="B3948" t="s">
        <v>4566</v>
      </c>
      <c r="C3948">
        <v>17</v>
      </c>
      <c r="D3948" t="s">
        <v>4580</v>
      </c>
      <c r="E3948" t="s">
        <v>4593</v>
      </c>
      <c r="F3948" t="s">
        <v>11</v>
      </c>
      <c r="G3948">
        <v>4516</v>
      </c>
    </row>
    <row r="3949" spans="1:7" x14ac:dyDescent="0.2">
      <c r="A3949" t="s">
        <v>8545</v>
      </c>
      <c r="B3949" t="s">
        <v>4566</v>
      </c>
      <c r="C3949">
        <v>18</v>
      </c>
      <c r="D3949" t="s">
        <v>4580</v>
      </c>
      <c r="E3949" t="s">
        <v>4581</v>
      </c>
      <c r="F3949" t="s">
        <v>11</v>
      </c>
      <c r="G3949">
        <v>2219</v>
      </c>
    </row>
    <row r="3950" spans="1:7" x14ac:dyDescent="0.2">
      <c r="A3950" t="s">
        <v>8546</v>
      </c>
      <c r="B3950" t="s">
        <v>4566</v>
      </c>
      <c r="C3950">
        <v>18</v>
      </c>
      <c r="D3950" t="s">
        <v>4580</v>
      </c>
      <c r="E3950" t="s">
        <v>4583</v>
      </c>
      <c r="F3950" t="s">
        <v>11</v>
      </c>
      <c r="G3950">
        <v>2414</v>
      </c>
    </row>
    <row r="3951" spans="1:7" x14ac:dyDescent="0.2">
      <c r="A3951" t="s">
        <v>8547</v>
      </c>
      <c r="B3951" t="s">
        <v>4566</v>
      </c>
      <c r="C3951">
        <v>18</v>
      </c>
      <c r="D3951" t="s">
        <v>4580</v>
      </c>
      <c r="E3951" t="s">
        <v>4585</v>
      </c>
      <c r="F3951" t="s">
        <v>11</v>
      </c>
      <c r="G3951">
        <v>2709</v>
      </c>
    </row>
    <row r="3952" spans="1:7" x14ac:dyDescent="0.2">
      <c r="A3952" t="s">
        <v>8548</v>
      </c>
      <c r="B3952" t="s">
        <v>4566</v>
      </c>
      <c r="C3952">
        <v>18</v>
      </c>
      <c r="D3952" t="s">
        <v>4580</v>
      </c>
      <c r="E3952" t="s">
        <v>4587</v>
      </c>
      <c r="F3952" t="s">
        <v>11</v>
      </c>
      <c r="G3952">
        <v>2747</v>
      </c>
    </row>
    <row r="3953" spans="1:7" x14ac:dyDescent="0.2">
      <c r="A3953" t="s">
        <v>8549</v>
      </c>
      <c r="B3953" t="s">
        <v>4566</v>
      </c>
      <c r="C3953">
        <v>18</v>
      </c>
      <c r="D3953" t="s">
        <v>4580</v>
      </c>
      <c r="E3953" t="s">
        <v>4589</v>
      </c>
      <c r="F3953" t="s">
        <v>11</v>
      </c>
      <c r="G3953">
        <v>2248</v>
      </c>
    </row>
    <row r="3954" spans="1:7" x14ac:dyDescent="0.2">
      <c r="A3954" t="s">
        <v>8550</v>
      </c>
      <c r="B3954" t="s">
        <v>4566</v>
      </c>
      <c r="C3954">
        <v>18</v>
      </c>
      <c r="D3954" t="s">
        <v>4580</v>
      </c>
      <c r="E3954" t="s">
        <v>4591</v>
      </c>
      <c r="F3954" t="s">
        <v>11</v>
      </c>
      <c r="G3954">
        <v>2271</v>
      </c>
    </row>
    <row r="3955" spans="1:7" x14ac:dyDescent="0.2">
      <c r="A3955" t="s">
        <v>8551</v>
      </c>
      <c r="B3955" t="s">
        <v>4566</v>
      </c>
      <c r="C3955">
        <v>18</v>
      </c>
      <c r="D3955" t="s">
        <v>4580</v>
      </c>
      <c r="E3955" t="s">
        <v>4593</v>
      </c>
      <c r="F3955" t="s">
        <v>11</v>
      </c>
      <c r="G3955">
        <v>2238</v>
      </c>
    </row>
    <row r="3956" spans="1:7" x14ac:dyDescent="0.2">
      <c r="A3956" t="s">
        <v>8552</v>
      </c>
      <c r="B3956" t="s">
        <v>4566</v>
      </c>
      <c r="C3956">
        <v>19</v>
      </c>
      <c r="D3956" t="s">
        <v>4580</v>
      </c>
      <c r="E3956" t="s">
        <v>4581</v>
      </c>
      <c r="F3956" t="s">
        <v>11</v>
      </c>
      <c r="G3956">
        <v>2454</v>
      </c>
    </row>
    <row r="3957" spans="1:7" x14ac:dyDescent="0.2">
      <c r="A3957" t="s">
        <v>8553</v>
      </c>
      <c r="B3957" t="s">
        <v>4566</v>
      </c>
      <c r="C3957">
        <v>19</v>
      </c>
      <c r="D3957" t="s">
        <v>4580</v>
      </c>
      <c r="E3957" t="s">
        <v>4583</v>
      </c>
      <c r="F3957" t="s">
        <v>11</v>
      </c>
      <c r="G3957">
        <v>2611</v>
      </c>
    </row>
    <row r="3958" spans="1:7" x14ac:dyDescent="0.2">
      <c r="A3958" t="s">
        <v>8554</v>
      </c>
      <c r="B3958" t="s">
        <v>4566</v>
      </c>
      <c r="C3958">
        <v>19</v>
      </c>
      <c r="D3958" t="s">
        <v>4580</v>
      </c>
      <c r="E3958" t="s">
        <v>4585</v>
      </c>
      <c r="F3958" t="s">
        <v>11</v>
      </c>
      <c r="G3958">
        <v>2573</v>
      </c>
    </row>
    <row r="3959" spans="1:7" x14ac:dyDescent="0.2">
      <c r="A3959" t="s">
        <v>8555</v>
      </c>
      <c r="B3959" t="s">
        <v>4566</v>
      </c>
      <c r="C3959">
        <v>19</v>
      </c>
      <c r="D3959" t="s">
        <v>4580</v>
      </c>
      <c r="E3959" t="s">
        <v>4587</v>
      </c>
      <c r="F3959" t="s">
        <v>11</v>
      </c>
      <c r="G3959">
        <v>2737</v>
      </c>
    </row>
    <row r="3960" spans="1:7" x14ac:dyDescent="0.2">
      <c r="A3960" t="s">
        <v>8556</v>
      </c>
      <c r="B3960" t="s">
        <v>4566</v>
      </c>
      <c r="C3960">
        <v>19</v>
      </c>
      <c r="D3960" t="s">
        <v>4580</v>
      </c>
      <c r="E3960" t="s">
        <v>4589</v>
      </c>
      <c r="F3960" t="s">
        <v>11</v>
      </c>
      <c r="G3960">
        <v>2506</v>
      </c>
    </row>
    <row r="3961" spans="1:7" x14ac:dyDescent="0.2">
      <c r="A3961" t="s">
        <v>8557</v>
      </c>
      <c r="B3961" t="s">
        <v>4566</v>
      </c>
      <c r="C3961">
        <v>19</v>
      </c>
      <c r="D3961" t="s">
        <v>4580</v>
      </c>
      <c r="E3961" t="s">
        <v>4591</v>
      </c>
      <c r="F3961" t="s">
        <v>11</v>
      </c>
      <c r="G3961">
        <v>2517</v>
      </c>
    </row>
    <row r="3962" spans="1:7" x14ac:dyDescent="0.2">
      <c r="A3962" t="s">
        <v>8558</v>
      </c>
      <c r="B3962" t="s">
        <v>4566</v>
      </c>
      <c r="C3962">
        <v>19</v>
      </c>
      <c r="D3962" t="s">
        <v>4580</v>
      </c>
      <c r="E3962" t="s">
        <v>4593</v>
      </c>
      <c r="F3962" t="s">
        <v>11</v>
      </c>
      <c r="G3962">
        <v>2411</v>
      </c>
    </row>
    <row r="3963" spans="1:7" x14ac:dyDescent="0.2">
      <c r="A3963" t="s">
        <v>8559</v>
      </c>
      <c r="B3963" t="s">
        <v>4566</v>
      </c>
      <c r="C3963">
        <v>20</v>
      </c>
      <c r="D3963" t="s">
        <v>4580</v>
      </c>
      <c r="E3963" t="s">
        <v>4581</v>
      </c>
      <c r="F3963" t="s">
        <v>11</v>
      </c>
      <c r="G3963">
        <v>5112</v>
      </c>
    </row>
    <row r="3964" spans="1:7" x14ac:dyDescent="0.2">
      <c r="A3964" t="s">
        <v>8560</v>
      </c>
      <c r="B3964" t="s">
        <v>4566</v>
      </c>
      <c r="C3964">
        <v>20</v>
      </c>
      <c r="D3964" t="s">
        <v>4580</v>
      </c>
      <c r="E3964" t="s">
        <v>4583</v>
      </c>
      <c r="F3964" t="s">
        <v>11</v>
      </c>
      <c r="G3964">
        <v>5192</v>
      </c>
    </row>
    <row r="3965" spans="1:7" x14ac:dyDescent="0.2">
      <c r="A3965" t="s">
        <v>8561</v>
      </c>
      <c r="B3965" t="s">
        <v>4566</v>
      </c>
      <c r="C3965">
        <v>20</v>
      </c>
      <c r="D3965" t="s">
        <v>4580</v>
      </c>
      <c r="E3965" t="s">
        <v>4585</v>
      </c>
      <c r="F3965" t="s">
        <v>11</v>
      </c>
      <c r="G3965">
        <v>4769</v>
      </c>
    </row>
    <row r="3966" spans="1:7" x14ac:dyDescent="0.2">
      <c r="A3966" t="s">
        <v>8562</v>
      </c>
      <c r="B3966" t="s">
        <v>4566</v>
      </c>
      <c r="C3966">
        <v>20</v>
      </c>
      <c r="D3966" t="s">
        <v>4580</v>
      </c>
      <c r="E3966" t="s">
        <v>4587</v>
      </c>
      <c r="F3966" t="s">
        <v>11</v>
      </c>
      <c r="G3966">
        <v>4967</v>
      </c>
    </row>
    <row r="3967" spans="1:7" x14ac:dyDescent="0.2">
      <c r="A3967" t="s">
        <v>8563</v>
      </c>
      <c r="B3967" t="s">
        <v>4566</v>
      </c>
      <c r="C3967">
        <v>20</v>
      </c>
      <c r="D3967" t="s">
        <v>4580</v>
      </c>
      <c r="E3967" t="s">
        <v>4589</v>
      </c>
      <c r="F3967" t="s">
        <v>11</v>
      </c>
      <c r="G3967">
        <v>4987</v>
      </c>
    </row>
    <row r="3968" spans="1:7" x14ac:dyDescent="0.2">
      <c r="A3968" t="s">
        <v>8564</v>
      </c>
      <c r="B3968" t="s">
        <v>4566</v>
      </c>
      <c r="C3968">
        <v>20</v>
      </c>
      <c r="D3968" t="s">
        <v>4580</v>
      </c>
      <c r="E3968" t="s">
        <v>4591</v>
      </c>
      <c r="F3968" t="s">
        <v>11</v>
      </c>
      <c r="G3968">
        <v>4964</v>
      </c>
    </row>
    <row r="3969" spans="1:7" x14ac:dyDescent="0.2">
      <c r="A3969" t="s">
        <v>8565</v>
      </c>
      <c r="B3969" t="s">
        <v>4566</v>
      </c>
      <c r="C3969">
        <v>20</v>
      </c>
      <c r="D3969" t="s">
        <v>4580</v>
      </c>
      <c r="E3969" t="s">
        <v>4593</v>
      </c>
      <c r="F3969" t="s">
        <v>11</v>
      </c>
      <c r="G3969">
        <v>4874</v>
      </c>
    </row>
    <row r="3970" spans="1:7" x14ac:dyDescent="0.2">
      <c r="A3970" t="s">
        <v>8566</v>
      </c>
      <c r="B3970" t="s">
        <v>4566</v>
      </c>
      <c r="C3970">
        <v>21</v>
      </c>
      <c r="D3970" t="s">
        <v>4580</v>
      </c>
      <c r="E3970" t="s">
        <v>4581</v>
      </c>
      <c r="F3970" t="s">
        <v>11</v>
      </c>
      <c r="G3970">
        <v>410</v>
      </c>
    </row>
    <row r="3971" spans="1:7" x14ac:dyDescent="0.2">
      <c r="A3971" t="s">
        <v>8567</v>
      </c>
      <c r="B3971" t="s">
        <v>4566</v>
      </c>
      <c r="C3971">
        <v>21</v>
      </c>
      <c r="D3971" t="s">
        <v>4580</v>
      </c>
      <c r="E3971" t="s">
        <v>4583</v>
      </c>
      <c r="F3971" t="s">
        <v>11</v>
      </c>
      <c r="G3971">
        <v>463</v>
      </c>
    </row>
    <row r="3972" spans="1:7" x14ac:dyDescent="0.2">
      <c r="A3972" t="s">
        <v>8568</v>
      </c>
      <c r="B3972" t="s">
        <v>4566</v>
      </c>
      <c r="C3972">
        <v>21</v>
      </c>
      <c r="D3972" t="s">
        <v>4580</v>
      </c>
      <c r="E3972" t="s">
        <v>4585</v>
      </c>
      <c r="F3972" t="s">
        <v>11</v>
      </c>
      <c r="G3972">
        <v>359</v>
      </c>
    </row>
    <row r="3973" spans="1:7" x14ac:dyDescent="0.2">
      <c r="A3973" t="s">
        <v>8569</v>
      </c>
      <c r="B3973" t="s">
        <v>4566</v>
      </c>
      <c r="C3973">
        <v>21</v>
      </c>
      <c r="D3973" t="s">
        <v>4580</v>
      </c>
      <c r="E3973" t="s">
        <v>4587</v>
      </c>
      <c r="F3973" t="s">
        <v>11</v>
      </c>
      <c r="G3973">
        <v>390</v>
      </c>
    </row>
    <row r="3974" spans="1:7" x14ac:dyDescent="0.2">
      <c r="A3974" t="s">
        <v>8570</v>
      </c>
      <c r="B3974" t="s">
        <v>4566</v>
      </c>
      <c r="C3974">
        <v>21</v>
      </c>
      <c r="D3974" t="s">
        <v>4580</v>
      </c>
      <c r="E3974" t="s">
        <v>4589</v>
      </c>
      <c r="F3974" t="s">
        <v>11</v>
      </c>
      <c r="G3974">
        <v>405</v>
      </c>
    </row>
    <row r="3975" spans="1:7" x14ac:dyDescent="0.2">
      <c r="A3975" t="s">
        <v>8571</v>
      </c>
      <c r="B3975" t="s">
        <v>4566</v>
      </c>
      <c r="C3975">
        <v>21</v>
      </c>
      <c r="D3975" t="s">
        <v>4580</v>
      </c>
      <c r="E3975" t="s">
        <v>4591</v>
      </c>
      <c r="F3975" t="s">
        <v>11</v>
      </c>
      <c r="G3975">
        <v>405</v>
      </c>
    </row>
    <row r="3976" spans="1:7" x14ac:dyDescent="0.2">
      <c r="A3976" t="s">
        <v>8572</v>
      </c>
      <c r="B3976" t="s">
        <v>4566</v>
      </c>
      <c r="C3976">
        <v>21</v>
      </c>
      <c r="D3976" t="s">
        <v>4580</v>
      </c>
      <c r="E3976" t="s">
        <v>4593</v>
      </c>
      <c r="F3976" t="s">
        <v>11</v>
      </c>
      <c r="G3976">
        <v>473</v>
      </c>
    </row>
    <row r="3977" spans="1:7" x14ac:dyDescent="0.2">
      <c r="A3977" t="s">
        <v>8573</v>
      </c>
      <c r="B3977" t="s">
        <v>4566</v>
      </c>
      <c r="C3977">
        <v>22</v>
      </c>
      <c r="D3977" t="s">
        <v>4580</v>
      </c>
      <c r="E3977" t="s">
        <v>4581</v>
      </c>
      <c r="F3977" t="s">
        <v>11</v>
      </c>
      <c r="G3977">
        <v>2249</v>
      </c>
    </row>
    <row r="3978" spans="1:7" x14ac:dyDescent="0.2">
      <c r="A3978" t="s">
        <v>8574</v>
      </c>
      <c r="B3978" t="s">
        <v>4566</v>
      </c>
      <c r="C3978">
        <v>22</v>
      </c>
      <c r="D3978" t="s">
        <v>4580</v>
      </c>
      <c r="E3978" t="s">
        <v>4583</v>
      </c>
      <c r="F3978" t="s">
        <v>11</v>
      </c>
      <c r="G3978">
        <v>2281</v>
      </c>
    </row>
    <row r="3979" spans="1:7" x14ac:dyDescent="0.2">
      <c r="A3979" t="s">
        <v>8575</v>
      </c>
      <c r="B3979" t="s">
        <v>4566</v>
      </c>
      <c r="C3979">
        <v>22</v>
      </c>
      <c r="D3979" t="s">
        <v>4580</v>
      </c>
      <c r="E3979" t="s">
        <v>4585</v>
      </c>
      <c r="F3979" t="s">
        <v>11</v>
      </c>
      <c r="G3979">
        <v>2407</v>
      </c>
    </row>
    <row r="3980" spans="1:7" x14ac:dyDescent="0.2">
      <c r="A3980" t="s">
        <v>8576</v>
      </c>
      <c r="B3980" t="s">
        <v>4566</v>
      </c>
      <c r="C3980">
        <v>22</v>
      </c>
      <c r="D3980" t="s">
        <v>4580</v>
      </c>
      <c r="E3980" t="s">
        <v>4587</v>
      </c>
      <c r="F3980" t="s">
        <v>11</v>
      </c>
      <c r="G3980">
        <v>2460</v>
      </c>
    </row>
    <row r="3981" spans="1:7" x14ac:dyDescent="0.2">
      <c r="A3981" t="s">
        <v>8577</v>
      </c>
      <c r="B3981" t="s">
        <v>4566</v>
      </c>
      <c r="C3981">
        <v>22</v>
      </c>
      <c r="D3981" t="s">
        <v>4580</v>
      </c>
      <c r="E3981" t="s">
        <v>4589</v>
      </c>
      <c r="F3981" t="s">
        <v>11</v>
      </c>
      <c r="G3981">
        <v>2129</v>
      </c>
    </row>
    <row r="3982" spans="1:7" x14ac:dyDescent="0.2">
      <c r="A3982" t="s">
        <v>8578</v>
      </c>
      <c r="B3982" t="s">
        <v>4566</v>
      </c>
      <c r="C3982">
        <v>22</v>
      </c>
      <c r="D3982" t="s">
        <v>4580</v>
      </c>
      <c r="E3982" t="s">
        <v>4591</v>
      </c>
      <c r="F3982" t="s">
        <v>11</v>
      </c>
      <c r="G3982">
        <v>2178</v>
      </c>
    </row>
    <row r="3983" spans="1:7" x14ac:dyDescent="0.2">
      <c r="A3983" t="s">
        <v>8579</v>
      </c>
      <c r="B3983" t="s">
        <v>4566</v>
      </c>
      <c r="C3983">
        <v>22</v>
      </c>
      <c r="D3983" t="s">
        <v>4580</v>
      </c>
      <c r="E3983" t="s">
        <v>4593</v>
      </c>
      <c r="F3983" t="s">
        <v>11</v>
      </c>
      <c r="G3983">
        <v>2140</v>
      </c>
    </row>
    <row r="3984" spans="1:7" x14ac:dyDescent="0.2">
      <c r="A3984" t="s">
        <v>8580</v>
      </c>
      <c r="B3984" t="s">
        <v>4566</v>
      </c>
      <c r="C3984">
        <v>23</v>
      </c>
      <c r="D3984" t="s">
        <v>4580</v>
      </c>
      <c r="E3984" t="s">
        <v>4581</v>
      </c>
      <c r="F3984" t="s">
        <v>11</v>
      </c>
      <c r="G3984">
        <v>4289</v>
      </c>
    </row>
    <row r="3985" spans="1:7" x14ac:dyDescent="0.2">
      <c r="A3985" t="s">
        <v>8581</v>
      </c>
      <c r="B3985" t="s">
        <v>4566</v>
      </c>
      <c r="C3985">
        <v>23</v>
      </c>
      <c r="D3985" t="s">
        <v>4580</v>
      </c>
      <c r="E3985" t="s">
        <v>4583</v>
      </c>
      <c r="F3985" t="s">
        <v>11</v>
      </c>
      <c r="G3985">
        <v>4488</v>
      </c>
    </row>
    <row r="3986" spans="1:7" x14ac:dyDescent="0.2">
      <c r="A3986" t="s">
        <v>8582</v>
      </c>
      <c r="B3986" t="s">
        <v>4566</v>
      </c>
      <c r="C3986">
        <v>23</v>
      </c>
      <c r="D3986" t="s">
        <v>4580</v>
      </c>
      <c r="E3986" t="s">
        <v>4585</v>
      </c>
      <c r="F3986" t="s">
        <v>11</v>
      </c>
      <c r="G3986">
        <v>4114</v>
      </c>
    </row>
    <row r="3987" spans="1:7" x14ac:dyDescent="0.2">
      <c r="A3987" t="s">
        <v>8583</v>
      </c>
      <c r="B3987" t="s">
        <v>4566</v>
      </c>
      <c r="C3987">
        <v>23</v>
      </c>
      <c r="D3987" t="s">
        <v>4580</v>
      </c>
      <c r="E3987" t="s">
        <v>4587</v>
      </c>
      <c r="F3987" t="s">
        <v>11</v>
      </c>
      <c r="G3987">
        <v>4478</v>
      </c>
    </row>
    <row r="3988" spans="1:7" x14ac:dyDescent="0.2">
      <c r="A3988" t="s">
        <v>8584</v>
      </c>
      <c r="B3988" t="s">
        <v>4566</v>
      </c>
      <c r="C3988">
        <v>23</v>
      </c>
      <c r="D3988" t="s">
        <v>4580</v>
      </c>
      <c r="E3988" t="s">
        <v>4589</v>
      </c>
      <c r="F3988" t="s">
        <v>11</v>
      </c>
      <c r="G3988">
        <v>4245</v>
      </c>
    </row>
    <row r="3989" spans="1:7" x14ac:dyDescent="0.2">
      <c r="A3989" t="s">
        <v>8585</v>
      </c>
      <c r="B3989" t="s">
        <v>4566</v>
      </c>
      <c r="C3989">
        <v>23</v>
      </c>
      <c r="D3989" t="s">
        <v>4580</v>
      </c>
      <c r="E3989" t="s">
        <v>4591</v>
      </c>
      <c r="F3989" t="s">
        <v>11</v>
      </c>
      <c r="G3989">
        <v>4238</v>
      </c>
    </row>
    <row r="3990" spans="1:7" x14ac:dyDescent="0.2">
      <c r="A3990" t="s">
        <v>8586</v>
      </c>
      <c r="B3990" t="s">
        <v>4566</v>
      </c>
      <c r="C3990">
        <v>23</v>
      </c>
      <c r="D3990" t="s">
        <v>4580</v>
      </c>
      <c r="E3990" t="s">
        <v>4593</v>
      </c>
      <c r="F3990" t="s">
        <v>11</v>
      </c>
      <c r="G3990">
        <v>4217</v>
      </c>
    </row>
    <row r="3991" spans="1:7" x14ac:dyDescent="0.2">
      <c r="A3991" t="s">
        <v>8587</v>
      </c>
      <c r="B3991" t="s">
        <v>4566</v>
      </c>
      <c r="C3991">
        <v>24</v>
      </c>
      <c r="D3991" t="s">
        <v>4580</v>
      </c>
      <c r="E3991" t="s">
        <v>4581</v>
      </c>
      <c r="F3991" t="s">
        <v>11</v>
      </c>
      <c r="G3991">
        <v>5586</v>
      </c>
    </row>
    <row r="3992" spans="1:7" x14ac:dyDescent="0.2">
      <c r="A3992" t="s">
        <v>8588</v>
      </c>
      <c r="B3992" t="s">
        <v>4566</v>
      </c>
      <c r="C3992">
        <v>24</v>
      </c>
      <c r="D3992" t="s">
        <v>4580</v>
      </c>
      <c r="E3992" t="s">
        <v>4583</v>
      </c>
      <c r="F3992" t="s">
        <v>11</v>
      </c>
      <c r="G3992">
        <v>5813</v>
      </c>
    </row>
    <row r="3993" spans="1:7" x14ac:dyDescent="0.2">
      <c r="A3993" t="s">
        <v>8589</v>
      </c>
      <c r="B3993" t="s">
        <v>4566</v>
      </c>
      <c r="C3993">
        <v>24</v>
      </c>
      <c r="D3993" t="s">
        <v>4580</v>
      </c>
      <c r="E3993" t="s">
        <v>4585</v>
      </c>
      <c r="F3993" t="s">
        <v>11</v>
      </c>
      <c r="G3993">
        <v>5485</v>
      </c>
    </row>
    <row r="3994" spans="1:7" x14ac:dyDescent="0.2">
      <c r="A3994" t="s">
        <v>8590</v>
      </c>
      <c r="B3994" t="s">
        <v>4566</v>
      </c>
      <c r="C3994">
        <v>24</v>
      </c>
      <c r="D3994" t="s">
        <v>4580</v>
      </c>
      <c r="E3994" t="s">
        <v>4587</v>
      </c>
      <c r="F3994" t="s">
        <v>11</v>
      </c>
      <c r="G3994">
        <v>5877</v>
      </c>
    </row>
    <row r="3995" spans="1:7" x14ac:dyDescent="0.2">
      <c r="A3995" t="s">
        <v>8591</v>
      </c>
      <c r="B3995" t="s">
        <v>4566</v>
      </c>
      <c r="C3995">
        <v>24</v>
      </c>
      <c r="D3995" t="s">
        <v>4580</v>
      </c>
      <c r="E3995" t="s">
        <v>4589</v>
      </c>
      <c r="F3995" t="s">
        <v>11</v>
      </c>
      <c r="G3995">
        <v>5430</v>
      </c>
    </row>
    <row r="3996" spans="1:7" x14ac:dyDescent="0.2">
      <c r="A3996" t="s">
        <v>8592</v>
      </c>
      <c r="B3996" t="s">
        <v>4566</v>
      </c>
      <c r="C3996">
        <v>24</v>
      </c>
      <c r="D3996" t="s">
        <v>4580</v>
      </c>
      <c r="E3996" t="s">
        <v>4591</v>
      </c>
      <c r="F3996" t="s">
        <v>11</v>
      </c>
      <c r="G3996">
        <v>5316</v>
      </c>
    </row>
    <row r="3997" spans="1:7" x14ac:dyDescent="0.2">
      <c r="A3997" t="s">
        <v>8593</v>
      </c>
      <c r="B3997" t="s">
        <v>4566</v>
      </c>
      <c r="C3997">
        <v>24</v>
      </c>
      <c r="D3997" t="s">
        <v>4580</v>
      </c>
      <c r="E3997" t="s">
        <v>4593</v>
      </c>
      <c r="F3997" t="s">
        <v>11</v>
      </c>
      <c r="G3997">
        <v>5351</v>
      </c>
    </row>
    <row r="3998" spans="1:7" x14ac:dyDescent="0.2">
      <c r="A3998" t="s">
        <v>8594</v>
      </c>
      <c r="B3998" t="s">
        <v>4566</v>
      </c>
      <c r="C3998">
        <v>25</v>
      </c>
      <c r="D3998" t="s">
        <v>4580</v>
      </c>
      <c r="E3998" t="s">
        <v>4581</v>
      </c>
      <c r="F3998" t="s">
        <v>11</v>
      </c>
      <c r="G3998">
        <v>2743</v>
      </c>
    </row>
    <row r="3999" spans="1:7" x14ac:dyDescent="0.2">
      <c r="A3999" t="s">
        <v>8595</v>
      </c>
      <c r="B3999" t="s">
        <v>4566</v>
      </c>
      <c r="C3999">
        <v>25</v>
      </c>
      <c r="D3999" t="s">
        <v>4580</v>
      </c>
      <c r="E3999" t="s">
        <v>4583</v>
      </c>
      <c r="F3999" t="s">
        <v>11</v>
      </c>
      <c r="G3999">
        <v>2902</v>
      </c>
    </row>
    <row r="4000" spans="1:7" x14ac:dyDescent="0.2">
      <c r="A4000" t="s">
        <v>8596</v>
      </c>
      <c r="B4000" t="s">
        <v>4566</v>
      </c>
      <c r="C4000">
        <v>25</v>
      </c>
      <c r="D4000" t="s">
        <v>4580</v>
      </c>
      <c r="E4000" t="s">
        <v>4585</v>
      </c>
      <c r="F4000" t="s">
        <v>11</v>
      </c>
      <c r="G4000">
        <v>2648</v>
      </c>
    </row>
    <row r="4001" spans="1:7" x14ac:dyDescent="0.2">
      <c r="A4001" t="s">
        <v>8597</v>
      </c>
      <c r="B4001" t="s">
        <v>4566</v>
      </c>
      <c r="C4001">
        <v>25</v>
      </c>
      <c r="D4001" t="s">
        <v>4580</v>
      </c>
      <c r="E4001" t="s">
        <v>4587</v>
      </c>
      <c r="F4001" t="s">
        <v>11</v>
      </c>
      <c r="G4001">
        <v>2761</v>
      </c>
    </row>
    <row r="4002" spans="1:7" x14ac:dyDescent="0.2">
      <c r="A4002" t="s">
        <v>8598</v>
      </c>
      <c r="B4002" t="s">
        <v>4566</v>
      </c>
      <c r="C4002">
        <v>25</v>
      </c>
      <c r="D4002" t="s">
        <v>4580</v>
      </c>
      <c r="E4002" t="s">
        <v>4589</v>
      </c>
      <c r="F4002" t="s">
        <v>11</v>
      </c>
      <c r="G4002">
        <v>2746</v>
      </c>
    </row>
    <row r="4003" spans="1:7" x14ac:dyDescent="0.2">
      <c r="A4003" t="s">
        <v>8599</v>
      </c>
      <c r="B4003" t="s">
        <v>4566</v>
      </c>
      <c r="C4003">
        <v>25</v>
      </c>
      <c r="D4003" t="s">
        <v>4580</v>
      </c>
      <c r="E4003" t="s">
        <v>4591</v>
      </c>
      <c r="F4003" t="s">
        <v>11</v>
      </c>
      <c r="G4003">
        <v>2750</v>
      </c>
    </row>
    <row r="4004" spans="1:7" x14ac:dyDescent="0.2">
      <c r="A4004" t="s">
        <v>8600</v>
      </c>
      <c r="B4004" t="s">
        <v>4566</v>
      </c>
      <c r="C4004">
        <v>25</v>
      </c>
      <c r="D4004" t="s">
        <v>4580</v>
      </c>
      <c r="E4004" t="s">
        <v>4593</v>
      </c>
      <c r="F4004" t="s">
        <v>11</v>
      </c>
      <c r="G4004">
        <v>2678</v>
      </c>
    </row>
    <row r="4005" spans="1:7" x14ac:dyDescent="0.2">
      <c r="A4005" t="s">
        <v>8601</v>
      </c>
      <c r="B4005" t="s">
        <v>4566</v>
      </c>
      <c r="C4005">
        <v>26</v>
      </c>
      <c r="D4005" t="s">
        <v>4580</v>
      </c>
      <c r="E4005" t="s">
        <v>4581</v>
      </c>
      <c r="F4005" t="s">
        <v>11</v>
      </c>
      <c r="G4005">
        <v>6038</v>
      </c>
    </row>
    <row r="4006" spans="1:7" x14ac:dyDescent="0.2">
      <c r="A4006" t="s">
        <v>8602</v>
      </c>
      <c r="B4006" t="s">
        <v>4566</v>
      </c>
      <c r="C4006">
        <v>26</v>
      </c>
      <c r="D4006" t="s">
        <v>4580</v>
      </c>
      <c r="E4006" t="s">
        <v>4583</v>
      </c>
      <c r="F4006" t="s">
        <v>11</v>
      </c>
      <c r="G4006">
        <v>6322</v>
      </c>
    </row>
    <row r="4007" spans="1:7" x14ac:dyDescent="0.2">
      <c r="A4007" t="s">
        <v>8603</v>
      </c>
      <c r="B4007" t="s">
        <v>4566</v>
      </c>
      <c r="C4007">
        <v>26</v>
      </c>
      <c r="D4007" t="s">
        <v>4580</v>
      </c>
      <c r="E4007" t="s">
        <v>4585</v>
      </c>
      <c r="F4007" t="s">
        <v>11</v>
      </c>
      <c r="G4007">
        <v>6240</v>
      </c>
    </row>
    <row r="4008" spans="1:7" x14ac:dyDescent="0.2">
      <c r="A4008" t="s">
        <v>8604</v>
      </c>
      <c r="B4008" t="s">
        <v>4566</v>
      </c>
      <c r="C4008">
        <v>26</v>
      </c>
      <c r="D4008" t="s">
        <v>4580</v>
      </c>
      <c r="E4008" t="s">
        <v>4587</v>
      </c>
      <c r="F4008" t="s">
        <v>11</v>
      </c>
      <c r="G4008">
        <v>6583</v>
      </c>
    </row>
    <row r="4009" spans="1:7" x14ac:dyDescent="0.2">
      <c r="A4009" t="s">
        <v>8605</v>
      </c>
      <c r="B4009" t="s">
        <v>4566</v>
      </c>
      <c r="C4009">
        <v>26</v>
      </c>
      <c r="D4009" t="s">
        <v>4580</v>
      </c>
      <c r="E4009" t="s">
        <v>4589</v>
      </c>
      <c r="F4009" t="s">
        <v>11</v>
      </c>
      <c r="G4009">
        <v>6113</v>
      </c>
    </row>
    <row r="4010" spans="1:7" x14ac:dyDescent="0.2">
      <c r="A4010" t="s">
        <v>8606</v>
      </c>
      <c r="B4010" t="s">
        <v>4566</v>
      </c>
      <c r="C4010">
        <v>26</v>
      </c>
      <c r="D4010" t="s">
        <v>4580</v>
      </c>
      <c r="E4010" t="s">
        <v>4591</v>
      </c>
      <c r="F4010" t="s">
        <v>11</v>
      </c>
      <c r="G4010">
        <v>6049</v>
      </c>
    </row>
    <row r="4011" spans="1:7" x14ac:dyDescent="0.2">
      <c r="A4011" t="s">
        <v>8607</v>
      </c>
      <c r="B4011" t="s">
        <v>4566</v>
      </c>
      <c r="C4011">
        <v>26</v>
      </c>
      <c r="D4011" t="s">
        <v>4580</v>
      </c>
      <c r="E4011" t="s">
        <v>4593</v>
      </c>
      <c r="F4011" t="s">
        <v>11</v>
      </c>
      <c r="G4011">
        <v>6020</v>
      </c>
    </row>
    <row r="4012" spans="1:7" x14ac:dyDescent="0.2">
      <c r="A4012" t="s">
        <v>8608</v>
      </c>
      <c r="B4012" t="s">
        <v>4566</v>
      </c>
      <c r="C4012">
        <v>27</v>
      </c>
      <c r="D4012" t="s">
        <v>4580</v>
      </c>
      <c r="E4012" t="s">
        <v>4581</v>
      </c>
      <c r="F4012" t="s">
        <v>11</v>
      </c>
      <c r="G4012">
        <v>5347</v>
      </c>
    </row>
    <row r="4013" spans="1:7" x14ac:dyDescent="0.2">
      <c r="A4013" t="s">
        <v>8609</v>
      </c>
      <c r="B4013" t="s">
        <v>4566</v>
      </c>
      <c r="C4013">
        <v>27</v>
      </c>
      <c r="D4013" t="s">
        <v>4580</v>
      </c>
      <c r="E4013" t="s">
        <v>4583</v>
      </c>
      <c r="F4013" t="s">
        <v>11</v>
      </c>
      <c r="G4013">
        <v>5845</v>
      </c>
    </row>
    <row r="4014" spans="1:7" x14ac:dyDescent="0.2">
      <c r="A4014" t="s">
        <v>8610</v>
      </c>
      <c r="B4014" t="s">
        <v>4566</v>
      </c>
      <c r="C4014">
        <v>27</v>
      </c>
      <c r="D4014" t="s">
        <v>4580</v>
      </c>
      <c r="E4014" t="s">
        <v>4585</v>
      </c>
      <c r="F4014" t="s">
        <v>11</v>
      </c>
      <c r="G4014">
        <v>5443</v>
      </c>
    </row>
    <row r="4015" spans="1:7" x14ac:dyDescent="0.2">
      <c r="A4015" t="s">
        <v>8611</v>
      </c>
      <c r="B4015" t="s">
        <v>4566</v>
      </c>
      <c r="C4015">
        <v>27</v>
      </c>
      <c r="D4015" t="s">
        <v>4580</v>
      </c>
      <c r="E4015" t="s">
        <v>4587</v>
      </c>
      <c r="F4015" t="s">
        <v>11</v>
      </c>
      <c r="G4015">
        <v>5549</v>
      </c>
    </row>
    <row r="4016" spans="1:7" x14ac:dyDescent="0.2">
      <c r="A4016" t="s">
        <v>8612</v>
      </c>
      <c r="B4016" t="s">
        <v>4566</v>
      </c>
      <c r="C4016">
        <v>27</v>
      </c>
      <c r="D4016" t="s">
        <v>4580</v>
      </c>
      <c r="E4016" t="s">
        <v>4589</v>
      </c>
      <c r="F4016" t="s">
        <v>11</v>
      </c>
      <c r="G4016">
        <v>5459</v>
      </c>
    </row>
    <row r="4017" spans="1:7" x14ac:dyDescent="0.2">
      <c r="A4017" t="s">
        <v>8613</v>
      </c>
      <c r="B4017" t="s">
        <v>4566</v>
      </c>
      <c r="C4017">
        <v>27</v>
      </c>
      <c r="D4017" t="s">
        <v>4580</v>
      </c>
      <c r="E4017" t="s">
        <v>4591</v>
      </c>
      <c r="F4017" t="s">
        <v>11</v>
      </c>
      <c r="G4017">
        <v>5354</v>
      </c>
    </row>
    <row r="4018" spans="1:7" x14ac:dyDescent="0.2">
      <c r="A4018" t="s">
        <v>8614</v>
      </c>
      <c r="B4018" t="s">
        <v>4566</v>
      </c>
      <c r="C4018">
        <v>27</v>
      </c>
      <c r="D4018" t="s">
        <v>4580</v>
      </c>
      <c r="E4018" t="s">
        <v>4593</v>
      </c>
      <c r="F4018" t="s">
        <v>11</v>
      </c>
      <c r="G4018">
        <v>5185</v>
      </c>
    </row>
    <row r="4019" spans="1:7" x14ac:dyDescent="0.2">
      <c r="A4019" t="s">
        <v>8615</v>
      </c>
      <c r="B4019" t="s">
        <v>4566</v>
      </c>
      <c r="C4019">
        <v>28</v>
      </c>
      <c r="D4019" t="s">
        <v>4580</v>
      </c>
      <c r="E4019" t="s">
        <v>4581</v>
      </c>
      <c r="F4019" t="s">
        <v>11</v>
      </c>
      <c r="G4019">
        <v>2668</v>
      </c>
    </row>
    <row r="4020" spans="1:7" x14ac:dyDescent="0.2">
      <c r="A4020" t="s">
        <v>8616</v>
      </c>
      <c r="B4020" t="s">
        <v>4566</v>
      </c>
      <c r="C4020">
        <v>28</v>
      </c>
      <c r="D4020" t="s">
        <v>4580</v>
      </c>
      <c r="E4020" t="s">
        <v>4583</v>
      </c>
      <c r="F4020" t="s">
        <v>11</v>
      </c>
      <c r="G4020">
        <v>3078</v>
      </c>
    </row>
    <row r="4021" spans="1:7" x14ac:dyDescent="0.2">
      <c r="A4021" t="s">
        <v>8617</v>
      </c>
      <c r="B4021" t="s">
        <v>4566</v>
      </c>
      <c r="C4021">
        <v>28</v>
      </c>
      <c r="D4021" t="s">
        <v>4580</v>
      </c>
      <c r="E4021" t="s">
        <v>4585</v>
      </c>
      <c r="F4021" t="s">
        <v>11</v>
      </c>
      <c r="G4021">
        <v>2706</v>
      </c>
    </row>
    <row r="4022" spans="1:7" x14ac:dyDescent="0.2">
      <c r="A4022" t="s">
        <v>8618</v>
      </c>
      <c r="B4022" t="s">
        <v>4566</v>
      </c>
      <c r="C4022">
        <v>28</v>
      </c>
      <c r="D4022" t="s">
        <v>4580</v>
      </c>
      <c r="E4022" t="s">
        <v>4587</v>
      </c>
      <c r="F4022" t="s">
        <v>11</v>
      </c>
      <c r="G4022">
        <v>2946</v>
      </c>
    </row>
    <row r="4023" spans="1:7" x14ac:dyDescent="0.2">
      <c r="A4023" t="s">
        <v>8619</v>
      </c>
      <c r="B4023" t="s">
        <v>4566</v>
      </c>
      <c r="C4023">
        <v>28</v>
      </c>
      <c r="D4023" t="s">
        <v>4580</v>
      </c>
      <c r="E4023" t="s">
        <v>4589</v>
      </c>
      <c r="F4023" t="s">
        <v>11</v>
      </c>
      <c r="G4023">
        <v>2662</v>
      </c>
    </row>
    <row r="4024" spans="1:7" x14ac:dyDescent="0.2">
      <c r="A4024" t="s">
        <v>8620</v>
      </c>
      <c r="B4024" t="s">
        <v>4566</v>
      </c>
      <c r="C4024">
        <v>28</v>
      </c>
      <c r="D4024" t="s">
        <v>4580</v>
      </c>
      <c r="E4024" t="s">
        <v>4591</v>
      </c>
      <c r="F4024" t="s">
        <v>11</v>
      </c>
      <c r="G4024">
        <v>2753</v>
      </c>
    </row>
    <row r="4025" spans="1:7" x14ac:dyDescent="0.2">
      <c r="A4025" t="s">
        <v>8621</v>
      </c>
      <c r="B4025" t="s">
        <v>4566</v>
      </c>
      <c r="C4025">
        <v>28</v>
      </c>
      <c r="D4025" t="s">
        <v>4580</v>
      </c>
      <c r="E4025" t="s">
        <v>4593</v>
      </c>
      <c r="F4025" t="s">
        <v>11</v>
      </c>
      <c r="G4025">
        <v>2642</v>
      </c>
    </row>
    <row r="4026" spans="1:7" x14ac:dyDescent="0.2">
      <c r="A4026" t="s">
        <v>8622</v>
      </c>
      <c r="B4026" t="s">
        <v>4566</v>
      </c>
      <c r="C4026">
        <v>29</v>
      </c>
      <c r="D4026" t="s">
        <v>4580</v>
      </c>
      <c r="E4026" t="s">
        <v>4581</v>
      </c>
      <c r="F4026" t="s">
        <v>11</v>
      </c>
      <c r="G4026">
        <v>3204</v>
      </c>
    </row>
    <row r="4027" spans="1:7" x14ac:dyDescent="0.2">
      <c r="A4027" t="s">
        <v>8623</v>
      </c>
      <c r="B4027" t="s">
        <v>4566</v>
      </c>
      <c r="C4027">
        <v>29</v>
      </c>
      <c r="D4027" t="s">
        <v>4580</v>
      </c>
      <c r="E4027" t="s">
        <v>4583</v>
      </c>
      <c r="F4027" t="s">
        <v>11</v>
      </c>
      <c r="G4027">
        <v>3332</v>
      </c>
    </row>
    <row r="4028" spans="1:7" x14ac:dyDescent="0.2">
      <c r="A4028" t="s">
        <v>8624</v>
      </c>
      <c r="B4028" t="s">
        <v>4566</v>
      </c>
      <c r="C4028">
        <v>29</v>
      </c>
      <c r="D4028" t="s">
        <v>4580</v>
      </c>
      <c r="E4028" t="s">
        <v>4585</v>
      </c>
      <c r="F4028" t="s">
        <v>11</v>
      </c>
      <c r="G4028">
        <v>3262</v>
      </c>
    </row>
    <row r="4029" spans="1:7" x14ac:dyDescent="0.2">
      <c r="A4029" t="s">
        <v>8625</v>
      </c>
      <c r="B4029" t="s">
        <v>4566</v>
      </c>
      <c r="C4029">
        <v>29</v>
      </c>
      <c r="D4029" t="s">
        <v>4580</v>
      </c>
      <c r="E4029" t="s">
        <v>4587</v>
      </c>
      <c r="F4029" t="s">
        <v>11</v>
      </c>
      <c r="G4029">
        <v>3326</v>
      </c>
    </row>
    <row r="4030" spans="1:7" x14ac:dyDescent="0.2">
      <c r="A4030" t="s">
        <v>8626</v>
      </c>
      <c r="B4030" t="s">
        <v>4566</v>
      </c>
      <c r="C4030">
        <v>29</v>
      </c>
      <c r="D4030" t="s">
        <v>4580</v>
      </c>
      <c r="E4030" t="s">
        <v>4589</v>
      </c>
      <c r="F4030" t="s">
        <v>11</v>
      </c>
      <c r="G4030">
        <v>3236</v>
      </c>
    </row>
    <row r="4031" spans="1:7" x14ac:dyDescent="0.2">
      <c r="A4031" t="s">
        <v>8627</v>
      </c>
      <c r="B4031" t="s">
        <v>4566</v>
      </c>
      <c r="C4031">
        <v>29</v>
      </c>
      <c r="D4031" t="s">
        <v>4580</v>
      </c>
      <c r="E4031" t="s">
        <v>4591</v>
      </c>
      <c r="F4031" t="s">
        <v>11</v>
      </c>
      <c r="G4031">
        <v>3092</v>
      </c>
    </row>
    <row r="4032" spans="1:7" x14ac:dyDescent="0.2">
      <c r="A4032" t="s">
        <v>8628</v>
      </c>
      <c r="B4032" t="s">
        <v>4566</v>
      </c>
      <c r="C4032">
        <v>29</v>
      </c>
      <c r="D4032" t="s">
        <v>4580</v>
      </c>
      <c r="E4032" t="s">
        <v>4593</v>
      </c>
      <c r="F4032" t="s">
        <v>11</v>
      </c>
      <c r="G4032">
        <v>3068</v>
      </c>
    </row>
    <row r="4033" spans="1:7" x14ac:dyDescent="0.2">
      <c r="A4033" t="s">
        <v>8629</v>
      </c>
      <c r="B4033" t="s">
        <v>4566</v>
      </c>
      <c r="C4033">
        <v>30</v>
      </c>
      <c r="D4033" t="s">
        <v>4580</v>
      </c>
      <c r="E4033" t="s">
        <v>4581</v>
      </c>
      <c r="F4033" t="s">
        <v>11</v>
      </c>
      <c r="G4033">
        <v>2587</v>
      </c>
    </row>
    <row r="4034" spans="1:7" x14ac:dyDescent="0.2">
      <c r="A4034" t="s">
        <v>8630</v>
      </c>
      <c r="B4034" t="s">
        <v>4566</v>
      </c>
      <c r="C4034">
        <v>30</v>
      </c>
      <c r="D4034" t="s">
        <v>4580</v>
      </c>
      <c r="E4034" t="s">
        <v>4583</v>
      </c>
      <c r="F4034" t="s">
        <v>11</v>
      </c>
      <c r="G4034">
        <v>2915</v>
      </c>
    </row>
    <row r="4035" spans="1:7" x14ac:dyDescent="0.2">
      <c r="A4035" t="s">
        <v>8631</v>
      </c>
      <c r="B4035" t="s">
        <v>4566</v>
      </c>
      <c r="C4035">
        <v>30</v>
      </c>
      <c r="D4035" t="s">
        <v>4580</v>
      </c>
      <c r="E4035" t="s">
        <v>4585</v>
      </c>
      <c r="F4035" t="s">
        <v>11</v>
      </c>
      <c r="G4035">
        <v>2242</v>
      </c>
    </row>
    <row r="4036" spans="1:7" x14ac:dyDescent="0.2">
      <c r="A4036" t="s">
        <v>8632</v>
      </c>
      <c r="B4036" t="s">
        <v>4566</v>
      </c>
      <c r="C4036">
        <v>30</v>
      </c>
      <c r="D4036" t="s">
        <v>4580</v>
      </c>
      <c r="E4036" t="s">
        <v>4587</v>
      </c>
      <c r="F4036" t="s">
        <v>11</v>
      </c>
      <c r="G4036">
        <v>2335</v>
      </c>
    </row>
    <row r="4037" spans="1:7" x14ac:dyDescent="0.2">
      <c r="A4037" t="s">
        <v>8633</v>
      </c>
      <c r="B4037" t="s">
        <v>4566</v>
      </c>
      <c r="C4037">
        <v>30</v>
      </c>
      <c r="D4037" t="s">
        <v>4580</v>
      </c>
      <c r="E4037" t="s">
        <v>4589</v>
      </c>
      <c r="F4037" t="s">
        <v>11</v>
      </c>
      <c r="G4037">
        <v>2574</v>
      </c>
    </row>
    <row r="4038" spans="1:7" x14ac:dyDescent="0.2">
      <c r="A4038" t="s">
        <v>8634</v>
      </c>
      <c r="B4038" t="s">
        <v>4566</v>
      </c>
      <c r="C4038">
        <v>30</v>
      </c>
      <c r="D4038" t="s">
        <v>4580</v>
      </c>
      <c r="E4038" t="s">
        <v>4591</v>
      </c>
      <c r="F4038" t="s">
        <v>11</v>
      </c>
      <c r="G4038">
        <v>2590</v>
      </c>
    </row>
    <row r="4039" spans="1:7" x14ac:dyDescent="0.2">
      <c r="A4039" t="s">
        <v>8635</v>
      </c>
      <c r="B4039" t="s">
        <v>4566</v>
      </c>
      <c r="C4039">
        <v>30</v>
      </c>
      <c r="D4039" t="s">
        <v>4580</v>
      </c>
      <c r="E4039" t="s">
        <v>4593</v>
      </c>
      <c r="F4039" t="s">
        <v>11</v>
      </c>
      <c r="G4039">
        <v>2577</v>
      </c>
    </row>
    <row r="4040" spans="1:7" x14ac:dyDescent="0.2">
      <c r="A4040" t="s">
        <v>8636</v>
      </c>
      <c r="B4040" t="s">
        <v>4566</v>
      </c>
      <c r="C4040">
        <v>31</v>
      </c>
      <c r="D4040" t="s">
        <v>4580</v>
      </c>
      <c r="E4040" t="s">
        <v>4581</v>
      </c>
      <c r="F4040" t="s">
        <v>11</v>
      </c>
      <c r="G4040">
        <v>350</v>
      </c>
    </row>
    <row r="4041" spans="1:7" x14ac:dyDescent="0.2">
      <c r="A4041" t="s">
        <v>8637</v>
      </c>
      <c r="B4041" t="s">
        <v>4566</v>
      </c>
      <c r="C4041">
        <v>31</v>
      </c>
      <c r="D4041" t="s">
        <v>4580</v>
      </c>
      <c r="E4041" t="s">
        <v>4583</v>
      </c>
      <c r="F4041" t="s">
        <v>11</v>
      </c>
      <c r="G4041">
        <v>397</v>
      </c>
    </row>
    <row r="4042" spans="1:7" x14ac:dyDescent="0.2">
      <c r="A4042" t="s">
        <v>8638</v>
      </c>
      <c r="B4042" t="s">
        <v>4566</v>
      </c>
      <c r="C4042">
        <v>31</v>
      </c>
      <c r="D4042" t="s">
        <v>4580</v>
      </c>
      <c r="E4042" t="s">
        <v>4585</v>
      </c>
      <c r="F4042" t="s">
        <v>11</v>
      </c>
      <c r="G4042">
        <v>427</v>
      </c>
    </row>
    <row r="4043" spans="1:7" x14ac:dyDescent="0.2">
      <c r="A4043" t="s">
        <v>8639</v>
      </c>
      <c r="B4043" t="s">
        <v>4566</v>
      </c>
      <c r="C4043">
        <v>31</v>
      </c>
      <c r="D4043" t="s">
        <v>4580</v>
      </c>
      <c r="E4043" t="s">
        <v>4587</v>
      </c>
      <c r="F4043" t="s">
        <v>11</v>
      </c>
      <c r="G4043">
        <v>394</v>
      </c>
    </row>
    <row r="4044" spans="1:7" x14ac:dyDescent="0.2">
      <c r="A4044" t="s">
        <v>8640</v>
      </c>
      <c r="B4044" t="s">
        <v>4566</v>
      </c>
      <c r="C4044">
        <v>31</v>
      </c>
      <c r="D4044" t="s">
        <v>4580</v>
      </c>
      <c r="E4044" t="s">
        <v>4589</v>
      </c>
      <c r="F4044" t="s">
        <v>11</v>
      </c>
      <c r="G4044">
        <v>313</v>
      </c>
    </row>
    <row r="4045" spans="1:7" x14ac:dyDescent="0.2">
      <c r="A4045" t="s">
        <v>8641</v>
      </c>
      <c r="B4045" t="s">
        <v>4566</v>
      </c>
      <c r="C4045">
        <v>31</v>
      </c>
      <c r="D4045" t="s">
        <v>4580</v>
      </c>
      <c r="E4045" t="s">
        <v>4591</v>
      </c>
      <c r="F4045" t="s">
        <v>11</v>
      </c>
      <c r="G4045">
        <v>327</v>
      </c>
    </row>
    <row r="4046" spans="1:7" x14ac:dyDescent="0.2">
      <c r="A4046" t="s">
        <v>8642</v>
      </c>
      <c r="B4046" t="s">
        <v>4566</v>
      </c>
      <c r="C4046">
        <v>31</v>
      </c>
      <c r="D4046" t="s">
        <v>4580</v>
      </c>
      <c r="E4046" t="s">
        <v>4593</v>
      </c>
      <c r="F4046" t="s">
        <v>11</v>
      </c>
      <c r="G4046">
        <v>320</v>
      </c>
    </row>
    <row r="4047" spans="1:7" x14ac:dyDescent="0.2">
      <c r="A4047" t="s">
        <v>8643</v>
      </c>
      <c r="B4047" t="s">
        <v>4566</v>
      </c>
      <c r="C4047">
        <v>32</v>
      </c>
      <c r="D4047" t="s">
        <v>4580</v>
      </c>
      <c r="E4047" t="s">
        <v>4581</v>
      </c>
      <c r="F4047" t="s">
        <v>11</v>
      </c>
      <c r="G4047">
        <v>1316</v>
      </c>
    </row>
    <row r="4048" spans="1:7" x14ac:dyDescent="0.2">
      <c r="A4048" t="s">
        <v>8644</v>
      </c>
      <c r="B4048" t="s">
        <v>4566</v>
      </c>
      <c r="C4048">
        <v>32</v>
      </c>
      <c r="D4048" t="s">
        <v>4580</v>
      </c>
      <c r="E4048" t="s">
        <v>4583</v>
      </c>
      <c r="F4048" t="s">
        <v>11</v>
      </c>
      <c r="G4048">
        <v>1528</v>
      </c>
    </row>
    <row r="4049" spans="1:7" x14ac:dyDescent="0.2">
      <c r="A4049" t="s">
        <v>8645</v>
      </c>
      <c r="B4049" t="s">
        <v>4566</v>
      </c>
      <c r="C4049">
        <v>32</v>
      </c>
      <c r="D4049" t="s">
        <v>4580</v>
      </c>
      <c r="E4049" t="s">
        <v>4585</v>
      </c>
      <c r="F4049" t="s">
        <v>11</v>
      </c>
      <c r="G4049">
        <v>1297</v>
      </c>
    </row>
    <row r="4050" spans="1:7" x14ac:dyDescent="0.2">
      <c r="A4050" t="s">
        <v>8646</v>
      </c>
      <c r="B4050" t="s">
        <v>4566</v>
      </c>
      <c r="C4050">
        <v>32</v>
      </c>
      <c r="D4050" t="s">
        <v>4580</v>
      </c>
      <c r="E4050" t="s">
        <v>4587</v>
      </c>
      <c r="F4050" t="s">
        <v>11</v>
      </c>
      <c r="G4050">
        <v>1372</v>
      </c>
    </row>
    <row r="4051" spans="1:7" x14ac:dyDescent="0.2">
      <c r="A4051" t="s">
        <v>8647</v>
      </c>
      <c r="B4051" t="s">
        <v>4566</v>
      </c>
      <c r="C4051">
        <v>32</v>
      </c>
      <c r="D4051" t="s">
        <v>4580</v>
      </c>
      <c r="E4051" t="s">
        <v>4589</v>
      </c>
      <c r="F4051" t="s">
        <v>11</v>
      </c>
      <c r="G4051">
        <v>1338</v>
      </c>
    </row>
    <row r="4052" spans="1:7" x14ac:dyDescent="0.2">
      <c r="A4052" t="s">
        <v>8648</v>
      </c>
      <c r="B4052" t="s">
        <v>4566</v>
      </c>
      <c r="C4052">
        <v>32</v>
      </c>
      <c r="D4052" t="s">
        <v>4580</v>
      </c>
      <c r="E4052" t="s">
        <v>4591</v>
      </c>
      <c r="F4052" t="s">
        <v>11</v>
      </c>
      <c r="G4052">
        <v>1327</v>
      </c>
    </row>
    <row r="4053" spans="1:7" x14ac:dyDescent="0.2">
      <c r="A4053" t="s">
        <v>8649</v>
      </c>
      <c r="B4053" t="s">
        <v>4566</v>
      </c>
      <c r="C4053">
        <v>32</v>
      </c>
      <c r="D4053" t="s">
        <v>4580</v>
      </c>
      <c r="E4053" t="s">
        <v>4593</v>
      </c>
      <c r="F4053" t="s">
        <v>11</v>
      </c>
      <c r="G4053">
        <v>1317</v>
      </c>
    </row>
    <row r="4054" spans="1:7" x14ac:dyDescent="0.2">
      <c r="A4054" t="s">
        <v>8650</v>
      </c>
      <c r="B4054" t="s">
        <v>4566</v>
      </c>
      <c r="C4054">
        <v>33</v>
      </c>
      <c r="D4054" t="s">
        <v>4580</v>
      </c>
      <c r="E4054" t="s">
        <v>4581</v>
      </c>
      <c r="F4054" t="s">
        <v>11</v>
      </c>
      <c r="G4054">
        <v>46</v>
      </c>
    </row>
    <row r="4055" spans="1:7" x14ac:dyDescent="0.2">
      <c r="A4055" t="s">
        <v>8651</v>
      </c>
      <c r="B4055" t="s">
        <v>4566</v>
      </c>
      <c r="C4055">
        <v>33</v>
      </c>
      <c r="D4055" t="s">
        <v>4580</v>
      </c>
      <c r="E4055" t="s">
        <v>4583</v>
      </c>
      <c r="F4055" t="s">
        <v>11</v>
      </c>
      <c r="G4055">
        <v>46</v>
      </c>
    </row>
    <row r="4056" spans="1:7" x14ac:dyDescent="0.2">
      <c r="A4056" t="s">
        <v>8652</v>
      </c>
      <c r="B4056" t="s">
        <v>4566</v>
      </c>
      <c r="C4056">
        <v>33</v>
      </c>
      <c r="D4056" t="s">
        <v>4580</v>
      </c>
      <c r="E4056" t="s">
        <v>4585</v>
      </c>
      <c r="F4056" t="s">
        <v>11</v>
      </c>
      <c r="G4056">
        <v>71</v>
      </c>
    </row>
    <row r="4057" spans="1:7" x14ac:dyDescent="0.2">
      <c r="A4057" t="s">
        <v>8653</v>
      </c>
      <c r="B4057" t="s">
        <v>4566</v>
      </c>
      <c r="C4057">
        <v>33</v>
      </c>
      <c r="D4057" t="s">
        <v>4580</v>
      </c>
      <c r="E4057" t="s">
        <v>4587</v>
      </c>
      <c r="F4057" t="s">
        <v>11</v>
      </c>
      <c r="G4057">
        <v>48</v>
      </c>
    </row>
    <row r="4058" spans="1:7" x14ac:dyDescent="0.2">
      <c r="A4058" t="s">
        <v>8654</v>
      </c>
      <c r="B4058" t="s">
        <v>4566</v>
      </c>
      <c r="C4058">
        <v>33</v>
      </c>
      <c r="D4058" t="s">
        <v>4580</v>
      </c>
      <c r="E4058" t="s">
        <v>4589</v>
      </c>
      <c r="F4058" t="s">
        <v>11</v>
      </c>
      <c r="G4058">
        <v>43</v>
      </c>
    </row>
    <row r="4059" spans="1:7" x14ac:dyDescent="0.2">
      <c r="A4059" t="s">
        <v>8655</v>
      </c>
      <c r="B4059" t="s">
        <v>4566</v>
      </c>
      <c r="C4059">
        <v>33</v>
      </c>
      <c r="D4059" t="s">
        <v>4580</v>
      </c>
      <c r="E4059" t="s">
        <v>4591</v>
      </c>
      <c r="F4059" t="s">
        <v>11</v>
      </c>
      <c r="G4059">
        <v>54</v>
      </c>
    </row>
    <row r="4060" spans="1:7" x14ac:dyDescent="0.2">
      <c r="A4060" t="s">
        <v>8656</v>
      </c>
      <c r="B4060" t="s">
        <v>4566</v>
      </c>
      <c r="C4060">
        <v>33</v>
      </c>
      <c r="D4060" t="s">
        <v>4580</v>
      </c>
      <c r="E4060" t="s">
        <v>4593</v>
      </c>
      <c r="F4060" t="s">
        <v>11</v>
      </c>
      <c r="G4060">
        <v>53</v>
      </c>
    </row>
    <row r="4061" spans="1:7" x14ac:dyDescent="0.2">
      <c r="A4061" t="s">
        <v>8657</v>
      </c>
      <c r="B4061" t="s">
        <v>4566</v>
      </c>
      <c r="C4061">
        <v>34</v>
      </c>
      <c r="D4061" t="s">
        <v>4580</v>
      </c>
      <c r="E4061" t="s">
        <v>4581</v>
      </c>
      <c r="F4061" t="s">
        <v>11</v>
      </c>
      <c r="G4061">
        <v>605</v>
      </c>
    </row>
    <row r="4062" spans="1:7" x14ac:dyDescent="0.2">
      <c r="A4062" t="s">
        <v>8658</v>
      </c>
      <c r="B4062" t="s">
        <v>4566</v>
      </c>
      <c r="C4062">
        <v>34</v>
      </c>
      <c r="D4062" t="s">
        <v>4580</v>
      </c>
      <c r="E4062" t="s">
        <v>4583</v>
      </c>
      <c r="F4062" t="s">
        <v>11</v>
      </c>
      <c r="G4062">
        <v>637</v>
      </c>
    </row>
    <row r="4063" spans="1:7" x14ac:dyDescent="0.2">
      <c r="A4063" t="s">
        <v>8659</v>
      </c>
      <c r="B4063" t="s">
        <v>4566</v>
      </c>
      <c r="C4063">
        <v>34</v>
      </c>
      <c r="D4063" t="s">
        <v>4580</v>
      </c>
      <c r="E4063" t="s">
        <v>4585</v>
      </c>
      <c r="F4063" t="s">
        <v>11</v>
      </c>
      <c r="G4063">
        <v>549</v>
      </c>
    </row>
    <row r="4064" spans="1:7" x14ac:dyDescent="0.2">
      <c r="A4064" t="s">
        <v>8660</v>
      </c>
      <c r="B4064" t="s">
        <v>4566</v>
      </c>
      <c r="C4064">
        <v>34</v>
      </c>
      <c r="D4064" t="s">
        <v>4580</v>
      </c>
      <c r="E4064" t="s">
        <v>4587</v>
      </c>
      <c r="F4064" t="s">
        <v>11</v>
      </c>
      <c r="G4064">
        <v>540</v>
      </c>
    </row>
    <row r="4065" spans="1:7" x14ac:dyDescent="0.2">
      <c r="A4065" t="s">
        <v>8661</v>
      </c>
      <c r="B4065" t="s">
        <v>4566</v>
      </c>
      <c r="C4065">
        <v>34</v>
      </c>
      <c r="D4065" t="s">
        <v>4580</v>
      </c>
      <c r="E4065" t="s">
        <v>4589</v>
      </c>
      <c r="F4065" t="s">
        <v>11</v>
      </c>
      <c r="G4065">
        <v>567</v>
      </c>
    </row>
    <row r="4066" spans="1:7" x14ac:dyDescent="0.2">
      <c r="A4066" t="s">
        <v>8662</v>
      </c>
      <c r="B4066" t="s">
        <v>4566</v>
      </c>
      <c r="C4066">
        <v>34</v>
      </c>
      <c r="D4066" t="s">
        <v>4580</v>
      </c>
      <c r="E4066" t="s">
        <v>4591</v>
      </c>
      <c r="F4066" t="s">
        <v>11</v>
      </c>
      <c r="G4066">
        <v>578</v>
      </c>
    </row>
    <row r="4067" spans="1:7" x14ac:dyDescent="0.2">
      <c r="A4067" t="s">
        <v>8663</v>
      </c>
      <c r="B4067" t="s">
        <v>4566</v>
      </c>
      <c r="C4067">
        <v>34</v>
      </c>
      <c r="D4067" t="s">
        <v>4580</v>
      </c>
      <c r="E4067" t="s">
        <v>4593</v>
      </c>
      <c r="F4067" t="s">
        <v>11</v>
      </c>
      <c r="G4067">
        <v>595</v>
      </c>
    </row>
    <row r="4068" spans="1:7" x14ac:dyDescent="0.2">
      <c r="A4068" t="s">
        <v>8664</v>
      </c>
      <c r="B4068" t="s">
        <v>4566</v>
      </c>
      <c r="C4068">
        <v>35</v>
      </c>
      <c r="D4068" t="s">
        <v>4580</v>
      </c>
      <c r="E4068" t="s">
        <v>4581</v>
      </c>
      <c r="F4068" t="s">
        <v>11</v>
      </c>
      <c r="G4068">
        <v>11558</v>
      </c>
    </row>
    <row r="4069" spans="1:7" x14ac:dyDescent="0.2">
      <c r="A4069" t="s">
        <v>8665</v>
      </c>
      <c r="B4069" t="s">
        <v>4566</v>
      </c>
      <c r="C4069">
        <v>35</v>
      </c>
      <c r="D4069" t="s">
        <v>4580</v>
      </c>
      <c r="E4069" t="s">
        <v>4583</v>
      </c>
      <c r="F4069" t="s">
        <v>11</v>
      </c>
      <c r="G4069">
        <v>12201</v>
      </c>
    </row>
    <row r="4070" spans="1:7" x14ac:dyDescent="0.2">
      <c r="A4070" t="s">
        <v>8666</v>
      </c>
      <c r="B4070" t="s">
        <v>4566</v>
      </c>
      <c r="C4070">
        <v>35</v>
      </c>
      <c r="D4070" t="s">
        <v>4580</v>
      </c>
      <c r="E4070" t="s">
        <v>4585</v>
      </c>
      <c r="F4070" t="s">
        <v>11</v>
      </c>
      <c r="G4070">
        <v>12279</v>
      </c>
    </row>
    <row r="4071" spans="1:7" x14ac:dyDescent="0.2">
      <c r="A4071" t="s">
        <v>8667</v>
      </c>
      <c r="B4071" t="s">
        <v>4566</v>
      </c>
      <c r="C4071">
        <v>35</v>
      </c>
      <c r="D4071" t="s">
        <v>4580</v>
      </c>
      <c r="E4071" t="s">
        <v>4587</v>
      </c>
      <c r="F4071" t="s">
        <v>11</v>
      </c>
      <c r="G4071">
        <v>12871</v>
      </c>
    </row>
    <row r="4072" spans="1:7" x14ac:dyDescent="0.2">
      <c r="A4072" t="s">
        <v>8668</v>
      </c>
      <c r="B4072" t="s">
        <v>4566</v>
      </c>
      <c r="C4072">
        <v>35</v>
      </c>
      <c r="D4072" t="s">
        <v>4580</v>
      </c>
      <c r="E4072" t="s">
        <v>4589</v>
      </c>
      <c r="F4072" t="s">
        <v>11</v>
      </c>
      <c r="G4072">
        <v>11370</v>
      </c>
    </row>
    <row r="4073" spans="1:7" x14ac:dyDescent="0.2">
      <c r="A4073" t="s">
        <v>8669</v>
      </c>
      <c r="B4073" t="s">
        <v>4566</v>
      </c>
      <c r="C4073">
        <v>35</v>
      </c>
      <c r="D4073" t="s">
        <v>4580</v>
      </c>
      <c r="E4073" t="s">
        <v>4591</v>
      </c>
      <c r="F4073" t="s">
        <v>11</v>
      </c>
      <c r="G4073">
        <v>11518</v>
      </c>
    </row>
    <row r="4074" spans="1:7" x14ac:dyDescent="0.2">
      <c r="A4074" t="s">
        <v>8670</v>
      </c>
      <c r="B4074" t="s">
        <v>4566</v>
      </c>
      <c r="C4074">
        <v>35</v>
      </c>
      <c r="D4074" t="s">
        <v>4580</v>
      </c>
      <c r="E4074" t="s">
        <v>4593</v>
      </c>
      <c r="F4074" t="s">
        <v>11</v>
      </c>
      <c r="G4074">
        <v>11295</v>
      </c>
    </row>
    <row r="4075" spans="1:7" x14ac:dyDescent="0.2">
      <c r="A4075" t="s">
        <v>8671</v>
      </c>
      <c r="B4075" t="s">
        <v>4566</v>
      </c>
      <c r="C4075">
        <v>36</v>
      </c>
      <c r="D4075" t="s">
        <v>4580</v>
      </c>
      <c r="E4075" t="s">
        <v>4581</v>
      </c>
      <c r="F4075" t="s">
        <v>11</v>
      </c>
      <c r="G4075">
        <v>2213</v>
      </c>
    </row>
    <row r="4076" spans="1:7" x14ac:dyDescent="0.2">
      <c r="A4076" t="s">
        <v>8672</v>
      </c>
      <c r="B4076" t="s">
        <v>4566</v>
      </c>
      <c r="C4076">
        <v>36</v>
      </c>
      <c r="D4076" t="s">
        <v>4580</v>
      </c>
      <c r="E4076" t="s">
        <v>4583</v>
      </c>
      <c r="F4076" t="s">
        <v>11</v>
      </c>
      <c r="G4076">
        <v>2246</v>
      </c>
    </row>
    <row r="4077" spans="1:7" x14ac:dyDescent="0.2">
      <c r="A4077" t="s">
        <v>8673</v>
      </c>
      <c r="B4077" t="s">
        <v>4566</v>
      </c>
      <c r="C4077">
        <v>36</v>
      </c>
      <c r="D4077" t="s">
        <v>4580</v>
      </c>
      <c r="E4077" t="s">
        <v>4585</v>
      </c>
      <c r="F4077" t="s">
        <v>11</v>
      </c>
      <c r="G4077">
        <v>2194</v>
      </c>
    </row>
    <row r="4078" spans="1:7" x14ac:dyDescent="0.2">
      <c r="A4078" t="s">
        <v>8674</v>
      </c>
      <c r="B4078" t="s">
        <v>4566</v>
      </c>
      <c r="C4078">
        <v>36</v>
      </c>
      <c r="D4078" t="s">
        <v>4580</v>
      </c>
      <c r="E4078" t="s">
        <v>4587</v>
      </c>
      <c r="F4078" t="s">
        <v>11</v>
      </c>
      <c r="G4078">
        <v>2201</v>
      </c>
    </row>
    <row r="4079" spans="1:7" x14ac:dyDescent="0.2">
      <c r="A4079" t="s">
        <v>8675</v>
      </c>
      <c r="B4079" t="s">
        <v>4566</v>
      </c>
      <c r="C4079">
        <v>36</v>
      </c>
      <c r="D4079" t="s">
        <v>4580</v>
      </c>
      <c r="E4079" t="s">
        <v>4589</v>
      </c>
      <c r="F4079" t="s">
        <v>11</v>
      </c>
      <c r="G4079">
        <v>2237</v>
      </c>
    </row>
    <row r="4080" spans="1:7" x14ac:dyDescent="0.2">
      <c r="A4080" t="s">
        <v>8676</v>
      </c>
      <c r="B4080" t="s">
        <v>4566</v>
      </c>
      <c r="C4080">
        <v>36</v>
      </c>
      <c r="D4080" t="s">
        <v>4580</v>
      </c>
      <c r="E4080" t="s">
        <v>4591</v>
      </c>
      <c r="F4080" t="s">
        <v>11</v>
      </c>
      <c r="G4080">
        <v>2139</v>
      </c>
    </row>
    <row r="4081" spans="1:7" x14ac:dyDescent="0.2">
      <c r="A4081" t="s">
        <v>8677</v>
      </c>
      <c r="B4081" t="s">
        <v>4566</v>
      </c>
      <c r="C4081">
        <v>36</v>
      </c>
      <c r="D4081" t="s">
        <v>4580</v>
      </c>
      <c r="E4081" t="s">
        <v>4593</v>
      </c>
      <c r="F4081" t="s">
        <v>11</v>
      </c>
      <c r="G4081">
        <v>2061</v>
      </c>
    </row>
    <row r="4082" spans="1:7" x14ac:dyDescent="0.2">
      <c r="A4082" t="s">
        <v>8678</v>
      </c>
      <c r="B4082" t="s">
        <v>4566</v>
      </c>
      <c r="C4082">
        <v>37</v>
      </c>
      <c r="D4082" t="s">
        <v>4580</v>
      </c>
      <c r="E4082" t="s">
        <v>4581</v>
      </c>
      <c r="F4082" t="s">
        <v>11</v>
      </c>
      <c r="G4082">
        <v>25</v>
      </c>
    </row>
    <row r="4083" spans="1:7" x14ac:dyDescent="0.2">
      <c r="A4083" t="s">
        <v>8679</v>
      </c>
      <c r="B4083" t="s">
        <v>4566</v>
      </c>
      <c r="C4083">
        <v>37</v>
      </c>
      <c r="D4083" t="s">
        <v>4580</v>
      </c>
      <c r="E4083" t="s">
        <v>4583</v>
      </c>
      <c r="F4083" t="s">
        <v>11</v>
      </c>
      <c r="G4083">
        <v>19</v>
      </c>
    </row>
    <row r="4084" spans="1:7" x14ac:dyDescent="0.2">
      <c r="A4084" t="s">
        <v>8680</v>
      </c>
      <c r="B4084" t="s">
        <v>4566</v>
      </c>
      <c r="C4084">
        <v>37</v>
      </c>
      <c r="D4084" t="s">
        <v>4580</v>
      </c>
      <c r="E4084" t="s">
        <v>4585</v>
      </c>
      <c r="F4084" t="s">
        <v>11</v>
      </c>
      <c r="G4084">
        <v>26</v>
      </c>
    </row>
    <row r="4085" spans="1:7" x14ac:dyDescent="0.2">
      <c r="A4085" t="s">
        <v>8681</v>
      </c>
      <c r="B4085" t="s">
        <v>4566</v>
      </c>
      <c r="C4085">
        <v>37</v>
      </c>
      <c r="D4085" t="s">
        <v>4580</v>
      </c>
      <c r="E4085" t="s">
        <v>4587</v>
      </c>
      <c r="F4085" t="s">
        <v>11</v>
      </c>
      <c r="G4085">
        <v>21</v>
      </c>
    </row>
    <row r="4086" spans="1:7" x14ac:dyDescent="0.2">
      <c r="A4086" t="s">
        <v>8682</v>
      </c>
      <c r="B4086" t="s">
        <v>4566</v>
      </c>
      <c r="C4086">
        <v>37</v>
      </c>
      <c r="D4086" t="s">
        <v>4580</v>
      </c>
      <c r="E4086" t="s">
        <v>4589</v>
      </c>
      <c r="F4086" t="s">
        <v>11</v>
      </c>
      <c r="G4086">
        <v>26</v>
      </c>
    </row>
    <row r="4087" spans="1:7" x14ac:dyDescent="0.2">
      <c r="A4087" t="s">
        <v>8683</v>
      </c>
      <c r="B4087" t="s">
        <v>4566</v>
      </c>
      <c r="C4087">
        <v>37</v>
      </c>
      <c r="D4087" t="s">
        <v>4580</v>
      </c>
      <c r="E4087" t="s">
        <v>4591</v>
      </c>
      <c r="F4087" t="s">
        <v>11</v>
      </c>
      <c r="G4087">
        <v>27</v>
      </c>
    </row>
    <row r="4088" spans="1:7" x14ac:dyDescent="0.2">
      <c r="A4088" t="s">
        <v>8684</v>
      </c>
      <c r="B4088" t="s">
        <v>4566</v>
      </c>
      <c r="C4088">
        <v>37</v>
      </c>
      <c r="D4088" t="s">
        <v>4580</v>
      </c>
      <c r="E4088" t="s">
        <v>4593</v>
      </c>
      <c r="F4088" t="s">
        <v>11</v>
      </c>
      <c r="G4088">
        <v>33</v>
      </c>
    </row>
    <row r="4089" spans="1:7" x14ac:dyDescent="0.2">
      <c r="A4089" t="s">
        <v>8685</v>
      </c>
      <c r="B4089" t="s">
        <v>4566</v>
      </c>
      <c r="C4089">
        <v>38</v>
      </c>
      <c r="D4089" t="s">
        <v>4580</v>
      </c>
      <c r="E4089" t="s">
        <v>4581</v>
      </c>
      <c r="F4089" t="s">
        <v>11</v>
      </c>
      <c r="G4089">
        <v>4345</v>
      </c>
    </row>
    <row r="4090" spans="1:7" x14ac:dyDescent="0.2">
      <c r="A4090" t="s">
        <v>8686</v>
      </c>
      <c r="B4090" t="s">
        <v>4566</v>
      </c>
      <c r="C4090">
        <v>38</v>
      </c>
      <c r="D4090" t="s">
        <v>4580</v>
      </c>
      <c r="E4090" t="s">
        <v>4583</v>
      </c>
      <c r="F4090" t="s">
        <v>11</v>
      </c>
      <c r="G4090">
        <v>4554</v>
      </c>
    </row>
    <row r="4091" spans="1:7" x14ac:dyDescent="0.2">
      <c r="A4091" t="s">
        <v>8687</v>
      </c>
      <c r="B4091" t="s">
        <v>4566</v>
      </c>
      <c r="C4091">
        <v>38</v>
      </c>
      <c r="D4091" t="s">
        <v>4580</v>
      </c>
      <c r="E4091" t="s">
        <v>4585</v>
      </c>
      <c r="F4091" t="s">
        <v>11</v>
      </c>
      <c r="G4091">
        <v>4358</v>
      </c>
    </row>
    <row r="4092" spans="1:7" x14ac:dyDescent="0.2">
      <c r="A4092" t="s">
        <v>8688</v>
      </c>
      <c r="B4092" t="s">
        <v>4566</v>
      </c>
      <c r="C4092">
        <v>38</v>
      </c>
      <c r="D4092" t="s">
        <v>4580</v>
      </c>
      <c r="E4092" t="s">
        <v>4587</v>
      </c>
      <c r="F4092" t="s">
        <v>11</v>
      </c>
      <c r="G4092">
        <v>4669</v>
      </c>
    </row>
    <row r="4093" spans="1:7" x14ac:dyDescent="0.2">
      <c r="A4093" t="s">
        <v>8689</v>
      </c>
      <c r="B4093" t="s">
        <v>4566</v>
      </c>
      <c r="C4093">
        <v>38</v>
      </c>
      <c r="D4093" t="s">
        <v>4580</v>
      </c>
      <c r="E4093" t="s">
        <v>4589</v>
      </c>
      <c r="F4093" t="s">
        <v>11</v>
      </c>
      <c r="G4093">
        <v>4334</v>
      </c>
    </row>
    <row r="4094" spans="1:7" x14ac:dyDescent="0.2">
      <c r="A4094" t="s">
        <v>8690</v>
      </c>
      <c r="B4094" t="s">
        <v>4566</v>
      </c>
      <c r="C4094">
        <v>38</v>
      </c>
      <c r="D4094" t="s">
        <v>4580</v>
      </c>
      <c r="E4094" t="s">
        <v>4591</v>
      </c>
      <c r="F4094" t="s">
        <v>11</v>
      </c>
      <c r="G4094">
        <v>4262</v>
      </c>
    </row>
    <row r="4095" spans="1:7" x14ac:dyDescent="0.2">
      <c r="A4095" t="s">
        <v>8691</v>
      </c>
      <c r="B4095" t="s">
        <v>4566</v>
      </c>
      <c r="C4095">
        <v>38</v>
      </c>
      <c r="D4095" t="s">
        <v>4580</v>
      </c>
      <c r="E4095" t="s">
        <v>4593</v>
      </c>
      <c r="F4095" t="s">
        <v>11</v>
      </c>
      <c r="G4095">
        <v>4327</v>
      </c>
    </row>
    <row r="4096" spans="1:7" x14ac:dyDescent="0.2">
      <c r="A4096" t="s">
        <v>8692</v>
      </c>
      <c r="B4096" t="s">
        <v>4566</v>
      </c>
      <c r="C4096">
        <v>39</v>
      </c>
      <c r="D4096" t="s">
        <v>4580</v>
      </c>
      <c r="E4096" t="s">
        <v>4581</v>
      </c>
      <c r="F4096" t="s">
        <v>11</v>
      </c>
      <c r="G4096">
        <v>130</v>
      </c>
    </row>
    <row r="4097" spans="1:7" x14ac:dyDescent="0.2">
      <c r="A4097" t="s">
        <v>8693</v>
      </c>
      <c r="B4097" t="s">
        <v>4566</v>
      </c>
      <c r="C4097">
        <v>39</v>
      </c>
      <c r="D4097" t="s">
        <v>4580</v>
      </c>
      <c r="E4097" t="s">
        <v>4583</v>
      </c>
      <c r="F4097" t="s">
        <v>11</v>
      </c>
      <c r="G4097">
        <v>94</v>
      </c>
    </row>
    <row r="4098" spans="1:7" x14ac:dyDescent="0.2">
      <c r="A4098" t="s">
        <v>8694</v>
      </c>
      <c r="B4098" t="s">
        <v>4566</v>
      </c>
      <c r="C4098">
        <v>39</v>
      </c>
      <c r="D4098" t="s">
        <v>4580</v>
      </c>
      <c r="E4098" t="s">
        <v>4585</v>
      </c>
      <c r="F4098" t="s">
        <v>11</v>
      </c>
      <c r="G4098">
        <v>115</v>
      </c>
    </row>
    <row r="4099" spans="1:7" x14ac:dyDescent="0.2">
      <c r="A4099" t="s">
        <v>8695</v>
      </c>
      <c r="B4099" t="s">
        <v>4566</v>
      </c>
      <c r="C4099">
        <v>39</v>
      </c>
      <c r="D4099" t="s">
        <v>4580</v>
      </c>
      <c r="E4099" t="s">
        <v>4587</v>
      </c>
      <c r="F4099" t="s">
        <v>11</v>
      </c>
      <c r="G4099">
        <v>90</v>
      </c>
    </row>
    <row r="4100" spans="1:7" x14ac:dyDescent="0.2">
      <c r="A4100" t="s">
        <v>8696</v>
      </c>
      <c r="B4100" t="s">
        <v>4566</v>
      </c>
      <c r="C4100">
        <v>39</v>
      </c>
      <c r="D4100" t="s">
        <v>4580</v>
      </c>
      <c r="E4100" t="s">
        <v>4589</v>
      </c>
      <c r="F4100" t="s">
        <v>11</v>
      </c>
      <c r="G4100">
        <v>115</v>
      </c>
    </row>
    <row r="4101" spans="1:7" x14ac:dyDescent="0.2">
      <c r="A4101" t="s">
        <v>8697</v>
      </c>
      <c r="B4101" t="s">
        <v>4566</v>
      </c>
      <c r="C4101">
        <v>39</v>
      </c>
      <c r="D4101" t="s">
        <v>4580</v>
      </c>
      <c r="E4101" t="s">
        <v>4591</v>
      </c>
      <c r="F4101" t="s">
        <v>11</v>
      </c>
      <c r="G4101">
        <v>107</v>
      </c>
    </row>
    <row r="4102" spans="1:7" x14ac:dyDescent="0.2">
      <c r="A4102" t="s">
        <v>8698</v>
      </c>
      <c r="B4102" t="s">
        <v>4566</v>
      </c>
      <c r="C4102">
        <v>39</v>
      </c>
      <c r="D4102" t="s">
        <v>4580</v>
      </c>
      <c r="E4102" t="s">
        <v>4593</v>
      </c>
      <c r="F4102" t="s">
        <v>11</v>
      </c>
      <c r="G4102">
        <v>121</v>
      </c>
    </row>
    <row r="4103" spans="1:7" x14ac:dyDescent="0.2">
      <c r="A4103" t="s">
        <v>8699</v>
      </c>
      <c r="B4103" t="s">
        <v>4566</v>
      </c>
      <c r="C4103">
        <v>40</v>
      </c>
      <c r="D4103" t="s">
        <v>4580</v>
      </c>
      <c r="E4103" t="s">
        <v>4581</v>
      </c>
      <c r="F4103" t="s">
        <v>11</v>
      </c>
      <c r="G4103">
        <v>619</v>
      </c>
    </row>
    <row r="4104" spans="1:7" x14ac:dyDescent="0.2">
      <c r="A4104" t="s">
        <v>8700</v>
      </c>
      <c r="B4104" t="s">
        <v>4566</v>
      </c>
      <c r="C4104">
        <v>40</v>
      </c>
      <c r="D4104" t="s">
        <v>4580</v>
      </c>
      <c r="E4104" t="s">
        <v>4583</v>
      </c>
      <c r="F4104" t="s">
        <v>11</v>
      </c>
      <c r="G4104">
        <v>742</v>
      </c>
    </row>
    <row r="4105" spans="1:7" x14ac:dyDescent="0.2">
      <c r="A4105" t="s">
        <v>8701</v>
      </c>
      <c r="B4105" t="s">
        <v>4566</v>
      </c>
      <c r="C4105">
        <v>40</v>
      </c>
      <c r="D4105" t="s">
        <v>4580</v>
      </c>
      <c r="E4105" t="s">
        <v>4585</v>
      </c>
      <c r="F4105" t="s">
        <v>11</v>
      </c>
      <c r="G4105">
        <v>727</v>
      </c>
    </row>
    <row r="4106" spans="1:7" x14ac:dyDescent="0.2">
      <c r="A4106" t="s">
        <v>8702</v>
      </c>
      <c r="B4106" t="s">
        <v>4566</v>
      </c>
      <c r="C4106">
        <v>40</v>
      </c>
      <c r="D4106" t="s">
        <v>4580</v>
      </c>
      <c r="E4106" t="s">
        <v>4587</v>
      </c>
      <c r="F4106" t="s">
        <v>11</v>
      </c>
      <c r="G4106">
        <v>641</v>
      </c>
    </row>
    <row r="4107" spans="1:7" x14ac:dyDescent="0.2">
      <c r="A4107" t="s">
        <v>8703</v>
      </c>
      <c r="B4107" t="s">
        <v>4566</v>
      </c>
      <c r="C4107">
        <v>40</v>
      </c>
      <c r="D4107" t="s">
        <v>4580</v>
      </c>
      <c r="E4107" t="s">
        <v>4589</v>
      </c>
      <c r="F4107" t="s">
        <v>11</v>
      </c>
      <c r="G4107">
        <v>648</v>
      </c>
    </row>
    <row r="4108" spans="1:7" x14ac:dyDescent="0.2">
      <c r="A4108" t="s">
        <v>8704</v>
      </c>
      <c r="B4108" t="s">
        <v>4566</v>
      </c>
      <c r="C4108">
        <v>40</v>
      </c>
      <c r="D4108" t="s">
        <v>4580</v>
      </c>
      <c r="E4108" t="s">
        <v>4591</v>
      </c>
      <c r="F4108" t="s">
        <v>11</v>
      </c>
      <c r="G4108">
        <v>624</v>
      </c>
    </row>
    <row r="4109" spans="1:7" x14ac:dyDescent="0.2">
      <c r="A4109" t="s">
        <v>8705</v>
      </c>
      <c r="B4109" t="s">
        <v>4566</v>
      </c>
      <c r="C4109">
        <v>40</v>
      </c>
      <c r="D4109" t="s">
        <v>4580</v>
      </c>
      <c r="E4109" t="s">
        <v>4593</v>
      </c>
      <c r="F4109" t="s">
        <v>11</v>
      </c>
      <c r="G4109">
        <v>674</v>
      </c>
    </row>
    <row r="4110" spans="1:7" x14ac:dyDescent="0.2">
      <c r="A4110" t="s">
        <v>8706</v>
      </c>
      <c r="B4110" t="s">
        <v>4566</v>
      </c>
      <c r="C4110">
        <v>41</v>
      </c>
      <c r="D4110" t="s">
        <v>4580</v>
      </c>
      <c r="E4110" t="s">
        <v>4581</v>
      </c>
      <c r="F4110" t="s">
        <v>11</v>
      </c>
      <c r="G4110">
        <v>722</v>
      </c>
    </row>
    <row r="4111" spans="1:7" x14ac:dyDescent="0.2">
      <c r="A4111" t="s">
        <v>8707</v>
      </c>
      <c r="B4111" t="s">
        <v>4566</v>
      </c>
      <c r="C4111">
        <v>41</v>
      </c>
      <c r="D4111" t="s">
        <v>4580</v>
      </c>
      <c r="E4111" t="s">
        <v>4583</v>
      </c>
      <c r="F4111" t="s">
        <v>11</v>
      </c>
      <c r="G4111">
        <v>744</v>
      </c>
    </row>
    <row r="4112" spans="1:7" x14ac:dyDescent="0.2">
      <c r="A4112" t="s">
        <v>8708</v>
      </c>
      <c r="B4112" t="s">
        <v>4566</v>
      </c>
      <c r="C4112">
        <v>41</v>
      </c>
      <c r="D4112" t="s">
        <v>4580</v>
      </c>
      <c r="E4112" t="s">
        <v>4585</v>
      </c>
      <c r="F4112" t="s">
        <v>11</v>
      </c>
      <c r="G4112">
        <v>895</v>
      </c>
    </row>
    <row r="4113" spans="1:7" x14ac:dyDescent="0.2">
      <c r="A4113" t="s">
        <v>8709</v>
      </c>
      <c r="B4113" t="s">
        <v>4566</v>
      </c>
      <c r="C4113">
        <v>41</v>
      </c>
      <c r="D4113" t="s">
        <v>4580</v>
      </c>
      <c r="E4113" t="s">
        <v>4587</v>
      </c>
      <c r="F4113" t="s">
        <v>11</v>
      </c>
      <c r="G4113">
        <v>865</v>
      </c>
    </row>
    <row r="4114" spans="1:7" x14ac:dyDescent="0.2">
      <c r="A4114" t="s">
        <v>8710</v>
      </c>
      <c r="B4114" t="s">
        <v>4566</v>
      </c>
      <c r="C4114">
        <v>41</v>
      </c>
      <c r="D4114" t="s">
        <v>4580</v>
      </c>
      <c r="E4114" t="s">
        <v>4589</v>
      </c>
      <c r="F4114" t="s">
        <v>11</v>
      </c>
      <c r="G4114">
        <v>676</v>
      </c>
    </row>
    <row r="4115" spans="1:7" x14ac:dyDescent="0.2">
      <c r="A4115" t="s">
        <v>8711</v>
      </c>
      <c r="B4115" t="s">
        <v>4566</v>
      </c>
      <c r="C4115">
        <v>41</v>
      </c>
      <c r="D4115" t="s">
        <v>4580</v>
      </c>
      <c r="E4115" t="s">
        <v>4591</v>
      </c>
      <c r="F4115" t="s">
        <v>11</v>
      </c>
      <c r="G4115">
        <v>666</v>
      </c>
    </row>
    <row r="4116" spans="1:7" x14ac:dyDescent="0.2">
      <c r="A4116" t="s">
        <v>8712</v>
      </c>
      <c r="B4116" t="s">
        <v>4566</v>
      </c>
      <c r="C4116">
        <v>41</v>
      </c>
      <c r="D4116" t="s">
        <v>4580</v>
      </c>
      <c r="E4116" t="s">
        <v>4593</v>
      </c>
      <c r="F4116" t="s">
        <v>11</v>
      </c>
      <c r="G4116">
        <v>701</v>
      </c>
    </row>
    <row r="4117" spans="1:7" x14ac:dyDescent="0.2">
      <c r="A4117" t="s">
        <v>8713</v>
      </c>
      <c r="B4117" t="s">
        <v>4566</v>
      </c>
      <c r="C4117">
        <v>42</v>
      </c>
      <c r="D4117" t="s">
        <v>4580</v>
      </c>
      <c r="E4117" t="s">
        <v>4581</v>
      </c>
      <c r="F4117" t="s">
        <v>11</v>
      </c>
      <c r="G4117">
        <v>26</v>
      </c>
    </row>
    <row r="4118" spans="1:7" x14ac:dyDescent="0.2">
      <c r="A4118" t="s">
        <v>8714</v>
      </c>
      <c r="B4118" t="s">
        <v>4566</v>
      </c>
      <c r="C4118">
        <v>42</v>
      </c>
      <c r="D4118" t="s">
        <v>4580</v>
      </c>
      <c r="E4118" t="s">
        <v>4583</v>
      </c>
      <c r="F4118" t="s">
        <v>11</v>
      </c>
      <c r="G4118">
        <v>32</v>
      </c>
    </row>
    <row r="4119" spans="1:7" x14ac:dyDescent="0.2">
      <c r="A4119" t="s">
        <v>8715</v>
      </c>
      <c r="B4119" t="s">
        <v>4566</v>
      </c>
      <c r="C4119">
        <v>42</v>
      </c>
      <c r="D4119" t="s">
        <v>4580</v>
      </c>
      <c r="E4119" t="s">
        <v>4585</v>
      </c>
      <c r="F4119" t="s">
        <v>11</v>
      </c>
      <c r="G4119">
        <v>27</v>
      </c>
    </row>
    <row r="4120" spans="1:7" x14ac:dyDescent="0.2">
      <c r="A4120" t="s">
        <v>8716</v>
      </c>
      <c r="B4120" t="s">
        <v>4566</v>
      </c>
      <c r="C4120">
        <v>42</v>
      </c>
      <c r="D4120" t="s">
        <v>4580</v>
      </c>
      <c r="E4120" t="s">
        <v>4587</v>
      </c>
      <c r="F4120" t="s">
        <v>11</v>
      </c>
      <c r="G4120">
        <v>17</v>
      </c>
    </row>
    <row r="4121" spans="1:7" x14ac:dyDescent="0.2">
      <c r="A4121" t="s">
        <v>8717</v>
      </c>
      <c r="B4121" t="s">
        <v>4566</v>
      </c>
      <c r="C4121">
        <v>42</v>
      </c>
      <c r="D4121" t="s">
        <v>4580</v>
      </c>
      <c r="E4121" t="s">
        <v>4589</v>
      </c>
      <c r="F4121" t="s">
        <v>11</v>
      </c>
      <c r="G4121">
        <v>23</v>
      </c>
    </row>
    <row r="4122" spans="1:7" x14ac:dyDescent="0.2">
      <c r="A4122" t="s">
        <v>8718</v>
      </c>
      <c r="B4122" t="s">
        <v>4566</v>
      </c>
      <c r="C4122">
        <v>42</v>
      </c>
      <c r="D4122" t="s">
        <v>4580</v>
      </c>
      <c r="E4122" t="s">
        <v>4591</v>
      </c>
      <c r="F4122" t="s">
        <v>11</v>
      </c>
      <c r="G4122">
        <v>28</v>
      </c>
    </row>
    <row r="4123" spans="1:7" x14ac:dyDescent="0.2">
      <c r="A4123" t="s">
        <v>8719</v>
      </c>
      <c r="B4123" t="s">
        <v>4566</v>
      </c>
      <c r="C4123">
        <v>42</v>
      </c>
      <c r="D4123" t="s">
        <v>4580</v>
      </c>
      <c r="E4123" t="s">
        <v>4593</v>
      </c>
      <c r="F4123" t="s">
        <v>11</v>
      </c>
      <c r="G4123">
        <v>28</v>
      </c>
    </row>
    <row r="4124" spans="1:7" x14ac:dyDescent="0.2">
      <c r="A4124" t="s">
        <v>8720</v>
      </c>
      <c r="B4124" t="s">
        <v>4566</v>
      </c>
      <c r="C4124">
        <v>43</v>
      </c>
      <c r="D4124" t="s">
        <v>4580</v>
      </c>
      <c r="E4124" t="s">
        <v>4581</v>
      </c>
      <c r="F4124" t="s">
        <v>11</v>
      </c>
      <c r="G4124">
        <v>4001</v>
      </c>
    </row>
    <row r="4125" spans="1:7" x14ac:dyDescent="0.2">
      <c r="A4125" t="s">
        <v>8721</v>
      </c>
      <c r="B4125" t="s">
        <v>4566</v>
      </c>
      <c r="C4125">
        <v>43</v>
      </c>
      <c r="D4125" t="s">
        <v>4580</v>
      </c>
      <c r="E4125" t="s">
        <v>4583</v>
      </c>
      <c r="F4125" t="s">
        <v>11</v>
      </c>
      <c r="G4125">
        <v>4390</v>
      </c>
    </row>
    <row r="4126" spans="1:7" x14ac:dyDescent="0.2">
      <c r="A4126" t="s">
        <v>8722</v>
      </c>
      <c r="B4126" t="s">
        <v>4566</v>
      </c>
      <c r="C4126">
        <v>43</v>
      </c>
      <c r="D4126" t="s">
        <v>4580</v>
      </c>
      <c r="E4126" t="s">
        <v>4585</v>
      </c>
      <c r="F4126" t="s">
        <v>11</v>
      </c>
      <c r="G4126">
        <v>4182</v>
      </c>
    </row>
    <row r="4127" spans="1:7" x14ac:dyDescent="0.2">
      <c r="A4127" t="s">
        <v>8723</v>
      </c>
      <c r="B4127" t="s">
        <v>4566</v>
      </c>
      <c r="C4127">
        <v>43</v>
      </c>
      <c r="D4127" t="s">
        <v>4580</v>
      </c>
      <c r="E4127" t="s">
        <v>4587</v>
      </c>
      <c r="F4127" t="s">
        <v>11</v>
      </c>
      <c r="G4127">
        <v>4492</v>
      </c>
    </row>
    <row r="4128" spans="1:7" x14ac:dyDescent="0.2">
      <c r="A4128" t="s">
        <v>8724</v>
      </c>
      <c r="B4128" t="s">
        <v>4566</v>
      </c>
      <c r="C4128">
        <v>43</v>
      </c>
      <c r="D4128" t="s">
        <v>4580</v>
      </c>
      <c r="E4128" t="s">
        <v>4589</v>
      </c>
      <c r="F4128" t="s">
        <v>11</v>
      </c>
      <c r="G4128">
        <v>4029</v>
      </c>
    </row>
    <row r="4129" spans="1:7" x14ac:dyDescent="0.2">
      <c r="A4129" t="s">
        <v>8725</v>
      </c>
      <c r="B4129" t="s">
        <v>4566</v>
      </c>
      <c r="C4129">
        <v>43</v>
      </c>
      <c r="D4129" t="s">
        <v>4580</v>
      </c>
      <c r="E4129" t="s">
        <v>4591</v>
      </c>
      <c r="F4129" t="s">
        <v>11</v>
      </c>
      <c r="G4129">
        <v>4196</v>
      </c>
    </row>
    <row r="4130" spans="1:7" x14ac:dyDescent="0.2">
      <c r="A4130" t="s">
        <v>8726</v>
      </c>
      <c r="B4130" t="s">
        <v>4566</v>
      </c>
      <c r="C4130">
        <v>43</v>
      </c>
      <c r="D4130" t="s">
        <v>4580</v>
      </c>
      <c r="E4130" t="s">
        <v>4593</v>
      </c>
      <c r="F4130" t="s">
        <v>11</v>
      </c>
      <c r="G4130">
        <v>4140</v>
      </c>
    </row>
    <row r="4131" spans="1:7" x14ac:dyDescent="0.2">
      <c r="A4131" t="s">
        <v>8727</v>
      </c>
      <c r="B4131" t="s">
        <v>4566</v>
      </c>
      <c r="C4131">
        <v>1</v>
      </c>
      <c r="D4131" t="s">
        <v>4580</v>
      </c>
      <c r="E4131" t="s">
        <v>4581</v>
      </c>
      <c r="F4131" t="s">
        <v>12</v>
      </c>
      <c r="G4131">
        <v>600</v>
      </c>
    </row>
    <row r="4132" spans="1:7" x14ac:dyDescent="0.2">
      <c r="A4132" t="s">
        <v>8728</v>
      </c>
      <c r="B4132" t="s">
        <v>4566</v>
      </c>
      <c r="C4132">
        <v>1</v>
      </c>
      <c r="D4132" t="s">
        <v>4580</v>
      </c>
      <c r="E4132" t="s">
        <v>4583</v>
      </c>
      <c r="F4132" t="s">
        <v>12</v>
      </c>
      <c r="G4132">
        <v>604</v>
      </c>
    </row>
    <row r="4133" spans="1:7" x14ac:dyDescent="0.2">
      <c r="A4133" t="s">
        <v>8729</v>
      </c>
      <c r="B4133" t="s">
        <v>4566</v>
      </c>
      <c r="C4133">
        <v>1</v>
      </c>
      <c r="D4133" t="s">
        <v>4580</v>
      </c>
      <c r="E4133" t="s">
        <v>4585</v>
      </c>
      <c r="F4133" t="s">
        <v>12</v>
      </c>
      <c r="G4133">
        <v>496</v>
      </c>
    </row>
    <row r="4134" spans="1:7" x14ac:dyDescent="0.2">
      <c r="A4134" t="s">
        <v>8730</v>
      </c>
      <c r="B4134" t="s">
        <v>4566</v>
      </c>
      <c r="C4134">
        <v>1</v>
      </c>
      <c r="D4134" t="s">
        <v>4580</v>
      </c>
      <c r="E4134" t="s">
        <v>4587</v>
      </c>
      <c r="F4134" t="s">
        <v>12</v>
      </c>
      <c r="G4134">
        <v>471</v>
      </c>
    </row>
    <row r="4135" spans="1:7" x14ac:dyDescent="0.2">
      <c r="A4135" t="s">
        <v>8731</v>
      </c>
      <c r="B4135" t="s">
        <v>4566</v>
      </c>
      <c r="C4135">
        <v>1</v>
      </c>
      <c r="D4135" t="s">
        <v>4580</v>
      </c>
      <c r="E4135" t="s">
        <v>4589</v>
      </c>
      <c r="F4135" t="s">
        <v>12</v>
      </c>
      <c r="G4135">
        <v>566</v>
      </c>
    </row>
    <row r="4136" spans="1:7" x14ac:dyDescent="0.2">
      <c r="A4136" t="s">
        <v>8732</v>
      </c>
      <c r="B4136" t="s">
        <v>4566</v>
      </c>
      <c r="C4136">
        <v>1</v>
      </c>
      <c r="D4136" t="s">
        <v>4580</v>
      </c>
      <c r="E4136" t="s">
        <v>4591</v>
      </c>
      <c r="F4136" t="s">
        <v>12</v>
      </c>
      <c r="G4136">
        <v>624</v>
      </c>
    </row>
    <row r="4137" spans="1:7" x14ac:dyDescent="0.2">
      <c r="A4137" t="s">
        <v>8733</v>
      </c>
      <c r="B4137" t="s">
        <v>4566</v>
      </c>
      <c r="C4137">
        <v>1</v>
      </c>
      <c r="D4137" t="s">
        <v>4580</v>
      </c>
      <c r="E4137" t="s">
        <v>4593</v>
      </c>
      <c r="F4137" t="s">
        <v>12</v>
      </c>
      <c r="G4137">
        <v>570</v>
      </c>
    </row>
    <row r="4138" spans="1:7" x14ac:dyDescent="0.2">
      <c r="A4138" t="s">
        <v>8734</v>
      </c>
      <c r="B4138" t="s">
        <v>4566</v>
      </c>
      <c r="C4138">
        <v>2</v>
      </c>
      <c r="D4138" t="s">
        <v>4580</v>
      </c>
      <c r="E4138" t="s">
        <v>4581</v>
      </c>
      <c r="F4138" t="s">
        <v>12</v>
      </c>
      <c r="G4138">
        <v>803</v>
      </c>
    </row>
    <row r="4139" spans="1:7" x14ac:dyDescent="0.2">
      <c r="A4139" t="s">
        <v>8735</v>
      </c>
      <c r="B4139" t="s">
        <v>4566</v>
      </c>
      <c r="C4139">
        <v>2</v>
      </c>
      <c r="D4139" t="s">
        <v>4580</v>
      </c>
      <c r="E4139" t="s">
        <v>4583</v>
      </c>
      <c r="F4139" t="s">
        <v>12</v>
      </c>
      <c r="G4139">
        <v>800</v>
      </c>
    </row>
    <row r="4140" spans="1:7" x14ac:dyDescent="0.2">
      <c r="A4140" t="s">
        <v>8736</v>
      </c>
      <c r="B4140" t="s">
        <v>4566</v>
      </c>
      <c r="C4140">
        <v>2</v>
      </c>
      <c r="D4140" t="s">
        <v>4580</v>
      </c>
      <c r="E4140" t="s">
        <v>4585</v>
      </c>
      <c r="F4140" t="s">
        <v>12</v>
      </c>
      <c r="G4140">
        <v>767</v>
      </c>
    </row>
    <row r="4141" spans="1:7" x14ac:dyDescent="0.2">
      <c r="A4141" t="s">
        <v>8737</v>
      </c>
      <c r="B4141" t="s">
        <v>4566</v>
      </c>
      <c r="C4141">
        <v>2</v>
      </c>
      <c r="D4141" t="s">
        <v>4580</v>
      </c>
      <c r="E4141" t="s">
        <v>4587</v>
      </c>
      <c r="F4141" t="s">
        <v>12</v>
      </c>
      <c r="G4141">
        <v>714</v>
      </c>
    </row>
    <row r="4142" spans="1:7" x14ac:dyDescent="0.2">
      <c r="A4142" t="s">
        <v>8738</v>
      </c>
      <c r="B4142" t="s">
        <v>4566</v>
      </c>
      <c r="C4142">
        <v>2</v>
      </c>
      <c r="D4142" t="s">
        <v>4580</v>
      </c>
      <c r="E4142" t="s">
        <v>4589</v>
      </c>
      <c r="F4142" t="s">
        <v>12</v>
      </c>
      <c r="G4142">
        <v>800</v>
      </c>
    </row>
    <row r="4143" spans="1:7" x14ac:dyDescent="0.2">
      <c r="A4143" t="s">
        <v>8739</v>
      </c>
      <c r="B4143" t="s">
        <v>4566</v>
      </c>
      <c r="C4143">
        <v>2</v>
      </c>
      <c r="D4143" t="s">
        <v>4580</v>
      </c>
      <c r="E4143" t="s">
        <v>4591</v>
      </c>
      <c r="F4143" t="s">
        <v>12</v>
      </c>
      <c r="G4143">
        <v>698</v>
      </c>
    </row>
    <row r="4144" spans="1:7" x14ac:dyDescent="0.2">
      <c r="A4144" t="s">
        <v>8740</v>
      </c>
      <c r="B4144" t="s">
        <v>4566</v>
      </c>
      <c r="C4144">
        <v>2</v>
      </c>
      <c r="D4144" t="s">
        <v>4580</v>
      </c>
      <c r="E4144" t="s">
        <v>4593</v>
      </c>
      <c r="F4144" t="s">
        <v>12</v>
      </c>
      <c r="G4144">
        <v>731</v>
      </c>
    </row>
    <row r="4145" spans="1:7" x14ac:dyDescent="0.2">
      <c r="A4145" t="s">
        <v>8741</v>
      </c>
      <c r="B4145" t="s">
        <v>4566</v>
      </c>
      <c r="C4145">
        <v>3</v>
      </c>
      <c r="D4145" t="s">
        <v>4580</v>
      </c>
      <c r="E4145" t="s">
        <v>4581</v>
      </c>
      <c r="F4145" t="s">
        <v>12</v>
      </c>
      <c r="G4145">
        <v>4492</v>
      </c>
    </row>
    <row r="4146" spans="1:7" x14ac:dyDescent="0.2">
      <c r="A4146" t="s">
        <v>8742</v>
      </c>
      <c r="B4146" t="s">
        <v>4566</v>
      </c>
      <c r="C4146">
        <v>3</v>
      </c>
      <c r="D4146" t="s">
        <v>4580</v>
      </c>
      <c r="E4146" t="s">
        <v>4583</v>
      </c>
      <c r="F4146" t="s">
        <v>12</v>
      </c>
      <c r="G4146">
        <v>4740</v>
      </c>
    </row>
    <row r="4147" spans="1:7" x14ac:dyDescent="0.2">
      <c r="A4147" t="s">
        <v>8743</v>
      </c>
      <c r="B4147" t="s">
        <v>4566</v>
      </c>
      <c r="C4147">
        <v>3</v>
      </c>
      <c r="D4147" t="s">
        <v>4580</v>
      </c>
      <c r="E4147" t="s">
        <v>4585</v>
      </c>
      <c r="F4147" t="s">
        <v>12</v>
      </c>
      <c r="G4147">
        <v>4456</v>
      </c>
    </row>
    <row r="4148" spans="1:7" x14ac:dyDescent="0.2">
      <c r="A4148" t="s">
        <v>8744</v>
      </c>
      <c r="B4148" t="s">
        <v>4566</v>
      </c>
      <c r="C4148">
        <v>3</v>
      </c>
      <c r="D4148" t="s">
        <v>4580</v>
      </c>
      <c r="E4148" t="s">
        <v>4587</v>
      </c>
      <c r="F4148" t="s">
        <v>12</v>
      </c>
      <c r="G4148">
        <v>4716</v>
      </c>
    </row>
    <row r="4149" spans="1:7" x14ac:dyDescent="0.2">
      <c r="A4149" t="s">
        <v>8745</v>
      </c>
      <c r="B4149" t="s">
        <v>4566</v>
      </c>
      <c r="C4149">
        <v>3</v>
      </c>
      <c r="D4149" t="s">
        <v>4580</v>
      </c>
      <c r="E4149" t="s">
        <v>4589</v>
      </c>
      <c r="F4149" t="s">
        <v>12</v>
      </c>
      <c r="G4149">
        <v>4355</v>
      </c>
    </row>
    <row r="4150" spans="1:7" x14ac:dyDescent="0.2">
      <c r="A4150" t="s">
        <v>8746</v>
      </c>
      <c r="B4150" t="s">
        <v>4566</v>
      </c>
      <c r="C4150">
        <v>3</v>
      </c>
      <c r="D4150" t="s">
        <v>4580</v>
      </c>
      <c r="E4150" t="s">
        <v>4591</v>
      </c>
      <c r="F4150" t="s">
        <v>12</v>
      </c>
      <c r="G4150">
        <v>4425</v>
      </c>
    </row>
    <row r="4151" spans="1:7" x14ac:dyDescent="0.2">
      <c r="A4151" t="s">
        <v>8747</v>
      </c>
      <c r="B4151" t="s">
        <v>4566</v>
      </c>
      <c r="C4151">
        <v>3</v>
      </c>
      <c r="D4151" t="s">
        <v>4580</v>
      </c>
      <c r="E4151" t="s">
        <v>4593</v>
      </c>
      <c r="F4151" t="s">
        <v>12</v>
      </c>
      <c r="G4151">
        <v>4352</v>
      </c>
    </row>
    <row r="4152" spans="1:7" x14ac:dyDescent="0.2">
      <c r="A4152" t="s">
        <v>8748</v>
      </c>
      <c r="B4152" t="s">
        <v>4566</v>
      </c>
      <c r="C4152">
        <v>4</v>
      </c>
      <c r="D4152" t="s">
        <v>4580</v>
      </c>
      <c r="E4152" t="s">
        <v>4581</v>
      </c>
      <c r="F4152" t="s">
        <v>12</v>
      </c>
      <c r="G4152">
        <v>6299</v>
      </c>
    </row>
    <row r="4153" spans="1:7" x14ac:dyDescent="0.2">
      <c r="A4153" t="s">
        <v>8749</v>
      </c>
      <c r="B4153" t="s">
        <v>4566</v>
      </c>
      <c r="C4153">
        <v>4</v>
      </c>
      <c r="D4153" t="s">
        <v>4580</v>
      </c>
      <c r="E4153" t="s">
        <v>4583</v>
      </c>
      <c r="F4153" t="s">
        <v>12</v>
      </c>
      <c r="G4153">
        <v>6718</v>
      </c>
    </row>
    <row r="4154" spans="1:7" x14ac:dyDescent="0.2">
      <c r="A4154" t="s">
        <v>8750</v>
      </c>
      <c r="B4154" t="s">
        <v>4566</v>
      </c>
      <c r="C4154">
        <v>4</v>
      </c>
      <c r="D4154" t="s">
        <v>4580</v>
      </c>
      <c r="E4154" t="s">
        <v>4585</v>
      </c>
      <c r="F4154" t="s">
        <v>12</v>
      </c>
      <c r="G4154">
        <v>6701</v>
      </c>
    </row>
    <row r="4155" spans="1:7" x14ac:dyDescent="0.2">
      <c r="A4155" t="s">
        <v>8751</v>
      </c>
      <c r="B4155" t="s">
        <v>4566</v>
      </c>
      <c r="C4155">
        <v>4</v>
      </c>
      <c r="D4155" t="s">
        <v>4580</v>
      </c>
      <c r="E4155" t="s">
        <v>4587</v>
      </c>
      <c r="F4155" t="s">
        <v>12</v>
      </c>
      <c r="G4155">
        <v>7014</v>
      </c>
    </row>
    <row r="4156" spans="1:7" x14ac:dyDescent="0.2">
      <c r="A4156" t="s">
        <v>8752</v>
      </c>
      <c r="B4156" t="s">
        <v>4566</v>
      </c>
      <c r="C4156">
        <v>4</v>
      </c>
      <c r="D4156" t="s">
        <v>4580</v>
      </c>
      <c r="E4156" t="s">
        <v>4589</v>
      </c>
      <c r="F4156" t="s">
        <v>12</v>
      </c>
      <c r="G4156">
        <v>6148</v>
      </c>
    </row>
    <row r="4157" spans="1:7" x14ac:dyDescent="0.2">
      <c r="A4157" t="s">
        <v>8753</v>
      </c>
      <c r="B4157" t="s">
        <v>4566</v>
      </c>
      <c r="C4157">
        <v>4</v>
      </c>
      <c r="D4157" t="s">
        <v>4580</v>
      </c>
      <c r="E4157" t="s">
        <v>4591</v>
      </c>
      <c r="F4157" t="s">
        <v>12</v>
      </c>
      <c r="G4157">
        <v>6265</v>
      </c>
    </row>
    <row r="4158" spans="1:7" x14ac:dyDescent="0.2">
      <c r="A4158" t="s">
        <v>8754</v>
      </c>
      <c r="B4158" t="s">
        <v>4566</v>
      </c>
      <c r="C4158">
        <v>4</v>
      </c>
      <c r="D4158" t="s">
        <v>4580</v>
      </c>
      <c r="E4158" t="s">
        <v>4593</v>
      </c>
      <c r="F4158" t="s">
        <v>12</v>
      </c>
      <c r="G4158">
        <v>6231</v>
      </c>
    </row>
    <row r="4159" spans="1:7" x14ac:dyDescent="0.2">
      <c r="A4159" t="s">
        <v>8755</v>
      </c>
      <c r="B4159" t="s">
        <v>4566</v>
      </c>
      <c r="C4159">
        <v>5</v>
      </c>
      <c r="D4159" t="s">
        <v>4580</v>
      </c>
      <c r="E4159" t="s">
        <v>4581</v>
      </c>
      <c r="F4159" t="s">
        <v>12</v>
      </c>
      <c r="G4159">
        <v>5326</v>
      </c>
    </row>
    <row r="4160" spans="1:7" x14ac:dyDescent="0.2">
      <c r="A4160" t="s">
        <v>8756</v>
      </c>
      <c r="B4160" t="s">
        <v>4566</v>
      </c>
      <c r="C4160">
        <v>5</v>
      </c>
      <c r="D4160" t="s">
        <v>4580</v>
      </c>
      <c r="E4160" t="s">
        <v>4583</v>
      </c>
      <c r="F4160" t="s">
        <v>12</v>
      </c>
      <c r="G4160">
        <v>5841</v>
      </c>
    </row>
    <row r="4161" spans="1:7" x14ac:dyDescent="0.2">
      <c r="A4161" t="s">
        <v>8757</v>
      </c>
      <c r="B4161" t="s">
        <v>4566</v>
      </c>
      <c r="C4161">
        <v>5</v>
      </c>
      <c r="D4161" t="s">
        <v>4580</v>
      </c>
      <c r="E4161" t="s">
        <v>4585</v>
      </c>
      <c r="F4161" t="s">
        <v>12</v>
      </c>
      <c r="G4161">
        <v>6136</v>
      </c>
    </row>
    <row r="4162" spans="1:7" x14ac:dyDescent="0.2">
      <c r="A4162" t="s">
        <v>8758</v>
      </c>
      <c r="B4162" t="s">
        <v>4566</v>
      </c>
      <c r="C4162">
        <v>5</v>
      </c>
      <c r="D4162" t="s">
        <v>4580</v>
      </c>
      <c r="E4162" t="s">
        <v>4587</v>
      </c>
      <c r="F4162" t="s">
        <v>12</v>
      </c>
      <c r="G4162">
        <v>6325</v>
      </c>
    </row>
    <row r="4163" spans="1:7" x14ac:dyDescent="0.2">
      <c r="A4163" t="s">
        <v>8759</v>
      </c>
      <c r="B4163" t="s">
        <v>4566</v>
      </c>
      <c r="C4163">
        <v>5</v>
      </c>
      <c r="D4163" t="s">
        <v>4580</v>
      </c>
      <c r="E4163" t="s">
        <v>4589</v>
      </c>
      <c r="F4163" t="s">
        <v>12</v>
      </c>
      <c r="G4163">
        <v>5211</v>
      </c>
    </row>
    <row r="4164" spans="1:7" x14ac:dyDescent="0.2">
      <c r="A4164" t="s">
        <v>8760</v>
      </c>
      <c r="B4164" t="s">
        <v>4566</v>
      </c>
      <c r="C4164">
        <v>5</v>
      </c>
      <c r="D4164" t="s">
        <v>4580</v>
      </c>
      <c r="E4164" t="s">
        <v>4591</v>
      </c>
      <c r="F4164" t="s">
        <v>12</v>
      </c>
      <c r="G4164">
        <v>5395</v>
      </c>
    </row>
    <row r="4165" spans="1:7" x14ac:dyDescent="0.2">
      <c r="A4165" t="s">
        <v>8761</v>
      </c>
      <c r="B4165" t="s">
        <v>4566</v>
      </c>
      <c r="C4165">
        <v>5</v>
      </c>
      <c r="D4165" t="s">
        <v>4580</v>
      </c>
      <c r="E4165" t="s">
        <v>4593</v>
      </c>
      <c r="F4165" t="s">
        <v>12</v>
      </c>
      <c r="G4165">
        <v>5386</v>
      </c>
    </row>
    <row r="4166" spans="1:7" x14ac:dyDescent="0.2">
      <c r="A4166" t="s">
        <v>8762</v>
      </c>
      <c r="B4166" t="s">
        <v>4566</v>
      </c>
      <c r="C4166">
        <v>6</v>
      </c>
      <c r="D4166" t="s">
        <v>4580</v>
      </c>
      <c r="E4166" t="s">
        <v>4581</v>
      </c>
      <c r="F4166" t="s">
        <v>12</v>
      </c>
      <c r="G4166">
        <v>7546</v>
      </c>
    </row>
    <row r="4167" spans="1:7" x14ac:dyDescent="0.2">
      <c r="A4167" t="s">
        <v>8763</v>
      </c>
      <c r="B4167" t="s">
        <v>4566</v>
      </c>
      <c r="C4167">
        <v>6</v>
      </c>
      <c r="D4167" t="s">
        <v>4580</v>
      </c>
      <c r="E4167" t="s">
        <v>4583</v>
      </c>
      <c r="F4167" t="s">
        <v>12</v>
      </c>
      <c r="G4167">
        <v>7912</v>
      </c>
    </row>
    <row r="4168" spans="1:7" x14ac:dyDescent="0.2">
      <c r="A4168" t="s">
        <v>8764</v>
      </c>
      <c r="B4168" t="s">
        <v>4566</v>
      </c>
      <c r="C4168">
        <v>6</v>
      </c>
      <c r="D4168" t="s">
        <v>4580</v>
      </c>
      <c r="E4168" t="s">
        <v>4585</v>
      </c>
      <c r="F4168" t="s">
        <v>12</v>
      </c>
      <c r="G4168">
        <v>8284</v>
      </c>
    </row>
    <row r="4169" spans="1:7" x14ac:dyDescent="0.2">
      <c r="A4169" t="s">
        <v>8765</v>
      </c>
      <c r="B4169" t="s">
        <v>4566</v>
      </c>
      <c r="C4169">
        <v>6</v>
      </c>
      <c r="D4169" t="s">
        <v>4580</v>
      </c>
      <c r="E4169" t="s">
        <v>4587</v>
      </c>
      <c r="F4169" t="s">
        <v>12</v>
      </c>
      <c r="G4169">
        <v>8465</v>
      </c>
    </row>
    <row r="4170" spans="1:7" x14ac:dyDescent="0.2">
      <c r="A4170" t="s">
        <v>8766</v>
      </c>
      <c r="B4170" t="s">
        <v>4566</v>
      </c>
      <c r="C4170">
        <v>6</v>
      </c>
      <c r="D4170" t="s">
        <v>4580</v>
      </c>
      <c r="E4170" t="s">
        <v>4589</v>
      </c>
      <c r="F4170" t="s">
        <v>12</v>
      </c>
      <c r="G4170">
        <v>7335</v>
      </c>
    </row>
    <row r="4171" spans="1:7" x14ac:dyDescent="0.2">
      <c r="A4171" t="s">
        <v>8767</v>
      </c>
      <c r="B4171" t="s">
        <v>4566</v>
      </c>
      <c r="C4171">
        <v>6</v>
      </c>
      <c r="D4171" t="s">
        <v>4580</v>
      </c>
      <c r="E4171" t="s">
        <v>4591</v>
      </c>
      <c r="F4171" t="s">
        <v>12</v>
      </c>
      <c r="G4171">
        <v>7433</v>
      </c>
    </row>
    <row r="4172" spans="1:7" x14ac:dyDescent="0.2">
      <c r="A4172" t="s">
        <v>8768</v>
      </c>
      <c r="B4172" t="s">
        <v>4566</v>
      </c>
      <c r="C4172">
        <v>6</v>
      </c>
      <c r="D4172" t="s">
        <v>4580</v>
      </c>
      <c r="E4172" t="s">
        <v>4593</v>
      </c>
      <c r="F4172" t="s">
        <v>12</v>
      </c>
      <c r="G4172">
        <v>7203</v>
      </c>
    </row>
    <row r="4173" spans="1:7" x14ac:dyDescent="0.2">
      <c r="A4173" t="s">
        <v>8769</v>
      </c>
      <c r="B4173" t="s">
        <v>4566</v>
      </c>
      <c r="C4173">
        <v>7</v>
      </c>
      <c r="D4173" t="s">
        <v>4580</v>
      </c>
      <c r="E4173" t="s">
        <v>4581</v>
      </c>
      <c r="F4173" t="s">
        <v>12</v>
      </c>
      <c r="G4173">
        <v>4285</v>
      </c>
    </row>
    <row r="4174" spans="1:7" x14ac:dyDescent="0.2">
      <c r="A4174" t="s">
        <v>8770</v>
      </c>
      <c r="B4174" t="s">
        <v>4566</v>
      </c>
      <c r="C4174">
        <v>7</v>
      </c>
      <c r="D4174" t="s">
        <v>4580</v>
      </c>
      <c r="E4174" t="s">
        <v>4583</v>
      </c>
      <c r="F4174" t="s">
        <v>12</v>
      </c>
      <c r="G4174">
        <v>4544</v>
      </c>
    </row>
    <row r="4175" spans="1:7" x14ac:dyDescent="0.2">
      <c r="A4175" t="s">
        <v>8771</v>
      </c>
      <c r="B4175" t="s">
        <v>4566</v>
      </c>
      <c r="C4175">
        <v>7</v>
      </c>
      <c r="D4175" t="s">
        <v>4580</v>
      </c>
      <c r="E4175" t="s">
        <v>4585</v>
      </c>
      <c r="F4175" t="s">
        <v>12</v>
      </c>
      <c r="G4175">
        <v>4306</v>
      </c>
    </row>
    <row r="4176" spans="1:7" x14ac:dyDescent="0.2">
      <c r="A4176" t="s">
        <v>8772</v>
      </c>
      <c r="B4176" t="s">
        <v>4566</v>
      </c>
      <c r="C4176">
        <v>7</v>
      </c>
      <c r="D4176" t="s">
        <v>4580</v>
      </c>
      <c r="E4176" t="s">
        <v>4587</v>
      </c>
      <c r="F4176" t="s">
        <v>12</v>
      </c>
      <c r="G4176">
        <v>4351</v>
      </c>
    </row>
    <row r="4177" spans="1:7" x14ac:dyDescent="0.2">
      <c r="A4177" t="s">
        <v>8773</v>
      </c>
      <c r="B4177" t="s">
        <v>4566</v>
      </c>
      <c r="C4177">
        <v>7</v>
      </c>
      <c r="D4177" t="s">
        <v>4580</v>
      </c>
      <c r="E4177" t="s">
        <v>4589</v>
      </c>
      <c r="F4177" t="s">
        <v>12</v>
      </c>
      <c r="G4177">
        <v>4194</v>
      </c>
    </row>
    <row r="4178" spans="1:7" x14ac:dyDescent="0.2">
      <c r="A4178" t="s">
        <v>8774</v>
      </c>
      <c r="B4178" t="s">
        <v>4566</v>
      </c>
      <c r="C4178">
        <v>7</v>
      </c>
      <c r="D4178" t="s">
        <v>4580</v>
      </c>
      <c r="E4178" t="s">
        <v>4591</v>
      </c>
      <c r="F4178" t="s">
        <v>12</v>
      </c>
      <c r="G4178">
        <v>4297</v>
      </c>
    </row>
    <row r="4179" spans="1:7" x14ac:dyDescent="0.2">
      <c r="A4179" t="s">
        <v>8775</v>
      </c>
      <c r="B4179" t="s">
        <v>4566</v>
      </c>
      <c r="C4179">
        <v>7</v>
      </c>
      <c r="D4179" t="s">
        <v>4580</v>
      </c>
      <c r="E4179" t="s">
        <v>4593</v>
      </c>
      <c r="F4179" t="s">
        <v>12</v>
      </c>
      <c r="G4179">
        <v>4243</v>
      </c>
    </row>
    <row r="4180" spans="1:7" x14ac:dyDescent="0.2">
      <c r="A4180" t="s">
        <v>8776</v>
      </c>
      <c r="B4180" t="s">
        <v>4566</v>
      </c>
      <c r="C4180">
        <v>8</v>
      </c>
      <c r="D4180" t="s">
        <v>4580</v>
      </c>
      <c r="E4180" t="s">
        <v>4581</v>
      </c>
      <c r="F4180" t="s">
        <v>12</v>
      </c>
      <c r="G4180">
        <v>12868</v>
      </c>
    </row>
    <row r="4181" spans="1:7" x14ac:dyDescent="0.2">
      <c r="A4181" t="s">
        <v>8777</v>
      </c>
      <c r="B4181" t="s">
        <v>4566</v>
      </c>
      <c r="C4181">
        <v>8</v>
      </c>
      <c r="D4181" t="s">
        <v>4580</v>
      </c>
      <c r="E4181" t="s">
        <v>4583</v>
      </c>
      <c r="F4181" t="s">
        <v>12</v>
      </c>
      <c r="G4181">
        <v>13460</v>
      </c>
    </row>
    <row r="4182" spans="1:7" x14ac:dyDescent="0.2">
      <c r="A4182" t="s">
        <v>8778</v>
      </c>
      <c r="B4182" t="s">
        <v>4566</v>
      </c>
      <c r="C4182">
        <v>8</v>
      </c>
      <c r="D4182" t="s">
        <v>4580</v>
      </c>
      <c r="E4182" t="s">
        <v>4585</v>
      </c>
      <c r="F4182" t="s">
        <v>12</v>
      </c>
      <c r="G4182">
        <v>13029</v>
      </c>
    </row>
    <row r="4183" spans="1:7" x14ac:dyDescent="0.2">
      <c r="A4183" t="s">
        <v>8779</v>
      </c>
      <c r="B4183" t="s">
        <v>4566</v>
      </c>
      <c r="C4183">
        <v>8</v>
      </c>
      <c r="D4183" t="s">
        <v>4580</v>
      </c>
      <c r="E4183" t="s">
        <v>4587</v>
      </c>
      <c r="F4183" t="s">
        <v>12</v>
      </c>
      <c r="G4183">
        <v>13149</v>
      </c>
    </row>
    <row r="4184" spans="1:7" x14ac:dyDescent="0.2">
      <c r="A4184" t="s">
        <v>8780</v>
      </c>
      <c r="B4184" t="s">
        <v>4566</v>
      </c>
      <c r="C4184">
        <v>8</v>
      </c>
      <c r="D4184" t="s">
        <v>4580</v>
      </c>
      <c r="E4184" t="s">
        <v>4589</v>
      </c>
      <c r="F4184" t="s">
        <v>12</v>
      </c>
      <c r="G4184">
        <v>12736</v>
      </c>
    </row>
    <row r="4185" spans="1:7" x14ac:dyDescent="0.2">
      <c r="A4185" t="s">
        <v>8781</v>
      </c>
      <c r="B4185" t="s">
        <v>4566</v>
      </c>
      <c r="C4185">
        <v>8</v>
      </c>
      <c r="D4185" t="s">
        <v>4580</v>
      </c>
      <c r="E4185" t="s">
        <v>4591</v>
      </c>
      <c r="F4185" t="s">
        <v>12</v>
      </c>
      <c r="G4185">
        <v>12942</v>
      </c>
    </row>
    <row r="4186" spans="1:7" x14ac:dyDescent="0.2">
      <c r="A4186" t="s">
        <v>8782</v>
      </c>
      <c r="B4186" t="s">
        <v>4566</v>
      </c>
      <c r="C4186">
        <v>8</v>
      </c>
      <c r="D4186" t="s">
        <v>4580</v>
      </c>
      <c r="E4186" t="s">
        <v>4593</v>
      </c>
      <c r="F4186" t="s">
        <v>12</v>
      </c>
      <c r="G4186">
        <v>12370</v>
      </c>
    </row>
    <row r="4187" spans="1:7" x14ac:dyDescent="0.2">
      <c r="A4187" t="s">
        <v>8783</v>
      </c>
      <c r="B4187" t="s">
        <v>4566</v>
      </c>
      <c r="C4187">
        <v>9</v>
      </c>
      <c r="D4187" t="s">
        <v>4580</v>
      </c>
      <c r="E4187" t="s">
        <v>4581</v>
      </c>
      <c r="F4187" t="s">
        <v>12</v>
      </c>
      <c r="G4187">
        <v>894</v>
      </c>
    </row>
    <row r="4188" spans="1:7" x14ac:dyDescent="0.2">
      <c r="A4188" t="s">
        <v>8784</v>
      </c>
      <c r="B4188" t="s">
        <v>4566</v>
      </c>
      <c r="C4188">
        <v>9</v>
      </c>
      <c r="D4188" t="s">
        <v>4580</v>
      </c>
      <c r="E4188" t="s">
        <v>4583</v>
      </c>
      <c r="F4188" t="s">
        <v>12</v>
      </c>
      <c r="G4188">
        <v>935</v>
      </c>
    </row>
    <row r="4189" spans="1:7" x14ac:dyDescent="0.2">
      <c r="A4189" t="s">
        <v>8785</v>
      </c>
      <c r="B4189" t="s">
        <v>4566</v>
      </c>
      <c r="C4189">
        <v>9</v>
      </c>
      <c r="D4189" t="s">
        <v>4580</v>
      </c>
      <c r="E4189" t="s">
        <v>4585</v>
      </c>
      <c r="F4189" t="s">
        <v>12</v>
      </c>
      <c r="G4189">
        <v>1010</v>
      </c>
    </row>
    <row r="4190" spans="1:7" x14ac:dyDescent="0.2">
      <c r="A4190" t="s">
        <v>8786</v>
      </c>
      <c r="B4190" t="s">
        <v>4566</v>
      </c>
      <c r="C4190">
        <v>9</v>
      </c>
      <c r="D4190" t="s">
        <v>4580</v>
      </c>
      <c r="E4190" t="s">
        <v>4587</v>
      </c>
      <c r="F4190" t="s">
        <v>12</v>
      </c>
      <c r="G4190">
        <v>931</v>
      </c>
    </row>
    <row r="4191" spans="1:7" x14ac:dyDescent="0.2">
      <c r="A4191" t="s">
        <v>8787</v>
      </c>
      <c r="B4191" t="s">
        <v>4566</v>
      </c>
      <c r="C4191">
        <v>9</v>
      </c>
      <c r="D4191" t="s">
        <v>4580</v>
      </c>
      <c r="E4191" t="s">
        <v>4589</v>
      </c>
      <c r="F4191" t="s">
        <v>12</v>
      </c>
      <c r="G4191">
        <v>766</v>
      </c>
    </row>
    <row r="4192" spans="1:7" x14ac:dyDescent="0.2">
      <c r="A4192" t="s">
        <v>8788</v>
      </c>
      <c r="B4192" t="s">
        <v>4566</v>
      </c>
      <c r="C4192">
        <v>9</v>
      </c>
      <c r="D4192" t="s">
        <v>4580</v>
      </c>
      <c r="E4192" t="s">
        <v>4591</v>
      </c>
      <c r="F4192" t="s">
        <v>12</v>
      </c>
      <c r="G4192">
        <v>835</v>
      </c>
    </row>
    <row r="4193" spans="1:7" x14ac:dyDescent="0.2">
      <c r="A4193" t="s">
        <v>8789</v>
      </c>
      <c r="B4193" t="s">
        <v>4566</v>
      </c>
      <c r="C4193">
        <v>9</v>
      </c>
      <c r="D4193" t="s">
        <v>4580</v>
      </c>
      <c r="E4193" t="s">
        <v>4593</v>
      </c>
      <c r="F4193" t="s">
        <v>12</v>
      </c>
      <c r="G4193">
        <v>794</v>
      </c>
    </row>
    <row r="4194" spans="1:7" x14ac:dyDescent="0.2">
      <c r="A4194" t="s">
        <v>8790</v>
      </c>
      <c r="B4194" t="s">
        <v>4566</v>
      </c>
      <c r="C4194">
        <v>10</v>
      </c>
      <c r="D4194" t="s">
        <v>4580</v>
      </c>
      <c r="E4194" t="s">
        <v>4581</v>
      </c>
      <c r="F4194" t="s">
        <v>12</v>
      </c>
      <c r="G4194">
        <v>258</v>
      </c>
    </row>
    <row r="4195" spans="1:7" x14ac:dyDescent="0.2">
      <c r="A4195" t="s">
        <v>8791</v>
      </c>
      <c r="B4195" t="s">
        <v>4566</v>
      </c>
      <c r="C4195">
        <v>10</v>
      </c>
      <c r="D4195" t="s">
        <v>4580</v>
      </c>
      <c r="E4195" t="s">
        <v>4583</v>
      </c>
      <c r="F4195" t="s">
        <v>12</v>
      </c>
      <c r="G4195">
        <v>285</v>
      </c>
    </row>
    <row r="4196" spans="1:7" x14ac:dyDescent="0.2">
      <c r="A4196" t="s">
        <v>8792</v>
      </c>
      <c r="B4196" t="s">
        <v>4566</v>
      </c>
      <c r="C4196">
        <v>10</v>
      </c>
      <c r="D4196" t="s">
        <v>4580</v>
      </c>
      <c r="E4196" t="s">
        <v>4585</v>
      </c>
      <c r="F4196" t="s">
        <v>12</v>
      </c>
      <c r="G4196">
        <v>387</v>
      </c>
    </row>
    <row r="4197" spans="1:7" x14ac:dyDescent="0.2">
      <c r="A4197" t="s">
        <v>8793</v>
      </c>
      <c r="B4197" t="s">
        <v>4566</v>
      </c>
      <c r="C4197">
        <v>10</v>
      </c>
      <c r="D4197" t="s">
        <v>4580</v>
      </c>
      <c r="E4197" t="s">
        <v>4587</v>
      </c>
      <c r="F4197" t="s">
        <v>12</v>
      </c>
      <c r="G4197">
        <v>424</v>
      </c>
    </row>
    <row r="4198" spans="1:7" x14ac:dyDescent="0.2">
      <c r="A4198" t="s">
        <v>8794</v>
      </c>
      <c r="B4198" t="s">
        <v>4566</v>
      </c>
      <c r="C4198">
        <v>10</v>
      </c>
      <c r="D4198" t="s">
        <v>4580</v>
      </c>
      <c r="E4198" t="s">
        <v>4589</v>
      </c>
      <c r="F4198" t="s">
        <v>12</v>
      </c>
      <c r="G4198">
        <v>296</v>
      </c>
    </row>
    <row r="4199" spans="1:7" x14ac:dyDescent="0.2">
      <c r="A4199" t="s">
        <v>8795</v>
      </c>
      <c r="B4199" t="s">
        <v>4566</v>
      </c>
      <c r="C4199">
        <v>10</v>
      </c>
      <c r="D4199" t="s">
        <v>4580</v>
      </c>
      <c r="E4199" t="s">
        <v>4591</v>
      </c>
      <c r="F4199" t="s">
        <v>12</v>
      </c>
      <c r="G4199">
        <v>265</v>
      </c>
    </row>
    <row r="4200" spans="1:7" x14ac:dyDescent="0.2">
      <c r="A4200" t="s">
        <v>8796</v>
      </c>
      <c r="B4200" t="s">
        <v>4566</v>
      </c>
      <c r="C4200">
        <v>10</v>
      </c>
      <c r="D4200" t="s">
        <v>4580</v>
      </c>
      <c r="E4200" t="s">
        <v>4593</v>
      </c>
      <c r="F4200" t="s">
        <v>12</v>
      </c>
      <c r="G4200">
        <v>267</v>
      </c>
    </row>
    <row r="4201" spans="1:7" x14ac:dyDescent="0.2">
      <c r="A4201" t="s">
        <v>8797</v>
      </c>
      <c r="B4201" t="s">
        <v>4566</v>
      </c>
      <c r="C4201">
        <v>11</v>
      </c>
      <c r="D4201" t="s">
        <v>4580</v>
      </c>
      <c r="E4201" t="s">
        <v>4581</v>
      </c>
      <c r="F4201" t="s">
        <v>12</v>
      </c>
      <c r="G4201">
        <v>2067</v>
      </c>
    </row>
    <row r="4202" spans="1:7" x14ac:dyDescent="0.2">
      <c r="A4202" t="s">
        <v>8798</v>
      </c>
      <c r="B4202" t="s">
        <v>4566</v>
      </c>
      <c r="C4202">
        <v>11</v>
      </c>
      <c r="D4202" t="s">
        <v>4580</v>
      </c>
      <c r="E4202" t="s">
        <v>4583</v>
      </c>
      <c r="F4202" t="s">
        <v>12</v>
      </c>
      <c r="G4202">
        <v>2151</v>
      </c>
    </row>
    <row r="4203" spans="1:7" x14ac:dyDescent="0.2">
      <c r="A4203" t="s">
        <v>8799</v>
      </c>
      <c r="B4203" t="s">
        <v>4566</v>
      </c>
      <c r="C4203">
        <v>11</v>
      </c>
      <c r="D4203" t="s">
        <v>4580</v>
      </c>
      <c r="E4203" t="s">
        <v>4585</v>
      </c>
      <c r="F4203" t="s">
        <v>12</v>
      </c>
      <c r="G4203">
        <v>2655</v>
      </c>
    </row>
    <row r="4204" spans="1:7" x14ac:dyDescent="0.2">
      <c r="A4204" t="s">
        <v>8800</v>
      </c>
      <c r="B4204" t="s">
        <v>4566</v>
      </c>
      <c r="C4204">
        <v>11</v>
      </c>
      <c r="D4204" t="s">
        <v>4580</v>
      </c>
      <c r="E4204" t="s">
        <v>4587</v>
      </c>
      <c r="F4204" t="s">
        <v>12</v>
      </c>
      <c r="G4204">
        <v>2381</v>
      </c>
    </row>
    <row r="4205" spans="1:7" x14ac:dyDescent="0.2">
      <c r="A4205" t="s">
        <v>8801</v>
      </c>
      <c r="B4205" t="s">
        <v>4566</v>
      </c>
      <c r="C4205">
        <v>11</v>
      </c>
      <c r="D4205" t="s">
        <v>4580</v>
      </c>
      <c r="E4205" t="s">
        <v>4589</v>
      </c>
      <c r="F4205" t="s">
        <v>12</v>
      </c>
      <c r="G4205">
        <v>1963</v>
      </c>
    </row>
    <row r="4206" spans="1:7" x14ac:dyDescent="0.2">
      <c r="A4206" t="s">
        <v>8802</v>
      </c>
      <c r="B4206" t="s">
        <v>4566</v>
      </c>
      <c r="C4206">
        <v>11</v>
      </c>
      <c r="D4206" t="s">
        <v>4580</v>
      </c>
      <c r="E4206" t="s">
        <v>4591</v>
      </c>
      <c r="F4206" t="s">
        <v>12</v>
      </c>
      <c r="G4206">
        <v>2026</v>
      </c>
    </row>
    <row r="4207" spans="1:7" x14ac:dyDescent="0.2">
      <c r="A4207" t="s">
        <v>8803</v>
      </c>
      <c r="B4207" t="s">
        <v>4566</v>
      </c>
      <c r="C4207">
        <v>11</v>
      </c>
      <c r="D4207" t="s">
        <v>4580</v>
      </c>
      <c r="E4207" t="s">
        <v>4593</v>
      </c>
      <c r="F4207" t="s">
        <v>12</v>
      </c>
      <c r="G4207">
        <v>1942</v>
      </c>
    </row>
    <row r="4208" spans="1:7" x14ac:dyDescent="0.2">
      <c r="A4208" t="s">
        <v>8804</v>
      </c>
      <c r="B4208" t="s">
        <v>4566</v>
      </c>
      <c r="C4208">
        <v>12</v>
      </c>
      <c r="D4208" t="s">
        <v>4580</v>
      </c>
      <c r="E4208" t="s">
        <v>4581</v>
      </c>
      <c r="F4208" t="s">
        <v>12</v>
      </c>
      <c r="G4208">
        <v>1301</v>
      </c>
    </row>
    <row r="4209" spans="1:7" x14ac:dyDescent="0.2">
      <c r="A4209" t="s">
        <v>8805</v>
      </c>
      <c r="B4209" t="s">
        <v>4566</v>
      </c>
      <c r="C4209">
        <v>12</v>
      </c>
      <c r="D4209" t="s">
        <v>4580</v>
      </c>
      <c r="E4209" t="s">
        <v>4583</v>
      </c>
      <c r="F4209" t="s">
        <v>12</v>
      </c>
      <c r="G4209">
        <v>1442</v>
      </c>
    </row>
    <row r="4210" spans="1:7" x14ac:dyDescent="0.2">
      <c r="A4210" t="s">
        <v>8806</v>
      </c>
      <c r="B4210" t="s">
        <v>4566</v>
      </c>
      <c r="C4210">
        <v>12</v>
      </c>
      <c r="D4210" t="s">
        <v>4580</v>
      </c>
      <c r="E4210" t="s">
        <v>4585</v>
      </c>
      <c r="F4210" t="s">
        <v>12</v>
      </c>
      <c r="G4210">
        <v>1581</v>
      </c>
    </row>
    <row r="4211" spans="1:7" x14ac:dyDescent="0.2">
      <c r="A4211" t="s">
        <v>8807</v>
      </c>
      <c r="B4211" t="s">
        <v>4566</v>
      </c>
      <c r="C4211">
        <v>12</v>
      </c>
      <c r="D4211" t="s">
        <v>4580</v>
      </c>
      <c r="E4211" t="s">
        <v>4587</v>
      </c>
      <c r="F4211" t="s">
        <v>12</v>
      </c>
      <c r="G4211">
        <v>1614</v>
      </c>
    </row>
    <row r="4212" spans="1:7" x14ac:dyDescent="0.2">
      <c r="A4212" t="s">
        <v>8808</v>
      </c>
      <c r="B4212" t="s">
        <v>4566</v>
      </c>
      <c r="C4212">
        <v>12</v>
      </c>
      <c r="D4212" t="s">
        <v>4580</v>
      </c>
      <c r="E4212" t="s">
        <v>4589</v>
      </c>
      <c r="F4212" t="s">
        <v>12</v>
      </c>
      <c r="G4212">
        <v>1245</v>
      </c>
    </row>
    <row r="4213" spans="1:7" x14ac:dyDescent="0.2">
      <c r="A4213" t="s">
        <v>8809</v>
      </c>
      <c r="B4213" t="s">
        <v>4566</v>
      </c>
      <c r="C4213">
        <v>12</v>
      </c>
      <c r="D4213" t="s">
        <v>4580</v>
      </c>
      <c r="E4213" t="s">
        <v>4591</v>
      </c>
      <c r="F4213" t="s">
        <v>12</v>
      </c>
      <c r="G4213">
        <v>1271</v>
      </c>
    </row>
    <row r="4214" spans="1:7" x14ac:dyDescent="0.2">
      <c r="A4214" t="s">
        <v>8810</v>
      </c>
      <c r="B4214" t="s">
        <v>4566</v>
      </c>
      <c r="C4214">
        <v>12</v>
      </c>
      <c r="D4214" t="s">
        <v>4580</v>
      </c>
      <c r="E4214" t="s">
        <v>4593</v>
      </c>
      <c r="F4214" t="s">
        <v>12</v>
      </c>
      <c r="G4214">
        <v>1235</v>
      </c>
    </row>
    <row r="4215" spans="1:7" x14ac:dyDescent="0.2">
      <c r="A4215" t="s">
        <v>8811</v>
      </c>
      <c r="B4215" t="s">
        <v>4566</v>
      </c>
      <c r="C4215">
        <v>13</v>
      </c>
      <c r="D4215" t="s">
        <v>4580</v>
      </c>
      <c r="E4215" t="s">
        <v>4581</v>
      </c>
      <c r="F4215" t="s">
        <v>12</v>
      </c>
      <c r="G4215">
        <v>9479</v>
      </c>
    </row>
    <row r="4216" spans="1:7" x14ac:dyDescent="0.2">
      <c r="A4216" t="s">
        <v>8812</v>
      </c>
      <c r="B4216" t="s">
        <v>4566</v>
      </c>
      <c r="C4216">
        <v>13</v>
      </c>
      <c r="D4216" t="s">
        <v>4580</v>
      </c>
      <c r="E4216" t="s">
        <v>4583</v>
      </c>
      <c r="F4216" t="s">
        <v>12</v>
      </c>
      <c r="G4216">
        <v>10113</v>
      </c>
    </row>
    <row r="4217" spans="1:7" x14ac:dyDescent="0.2">
      <c r="A4217" t="s">
        <v>8813</v>
      </c>
      <c r="B4217" t="s">
        <v>4566</v>
      </c>
      <c r="C4217">
        <v>13</v>
      </c>
      <c r="D4217" t="s">
        <v>4580</v>
      </c>
      <c r="E4217" t="s">
        <v>4585</v>
      </c>
      <c r="F4217" t="s">
        <v>12</v>
      </c>
      <c r="G4217">
        <v>8895</v>
      </c>
    </row>
    <row r="4218" spans="1:7" x14ac:dyDescent="0.2">
      <c r="A4218" t="s">
        <v>8814</v>
      </c>
      <c r="B4218" t="s">
        <v>4566</v>
      </c>
      <c r="C4218">
        <v>13</v>
      </c>
      <c r="D4218" t="s">
        <v>4580</v>
      </c>
      <c r="E4218" t="s">
        <v>4587</v>
      </c>
      <c r="F4218" t="s">
        <v>12</v>
      </c>
      <c r="G4218">
        <v>9291</v>
      </c>
    </row>
    <row r="4219" spans="1:7" x14ac:dyDescent="0.2">
      <c r="A4219" t="s">
        <v>8815</v>
      </c>
      <c r="B4219" t="s">
        <v>4566</v>
      </c>
      <c r="C4219">
        <v>13</v>
      </c>
      <c r="D4219" t="s">
        <v>4580</v>
      </c>
      <c r="E4219" t="s">
        <v>4589</v>
      </c>
      <c r="F4219" t="s">
        <v>12</v>
      </c>
      <c r="G4219">
        <v>9052</v>
      </c>
    </row>
    <row r="4220" spans="1:7" x14ac:dyDescent="0.2">
      <c r="A4220" t="s">
        <v>8816</v>
      </c>
      <c r="B4220" t="s">
        <v>4566</v>
      </c>
      <c r="C4220">
        <v>13</v>
      </c>
      <c r="D4220" t="s">
        <v>4580</v>
      </c>
      <c r="E4220" t="s">
        <v>4591</v>
      </c>
      <c r="F4220" t="s">
        <v>12</v>
      </c>
      <c r="G4220">
        <v>9419</v>
      </c>
    </row>
    <row r="4221" spans="1:7" x14ac:dyDescent="0.2">
      <c r="A4221" t="s">
        <v>8817</v>
      </c>
      <c r="B4221" t="s">
        <v>4566</v>
      </c>
      <c r="C4221">
        <v>13</v>
      </c>
      <c r="D4221" t="s">
        <v>4580</v>
      </c>
      <c r="E4221" t="s">
        <v>4593</v>
      </c>
      <c r="F4221" t="s">
        <v>12</v>
      </c>
      <c r="G4221">
        <v>9217</v>
      </c>
    </row>
    <row r="4222" spans="1:7" x14ac:dyDescent="0.2">
      <c r="A4222" t="s">
        <v>8818</v>
      </c>
      <c r="B4222" t="s">
        <v>4566</v>
      </c>
      <c r="C4222">
        <v>14</v>
      </c>
      <c r="D4222" t="s">
        <v>4580</v>
      </c>
      <c r="E4222" t="s">
        <v>4581</v>
      </c>
      <c r="F4222" t="s">
        <v>12</v>
      </c>
      <c r="G4222">
        <v>4145</v>
      </c>
    </row>
    <row r="4223" spans="1:7" x14ac:dyDescent="0.2">
      <c r="A4223" t="s">
        <v>8819</v>
      </c>
      <c r="B4223" t="s">
        <v>4566</v>
      </c>
      <c r="C4223">
        <v>14</v>
      </c>
      <c r="D4223" t="s">
        <v>4580</v>
      </c>
      <c r="E4223" t="s">
        <v>4583</v>
      </c>
      <c r="F4223" t="s">
        <v>12</v>
      </c>
      <c r="G4223">
        <v>4588</v>
      </c>
    </row>
    <row r="4224" spans="1:7" x14ac:dyDescent="0.2">
      <c r="A4224" t="s">
        <v>8820</v>
      </c>
      <c r="B4224" t="s">
        <v>4566</v>
      </c>
      <c r="C4224">
        <v>14</v>
      </c>
      <c r="D4224" t="s">
        <v>4580</v>
      </c>
      <c r="E4224" t="s">
        <v>4585</v>
      </c>
      <c r="F4224" t="s">
        <v>12</v>
      </c>
      <c r="G4224">
        <v>4362</v>
      </c>
    </row>
    <row r="4225" spans="1:7" x14ac:dyDescent="0.2">
      <c r="A4225" t="s">
        <v>8821</v>
      </c>
      <c r="B4225" t="s">
        <v>4566</v>
      </c>
      <c r="C4225">
        <v>14</v>
      </c>
      <c r="D4225" t="s">
        <v>4580</v>
      </c>
      <c r="E4225" t="s">
        <v>4587</v>
      </c>
      <c r="F4225" t="s">
        <v>12</v>
      </c>
      <c r="G4225">
        <v>4402</v>
      </c>
    </row>
    <row r="4226" spans="1:7" x14ac:dyDescent="0.2">
      <c r="A4226" t="s">
        <v>8822</v>
      </c>
      <c r="B4226" t="s">
        <v>4566</v>
      </c>
      <c r="C4226">
        <v>14</v>
      </c>
      <c r="D4226" t="s">
        <v>4580</v>
      </c>
      <c r="E4226" t="s">
        <v>4589</v>
      </c>
      <c r="F4226" t="s">
        <v>12</v>
      </c>
      <c r="G4226">
        <v>4121</v>
      </c>
    </row>
    <row r="4227" spans="1:7" x14ac:dyDescent="0.2">
      <c r="A4227" t="s">
        <v>8823</v>
      </c>
      <c r="B4227" t="s">
        <v>4566</v>
      </c>
      <c r="C4227">
        <v>14</v>
      </c>
      <c r="D4227" t="s">
        <v>4580</v>
      </c>
      <c r="E4227" t="s">
        <v>4591</v>
      </c>
      <c r="F4227" t="s">
        <v>12</v>
      </c>
      <c r="G4227">
        <v>4380</v>
      </c>
    </row>
    <row r="4228" spans="1:7" x14ac:dyDescent="0.2">
      <c r="A4228" t="s">
        <v>8824</v>
      </c>
      <c r="B4228" t="s">
        <v>4566</v>
      </c>
      <c r="C4228">
        <v>14</v>
      </c>
      <c r="D4228" t="s">
        <v>4580</v>
      </c>
      <c r="E4228" t="s">
        <v>4593</v>
      </c>
      <c r="F4228" t="s">
        <v>12</v>
      </c>
      <c r="G4228">
        <v>4177</v>
      </c>
    </row>
    <row r="4229" spans="1:7" x14ac:dyDescent="0.2">
      <c r="A4229" t="s">
        <v>8825</v>
      </c>
      <c r="B4229" t="s">
        <v>4566</v>
      </c>
      <c r="C4229">
        <v>15</v>
      </c>
      <c r="D4229" t="s">
        <v>4580</v>
      </c>
      <c r="E4229" t="s">
        <v>4581</v>
      </c>
      <c r="F4229" t="s">
        <v>12</v>
      </c>
      <c r="G4229">
        <v>1269</v>
      </c>
    </row>
    <row r="4230" spans="1:7" x14ac:dyDescent="0.2">
      <c r="A4230" t="s">
        <v>8826</v>
      </c>
      <c r="B4230" t="s">
        <v>4566</v>
      </c>
      <c r="C4230">
        <v>15</v>
      </c>
      <c r="D4230" t="s">
        <v>4580</v>
      </c>
      <c r="E4230" t="s">
        <v>4583</v>
      </c>
      <c r="F4230" t="s">
        <v>12</v>
      </c>
      <c r="G4230">
        <v>1388</v>
      </c>
    </row>
    <row r="4231" spans="1:7" x14ac:dyDescent="0.2">
      <c r="A4231" t="s">
        <v>8827</v>
      </c>
      <c r="B4231" t="s">
        <v>4566</v>
      </c>
      <c r="C4231">
        <v>15</v>
      </c>
      <c r="D4231" t="s">
        <v>4580</v>
      </c>
      <c r="E4231" t="s">
        <v>4585</v>
      </c>
      <c r="F4231" t="s">
        <v>12</v>
      </c>
      <c r="G4231">
        <v>1807</v>
      </c>
    </row>
    <row r="4232" spans="1:7" x14ac:dyDescent="0.2">
      <c r="A4232" t="s">
        <v>8828</v>
      </c>
      <c r="B4232" t="s">
        <v>4566</v>
      </c>
      <c r="C4232">
        <v>15</v>
      </c>
      <c r="D4232" t="s">
        <v>4580</v>
      </c>
      <c r="E4232" t="s">
        <v>4587</v>
      </c>
      <c r="F4232" t="s">
        <v>12</v>
      </c>
      <c r="G4232">
        <v>1830</v>
      </c>
    </row>
    <row r="4233" spans="1:7" x14ac:dyDescent="0.2">
      <c r="A4233" t="s">
        <v>8829</v>
      </c>
      <c r="B4233" t="s">
        <v>4566</v>
      </c>
      <c r="C4233">
        <v>15</v>
      </c>
      <c r="D4233" t="s">
        <v>4580</v>
      </c>
      <c r="E4233" t="s">
        <v>4589</v>
      </c>
      <c r="F4233" t="s">
        <v>12</v>
      </c>
      <c r="G4233">
        <v>1218</v>
      </c>
    </row>
    <row r="4234" spans="1:7" x14ac:dyDescent="0.2">
      <c r="A4234" t="s">
        <v>8830</v>
      </c>
      <c r="B4234" t="s">
        <v>4566</v>
      </c>
      <c r="C4234">
        <v>15</v>
      </c>
      <c r="D4234" t="s">
        <v>4580</v>
      </c>
      <c r="E4234" t="s">
        <v>4591</v>
      </c>
      <c r="F4234" t="s">
        <v>12</v>
      </c>
      <c r="G4234">
        <v>1307</v>
      </c>
    </row>
    <row r="4235" spans="1:7" x14ac:dyDescent="0.2">
      <c r="A4235" t="s">
        <v>8831</v>
      </c>
      <c r="B4235" t="s">
        <v>4566</v>
      </c>
      <c r="C4235">
        <v>15</v>
      </c>
      <c r="D4235" t="s">
        <v>4580</v>
      </c>
      <c r="E4235" t="s">
        <v>4593</v>
      </c>
      <c r="F4235" t="s">
        <v>12</v>
      </c>
      <c r="G4235">
        <v>1279</v>
      </c>
    </row>
    <row r="4236" spans="1:7" x14ac:dyDescent="0.2">
      <c r="A4236" t="s">
        <v>8832</v>
      </c>
      <c r="B4236" t="s">
        <v>4566</v>
      </c>
      <c r="C4236">
        <v>16</v>
      </c>
      <c r="D4236" t="s">
        <v>4580</v>
      </c>
      <c r="E4236" t="s">
        <v>4581</v>
      </c>
      <c r="F4236" t="s">
        <v>12</v>
      </c>
      <c r="G4236">
        <v>130</v>
      </c>
    </row>
    <row r="4237" spans="1:7" x14ac:dyDescent="0.2">
      <c r="A4237" t="s">
        <v>8833</v>
      </c>
      <c r="B4237" t="s">
        <v>4566</v>
      </c>
      <c r="C4237">
        <v>16</v>
      </c>
      <c r="D4237" t="s">
        <v>4580</v>
      </c>
      <c r="E4237" t="s">
        <v>4583</v>
      </c>
      <c r="F4237" t="s">
        <v>12</v>
      </c>
      <c r="G4237">
        <v>155</v>
      </c>
    </row>
    <row r="4238" spans="1:7" x14ac:dyDescent="0.2">
      <c r="A4238" t="s">
        <v>8834</v>
      </c>
      <c r="B4238" t="s">
        <v>4566</v>
      </c>
      <c r="C4238">
        <v>16</v>
      </c>
      <c r="D4238" t="s">
        <v>4580</v>
      </c>
      <c r="E4238" t="s">
        <v>4585</v>
      </c>
      <c r="F4238" t="s">
        <v>12</v>
      </c>
      <c r="G4238">
        <v>261</v>
      </c>
    </row>
    <row r="4239" spans="1:7" x14ac:dyDescent="0.2">
      <c r="A4239" t="s">
        <v>8835</v>
      </c>
      <c r="B4239" t="s">
        <v>4566</v>
      </c>
      <c r="C4239">
        <v>16</v>
      </c>
      <c r="D4239" t="s">
        <v>4580</v>
      </c>
      <c r="E4239" t="s">
        <v>4587</v>
      </c>
      <c r="F4239" t="s">
        <v>12</v>
      </c>
      <c r="G4239">
        <v>259</v>
      </c>
    </row>
    <row r="4240" spans="1:7" x14ac:dyDescent="0.2">
      <c r="A4240" t="s">
        <v>8836</v>
      </c>
      <c r="B4240" t="s">
        <v>4566</v>
      </c>
      <c r="C4240">
        <v>16</v>
      </c>
      <c r="D4240" t="s">
        <v>4580</v>
      </c>
      <c r="E4240" t="s">
        <v>4589</v>
      </c>
      <c r="F4240" t="s">
        <v>12</v>
      </c>
      <c r="G4240">
        <v>139</v>
      </c>
    </row>
    <row r="4241" spans="1:7" x14ac:dyDescent="0.2">
      <c r="A4241" t="s">
        <v>8837</v>
      </c>
      <c r="B4241" t="s">
        <v>4566</v>
      </c>
      <c r="C4241">
        <v>16</v>
      </c>
      <c r="D4241" t="s">
        <v>4580</v>
      </c>
      <c r="E4241" t="s">
        <v>4591</v>
      </c>
      <c r="F4241" t="s">
        <v>12</v>
      </c>
      <c r="G4241">
        <v>142</v>
      </c>
    </row>
    <row r="4242" spans="1:7" x14ac:dyDescent="0.2">
      <c r="A4242" t="s">
        <v>8838</v>
      </c>
      <c r="B4242" t="s">
        <v>4566</v>
      </c>
      <c r="C4242">
        <v>16</v>
      </c>
      <c r="D4242" t="s">
        <v>4580</v>
      </c>
      <c r="E4242" t="s">
        <v>4593</v>
      </c>
      <c r="F4242" t="s">
        <v>12</v>
      </c>
      <c r="G4242">
        <v>146</v>
      </c>
    </row>
    <row r="4243" spans="1:7" x14ac:dyDescent="0.2">
      <c r="A4243" t="s">
        <v>8839</v>
      </c>
      <c r="B4243" t="s">
        <v>4566</v>
      </c>
      <c r="C4243">
        <v>17</v>
      </c>
      <c r="D4243" t="s">
        <v>4580</v>
      </c>
      <c r="E4243" t="s">
        <v>4581</v>
      </c>
      <c r="F4243" t="s">
        <v>12</v>
      </c>
      <c r="G4243">
        <v>4705</v>
      </c>
    </row>
    <row r="4244" spans="1:7" x14ac:dyDescent="0.2">
      <c r="A4244" t="s">
        <v>8840</v>
      </c>
      <c r="B4244" t="s">
        <v>4566</v>
      </c>
      <c r="C4244">
        <v>17</v>
      </c>
      <c r="D4244" t="s">
        <v>4580</v>
      </c>
      <c r="E4244" t="s">
        <v>4583</v>
      </c>
      <c r="F4244" t="s">
        <v>12</v>
      </c>
      <c r="G4244">
        <v>4991</v>
      </c>
    </row>
    <row r="4245" spans="1:7" x14ac:dyDescent="0.2">
      <c r="A4245" t="s">
        <v>8841</v>
      </c>
      <c r="B4245" t="s">
        <v>4566</v>
      </c>
      <c r="C4245">
        <v>17</v>
      </c>
      <c r="D4245" t="s">
        <v>4580</v>
      </c>
      <c r="E4245" t="s">
        <v>4585</v>
      </c>
      <c r="F4245" t="s">
        <v>12</v>
      </c>
      <c r="G4245">
        <v>4830</v>
      </c>
    </row>
    <row r="4246" spans="1:7" x14ac:dyDescent="0.2">
      <c r="A4246" t="s">
        <v>8842</v>
      </c>
      <c r="B4246" t="s">
        <v>4566</v>
      </c>
      <c r="C4246">
        <v>17</v>
      </c>
      <c r="D4246" t="s">
        <v>4580</v>
      </c>
      <c r="E4246" t="s">
        <v>4587</v>
      </c>
      <c r="F4246" t="s">
        <v>12</v>
      </c>
      <c r="G4246">
        <v>5035</v>
      </c>
    </row>
    <row r="4247" spans="1:7" x14ac:dyDescent="0.2">
      <c r="A4247" t="s">
        <v>8843</v>
      </c>
      <c r="B4247" t="s">
        <v>4566</v>
      </c>
      <c r="C4247">
        <v>17</v>
      </c>
      <c r="D4247" t="s">
        <v>4580</v>
      </c>
      <c r="E4247" t="s">
        <v>4589</v>
      </c>
      <c r="F4247" t="s">
        <v>12</v>
      </c>
      <c r="G4247">
        <v>4513</v>
      </c>
    </row>
    <row r="4248" spans="1:7" x14ac:dyDescent="0.2">
      <c r="A4248" t="s">
        <v>8844</v>
      </c>
      <c r="B4248" t="s">
        <v>4566</v>
      </c>
      <c r="C4248">
        <v>17</v>
      </c>
      <c r="D4248" t="s">
        <v>4580</v>
      </c>
      <c r="E4248" t="s">
        <v>4591</v>
      </c>
      <c r="F4248" t="s">
        <v>12</v>
      </c>
      <c r="G4248">
        <v>4748</v>
      </c>
    </row>
    <row r="4249" spans="1:7" x14ac:dyDescent="0.2">
      <c r="A4249" t="s">
        <v>8845</v>
      </c>
      <c r="B4249" t="s">
        <v>4566</v>
      </c>
      <c r="C4249">
        <v>17</v>
      </c>
      <c r="D4249" t="s">
        <v>4580</v>
      </c>
      <c r="E4249" t="s">
        <v>4593</v>
      </c>
      <c r="F4249" t="s">
        <v>12</v>
      </c>
      <c r="G4249">
        <v>4510</v>
      </c>
    </row>
    <row r="4250" spans="1:7" x14ac:dyDescent="0.2">
      <c r="A4250" t="s">
        <v>8846</v>
      </c>
      <c r="B4250" t="s">
        <v>4566</v>
      </c>
      <c r="C4250">
        <v>18</v>
      </c>
      <c r="D4250" t="s">
        <v>4580</v>
      </c>
      <c r="E4250" t="s">
        <v>4581</v>
      </c>
      <c r="F4250" t="s">
        <v>12</v>
      </c>
      <c r="G4250">
        <v>2361</v>
      </c>
    </row>
    <row r="4251" spans="1:7" x14ac:dyDescent="0.2">
      <c r="A4251" t="s">
        <v>8847</v>
      </c>
      <c r="B4251" t="s">
        <v>4566</v>
      </c>
      <c r="C4251">
        <v>18</v>
      </c>
      <c r="D4251" t="s">
        <v>4580</v>
      </c>
      <c r="E4251" t="s">
        <v>4583</v>
      </c>
      <c r="F4251" t="s">
        <v>12</v>
      </c>
      <c r="G4251">
        <v>2457</v>
      </c>
    </row>
    <row r="4252" spans="1:7" x14ac:dyDescent="0.2">
      <c r="A4252" t="s">
        <v>8848</v>
      </c>
      <c r="B4252" t="s">
        <v>4566</v>
      </c>
      <c r="C4252">
        <v>18</v>
      </c>
      <c r="D4252" t="s">
        <v>4580</v>
      </c>
      <c r="E4252" t="s">
        <v>4585</v>
      </c>
      <c r="F4252" t="s">
        <v>12</v>
      </c>
      <c r="G4252">
        <v>2695</v>
      </c>
    </row>
    <row r="4253" spans="1:7" x14ac:dyDescent="0.2">
      <c r="A4253" t="s">
        <v>8849</v>
      </c>
      <c r="B4253" t="s">
        <v>4566</v>
      </c>
      <c r="C4253">
        <v>18</v>
      </c>
      <c r="D4253" t="s">
        <v>4580</v>
      </c>
      <c r="E4253" t="s">
        <v>4587</v>
      </c>
      <c r="F4253" t="s">
        <v>12</v>
      </c>
      <c r="G4253">
        <v>2641</v>
      </c>
    </row>
    <row r="4254" spans="1:7" x14ac:dyDescent="0.2">
      <c r="A4254" t="s">
        <v>8850</v>
      </c>
      <c r="B4254" t="s">
        <v>4566</v>
      </c>
      <c r="C4254">
        <v>18</v>
      </c>
      <c r="D4254" t="s">
        <v>4580</v>
      </c>
      <c r="E4254" t="s">
        <v>4589</v>
      </c>
      <c r="F4254" t="s">
        <v>12</v>
      </c>
      <c r="G4254">
        <v>2197</v>
      </c>
    </row>
    <row r="4255" spans="1:7" x14ac:dyDescent="0.2">
      <c r="A4255" t="s">
        <v>8851</v>
      </c>
      <c r="B4255" t="s">
        <v>4566</v>
      </c>
      <c r="C4255">
        <v>18</v>
      </c>
      <c r="D4255" t="s">
        <v>4580</v>
      </c>
      <c r="E4255" t="s">
        <v>4591</v>
      </c>
      <c r="F4255" t="s">
        <v>12</v>
      </c>
      <c r="G4255">
        <v>2254</v>
      </c>
    </row>
    <row r="4256" spans="1:7" x14ac:dyDescent="0.2">
      <c r="A4256" t="s">
        <v>8852</v>
      </c>
      <c r="B4256" t="s">
        <v>4566</v>
      </c>
      <c r="C4256">
        <v>18</v>
      </c>
      <c r="D4256" t="s">
        <v>4580</v>
      </c>
      <c r="E4256" t="s">
        <v>4593</v>
      </c>
      <c r="F4256" t="s">
        <v>12</v>
      </c>
      <c r="G4256">
        <v>2289</v>
      </c>
    </row>
    <row r="4257" spans="1:7" x14ac:dyDescent="0.2">
      <c r="A4257" t="s">
        <v>8853</v>
      </c>
      <c r="B4257" t="s">
        <v>4566</v>
      </c>
      <c r="C4257">
        <v>19</v>
      </c>
      <c r="D4257" t="s">
        <v>4580</v>
      </c>
      <c r="E4257" t="s">
        <v>4581</v>
      </c>
      <c r="F4257" t="s">
        <v>12</v>
      </c>
      <c r="G4257">
        <v>2422</v>
      </c>
    </row>
    <row r="4258" spans="1:7" x14ac:dyDescent="0.2">
      <c r="A4258" t="s">
        <v>8854</v>
      </c>
      <c r="B4258" t="s">
        <v>4566</v>
      </c>
      <c r="C4258">
        <v>19</v>
      </c>
      <c r="D4258" t="s">
        <v>4580</v>
      </c>
      <c r="E4258" t="s">
        <v>4583</v>
      </c>
      <c r="F4258" t="s">
        <v>12</v>
      </c>
      <c r="G4258">
        <v>2524</v>
      </c>
    </row>
    <row r="4259" spans="1:7" x14ac:dyDescent="0.2">
      <c r="A4259" t="s">
        <v>8855</v>
      </c>
      <c r="B4259" t="s">
        <v>4566</v>
      </c>
      <c r="C4259">
        <v>19</v>
      </c>
      <c r="D4259" t="s">
        <v>4580</v>
      </c>
      <c r="E4259" t="s">
        <v>4585</v>
      </c>
      <c r="F4259" t="s">
        <v>12</v>
      </c>
      <c r="G4259">
        <v>2531</v>
      </c>
    </row>
    <row r="4260" spans="1:7" x14ac:dyDescent="0.2">
      <c r="A4260" t="s">
        <v>8856</v>
      </c>
      <c r="B4260" t="s">
        <v>4566</v>
      </c>
      <c r="C4260">
        <v>19</v>
      </c>
      <c r="D4260" t="s">
        <v>4580</v>
      </c>
      <c r="E4260" t="s">
        <v>4587</v>
      </c>
      <c r="F4260" t="s">
        <v>12</v>
      </c>
      <c r="G4260">
        <v>2721</v>
      </c>
    </row>
    <row r="4261" spans="1:7" x14ac:dyDescent="0.2">
      <c r="A4261" t="s">
        <v>8857</v>
      </c>
      <c r="B4261" t="s">
        <v>4566</v>
      </c>
      <c r="C4261">
        <v>19</v>
      </c>
      <c r="D4261" t="s">
        <v>4580</v>
      </c>
      <c r="E4261" t="s">
        <v>4589</v>
      </c>
      <c r="F4261" t="s">
        <v>12</v>
      </c>
      <c r="G4261">
        <v>2257</v>
      </c>
    </row>
    <row r="4262" spans="1:7" x14ac:dyDescent="0.2">
      <c r="A4262" t="s">
        <v>8858</v>
      </c>
      <c r="B4262" t="s">
        <v>4566</v>
      </c>
      <c r="C4262">
        <v>19</v>
      </c>
      <c r="D4262" t="s">
        <v>4580</v>
      </c>
      <c r="E4262" t="s">
        <v>4591</v>
      </c>
      <c r="F4262" t="s">
        <v>12</v>
      </c>
      <c r="G4262">
        <v>2443</v>
      </c>
    </row>
    <row r="4263" spans="1:7" x14ac:dyDescent="0.2">
      <c r="A4263" t="s">
        <v>8859</v>
      </c>
      <c r="B4263" t="s">
        <v>4566</v>
      </c>
      <c r="C4263">
        <v>19</v>
      </c>
      <c r="D4263" t="s">
        <v>4580</v>
      </c>
      <c r="E4263" t="s">
        <v>4593</v>
      </c>
      <c r="F4263" t="s">
        <v>12</v>
      </c>
      <c r="G4263">
        <v>2287</v>
      </c>
    </row>
    <row r="4264" spans="1:7" x14ac:dyDescent="0.2">
      <c r="A4264" t="s">
        <v>8860</v>
      </c>
      <c r="B4264" t="s">
        <v>4566</v>
      </c>
      <c r="C4264">
        <v>20</v>
      </c>
      <c r="D4264" t="s">
        <v>4580</v>
      </c>
      <c r="E4264" t="s">
        <v>4581</v>
      </c>
      <c r="F4264" t="s">
        <v>12</v>
      </c>
      <c r="G4264">
        <v>5168</v>
      </c>
    </row>
    <row r="4265" spans="1:7" x14ac:dyDescent="0.2">
      <c r="A4265" t="s">
        <v>8861</v>
      </c>
      <c r="B4265" t="s">
        <v>4566</v>
      </c>
      <c r="C4265">
        <v>20</v>
      </c>
      <c r="D4265" t="s">
        <v>4580</v>
      </c>
      <c r="E4265" t="s">
        <v>4583</v>
      </c>
      <c r="F4265" t="s">
        <v>12</v>
      </c>
      <c r="G4265">
        <v>5414</v>
      </c>
    </row>
    <row r="4266" spans="1:7" x14ac:dyDescent="0.2">
      <c r="A4266" t="s">
        <v>8862</v>
      </c>
      <c r="B4266" t="s">
        <v>4566</v>
      </c>
      <c r="C4266">
        <v>20</v>
      </c>
      <c r="D4266" t="s">
        <v>4580</v>
      </c>
      <c r="E4266" t="s">
        <v>4585</v>
      </c>
      <c r="F4266" t="s">
        <v>12</v>
      </c>
      <c r="G4266">
        <v>4934</v>
      </c>
    </row>
    <row r="4267" spans="1:7" x14ac:dyDescent="0.2">
      <c r="A4267" t="s">
        <v>8863</v>
      </c>
      <c r="B4267" t="s">
        <v>4566</v>
      </c>
      <c r="C4267">
        <v>20</v>
      </c>
      <c r="D4267" t="s">
        <v>4580</v>
      </c>
      <c r="E4267" t="s">
        <v>4587</v>
      </c>
      <c r="F4267" t="s">
        <v>12</v>
      </c>
      <c r="G4267">
        <v>5193</v>
      </c>
    </row>
    <row r="4268" spans="1:7" x14ac:dyDescent="0.2">
      <c r="A4268" t="s">
        <v>8864</v>
      </c>
      <c r="B4268" t="s">
        <v>4566</v>
      </c>
      <c r="C4268">
        <v>20</v>
      </c>
      <c r="D4268" t="s">
        <v>4580</v>
      </c>
      <c r="E4268" t="s">
        <v>4589</v>
      </c>
      <c r="F4268" t="s">
        <v>12</v>
      </c>
      <c r="G4268">
        <v>5175</v>
      </c>
    </row>
    <row r="4269" spans="1:7" x14ac:dyDescent="0.2">
      <c r="A4269" t="s">
        <v>8865</v>
      </c>
      <c r="B4269" t="s">
        <v>4566</v>
      </c>
      <c r="C4269">
        <v>20</v>
      </c>
      <c r="D4269" t="s">
        <v>4580</v>
      </c>
      <c r="E4269" t="s">
        <v>4591</v>
      </c>
      <c r="F4269" t="s">
        <v>12</v>
      </c>
      <c r="G4269">
        <v>5114</v>
      </c>
    </row>
    <row r="4270" spans="1:7" x14ac:dyDescent="0.2">
      <c r="A4270" t="s">
        <v>8866</v>
      </c>
      <c r="B4270" t="s">
        <v>4566</v>
      </c>
      <c r="C4270">
        <v>20</v>
      </c>
      <c r="D4270" t="s">
        <v>4580</v>
      </c>
      <c r="E4270" t="s">
        <v>4593</v>
      </c>
      <c r="F4270" t="s">
        <v>12</v>
      </c>
      <c r="G4270">
        <v>5003</v>
      </c>
    </row>
    <row r="4271" spans="1:7" x14ac:dyDescent="0.2">
      <c r="A4271" t="s">
        <v>8867</v>
      </c>
      <c r="B4271" t="s">
        <v>4566</v>
      </c>
      <c r="C4271">
        <v>21</v>
      </c>
      <c r="D4271" t="s">
        <v>4580</v>
      </c>
      <c r="E4271" t="s">
        <v>4581</v>
      </c>
      <c r="F4271" t="s">
        <v>12</v>
      </c>
      <c r="G4271">
        <v>410</v>
      </c>
    </row>
    <row r="4272" spans="1:7" x14ac:dyDescent="0.2">
      <c r="A4272" t="s">
        <v>8868</v>
      </c>
      <c r="B4272" t="s">
        <v>4566</v>
      </c>
      <c r="C4272">
        <v>21</v>
      </c>
      <c r="D4272" t="s">
        <v>4580</v>
      </c>
      <c r="E4272" t="s">
        <v>4583</v>
      </c>
      <c r="F4272" t="s">
        <v>12</v>
      </c>
      <c r="G4272">
        <v>423</v>
      </c>
    </row>
    <row r="4273" spans="1:7" x14ac:dyDescent="0.2">
      <c r="A4273" t="s">
        <v>8869</v>
      </c>
      <c r="B4273" t="s">
        <v>4566</v>
      </c>
      <c r="C4273">
        <v>21</v>
      </c>
      <c r="D4273" t="s">
        <v>4580</v>
      </c>
      <c r="E4273" t="s">
        <v>4585</v>
      </c>
      <c r="F4273" t="s">
        <v>12</v>
      </c>
      <c r="G4273">
        <v>385</v>
      </c>
    </row>
    <row r="4274" spans="1:7" x14ac:dyDescent="0.2">
      <c r="A4274" t="s">
        <v>8870</v>
      </c>
      <c r="B4274" t="s">
        <v>4566</v>
      </c>
      <c r="C4274">
        <v>21</v>
      </c>
      <c r="D4274" t="s">
        <v>4580</v>
      </c>
      <c r="E4274" t="s">
        <v>4587</v>
      </c>
      <c r="F4274" t="s">
        <v>12</v>
      </c>
      <c r="G4274">
        <v>360</v>
      </c>
    </row>
    <row r="4275" spans="1:7" x14ac:dyDescent="0.2">
      <c r="A4275" t="s">
        <v>8871</v>
      </c>
      <c r="B4275" t="s">
        <v>4566</v>
      </c>
      <c r="C4275">
        <v>21</v>
      </c>
      <c r="D4275" t="s">
        <v>4580</v>
      </c>
      <c r="E4275" t="s">
        <v>4589</v>
      </c>
      <c r="F4275" t="s">
        <v>12</v>
      </c>
      <c r="G4275">
        <v>444</v>
      </c>
    </row>
    <row r="4276" spans="1:7" x14ac:dyDescent="0.2">
      <c r="A4276" t="s">
        <v>8872</v>
      </c>
      <c r="B4276" t="s">
        <v>4566</v>
      </c>
      <c r="C4276">
        <v>21</v>
      </c>
      <c r="D4276" t="s">
        <v>4580</v>
      </c>
      <c r="E4276" t="s">
        <v>4591</v>
      </c>
      <c r="F4276" t="s">
        <v>12</v>
      </c>
      <c r="G4276">
        <v>405</v>
      </c>
    </row>
    <row r="4277" spans="1:7" x14ac:dyDescent="0.2">
      <c r="A4277" t="s">
        <v>8873</v>
      </c>
      <c r="B4277" t="s">
        <v>4566</v>
      </c>
      <c r="C4277">
        <v>21</v>
      </c>
      <c r="D4277" t="s">
        <v>4580</v>
      </c>
      <c r="E4277" t="s">
        <v>4593</v>
      </c>
      <c r="F4277" t="s">
        <v>12</v>
      </c>
      <c r="G4277">
        <v>514</v>
      </c>
    </row>
    <row r="4278" spans="1:7" x14ac:dyDescent="0.2">
      <c r="A4278" t="s">
        <v>8874</v>
      </c>
      <c r="B4278" t="s">
        <v>4566</v>
      </c>
      <c r="C4278">
        <v>22</v>
      </c>
      <c r="D4278" t="s">
        <v>4580</v>
      </c>
      <c r="E4278" t="s">
        <v>4581</v>
      </c>
      <c r="F4278" t="s">
        <v>12</v>
      </c>
      <c r="G4278">
        <v>2075</v>
      </c>
    </row>
    <row r="4279" spans="1:7" x14ac:dyDescent="0.2">
      <c r="A4279" t="s">
        <v>8875</v>
      </c>
      <c r="B4279" t="s">
        <v>4566</v>
      </c>
      <c r="C4279">
        <v>22</v>
      </c>
      <c r="D4279" t="s">
        <v>4580</v>
      </c>
      <c r="E4279" t="s">
        <v>4583</v>
      </c>
      <c r="F4279" t="s">
        <v>12</v>
      </c>
      <c r="G4279">
        <v>2136</v>
      </c>
    </row>
    <row r="4280" spans="1:7" x14ac:dyDescent="0.2">
      <c r="A4280" t="s">
        <v>8876</v>
      </c>
      <c r="B4280" t="s">
        <v>4566</v>
      </c>
      <c r="C4280">
        <v>22</v>
      </c>
      <c r="D4280" t="s">
        <v>4580</v>
      </c>
      <c r="E4280" t="s">
        <v>4585</v>
      </c>
      <c r="F4280" t="s">
        <v>12</v>
      </c>
      <c r="G4280">
        <v>2426</v>
      </c>
    </row>
    <row r="4281" spans="1:7" x14ac:dyDescent="0.2">
      <c r="A4281" t="s">
        <v>8877</v>
      </c>
      <c r="B4281" t="s">
        <v>4566</v>
      </c>
      <c r="C4281">
        <v>22</v>
      </c>
      <c r="D4281" t="s">
        <v>4580</v>
      </c>
      <c r="E4281" t="s">
        <v>4587</v>
      </c>
      <c r="F4281" t="s">
        <v>12</v>
      </c>
      <c r="G4281">
        <v>2359</v>
      </c>
    </row>
    <row r="4282" spans="1:7" x14ac:dyDescent="0.2">
      <c r="A4282" t="s">
        <v>8878</v>
      </c>
      <c r="B4282" t="s">
        <v>4566</v>
      </c>
      <c r="C4282">
        <v>22</v>
      </c>
      <c r="D4282" t="s">
        <v>4580</v>
      </c>
      <c r="E4282" t="s">
        <v>4589</v>
      </c>
      <c r="F4282" t="s">
        <v>12</v>
      </c>
      <c r="G4282">
        <v>2010</v>
      </c>
    </row>
    <row r="4283" spans="1:7" x14ac:dyDescent="0.2">
      <c r="A4283" t="s">
        <v>8879</v>
      </c>
      <c r="B4283" t="s">
        <v>4566</v>
      </c>
      <c r="C4283">
        <v>22</v>
      </c>
      <c r="D4283" t="s">
        <v>4580</v>
      </c>
      <c r="E4283" t="s">
        <v>4591</v>
      </c>
      <c r="F4283" t="s">
        <v>12</v>
      </c>
      <c r="G4283">
        <v>2061</v>
      </c>
    </row>
    <row r="4284" spans="1:7" x14ac:dyDescent="0.2">
      <c r="A4284" t="s">
        <v>8880</v>
      </c>
      <c r="B4284" t="s">
        <v>4566</v>
      </c>
      <c r="C4284">
        <v>22</v>
      </c>
      <c r="D4284" t="s">
        <v>4580</v>
      </c>
      <c r="E4284" t="s">
        <v>4593</v>
      </c>
      <c r="F4284" t="s">
        <v>12</v>
      </c>
      <c r="G4284">
        <v>2084</v>
      </c>
    </row>
    <row r="4285" spans="1:7" x14ac:dyDescent="0.2">
      <c r="A4285" t="s">
        <v>8881</v>
      </c>
      <c r="B4285" t="s">
        <v>4566</v>
      </c>
      <c r="C4285">
        <v>23</v>
      </c>
      <c r="D4285" t="s">
        <v>4580</v>
      </c>
      <c r="E4285" t="s">
        <v>4581</v>
      </c>
      <c r="F4285" t="s">
        <v>12</v>
      </c>
      <c r="G4285">
        <v>4213</v>
      </c>
    </row>
    <row r="4286" spans="1:7" x14ac:dyDescent="0.2">
      <c r="A4286" t="s">
        <v>8882</v>
      </c>
      <c r="B4286" t="s">
        <v>4566</v>
      </c>
      <c r="C4286">
        <v>23</v>
      </c>
      <c r="D4286" t="s">
        <v>4580</v>
      </c>
      <c r="E4286" t="s">
        <v>4583</v>
      </c>
      <c r="F4286" t="s">
        <v>12</v>
      </c>
      <c r="G4286">
        <v>4438</v>
      </c>
    </row>
    <row r="4287" spans="1:7" x14ac:dyDescent="0.2">
      <c r="A4287" t="s">
        <v>8883</v>
      </c>
      <c r="B4287" t="s">
        <v>4566</v>
      </c>
      <c r="C4287">
        <v>23</v>
      </c>
      <c r="D4287" t="s">
        <v>4580</v>
      </c>
      <c r="E4287" t="s">
        <v>4585</v>
      </c>
      <c r="F4287" t="s">
        <v>12</v>
      </c>
      <c r="G4287">
        <v>4116</v>
      </c>
    </row>
    <row r="4288" spans="1:7" x14ac:dyDescent="0.2">
      <c r="A4288" t="s">
        <v>8884</v>
      </c>
      <c r="B4288" t="s">
        <v>4566</v>
      </c>
      <c r="C4288">
        <v>23</v>
      </c>
      <c r="D4288" t="s">
        <v>4580</v>
      </c>
      <c r="E4288" t="s">
        <v>4587</v>
      </c>
      <c r="F4288" t="s">
        <v>12</v>
      </c>
      <c r="G4288">
        <v>4240</v>
      </c>
    </row>
    <row r="4289" spans="1:7" x14ac:dyDescent="0.2">
      <c r="A4289" t="s">
        <v>8885</v>
      </c>
      <c r="B4289" t="s">
        <v>4566</v>
      </c>
      <c r="C4289">
        <v>23</v>
      </c>
      <c r="D4289" t="s">
        <v>4580</v>
      </c>
      <c r="E4289" t="s">
        <v>4589</v>
      </c>
      <c r="F4289" t="s">
        <v>12</v>
      </c>
      <c r="G4289">
        <v>4070</v>
      </c>
    </row>
    <row r="4290" spans="1:7" x14ac:dyDescent="0.2">
      <c r="A4290" t="s">
        <v>8886</v>
      </c>
      <c r="B4290" t="s">
        <v>4566</v>
      </c>
      <c r="C4290">
        <v>23</v>
      </c>
      <c r="D4290" t="s">
        <v>4580</v>
      </c>
      <c r="E4290" t="s">
        <v>4591</v>
      </c>
      <c r="F4290" t="s">
        <v>12</v>
      </c>
      <c r="G4290">
        <v>4203</v>
      </c>
    </row>
    <row r="4291" spans="1:7" x14ac:dyDescent="0.2">
      <c r="A4291" t="s">
        <v>8887</v>
      </c>
      <c r="B4291" t="s">
        <v>4566</v>
      </c>
      <c r="C4291">
        <v>23</v>
      </c>
      <c r="D4291" t="s">
        <v>4580</v>
      </c>
      <c r="E4291" t="s">
        <v>4593</v>
      </c>
      <c r="F4291" t="s">
        <v>12</v>
      </c>
      <c r="G4291">
        <v>4120</v>
      </c>
    </row>
    <row r="4292" spans="1:7" x14ac:dyDescent="0.2">
      <c r="A4292" t="s">
        <v>8888</v>
      </c>
      <c r="B4292" t="s">
        <v>4566</v>
      </c>
      <c r="C4292">
        <v>24</v>
      </c>
      <c r="D4292" t="s">
        <v>4580</v>
      </c>
      <c r="E4292" t="s">
        <v>4581</v>
      </c>
      <c r="F4292" t="s">
        <v>12</v>
      </c>
      <c r="G4292">
        <v>5525</v>
      </c>
    </row>
    <row r="4293" spans="1:7" x14ac:dyDescent="0.2">
      <c r="A4293" t="s">
        <v>8889</v>
      </c>
      <c r="B4293" t="s">
        <v>4566</v>
      </c>
      <c r="C4293">
        <v>24</v>
      </c>
      <c r="D4293" t="s">
        <v>4580</v>
      </c>
      <c r="E4293" t="s">
        <v>4583</v>
      </c>
      <c r="F4293" t="s">
        <v>12</v>
      </c>
      <c r="G4293">
        <v>5839</v>
      </c>
    </row>
    <row r="4294" spans="1:7" x14ac:dyDescent="0.2">
      <c r="A4294" t="s">
        <v>8890</v>
      </c>
      <c r="B4294" t="s">
        <v>4566</v>
      </c>
      <c r="C4294">
        <v>24</v>
      </c>
      <c r="D4294" t="s">
        <v>4580</v>
      </c>
      <c r="E4294" t="s">
        <v>4585</v>
      </c>
      <c r="F4294" t="s">
        <v>12</v>
      </c>
      <c r="G4294">
        <v>5484</v>
      </c>
    </row>
    <row r="4295" spans="1:7" x14ac:dyDescent="0.2">
      <c r="A4295" t="s">
        <v>8891</v>
      </c>
      <c r="B4295" t="s">
        <v>4566</v>
      </c>
      <c r="C4295">
        <v>24</v>
      </c>
      <c r="D4295" t="s">
        <v>4580</v>
      </c>
      <c r="E4295" t="s">
        <v>4587</v>
      </c>
      <c r="F4295" t="s">
        <v>12</v>
      </c>
      <c r="G4295">
        <v>5876</v>
      </c>
    </row>
    <row r="4296" spans="1:7" x14ac:dyDescent="0.2">
      <c r="A4296" t="s">
        <v>8892</v>
      </c>
      <c r="B4296" t="s">
        <v>4566</v>
      </c>
      <c r="C4296">
        <v>24</v>
      </c>
      <c r="D4296" t="s">
        <v>4580</v>
      </c>
      <c r="E4296" t="s">
        <v>4589</v>
      </c>
      <c r="F4296" t="s">
        <v>12</v>
      </c>
      <c r="G4296">
        <v>5304</v>
      </c>
    </row>
    <row r="4297" spans="1:7" x14ac:dyDescent="0.2">
      <c r="A4297" t="s">
        <v>8893</v>
      </c>
      <c r="B4297" t="s">
        <v>4566</v>
      </c>
      <c r="C4297">
        <v>24</v>
      </c>
      <c r="D4297" t="s">
        <v>4580</v>
      </c>
      <c r="E4297" t="s">
        <v>4591</v>
      </c>
      <c r="F4297" t="s">
        <v>12</v>
      </c>
      <c r="G4297">
        <v>5569</v>
      </c>
    </row>
    <row r="4298" spans="1:7" x14ac:dyDescent="0.2">
      <c r="A4298" t="s">
        <v>8894</v>
      </c>
      <c r="B4298" t="s">
        <v>4566</v>
      </c>
      <c r="C4298">
        <v>24</v>
      </c>
      <c r="D4298" t="s">
        <v>4580</v>
      </c>
      <c r="E4298" t="s">
        <v>4593</v>
      </c>
      <c r="F4298" t="s">
        <v>12</v>
      </c>
      <c r="G4298">
        <v>5553</v>
      </c>
    </row>
    <row r="4299" spans="1:7" x14ac:dyDescent="0.2">
      <c r="A4299" t="s">
        <v>8895</v>
      </c>
      <c r="B4299" t="s">
        <v>4566</v>
      </c>
      <c r="C4299">
        <v>25</v>
      </c>
      <c r="D4299" t="s">
        <v>4580</v>
      </c>
      <c r="E4299" t="s">
        <v>4581</v>
      </c>
      <c r="F4299" t="s">
        <v>12</v>
      </c>
      <c r="G4299">
        <v>2703</v>
      </c>
    </row>
    <row r="4300" spans="1:7" x14ac:dyDescent="0.2">
      <c r="A4300" t="s">
        <v>8896</v>
      </c>
      <c r="B4300" t="s">
        <v>4566</v>
      </c>
      <c r="C4300">
        <v>25</v>
      </c>
      <c r="D4300" t="s">
        <v>4580</v>
      </c>
      <c r="E4300" t="s">
        <v>4583</v>
      </c>
      <c r="F4300" t="s">
        <v>12</v>
      </c>
      <c r="G4300">
        <v>2826</v>
      </c>
    </row>
    <row r="4301" spans="1:7" x14ac:dyDescent="0.2">
      <c r="A4301" t="s">
        <v>8897</v>
      </c>
      <c r="B4301" t="s">
        <v>4566</v>
      </c>
      <c r="C4301">
        <v>25</v>
      </c>
      <c r="D4301" t="s">
        <v>4580</v>
      </c>
      <c r="E4301" t="s">
        <v>4585</v>
      </c>
      <c r="F4301" t="s">
        <v>12</v>
      </c>
      <c r="G4301">
        <v>2506</v>
      </c>
    </row>
    <row r="4302" spans="1:7" x14ac:dyDescent="0.2">
      <c r="A4302" t="s">
        <v>8898</v>
      </c>
      <c r="B4302" t="s">
        <v>4566</v>
      </c>
      <c r="C4302">
        <v>25</v>
      </c>
      <c r="D4302" t="s">
        <v>4580</v>
      </c>
      <c r="E4302" t="s">
        <v>4587</v>
      </c>
      <c r="F4302" t="s">
        <v>12</v>
      </c>
      <c r="G4302">
        <v>2551</v>
      </c>
    </row>
    <row r="4303" spans="1:7" x14ac:dyDescent="0.2">
      <c r="A4303" t="s">
        <v>8899</v>
      </c>
      <c r="B4303" t="s">
        <v>4566</v>
      </c>
      <c r="C4303">
        <v>25</v>
      </c>
      <c r="D4303" t="s">
        <v>4580</v>
      </c>
      <c r="E4303" t="s">
        <v>4589</v>
      </c>
      <c r="F4303" t="s">
        <v>12</v>
      </c>
      <c r="G4303">
        <v>2661</v>
      </c>
    </row>
    <row r="4304" spans="1:7" x14ac:dyDescent="0.2">
      <c r="A4304" t="s">
        <v>8900</v>
      </c>
      <c r="B4304" t="s">
        <v>4566</v>
      </c>
      <c r="C4304">
        <v>25</v>
      </c>
      <c r="D4304" t="s">
        <v>4580</v>
      </c>
      <c r="E4304" t="s">
        <v>4591</v>
      </c>
      <c r="F4304" t="s">
        <v>12</v>
      </c>
      <c r="G4304">
        <v>2680</v>
      </c>
    </row>
    <row r="4305" spans="1:7" x14ac:dyDescent="0.2">
      <c r="A4305" t="s">
        <v>8901</v>
      </c>
      <c r="B4305" t="s">
        <v>4566</v>
      </c>
      <c r="C4305">
        <v>25</v>
      </c>
      <c r="D4305" t="s">
        <v>4580</v>
      </c>
      <c r="E4305" t="s">
        <v>4593</v>
      </c>
      <c r="F4305" t="s">
        <v>12</v>
      </c>
      <c r="G4305">
        <v>2555</v>
      </c>
    </row>
    <row r="4306" spans="1:7" x14ac:dyDescent="0.2">
      <c r="A4306" t="s">
        <v>8902</v>
      </c>
      <c r="B4306" t="s">
        <v>4566</v>
      </c>
      <c r="C4306">
        <v>26</v>
      </c>
      <c r="D4306" t="s">
        <v>4580</v>
      </c>
      <c r="E4306" t="s">
        <v>4581</v>
      </c>
      <c r="F4306" t="s">
        <v>12</v>
      </c>
      <c r="G4306">
        <v>6409</v>
      </c>
    </row>
    <row r="4307" spans="1:7" x14ac:dyDescent="0.2">
      <c r="A4307" t="s">
        <v>8903</v>
      </c>
      <c r="B4307" t="s">
        <v>4566</v>
      </c>
      <c r="C4307">
        <v>26</v>
      </c>
      <c r="D4307" t="s">
        <v>4580</v>
      </c>
      <c r="E4307" t="s">
        <v>4583</v>
      </c>
      <c r="F4307" t="s">
        <v>12</v>
      </c>
      <c r="G4307">
        <v>6901</v>
      </c>
    </row>
    <row r="4308" spans="1:7" x14ac:dyDescent="0.2">
      <c r="A4308" t="s">
        <v>8904</v>
      </c>
      <c r="B4308" t="s">
        <v>4566</v>
      </c>
      <c r="C4308">
        <v>26</v>
      </c>
      <c r="D4308" t="s">
        <v>4580</v>
      </c>
      <c r="E4308" t="s">
        <v>4585</v>
      </c>
      <c r="F4308" t="s">
        <v>12</v>
      </c>
      <c r="G4308">
        <v>6696</v>
      </c>
    </row>
    <row r="4309" spans="1:7" x14ac:dyDescent="0.2">
      <c r="A4309" t="s">
        <v>8905</v>
      </c>
      <c r="B4309" t="s">
        <v>4566</v>
      </c>
      <c r="C4309">
        <v>26</v>
      </c>
      <c r="D4309" t="s">
        <v>4580</v>
      </c>
      <c r="E4309" t="s">
        <v>4587</v>
      </c>
      <c r="F4309" t="s">
        <v>12</v>
      </c>
      <c r="G4309">
        <v>6801</v>
      </c>
    </row>
    <row r="4310" spans="1:7" x14ac:dyDescent="0.2">
      <c r="A4310" t="s">
        <v>8906</v>
      </c>
      <c r="B4310" t="s">
        <v>4566</v>
      </c>
      <c r="C4310">
        <v>26</v>
      </c>
      <c r="D4310" t="s">
        <v>4580</v>
      </c>
      <c r="E4310" t="s">
        <v>4589</v>
      </c>
      <c r="F4310" t="s">
        <v>12</v>
      </c>
      <c r="G4310">
        <v>6246</v>
      </c>
    </row>
    <row r="4311" spans="1:7" x14ac:dyDescent="0.2">
      <c r="A4311" t="s">
        <v>8907</v>
      </c>
      <c r="B4311" t="s">
        <v>4566</v>
      </c>
      <c r="C4311">
        <v>26</v>
      </c>
      <c r="D4311" t="s">
        <v>4580</v>
      </c>
      <c r="E4311" t="s">
        <v>4591</v>
      </c>
      <c r="F4311" t="s">
        <v>12</v>
      </c>
      <c r="G4311">
        <v>6280</v>
      </c>
    </row>
    <row r="4312" spans="1:7" x14ac:dyDescent="0.2">
      <c r="A4312" t="s">
        <v>8908</v>
      </c>
      <c r="B4312" t="s">
        <v>4566</v>
      </c>
      <c r="C4312">
        <v>26</v>
      </c>
      <c r="D4312" t="s">
        <v>4580</v>
      </c>
      <c r="E4312" t="s">
        <v>4593</v>
      </c>
      <c r="F4312" t="s">
        <v>12</v>
      </c>
      <c r="G4312">
        <v>6264</v>
      </c>
    </row>
    <row r="4313" spans="1:7" x14ac:dyDescent="0.2">
      <c r="A4313" t="s">
        <v>8909</v>
      </c>
      <c r="B4313" t="s">
        <v>4566</v>
      </c>
      <c r="C4313">
        <v>27</v>
      </c>
      <c r="D4313" t="s">
        <v>4580</v>
      </c>
      <c r="E4313" t="s">
        <v>4581</v>
      </c>
      <c r="F4313" t="s">
        <v>12</v>
      </c>
      <c r="G4313">
        <v>5680</v>
      </c>
    </row>
    <row r="4314" spans="1:7" x14ac:dyDescent="0.2">
      <c r="A4314" t="s">
        <v>8910</v>
      </c>
      <c r="B4314" t="s">
        <v>4566</v>
      </c>
      <c r="C4314">
        <v>27</v>
      </c>
      <c r="D4314" t="s">
        <v>4580</v>
      </c>
      <c r="E4314" t="s">
        <v>4583</v>
      </c>
      <c r="F4314" t="s">
        <v>12</v>
      </c>
      <c r="G4314">
        <v>6276</v>
      </c>
    </row>
    <row r="4315" spans="1:7" x14ac:dyDescent="0.2">
      <c r="A4315" t="s">
        <v>8911</v>
      </c>
      <c r="B4315" t="s">
        <v>4566</v>
      </c>
      <c r="C4315">
        <v>27</v>
      </c>
      <c r="D4315" t="s">
        <v>4580</v>
      </c>
      <c r="E4315" t="s">
        <v>4585</v>
      </c>
      <c r="F4315" t="s">
        <v>12</v>
      </c>
      <c r="G4315">
        <v>5959</v>
      </c>
    </row>
    <row r="4316" spans="1:7" x14ac:dyDescent="0.2">
      <c r="A4316" t="s">
        <v>8912</v>
      </c>
      <c r="B4316" t="s">
        <v>4566</v>
      </c>
      <c r="C4316">
        <v>27</v>
      </c>
      <c r="D4316" t="s">
        <v>4580</v>
      </c>
      <c r="E4316" t="s">
        <v>4587</v>
      </c>
      <c r="F4316" t="s">
        <v>12</v>
      </c>
      <c r="G4316">
        <v>6091</v>
      </c>
    </row>
    <row r="4317" spans="1:7" x14ac:dyDescent="0.2">
      <c r="A4317" t="s">
        <v>8913</v>
      </c>
      <c r="B4317" t="s">
        <v>4566</v>
      </c>
      <c r="C4317">
        <v>27</v>
      </c>
      <c r="D4317" t="s">
        <v>4580</v>
      </c>
      <c r="E4317" t="s">
        <v>4589</v>
      </c>
      <c r="F4317" t="s">
        <v>12</v>
      </c>
      <c r="G4317">
        <v>5710</v>
      </c>
    </row>
    <row r="4318" spans="1:7" x14ac:dyDescent="0.2">
      <c r="A4318" t="s">
        <v>8914</v>
      </c>
      <c r="B4318" t="s">
        <v>4566</v>
      </c>
      <c r="C4318">
        <v>27</v>
      </c>
      <c r="D4318" t="s">
        <v>4580</v>
      </c>
      <c r="E4318" t="s">
        <v>4591</v>
      </c>
      <c r="F4318" t="s">
        <v>12</v>
      </c>
      <c r="G4318">
        <v>5844</v>
      </c>
    </row>
    <row r="4319" spans="1:7" x14ac:dyDescent="0.2">
      <c r="A4319" t="s">
        <v>8915</v>
      </c>
      <c r="B4319" t="s">
        <v>4566</v>
      </c>
      <c r="C4319">
        <v>27</v>
      </c>
      <c r="D4319" t="s">
        <v>4580</v>
      </c>
      <c r="E4319" t="s">
        <v>4593</v>
      </c>
      <c r="F4319" t="s">
        <v>12</v>
      </c>
      <c r="G4319">
        <v>5478</v>
      </c>
    </row>
    <row r="4320" spans="1:7" x14ac:dyDescent="0.2">
      <c r="A4320" t="s">
        <v>8916</v>
      </c>
      <c r="B4320" t="s">
        <v>4566</v>
      </c>
      <c r="C4320">
        <v>28</v>
      </c>
      <c r="D4320" t="s">
        <v>4580</v>
      </c>
      <c r="E4320" t="s">
        <v>4581</v>
      </c>
      <c r="F4320" t="s">
        <v>12</v>
      </c>
      <c r="G4320">
        <v>2444</v>
      </c>
    </row>
    <row r="4321" spans="1:7" x14ac:dyDescent="0.2">
      <c r="A4321" t="s">
        <v>8917</v>
      </c>
      <c r="B4321" t="s">
        <v>4566</v>
      </c>
      <c r="C4321">
        <v>28</v>
      </c>
      <c r="D4321" t="s">
        <v>4580</v>
      </c>
      <c r="E4321" t="s">
        <v>4583</v>
      </c>
      <c r="F4321" t="s">
        <v>12</v>
      </c>
      <c r="G4321">
        <v>2749</v>
      </c>
    </row>
    <row r="4322" spans="1:7" x14ac:dyDescent="0.2">
      <c r="A4322" t="s">
        <v>8918</v>
      </c>
      <c r="B4322" t="s">
        <v>4566</v>
      </c>
      <c r="C4322">
        <v>28</v>
      </c>
      <c r="D4322" t="s">
        <v>4580</v>
      </c>
      <c r="E4322" t="s">
        <v>4585</v>
      </c>
      <c r="F4322" t="s">
        <v>12</v>
      </c>
      <c r="G4322">
        <v>2580</v>
      </c>
    </row>
    <row r="4323" spans="1:7" x14ac:dyDescent="0.2">
      <c r="A4323" t="s">
        <v>8919</v>
      </c>
      <c r="B4323" t="s">
        <v>4566</v>
      </c>
      <c r="C4323">
        <v>28</v>
      </c>
      <c r="D4323" t="s">
        <v>4580</v>
      </c>
      <c r="E4323" t="s">
        <v>4587</v>
      </c>
      <c r="F4323" t="s">
        <v>12</v>
      </c>
      <c r="G4323">
        <v>2686</v>
      </c>
    </row>
    <row r="4324" spans="1:7" x14ac:dyDescent="0.2">
      <c r="A4324" t="s">
        <v>8920</v>
      </c>
      <c r="B4324" t="s">
        <v>4566</v>
      </c>
      <c r="C4324">
        <v>28</v>
      </c>
      <c r="D4324" t="s">
        <v>4580</v>
      </c>
      <c r="E4324" t="s">
        <v>4589</v>
      </c>
      <c r="F4324" t="s">
        <v>12</v>
      </c>
      <c r="G4324">
        <v>2471</v>
      </c>
    </row>
    <row r="4325" spans="1:7" x14ac:dyDescent="0.2">
      <c r="A4325" t="s">
        <v>8921</v>
      </c>
      <c r="B4325" t="s">
        <v>4566</v>
      </c>
      <c r="C4325">
        <v>28</v>
      </c>
      <c r="D4325" t="s">
        <v>4580</v>
      </c>
      <c r="E4325" t="s">
        <v>4591</v>
      </c>
      <c r="F4325" t="s">
        <v>12</v>
      </c>
      <c r="G4325">
        <v>2557</v>
      </c>
    </row>
    <row r="4326" spans="1:7" x14ac:dyDescent="0.2">
      <c r="A4326" t="s">
        <v>8922</v>
      </c>
      <c r="B4326" t="s">
        <v>4566</v>
      </c>
      <c r="C4326">
        <v>28</v>
      </c>
      <c r="D4326" t="s">
        <v>4580</v>
      </c>
      <c r="E4326" t="s">
        <v>4593</v>
      </c>
      <c r="F4326" t="s">
        <v>12</v>
      </c>
      <c r="G4326">
        <v>2544</v>
      </c>
    </row>
    <row r="4327" spans="1:7" x14ac:dyDescent="0.2">
      <c r="A4327" t="s">
        <v>8923</v>
      </c>
      <c r="B4327" t="s">
        <v>4566</v>
      </c>
      <c r="C4327">
        <v>29</v>
      </c>
      <c r="D4327" t="s">
        <v>4580</v>
      </c>
      <c r="E4327" t="s">
        <v>4581</v>
      </c>
      <c r="F4327" t="s">
        <v>12</v>
      </c>
      <c r="G4327">
        <v>3426</v>
      </c>
    </row>
    <row r="4328" spans="1:7" x14ac:dyDescent="0.2">
      <c r="A4328" t="s">
        <v>8924</v>
      </c>
      <c r="B4328" t="s">
        <v>4566</v>
      </c>
      <c r="C4328">
        <v>29</v>
      </c>
      <c r="D4328" t="s">
        <v>4580</v>
      </c>
      <c r="E4328" t="s">
        <v>4583</v>
      </c>
      <c r="F4328" t="s">
        <v>12</v>
      </c>
      <c r="G4328">
        <v>3565</v>
      </c>
    </row>
    <row r="4329" spans="1:7" x14ac:dyDescent="0.2">
      <c r="A4329" t="s">
        <v>8925</v>
      </c>
      <c r="B4329" t="s">
        <v>4566</v>
      </c>
      <c r="C4329">
        <v>29</v>
      </c>
      <c r="D4329" t="s">
        <v>4580</v>
      </c>
      <c r="E4329" t="s">
        <v>4585</v>
      </c>
      <c r="F4329" t="s">
        <v>12</v>
      </c>
      <c r="G4329">
        <v>3515</v>
      </c>
    </row>
    <row r="4330" spans="1:7" x14ac:dyDescent="0.2">
      <c r="A4330" t="s">
        <v>8926</v>
      </c>
      <c r="B4330" t="s">
        <v>4566</v>
      </c>
      <c r="C4330">
        <v>29</v>
      </c>
      <c r="D4330" t="s">
        <v>4580</v>
      </c>
      <c r="E4330" t="s">
        <v>4587</v>
      </c>
      <c r="F4330" t="s">
        <v>12</v>
      </c>
      <c r="G4330">
        <v>3606</v>
      </c>
    </row>
    <row r="4331" spans="1:7" x14ac:dyDescent="0.2">
      <c r="A4331" t="s">
        <v>8927</v>
      </c>
      <c r="B4331" t="s">
        <v>4566</v>
      </c>
      <c r="C4331">
        <v>29</v>
      </c>
      <c r="D4331" t="s">
        <v>4580</v>
      </c>
      <c r="E4331" t="s">
        <v>4589</v>
      </c>
      <c r="F4331" t="s">
        <v>12</v>
      </c>
      <c r="G4331">
        <v>3184</v>
      </c>
    </row>
    <row r="4332" spans="1:7" x14ac:dyDescent="0.2">
      <c r="A4332" t="s">
        <v>8928</v>
      </c>
      <c r="B4332" t="s">
        <v>4566</v>
      </c>
      <c r="C4332">
        <v>29</v>
      </c>
      <c r="D4332" t="s">
        <v>4580</v>
      </c>
      <c r="E4332" t="s">
        <v>4591</v>
      </c>
      <c r="F4332" t="s">
        <v>12</v>
      </c>
      <c r="G4332">
        <v>3307</v>
      </c>
    </row>
    <row r="4333" spans="1:7" x14ac:dyDescent="0.2">
      <c r="A4333" t="s">
        <v>8929</v>
      </c>
      <c r="B4333" t="s">
        <v>4566</v>
      </c>
      <c r="C4333">
        <v>29</v>
      </c>
      <c r="D4333" t="s">
        <v>4580</v>
      </c>
      <c r="E4333" t="s">
        <v>4593</v>
      </c>
      <c r="F4333" t="s">
        <v>12</v>
      </c>
      <c r="G4333">
        <v>3096</v>
      </c>
    </row>
    <row r="4334" spans="1:7" x14ac:dyDescent="0.2">
      <c r="A4334" t="s">
        <v>8930</v>
      </c>
      <c r="B4334" t="s">
        <v>4566</v>
      </c>
      <c r="C4334">
        <v>30</v>
      </c>
      <c r="D4334" t="s">
        <v>4580</v>
      </c>
      <c r="E4334" t="s">
        <v>4581</v>
      </c>
      <c r="F4334" t="s">
        <v>12</v>
      </c>
      <c r="G4334">
        <v>2775</v>
      </c>
    </row>
    <row r="4335" spans="1:7" x14ac:dyDescent="0.2">
      <c r="A4335" t="s">
        <v>8931</v>
      </c>
      <c r="B4335" t="s">
        <v>4566</v>
      </c>
      <c r="C4335">
        <v>30</v>
      </c>
      <c r="D4335" t="s">
        <v>4580</v>
      </c>
      <c r="E4335" t="s">
        <v>4583</v>
      </c>
      <c r="F4335" t="s">
        <v>12</v>
      </c>
      <c r="G4335">
        <v>2917</v>
      </c>
    </row>
    <row r="4336" spans="1:7" x14ac:dyDescent="0.2">
      <c r="A4336" t="s">
        <v>8932</v>
      </c>
      <c r="B4336" t="s">
        <v>4566</v>
      </c>
      <c r="C4336">
        <v>30</v>
      </c>
      <c r="D4336" t="s">
        <v>4580</v>
      </c>
      <c r="E4336" t="s">
        <v>4585</v>
      </c>
      <c r="F4336" t="s">
        <v>12</v>
      </c>
      <c r="G4336">
        <v>2495</v>
      </c>
    </row>
    <row r="4337" spans="1:7" x14ac:dyDescent="0.2">
      <c r="A4337" t="s">
        <v>8933</v>
      </c>
      <c r="B4337" t="s">
        <v>4566</v>
      </c>
      <c r="C4337">
        <v>30</v>
      </c>
      <c r="D4337" t="s">
        <v>4580</v>
      </c>
      <c r="E4337" t="s">
        <v>4587</v>
      </c>
      <c r="F4337" t="s">
        <v>12</v>
      </c>
      <c r="G4337">
        <v>2515</v>
      </c>
    </row>
    <row r="4338" spans="1:7" x14ac:dyDescent="0.2">
      <c r="A4338" t="s">
        <v>8934</v>
      </c>
      <c r="B4338" t="s">
        <v>4566</v>
      </c>
      <c r="C4338">
        <v>30</v>
      </c>
      <c r="D4338" t="s">
        <v>4580</v>
      </c>
      <c r="E4338" t="s">
        <v>4589</v>
      </c>
      <c r="F4338" t="s">
        <v>12</v>
      </c>
      <c r="G4338">
        <v>2731</v>
      </c>
    </row>
    <row r="4339" spans="1:7" x14ac:dyDescent="0.2">
      <c r="A4339" t="s">
        <v>8935</v>
      </c>
      <c r="B4339" t="s">
        <v>4566</v>
      </c>
      <c r="C4339">
        <v>30</v>
      </c>
      <c r="D4339" t="s">
        <v>4580</v>
      </c>
      <c r="E4339" t="s">
        <v>4591</v>
      </c>
      <c r="F4339" t="s">
        <v>12</v>
      </c>
      <c r="G4339">
        <v>2845</v>
      </c>
    </row>
    <row r="4340" spans="1:7" x14ac:dyDescent="0.2">
      <c r="A4340" t="s">
        <v>8936</v>
      </c>
      <c r="B4340" t="s">
        <v>4566</v>
      </c>
      <c r="C4340">
        <v>30</v>
      </c>
      <c r="D4340" t="s">
        <v>4580</v>
      </c>
      <c r="E4340" t="s">
        <v>4593</v>
      </c>
      <c r="F4340" t="s">
        <v>12</v>
      </c>
      <c r="G4340">
        <v>2751</v>
      </c>
    </row>
    <row r="4341" spans="1:7" x14ac:dyDescent="0.2">
      <c r="A4341" t="s">
        <v>8937</v>
      </c>
      <c r="B4341" t="s">
        <v>4566</v>
      </c>
      <c r="C4341">
        <v>31</v>
      </c>
      <c r="D4341" t="s">
        <v>4580</v>
      </c>
      <c r="E4341" t="s">
        <v>4581</v>
      </c>
      <c r="F4341" t="s">
        <v>12</v>
      </c>
      <c r="G4341">
        <v>367</v>
      </c>
    </row>
    <row r="4342" spans="1:7" x14ac:dyDescent="0.2">
      <c r="A4342" t="s">
        <v>8938</v>
      </c>
      <c r="B4342" t="s">
        <v>4566</v>
      </c>
      <c r="C4342">
        <v>31</v>
      </c>
      <c r="D4342" t="s">
        <v>4580</v>
      </c>
      <c r="E4342" t="s">
        <v>4583</v>
      </c>
      <c r="F4342" t="s">
        <v>12</v>
      </c>
      <c r="G4342">
        <v>423</v>
      </c>
    </row>
    <row r="4343" spans="1:7" x14ac:dyDescent="0.2">
      <c r="A4343" t="s">
        <v>8939</v>
      </c>
      <c r="B4343" t="s">
        <v>4566</v>
      </c>
      <c r="C4343">
        <v>31</v>
      </c>
      <c r="D4343" t="s">
        <v>4580</v>
      </c>
      <c r="E4343" t="s">
        <v>4585</v>
      </c>
      <c r="F4343" t="s">
        <v>12</v>
      </c>
      <c r="G4343">
        <v>470</v>
      </c>
    </row>
    <row r="4344" spans="1:7" x14ac:dyDescent="0.2">
      <c r="A4344" t="s">
        <v>8940</v>
      </c>
      <c r="B4344" t="s">
        <v>4566</v>
      </c>
      <c r="C4344">
        <v>31</v>
      </c>
      <c r="D4344" t="s">
        <v>4580</v>
      </c>
      <c r="E4344" t="s">
        <v>4587</v>
      </c>
      <c r="F4344" t="s">
        <v>12</v>
      </c>
      <c r="G4344">
        <v>433</v>
      </c>
    </row>
    <row r="4345" spans="1:7" x14ac:dyDescent="0.2">
      <c r="A4345" t="s">
        <v>8941</v>
      </c>
      <c r="B4345" t="s">
        <v>4566</v>
      </c>
      <c r="C4345">
        <v>31</v>
      </c>
      <c r="D4345" t="s">
        <v>4580</v>
      </c>
      <c r="E4345" t="s">
        <v>4589</v>
      </c>
      <c r="F4345" t="s">
        <v>12</v>
      </c>
      <c r="G4345">
        <v>353</v>
      </c>
    </row>
    <row r="4346" spans="1:7" x14ac:dyDescent="0.2">
      <c r="A4346" t="s">
        <v>8942</v>
      </c>
      <c r="B4346" t="s">
        <v>4566</v>
      </c>
      <c r="C4346">
        <v>31</v>
      </c>
      <c r="D4346" t="s">
        <v>4580</v>
      </c>
      <c r="E4346" t="s">
        <v>4591</v>
      </c>
      <c r="F4346" t="s">
        <v>12</v>
      </c>
      <c r="G4346">
        <v>314</v>
      </c>
    </row>
    <row r="4347" spans="1:7" x14ac:dyDescent="0.2">
      <c r="A4347" t="s">
        <v>8943</v>
      </c>
      <c r="B4347" t="s">
        <v>4566</v>
      </c>
      <c r="C4347">
        <v>31</v>
      </c>
      <c r="D4347" t="s">
        <v>4580</v>
      </c>
      <c r="E4347" t="s">
        <v>4593</v>
      </c>
      <c r="F4347" t="s">
        <v>12</v>
      </c>
      <c r="G4347">
        <v>366</v>
      </c>
    </row>
    <row r="4348" spans="1:7" x14ac:dyDescent="0.2">
      <c r="A4348" t="s">
        <v>8944</v>
      </c>
      <c r="B4348" t="s">
        <v>4566</v>
      </c>
      <c r="C4348">
        <v>32</v>
      </c>
      <c r="D4348" t="s">
        <v>4580</v>
      </c>
      <c r="E4348" t="s">
        <v>4581</v>
      </c>
      <c r="F4348" t="s">
        <v>12</v>
      </c>
      <c r="G4348">
        <v>1327</v>
      </c>
    </row>
    <row r="4349" spans="1:7" x14ac:dyDescent="0.2">
      <c r="A4349" t="s">
        <v>8945</v>
      </c>
      <c r="B4349" t="s">
        <v>4566</v>
      </c>
      <c r="C4349">
        <v>32</v>
      </c>
      <c r="D4349" t="s">
        <v>4580</v>
      </c>
      <c r="E4349" t="s">
        <v>4583</v>
      </c>
      <c r="F4349" t="s">
        <v>12</v>
      </c>
      <c r="G4349">
        <v>1493</v>
      </c>
    </row>
    <row r="4350" spans="1:7" x14ac:dyDescent="0.2">
      <c r="A4350" t="s">
        <v>8946</v>
      </c>
      <c r="B4350" t="s">
        <v>4566</v>
      </c>
      <c r="C4350">
        <v>32</v>
      </c>
      <c r="D4350" t="s">
        <v>4580</v>
      </c>
      <c r="E4350" t="s">
        <v>4585</v>
      </c>
      <c r="F4350" t="s">
        <v>12</v>
      </c>
      <c r="G4350">
        <v>1409</v>
      </c>
    </row>
    <row r="4351" spans="1:7" x14ac:dyDescent="0.2">
      <c r="A4351" t="s">
        <v>8947</v>
      </c>
      <c r="B4351" t="s">
        <v>4566</v>
      </c>
      <c r="C4351">
        <v>32</v>
      </c>
      <c r="D4351" t="s">
        <v>4580</v>
      </c>
      <c r="E4351" t="s">
        <v>4587</v>
      </c>
      <c r="F4351" t="s">
        <v>12</v>
      </c>
      <c r="G4351">
        <v>1386</v>
      </c>
    </row>
    <row r="4352" spans="1:7" x14ac:dyDescent="0.2">
      <c r="A4352" t="s">
        <v>8948</v>
      </c>
      <c r="B4352" t="s">
        <v>4566</v>
      </c>
      <c r="C4352">
        <v>32</v>
      </c>
      <c r="D4352" t="s">
        <v>4580</v>
      </c>
      <c r="E4352" t="s">
        <v>4589</v>
      </c>
      <c r="F4352" t="s">
        <v>12</v>
      </c>
      <c r="G4352">
        <v>1335</v>
      </c>
    </row>
    <row r="4353" spans="1:7" x14ac:dyDescent="0.2">
      <c r="A4353" t="s">
        <v>8949</v>
      </c>
      <c r="B4353" t="s">
        <v>4566</v>
      </c>
      <c r="C4353">
        <v>32</v>
      </c>
      <c r="D4353" t="s">
        <v>4580</v>
      </c>
      <c r="E4353" t="s">
        <v>4591</v>
      </c>
      <c r="F4353" t="s">
        <v>12</v>
      </c>
      <c r="G4353">
        <v>1354</v>
      </c>
    </row>
    <row r="4354" spans="1:7" x14ac:dyDescent="0.2">
      <c r="A4354" t="s">
        <v>8950</v>
      </c>
      <c r="B4354" t="s">
        <v>4566</v>
      </c>
      <c r="C4354">
        <v>32</v>
      </c>
      <c r="D4354" t="s">
        <v>4580</v>
      </c>
      <c r="E4354" t="s">
        <v>4593</v>
      </c>
      <c r="F4354" t="s">
        <v>12</v>
      </c>
      <c r="G4354">
        <v>1303</v>
      </c>
    </row>
    <row r="4355" spans="1:7" x14ac:dyDescent="0.2">
      <c r="A4355" t="s">
        <v>8951</v>
      </c>
      <c r="B4355" t="s">
        <v>4566</v>
      </c>
      <c r="C4355">
        <v>33</v>
      </c>
      <c r="D4355" t="s">
        <v>4580</v>
      </c>
      <c r="E4355" t="s">
        <v>4581</v>
      </c>
      <c r="F4355" t="s">
        <v>12</v>
      </c>
      <c r="G4355">
        <v>41</v>
      </c>
    </row>
    <row r="4356" spans="1:7" x14ac:dyDescent="0.2">
      <c r="A4356" t="s">
        <v>8952</v>
      </c>
      <c r="B4356" t="s">
        <v>4566</v>
      </c>
      <c r="C4356">
        <v>33</v>
      </c>
      <c r="D4356" t="s">
        <v>4580</v>
      </c>
      <c r="E4356" t="s">
        <v>4583</v>
      </c>
      <c r="F4356" t="s">
        <v>12</v>
      </c>
      <c r="G4356">
        <v>48</v>
      </c>
    </row>
    <row r="4357" spans="1:7" x14ac:dyDescent="0.2">
      <c r="A4357" t="s">
        <v>8953</v>
      </c>
      <c r="B4357" t="s">
        <v>4566</v>
      </c>
      <c r="C4357">
        <v>33</v>
      </c>
      <c r="D4357" t="s">
        <v>4580</v>
      </c>
      <c r="E4357" t="s">
        <v>4585</v>
      </c>
      <c r="F4357" t="s">
        <v>12</v>
      </c>
      <c r="G4357">
        <v>71</v>
      </c>
    </row>
    <row r="4358" spans="1:7" x14ac:dyDescent="0.2">
      <c r="A4358" t="s">
        <v>8954</v>
      </c>
      <c r="B4358" t="s">
        <v>4566</v>
      </c>
      <c r="C4358">
        <v>33</v>
      </c>
      <c r="D4358" t="s">
        <v>4580</v>
      </c>
      <c r="E4358" t="s">
        <v>4587</v>
      </c>
      <c r="F4358" t="s">
        <v>12</v>
      </c>
      <c r="G4358">
        <v>72</v>
      </c>
    </row>
    <row r="4359" spans="1:7" x14ac:dyDescent="0.2">
      <c r="A4359" t="s">
        <v>8955</v>
      </c>
      <c r="B4359" t="s">
        <v>4566</v>
      </c>
      <c r="C4359">
        <v>33</v>
      </c>
      <c r="D4359" t="s">
        <v>4580</v>
      </c>
      <c r="E4359" t="s">
        <v>4589</v>
      </c>
      <c r="F4359" t="s">
        <v>12</v>
      </c>
      <c r="G4359">
        <v>46</v>
      </c>
    </row>
    <row r="4360" spans="1:7" x14ac:dyDescent="0.2">
      <c r="A4360" t="s">
        <v>8956</v>
      </c>
      <c r="B4360" t="s">
        <v>4566</v>
      </c>
      <c r="C4360">
        <v>33</v>
      </c>
      <c r="D4360" t="s">
        <v>4580</v>
      </c>
      <c r="E4360" t="s">
        <v>4591</v>
      </c>
      <c r="F4360" t="s">
        <v>12</v>
      </c>
      <c r="G4360">
        <v>57</v>
      </c>
    </row>
    <row r="4361" spans="1:7" x14ac:dyDescent="0.2">
      <c r="A4361" t="s">
        <v>8957</v>
      </c>
      <c r="B4361" t="s">
        <v>4566</v>
      </c>
      <c r="C4361">
        <v>33</v>
      </c>
      <c r="D4361" t="s">
        <v>4580</v>
      </c>
      <c r="E4361" t="s">
        <v>4593</v>
      </c>
      <c r="F4361" t="s">
        <v>12</v>
      </c>
      <c r="G4361">
        <v>42</v>
      </c>
    </row>
    <row r="4362" spans="1:7" x14ac:dyDescent="0.2">
      <c r="A4362" t="s">
        <v>8958</v>
      </c>
      <c r="B4362" t="s">
        <v>4566</v>
      </c>
      <c r="C4362">
        <v>34</v>
      </c>
      <c r="D4362" t="s">
        <v>4580</v>
      </c>
      <c r="E4362" t="s">
        <v>4581</v>
      </c>
      <c r="F4362" t="s">
        <v>12</v>
      </c>
      <c r="G4362">
        <v>718</v>
      </c>
    </row>
    <row r="4363" spans="1:7" x14ac:dyDescent="0.2">
      <c r="A4363" t="s">
        <v>8959</v>
      </c>
      <c r="B4363" t="s">
        <v>4566</v>
      </c>
      <c r="C4363">
        <v>34</v>
      </c>
      <c r="D4363" t="s">
        <v>4580</v>
      </c>
      <c r="E4363" t="s">
        <v>4583</v>
      </c>
      <c r="F4363" t="s">
        <v>12</v>
      </c>
      <c r="G4363">
        <v>754</v>
      </c>
    </row>
    <row r="4364" spans="1:7" x14ac:dyDescent="0.2">
      <c r="A4364" t="s">
        <v>8960</v>
      </c>
      <c r="B4364" t="s">
        <v>4566</v>
      </c>
      <c r="C4364">
        <v>34</v>
      </c>
      <c r="D4364" t="s">
        <v>4580</v>
      </c>
      <c r="E4364" t="s">
        <v>4585</v>
      </c>
      <c r="F4364" t="s">
        <v>12</v>
      </c>
      <c r="G4364">
        <v>752</v>
      </c>
    </row>
    <row r="4365" spans="1:7" x14ac:dyDescent="0.2">
      <c r="A4365" t="s">
        <v>8961</v>
      </c>
      <c r="B4365" t="s">
        <v>4566</v>
      </c>
      <c r="C4365">
        <v>34</v>
      </c>
      <c r="D4365" t="s">
        <v>4580</v>
      </c>
      <c r="E4365" t="s">
        <v>4587</v>
      </c>
      <c r="F4365" t="s">
        <v>12</v>
      </c>
      <c r="G4365">
        <v>706</v>
      </c>
    </row>
    <row r="4366" spans="1:7" x14ac:dyDescent="0.2">
      <c r="A4366" t="s">
        <v>8962</v>
      </c>
      <c r="B4366" t="s">
        <v>4566</v>
      </c>
      <c r="C4366">
        <v>34</v>
      </c>
      <c r="D4366" t="s">
        <v>4580</v>
      </c>
      <c r="E4366" t="s">
        <v>4589</v>
      </c>
      <c r="F4366" t="s">
        <v>12</v>
      </c>
      <c r="G4366">
        <v>601</v>
      </c>
    </row>
    <row r="4367" spans="1:7" x14ac:dyDescent="0.2">
      <c r="A4367" t="s">
        <v>8963</v>
      </c>
      <c r="B4367" t="s">
        <v>4566</v>
      </c>
      <c r="C4367">
        <v>34</v>
      </c>
      <c r="D4367" t="s">
        <v>4580</v>
      </c>
      <c r="E4367" t="s">
        <v>4591</v>
      </c>
      <c r="F4367" t="s">
        <v>12</v>
      </c>
      <c r="G4367">
        <v>643</v>
      </c>
    </row>
    <row r="4368" spans="1:7" x14ac:dyDescent="0.2">
      <c r="A4368" t="s">
        <v>8964</v>
      </c>
      <c r="B4368" t="s">
        <v>4566</v>
      </c>
      <c r="C4368">
        <v>34</v>
      </c>
      <c r="D4368" t="s">
        <v>4580</v>
      </c>
      <c r="E4368" t="s">
        <v>4593</v>
      </c>
      <c r="F4368" t="s">
        <v>12</v>
      </c>
      <c r="G4368">
        <v>622</v>
      </c>
    </row>
    <row r="4369" spans="1:7" x14ac:dyDescent="0.2">
      <c r="A4369" t="s">
        <v>8965</v>
      </c>
      <c r="B4369" t="s">
        <v>4566</v>
      </c>
      <c r="C4369">
        <v>35</v>
      </c>
      <c r="D4369" t="s">
        <v>4580</v>
      </c>
      <c r="E4369" t="s">
        <v>4581</v>
      </c>
      <c r="F4369" t="s">
        <v>12</v>
      </c>
      <c r="G4369">
        <v>11268</v>
      </c>
    </row>
    <row r="4370" spans="1:7" x14ac:dyDescent="0.2">
      <c r="A4370" t="s">
        <v>8966</v>
      </c>
      <c r="B4370" t="s">
        <v>4566</v>
      </c>
      <c r="C4370">
        <v>35</v>
      </c>
      <c r="D4370" t="s">
        <v>4580</v>
      </c>
      <c r="E4370" t="s">
        <v>4583</v>
      </c>
      <c r="F4370" t="s">
        <v>12</v>
      </c>
      <c r="G4370">
        <v>12096</v>
      </c>
    </row>
    <row r="4371" spans="1:7" x14ac:dyDescent="0.2">
      <c r="A4371" t="s">
        <v>8967</v>
      </c>
      <c r="B4371" t="s">
        <v>4566</v>
      </c>
      <c r="C4371">
        <v>35</v>
      </c>
      <c r="D4371" t="s">
        <v>4580</v>
      </c>
      <c r="E4371" t="s">
        <v>4585</v>
      </c>
      <c r="F4371" t="s">
        <v>12</v>
      </c>
      <c r="G4371">
        <v>12219</v>
      </c>
    </row>
    <row r="4372" spans="1:7" x14ac:dyDescent="0.2">
      <c r="A4372" t="s">
        <v>8968</v>
      </c>
      <c r="B4372" t="s">
        <v>4566</v>
      </c>
      <c r="C4372">
        <v>35</v>
      </c>
      <c r="D4372" t="s">
        <v>4580</v>
      </c>
      <c r="E4372" t="s">
        <v>4587</v>
      </c>
      <c r="F4372" t="s">
        <v>12</v>
      </c>
      <c r="G4372">
        <v>12955</v>
      </c>
    </row>
    <row r="4373" spans="1:7" x14ac:dyDescent="0.2">
      <c r="A4373" t="s">
        <v>8969</v>
      </c>
      <c r="B4373" t="s">
        <v>4566</v>
      </c>
      <c r="C4373">
        <v>35</v>
      </c>
      <c r="D4373" t="s">
        <v>4580</v>
      </c>
      <c r="E4373" t="s">
        <v>4589</v>
      </c>
      <c r="F4373" t="s">
        <v>12</v>
      </c>
      <c r="G4373">
        <v>10781</v>
      </c>
    </row>
    <row r="4374" spans="1:7" x14ac:dyDescent="0.2">
      <c r="A4374" t="s">
        <v>8970</v>
      </c>
      <c r="B4374" t="s">
        <v>4566</v>
      </c>
      <c r="C4374">
        <v>35</v>
      </c>
      <c r="D4374" t="s">
        <v>4580</v>
      </c>
      <c r="E4374" t="s">
        <v>4591</v>
      </c>
      <c r="F4374" t="s">
        <v>12</v>
      </c>
      <c r="G4374">
        <v>11241</v>
      </c>
    </row>
    <row r="4375" spans="1:7" x14ac:dyDescent="0.2">
      <c r="A4375" t="s">
        <v>8971</v>
      </c>
      <c r="B4375" t="s">
        <v>4566</v>
      </c>
      <c r="C4375">
        <v>35</v>
      </c>
      <c r="D4375" t="s">
        <v>4580</v>
      </c>
      <c r="E4375" t="s">
        <v>4593</v>
      </c>
      <c r="F4375" t="s">
        <v>12</v>
      </c>
      <c r="G4375">
        <v>10918</v>
      </c>
    </row>
    <row r="4376" spans="1:7" x14ac:dyDescent="0.2">
      <c r="A4376" t="s">
        <v>8972</v>
      </c>
      <c r="B4376" t="s">
        <v>4566</v>
      </c>
      <c r="C4376">
        <v>36</v>
      </c>
      <c r="D4376" t="s">
        <v>4580</v>
      </c>
      <c r="E4376" t="s">
        <v>4581</v>
      </c>
      <c r="F4376" t="s">
        <v>12</v>
      </c>
      <c r="G4376">
        <v>2279</v>
      </c>
    </row>
    <row r="4377" spans="1:7" x14ac:dyDescent="0.2">
      <c r="A4377" t="s">
        <v>8973</v>
      </c>
      <c r="B4377" t="s">
        <v>4566</v>
      </c>
      <c r="C4377">
        <v>36</v>
      </c>
      <c r="D4377" t="s">
        <v>4580</v>
      </c>
      <c r="E4377" t="s">
        <v>4583</v>
      </c>
      <c r="F4377" t="s">
        <v>12</v>
      </c>
      <c r="G4377">
        <v>2306</v>
      </c>
    </row>
    <row r="4378" spans="1:7" x14ac:dyDescent="0.2">
      <c r="A4378" t="s">
        <v>8974</v>
      </c>
      <c r="B4378" t="s">
        <v>4566</v>
      </c>
      <c r="C4378">
        <v>36</v>
      </c>
      <c r="D4378" t="s">
        <v>4580</v>
      </c>
      <c r="E4378" t="s">
        <v>4585</v>
      </c>
      <c r="F4378" t="s">
        <v>12</v>
      </c>
      <c r="G4378">
        <v>2346</v>
      </c>
    </row>
    <row r="4379" spans="1:7" x14ac:dyDescent="0.2">
      <c r="A4379" t="s">
        <v>8975</v>
      </c>
      <c r="B4379" t="s">
        <v>4566</v>
      </c>
      <c r="C4379">
        <v>36</v>
      </c>
      <c r="D4379" t="s">
        <v>4580</v>
      </c>
      <c r="E4379" t="s">
        <v>4587</v>
      </c>
      <c r="F4379" t="s">
        <v>12</v>
      </c>
      <c r="G4379">
        <v>2290</v>
      </c>
    </row>
    <row r="4380" spans="1:7" x14ac:dyDescent="0.2">
      <c r="A4380" t="s">
        <v>8976</v>
      </c>
      <c r="B4380" t="s">
        <v>4566</v>
      </c>
      <c r="C4380">
        <v>36</v>
      </c>
      <c r="D4380" t="s">
        <v>4580</v>
      </c>
      <c r="E4380" t="s">
        <v>4589</v>
      </c>
      <c r="F4380" t="s">
        <v>12</v>
      </c>
      <c r="G4380">
        <v>2211</v>
      </c>
    </row>
    <row r="4381" spans="1:7" x14ac:dyDescent="0.2">
      <c r="A4381" t="s">
        <v>8977</v>
      </c>
      <c r="B4381" t="s">
        <v>4566</v>
      </c>
      <c r="C4381">
        <v>36</v>
      </c>
      <c r="D4381" t="s">
        <v>4580</v>
      </c>
      <c r="E4381" t="s">
        <v>4591</v>
      </c>
      <c r="F4381" t="s">
        <v>12</v>
      </c>
      <c r="G4381">
        <v>2183</v>
      </c>
    </row>
    <row r="4382" spans="1:7" x14ac:dyDescent="0.2">
      <c r="A4382" t="s">
        <v>8978</v>
      </c>
      <c r="B4382" t="s">
        <v>4566</v>
      </c>
      <c r="C4382">
        <v>36</v>
      </c>
      <c r="D4382" t="s">
        <v>4580</v>
      </c>
      <c r="E4382" t="s">
        <v>4593</v>
      </c>
      <c r="F4382" t="s">
        <v>12</v>
      </c>
      <c r="G4382">
        <v>2077</v>
      </c>
    </row>
    <row r="4383" spans="1:7" x14ac:dyDescent="0.2">
      <c r="A4383" t="s">
        <v>8979</v>
      </c>
      <c r="B4383" t="s">
        <v>4566</v>
      </c>
      <c r="C4383">
        <v>37</v>
      </c>
      <c r="D4383" t="s">
        <v>4580</v>
      </c>
      <c r="E4383" t="s">
        <v>4581</v>
      </c>
      <c r="F4383" t="s">
        <v>12</v>
      </c>
      <c r="G4383">
        <v>39</v>
      </c>
    </row>
    <row r="4384" spans="1:7" x14ac:dyDescent="0.2">
      <c r="A4384" t="s">
        <v>8980</v>
      </c>
      <c r="B4384" t="s">
        <v>4566</v>
      </c>
      <c r="C4384">
        <v>37</v>
      </c>
      <c r="D4384" t="s">
        <v>4580</v>
      </c>
      <c r="E4384" t="s">
        <v>4583</v>
      </c>
      <c r="F4384" t="s">
        <v>12</v>
      </c>
      <c r="G4384">
        <v>36</v>
      </c>
    </row>
    <row r="4385" spans="1:7" x14ac:dyDescent="0.2">
      <c r="A4385" t="s">
        <v>8981</v>
      </c>
      <c r="B4385" t="s">
        <v>4566</v>
      </c>
      <c r="C4385">
        <v>37</v>
      </c>
      <c r="D4385" t="s">
        <v>4580</v>
      </c>
      <c r="E4385" t="s">
        <v>4585</v>
      </c>
      <c r="F4385" t="s">
        <v>12</v>
      </c>
      <c r="G4385">
        <v>35</v>
      </c>
    </row>
    <row r="4386" spans="1:7" x14ac:dyDescent="0.2">
      <c r="A4386" t="s">
        <v>8982</v>
      </c>
      <c r="B4386" t="s">
        <v>4566</v>
      </c>
      <c r="C4386">
        <v>37</v>
      </c>
      <c r="D4386" t="s">
        <v>4580</v>
      </c>
      <c r="E4386" t="s">
        <v>4587</v>
      </c>
      <c r="F4386" t="s">
        <v>12</v>
      </c>
      <c r="G4386">
        <v>23</v>
      </c>
    </row>
    <row r="4387" spans="1:7" x14ac:dyDescent="0.2">
      <c r="A4387" t="s">
        <v>8983</v>
      </c>
      <c r="B4387" t="s">
        <v>4566</v>
      </c>
      <c r="C4387">
        <v>37</v>
      </c>
      <c r="D4387" t="s">
        <v>4580</v>
      </c>
      <c r="E4387" t="s">
        <v>4589</v>
      </c>
      <c r="F4387" t="s">
        <v>12</v>
      </c>
      <c r="G4387">
        <v>29</v>
      </c>
    </row>
    <row r="4388" spans="1:7" x14ac:dyDescent="0.2">
      <c r="A4388" t="s">
        <v>8984</v>
      </c>
      <c r="B4388" t="s">
        <v>4566</v>
      </c>
      <c r="C4388">
        <v>37</v>
      </c>
      <c r="D4388" t="s">
        <v>4580</v>
      </c>
      <c r="E4388" t="s">
        <v>4591</v>
      </c>
      <c r="F4388" t="s">
        <v>12</v>
      </c>
      <c r="G4388">
        <v>25</v>
      </c>
    </row>
    <row r="4389" spans="1:7" x14ac:dyDescent="0.2">
      <c r="A4389" t="s">
        <v>8985</v>
      </c>
      <c r="B4389" t="s">
        <v>4566</v>
      </c>
      <c r="C4389">
        <v>37</v>
      </c>
      <c r="D4389" t="s">
        <v>4580</v>
      </c>
      <c r="E4389" t="s">
        <v>4593</v>
      </c>
      <c r="F4389" t="s">
        <v>12</v>
      </c>
      <c r="G4389">
        <v>28</v>
      </c>
    </row>
    <row r="4390" spans="1:7" x14ac:dyDescent="0.2">
      <c r="A4390" t="s">
        <v>8986</v>
      </c>
      <c r="B4390" t="s">
        <v>4566</v>
      </c>
      <c r="C4390">
        <v>38</v>
      </c>
      <c r="D4390" t="s">
        <v>4580</v>
      </c>
      <c r="E4390" t="s">
        <v>4581</v>
      </c>
      <c r="F4390" t="s">
        <v>12</v>
      </c>
      <c r="G4390">
        <v>5026</v>
      </c>
    </row>
    <row r="4391" spans="1:7" x14ac:dyDescent="0.2">
      <c r="A4391" t="s">
        <v>8987</v>
      </c>
      <c r="B4391" t="s">
        <v>4566</v>
      </c>
      <c r="C4391">
        <v>38</v>
      </c>
      <c r="D4391" t="s">
        <v>4580</v>
      </c>
      <c r="E4391" t="s">
        <v>4583</v>
      </c>
      <c r="F4391" t="s">
        <v>12</v>
      </c>
      <c r="G4391">
        <v>5339</v>
      </c>
    </row>
    <row r="4392" spans="1:7" x14ac:dyDescent="0.2">
      <c r="A4392" t="s">
        <v>8988</v>
      </c>
      <c r="B4392" t="s">
        <v>4566</v>
      </c>
      <c r="C4392">
        <v>38</v>
      </c>
      <c r="D4392" t="s">
        <v>4580</v>
      </c>
      <c r="E4392" t="s">
        <v>4585</v>
      </c>
      <c r="F4392" t="s">
        <v>12</v>
      </c>
      <c r="G4392">
        <v>5071</v>
      </c>
    </row>
    <row r="4393" spans="1:7" x14ac:dyDescent="0.2">
      <c r="A4393" t="s">
        <v>8989</v>
      </c>
      <c r="B4393" t="s">
        <v>4566</v>
      </c>
      <c r="C4393">
        <v>38</v>
      </c>
      <c r="D4393" t="s">
        <v>4580</v>
      </c>
      <c r="E4393" t="s">
        <v>4587</v>
      </c>
      <c r="F4393" t="s">
        <v>12</v>
      </c>
      <c r="G4393">
        <v>5222</v>
      </c>
    </row>
    <row r="4394" spans="1:7" x14ac:dyDescent="0.2">
      <c r="A4394" t="s">
        <v>8990</v>
      </c>
      <c r="B4394" t="s">
        <v>4566</v>
      </c>
      <c r="C4394">
        <v>38</v>
      </c>
      <c r="D4394" t="s">
        <v>4580</v>
      </c>
      <c r="E4394" t="s">
        <v>4589</v>
      </c>
      <c r="F4394" t="s">
        <v>12</v>
      </c>
      <c r="G4394">
        <v>4817</v>
      </c>
    </row>
    <row r="4395" spans="1:7" x14ac:dyDescent="0.2">
      <c r="A4395" t="s">
        <v>8991</v>
      </c>
      <c r="B4395" t="s">
        <v>4566</v>
      </c>
      <c r="C4395">
        <v>38</v>
      </c>
      <c r="D4395" t="s">
        <v>4580</v>
      </c>
      <c r="E4395" t="s">
        <v>4591</v>
      </c>
      <c r="F4395" t="s">
        <v>12</v>
      </c>
      <c r="G4395">
        <v>4854</v>
      </c>
    </row>
    <row r="4396" spans="1:7" x14ac:dyDescent="0.2">
      <c r="A4396" t="s">
        <v>8992</v>
      </c>
      <c r="B4396" t="s">
        <v>4566</v>
      </c>
      <c r="C4396">
        <v>38</v>
      </c>
      <c r="D4396" t="s">
        <v>4580</v>
      </c>
      <c r="E4396" t="s">
        <v>4593</v>
      </c>
      <c r="F4396" t="s">
        <v>12</v>
      </c>
      <c r="G4396">
        <v>4832</v>
      </c>
    </row>
    <row r="4397" spans="1:7" x14ac:dyDescent="0.2">
      <c r="A4397" t="s">
        <v>8993</v>
      </c>
      <c r="B4397" t="s">
        <v>4566</v>
      </c>
      <c r="C4397">
        <v>39</v>
      </c>
      <c r="D4397" t="s">
        <v>4580</v>
      </c>
      <c r="E4397" t="s">
        <v>4581</v>
      </c>
      <c r="F4397" t="s">
        <v>12</v>
      </c>
      <c r="G4397">
        <v>87</v>
      </c>
    </row>
    <row r="4398" spans="1:7" x14ac:dyDescent="0.2">
      <c r="A4398" t="s">
        <v>8994</v>
      </c>
      <c r="B4398" t="s">
        <v>4566</v>
      </c>
      <c r="C4398">
        <v>39</v>
      </c>
      <c r="D4398" t="s">
        <v>4580</v>
      </c>
      <c r="E4398" t="s">
        <v>4583</v>
      </c>
      <c r="F4398" t="s">
        <v>12</v>
      </c>
      <c r="G4398">
        <v>87</v>
      </c>
    </row>
    <row r="4399" spans="1:7" x14ac:dyDescent="0.2">
      <c r="A4399" t="s">
        <v>8995</v>
      </c>
      <c r="B4399" t="s">
        <v>4566</v>
      </c>
      <c r="C4399">
        <v>39</v>
      </c>
      <c r="D4399" t="s">
        <v>4580</v>
      </c>
      <c r="E4399" t="s">
        <v>4585</v>
      </c>
      <c r="F4399" t="s">
        <v>12</v>
      </c>
      <c r="G4399">
        <v>101</v>
      </c>
    </row>
    <row r="4400" spans="1:7" x14ac:dyDescent="0.2">
      <c r="A4400" t="s">
        <v>8996</v>
      </c>
      <c r="B4400" t="s">
        <v>4566</v>
      </c>
      <c r="C4400">
        <v>39</v>
      </c>
      <c r="D4400" t="s">
        <v>4580</v>
      </c>
      <c r="E4400" t="s">
        <v>4587</v>
      </c>
      <c r="F4400" t="s">
        <v>12</v>
      </c>
      <c r="G4400">
        <v>68</v>
      </c>
    </row>
    <row r="4401" spans="1:7" x14ac:dyDescent="0.2">
      <c r="A4401" t="s">
        <v>8997</v>
      </c>
      <c r="B4401" t="s">
        <v>4566</v>
      </c>
      <c r="C4401">
        <v>39</v>
      </c>
      <c r="D4401" t="s">
        <v>4580</v>
      </c>
      <c r="E4401" t="s">
        <v>4589</v>
      </c>
      <c r="F4401" t="s">
        <v>12</v>
      </c>
      <c r="G4401">
        <v>86</v>
      </c>
    </row>
    <row r="4402" spans="1:7" x14ac:dyDescent="0.2">
      <c r="A4402" t="s">
        <v>8998</v>
      </c>
      <c r="B4402" t="s">
        <v>4566</v>
      </c>
      <c r="C4402">
        <v>39</v>
      </c>
      <c r="D4402" t="s">
        <v>4580</v>
      </c>
      <c r="E4402" t="s">
        <v>4591</v>
      </c>
      <c r="F4402" t="s">
        <v>12</v>
      </c>
      <c r="G4402">
        <v>89</v>
      </c>
    </row>
    <row r="4403" spans="1:7" x14ac:dyDescent="0.2">
      <c r="A4403" t="s">
        <v>8999</v>
      </c>
      <c r="B4403" t="s">
        <v>4566</v>
      </c>
      <c r="C4403">
        <v>39</v>
      </c>
      <c r="D4403" t="s">
        <v>4580</v>
      </c>
      <c r="E4403" t="s">
        <v>4593</v>
      </c>
      <c r="F4403" t="s">
        <v>12</v>
      </c>
      <c r="G4403">
        <v>88</v>
      </c>
    </row>
    <row r="4404" spans="1:7" x14ac:dyDescent="0.2">
      <c r="A4404" t="s">
        <v>9000</v>
      </c>
      <c r="B4404" t="s">
        <v>4566</v>
      </c>
      <c r="C4404">
        <v>40</v>
      </c>
      <c r="D4404" t="s">
        <v>4580</v>
      </c>
      <c r="E4404" t="s">
        <v>4581</v>
      </c>
      <c r="F4404" t="s">
        <v>12</v>
      </c>
      <c r="G4404">
        <v>720</v>
      </c>
    </row>
    <row r="4405" spans="1:7" x14ac:dyDescent="0.2">
      <c r="A4405" t="s">
        <v>9001</v>
      </c>
      <c r="B4405" t="s">
        <v>4566</v>
      </c>
      <c r="C4405">
        <v>40</v>
      </c>
      <c r="D4405" t="s">
        <v>4580</v>
      </c>
      <c r="E4405" t="s">
        <v>4583</v>
      </c>
      <c r="F4405" t="s">
        <v>12</v>
      </c>
      <c r="G4405">
        <v>744</v>
      </c>
    </row>
    <row r="4406" spans="1:7" x14ac:dyDescent="0.2">
      <c r="A4406" t="s">
        <v>9002</v>
      </c>
      <c r="B4406" t="s">
        <v>4566</v>
      </c>
      <c r="C4406">
        <v>40</v>
      </c>
      <c r="D4406" t="s">
        <v>4580</v>
      </c>
      <c r="E4406" t="s">
        <v>4585</v>
      </c>
      <c r="F4406" t="s">
        <v>12</v>
      </c>
      <c r="G4406">
        <v>751</v>
      </c>
    </row>
    <row r="4407" spans="1:7" x14ac:dyDescent="0.2">
      <c r="A4407" t="s">
        <v>9003</v>
      </c>
      <c r="B4407" t="s">
        <v>4566</v>
      </c>
      <c r="C4407">
        <v>40</v>
      </c>
      <c r="D4407" t="s">
        <v>4580</v>
      </c>
      <c r="E4407" t="s">
        <v>4587</v>
      </c>
      <c r="F4407" t="s">
        <v>12</v>
      </c>
      <c r="G4407">
        <v>725</v>
      </c>
    </row>
    <row r="4408" spans="1:7" x14ac:dyDescent="0.2">
      <c r="A4408" t="s">
        <v>9004</v>
      </c>
      <c r="B4408" t="s">
        <v>4566</v>
      </c>
      <c r="C4408">
        <v>40</v>
      </c>
      <c r="D4408" t="s">
        <v>4580</v>
      </c>
      <c r="E4408" t="s">
        <v>4589</v>
      </c>
      <c r="F4408" t="s">
        <v>12</v>
      </c>
      <c r="G4408">
        <v>665</v>
      </c>
    </row>
    <row r="4409" spans="1:7" x14ac:dyDescent="0.2">
      <c r="A4409" t="s">
        <v>9005</v>
      </c>
      <c r="B4409" t="s">
        <v>4566</v>
      </c>
      <c r="C4409">
        <v>40</v>
      </c>
      <c r="D4409" t="s">
        <v>4580</v>
      </c>
      <c r="E4409" t="s">
        <v>4591</v>
      </c>
      <c r="F4409" t="s">
        <v>12</v>
      </c>
      <c r="G4409">
        <v>733</v>
      </c>
    </row>
    <row r="4410" spans="1:7" x14ac:dyDescent="0.2">
      <c r="A4410" t="s">
        <v>9006</v>
      </c>
      <c r="B4410" t="s">
        <v>4566</v>
      </c>
      <c r="C4410">
        <v>40</v>
      </c>
      <c r="D4410" t="s">
        <v>4580</v>
      </c>
      <c r="E4410" t="s">
        <v>4593</v>
      </c>
      <c r="F4410" t="s">
        <v>12</v>
      </c>
      <c r="G4410">
        <v>679</v>
      </c>
    </row>
    <row r="4411" spans="1:7" x14ac:dyDescent="0.2">
      <c r="A4411" t="s">
        <v>9007</v>
      </c>
      <c r="B4411" t="s">
        <v>4566</v>
      </c>
      <c r="C4411">
        <v>41</v>
      </c>
      <c r="D4411" t="s">
        <v>4580</v>
      </c>
      <c r="E4411" t="s">
        <v>4581</v>
      </c>
      <c r="F4411" t="s">
        <v>12</v>
      </c>
      <c r="G4411">
        <v>770</v>
      </c>
    </row>
    <row r="4412" spans="1:7" x14ac:dyDescent="0.2">
      <c r="A4412" t="s">
        <v>9008</v>
      </c>
      <c r="B4412" t="s">
        <v>4566</v>
      </c>
      <c r="C4412">
        <v>41</v>
      </c>
      <c r="D4412" t="s">
        <v>4580</v>
      </c>
      <c r="E4412" t="s">
        <v>4583</v>
      </c>
      <c r="F4412" t="s">
        <v>12</v>
      </c>
      <c r="G4412">
        <v>770</v>
      </c>
    </row>
    <row r="4413" spans="1:7" x14ac:dyDescent="0.2">
      <c r="A4413" t="s">
        <v>9009</v>
      </c>
      <c r="B4413" t="s">
        <v>4566</v>
      </c>
      <c r="C4413">
        <v>41</v>
      </c>
      <c r="D4413" t="s">
        <v>4580</v>
      </c>
      <c r="E4413" t="s">
        <v>4585</v>
      </c>
      <c r="F4413" t="s">
        <v>12</v>
      </c>
      <c r="G4413">
        <v>926</v>
      </c>
    </row>
    <row r="4414" spans="1:7" x14ac:dyDescent="0.2">
      <c r="A4414" t="s">
        <v>9010</v>
      </c>
      <c r="B4414" t="s">
        <v>4566</v>
      </c>
      <c r="C4414">
        <v>41</v>
      </c>
      <c r="D4414" t="s">
        <v>4580</v>
      </c>
      <c r="E4414" t="s">
        <v>4587</v>
      </c>
      <c r="F4414" t="s">
        <v>12</v>
      </c>
      <c r="G4414">
        <v>913</v>
      </c>
    </row>
    <row r="4415" spans="1:7" x14ac:dyDescent="0.2">
      <c r="A4415" t="s">
        <v>9011</v>
      </c>
      <c r="B4415" t="s">
        <v>4566</v>
      </c>
      <c r="C4415">
        <v>41</v>
      </c>
      <c r="D4415" t="s">
        <v>4580</v>
      </c>
      <c r="E4415" t="s">
        <v>4589</v>
      </c>
      <c r="F4415" t="s">
        <v>12</v>
      </c>
      <c r="G4415">
        <v>766</v>
      </c>
    </row>
    <row r="4416" spans="1:7" x14ac:dyDescent="0.2">
      <c r="A4416" t="s">
        <v>9012</v>
      </c>
      <c r="B4416" t="s">
        <v>4566</v>
      </c>
      <c r="C4416">
        <v>41</v>
      </c>
      <c r="D4416" t="s">
        <v>4580</v>
      </c>
      <c r="E4416" t="s">
        <v>4591</v>
      </c>
      <c r="F4416" t="s">
        <v>12</v>
      </c>
      <c r="G4416">
        <v>695</v>
      </c>
    </row>
    <row r="4417" spans="1:7" x14ac:dyDescent="0.2">
      <c r="A4417" t="s">
        <v>9013</v>
      </c>
      <c r="B4417" t="s">
        <v>4566</v>
      </c>
      <c r="C4417">
        <v>41</v>
      </c>
      <c r="D4417" t="s">
        <v>4580</v>
      </c>
      <c r="E4417" t="s">
        <v>4593</v>
      </c>
      <c r="F4417" t="s">
        <v>12</v>
      </c>
      <c r="G4417">
        <v>649</v>
      </c>
    </row>
    <row r="4418" spans="1:7" x14ac:dyDescent="0.2">
      <c r="A4418" t="s">
        <v>9014</v>
      </c>
      <c r="B4418" t="s">
        <v>4566</v>
      </c>
      <c r="C4418">
        <v>43</v>
      </c>
      <c r="D4418" t="s">
        <v>4580</v>
      </c>
      <c r="E4418" t="s">
        <v>4581</v>
      </c>
      <c r="F4418" t="s">
        <v>12</v>
      </c>
      <c r="G4418">
        <v>3947</v>
      </c>
    </row>
    <row r="4419" spans="1:7" x14ac:dyDescent="0.2">
      <c r="A4419" t="s">
        <v>9015</v>
      </c>
      <c r="B4419" t="s">
        <v>4566</v>
      </c>
      <c r="C4419">
        <v>43</v>
      </c>
      <c r="D4419" t="s">
        <v>4580</v>
      </c>
      <c r="E4419" t="s">
        <v>4583</v>
      </c>
      <c r="F4419" t="s">
        <v>12</v>
      </c>
      <c r="G4419">
        <v>4408</v>
      </c>
    </row>
    <row r="4420" spans="1:7" x14ac:dyDescent="0.2">
      <c r="A4420" t="s">
        <v>9016</v>
      </c>
      <c r="B4420" t="s">
        <v>4566</v>
      </c>
      <c r="C4420">
        <v>43</v>
      </c>
      <c r="D4420" t="s">
        <v>4580</v>
      </c>
      <c r="E4420" t="s">
        <v>4585</v>
      </c>
      <c r="F4420" t="s">
        <v>12</v>
      </c>
      <c r="G4420">
        <v>3904</v>
      </c>
    </row>
    <row r="4421" spans="1:7" x14ac:dyDescent="0.2">
      <c r="A4421" t="s">
        <v>9017</v>
      </c>
      <c r="B4421" t="s">
        <v>4566</v>
      </c>
      <c r="C4421">
        <v>43</v>
      </c>
      <c r="D4421" t="s">
        <v>4580</v>
      </c>
      <c r="E4421" t="s">
        <v>4587</v>
      </c>
      <c r="F4421" t="s">
        <v>12</v>
      </c>
      <c r="G4421">
        <v>4005</v>
      </c>
    </row>
    <row r="4422" spans="1:7" x14ac:dyDescent="0.2">
      <c r="A4422" t="s">
        <v>9018</v>
      </c>
      <c r="B4422" t="s">
        <v>4566</v>
      </c>
      <c r="C4422">
        <v>43</v>
      </c>
      <c r="D4422" t="s">
        <v>4580</v>
      </c>
      <c r="E4422" t="s">
        <v>4589</v>
      </c>
      <c r="F4422" t="s">
        <v>12</v>
      </c>
      <c r="G4422">
        <v>4068</v>
      </c>
    </row>
    <row r="4423" spans="1:7" x14ac:dyDescent="0.2">
      <c r="A4423" t="s">
        <v>9019</v>
      </c>
      <c r="B4423" t="s">
        <v>4566</v>
      </c>
      <c r="C4423">
        <v>43</v>
      </c>
      <c r="D4423" t="s">
        <v>4580</v>
      </c>
      <c r="E4423" t="s">
        <v>4591</v>
      </c>
      <c r="F4423" t="s">
        <v>12</v>
      </c>
      <c r="G4423">
        <v>4009</v>
      </c>
    </row>
    <row r="4424" spans="1:7" x14ac:dyDescent="0.2">
      <c r="A4424" t="s">
        <v>9020</v>
      </c>
      <c r="B4424" t="s">
        <v>4566</v>
      </c>
      <c r="C4424">
        <v>43</v>
      </c>
      <c r="D4424" t="s">
        <v>4580</v>
      </c>
      <c r="E4424" t="s">
        <v>4593</v>
      </c>
      <c r="F4424" t="s">
        <v>12</v>
      </c>
      <c r="G4424">
        <v>3843</v>
      </c>
    </row>
    <row r="4425" spans="1:7" x14ac:dyDescent="0.2">
      <c r="A4425" t="s">
        <v>9021</v>
      </c>
      <c r="B4425" t="s">
        <v>4566</v>
      </c>
      <c r="C4425">
        <v>1</v>
      </c>
      <c r="D4425" t="s">
        <v>4580</v>
      </c>
      <c r="E4425" t="s">
        <v>4581</v>
      </c>
      <c r="F4425" t="s">
        <v>13</v>
      </c>
      <c r="G4425">
        <v>657</v>
      </c>
    </row>
    <row r="4426" spans="1:7" x14ac:dyDescent="0.2">
      <c r="A4426" t="s">
        <v>9022</v>
      </c>
      <c r="B4426" t="s">
        <v>4566</v>
      </c>
      <c r="C4426">
        <v>1</v>
      </c>
      <c r="D4426" t="s">
        <v>4580</v>
      </c>
      <c r="E4426" t="s">
        <v>4583</v>
      </c>
      <c r="F4426" t="s">
        <v>13</v>
      </c>
      <c r="G4426">
        <v>641</v>
      </c>
    </row>
    <row r="4427" spans="1:7" x14ac:dyDescent="0.2">
      <c r="A4427" t="s">
        <v>9023</v>
      </c>
      <c r="B4427" t="s">
        <v>4566</v>
      </c>
      <c r="C4427">
        <v>1</v>
      </c>
      <c r="D4427" t="s">
        <v>4580</v>
      </c>
      <c r="E4427" t="s">
        <v>4585</v>
      </c>
      <c r="F4427" t="s">
        <v>13</v>
      </c>
      <c r="G4427">
        <v>469</v>
      </c>
    </row>
    <row r="4428" spans="1:7" x14ac:dyDescent="0.2">
      <c r="A4428" t="s">
        <v>9024</v>
      </c>
      <c r="B4428" t="s">
        <v>4566</v>
      </c>
      <c r="C4428">
        <v>1</v>
      </c>
      <c r="D4428" t="s">
        <v>4580</v>
      </c>
      <c r="E4428" t="s">
        <v>4587</v>
      </c>
      <c r="F4428" t="s">
        <v>13</v>
      </c>
      <c r="G4428">
        <v>470</v>
      </c>
    </row>
    <row r="4429" spans="1:7" x14ac:dyDescent="0.2">
      <c r="A4429" t="s">
        <v>9025</v>
      </c>
      <c r="B4429" t="s">
        <v>4566</v>
      </c>
      <c r="C4429">
        <v>1</v>
      </c>
      <c r="D4429" t="s">
        <v>4580</v>
      </c>
      <c r="E4429" t="s">
        <v>4589</v>
      </c>
      <c r="F4429" t="s">
        <v>13</v>
      </c>
      <c r="G4429">
        <v>664</v>
      </c>
    </row>
    <row r="4430" spans="1:7" x14ac:dyDescent="0.2">
      <c r="A4430" t="s">
        <v>9026</v>
      </c>
      <c r="B4430" t="s">
        <v>4566</v>
      </c>
      <c r="C4430">
        <v>1</v>
      </c>
      <c r="D4430" t="s">
        <v>4580</v>
      </c>
      <c r="E4430" t="s">
        <v>4591</v>
      </c>
      <c r="F4430" t="s">
        <v>13</v>
      </c>
      <c r="G4430">
        <v>612</v>
      </c>
    </row>
    <row r="4431" spans="1:7" x14ac:dyDescent="0.2">
      <c r="A4431" t="s">
        <v>9027</v>
      </c>
      <c r="B4431" t="s">
        <v>4566</v>
      </c>
      <c r="C4431">
        <v>1</v>
      </c>
      <c r="D4431" t="s">
        <v>4580</v>
      </c>
      <c r="E4431" t="s">
        <v>4593</v>
      </c>
      <c r="F4431" t="s">
        <v>13</v>
      </c>
      <c r="G4431">
        <v>589</v>
      </c>
    </row>
    <row r="4432" spans="1:7" x14ac:dyDescent="0.2">
      <c r="A4432" t="s">
        <v>9028</v>
      </c>
      <c r="B4432" t="s">
        <v>4566</v>
      </c>
      <c r="C4432">
        <v>2</v>
      </c>
      <c r="D4432" t="s">
        <v>4580</v>
      </c>
      <c r="E4432" t="s">
        <v>4581</v>
      </c>
      <c r="F4432" t="s">
        <v>13</v>
      </c>
      <c r="G4432">
        <v>765</v>
      </c>
    </row>
    <row r="4433" spans="1:7" x14ac:dyDescent="0.2">
      <c r="A4433" t="s">
        <v>9029</v>
      </c>
      <c r="B4433" t="s">
        <v>4566</v>
      </c>
      <c r="C4433">
        <v>2</v>
      </c>
      <c r="D4433" t="s">
        <v>4580</v>
      </c>
      <c r="E4433" t="s">
        <v>4583</v>
      </c>
      <c r="F4433" t="s">
        <v>13</v>
      </c>
      <c r="G4433">
        <v>828</v>
      </c>
    </row>
    <row r="4434" spans="1:7" x14ac:dyDescent="0.2">
      <c r="A4434" t="s">
        <v>9030</v>
      </c>
      <c r="B4434" t="s">
        <v>4566</v>
      </c>
      <c r="C4434">
        <v>2</v>
      </c>
      <c r="D4434" t="s">
        <v>4580</v>
      </c>
      <c r="E4434" t="s">
        <v>4585</v>
      </c>
      <c r="F4434" t="s">
        <v>13</v>
      </c>
      <c r="G4434">
        <v>718</v>
      </c>
    </row>
    <row r="4435" spans="1:7" x14ac:dyDescent="0.2">
      <c r="A4435" t="s">
        <v>9031</v>
      </c>
      <c r="B4435" t="s">
        <v>4566</v>
      </c>
      <c r="C4435">
        <v>2</v>
      </c>
      <c r="D4435" t="s">
        <v>4580</v>
      </c>
      <c r="E4435" t="s">
        <v>4587</v>
      </c>
      <c r="F4435" t="s">
        <v>13</v>
      </c>
      <c r="G4435">
        <v>713</v>
      </c>
    </row>
    <row r="4436" spans="1:7" x14ac:dyDescent="0.2">
      <c r="A4436" t="s">
        <v>9032</v>
      </c>
      <c r="B4436" t="s">
        <v>4566</v>
      </c>
      <c r="C4436">
        <v>2</v>
      </c>
      <c r="D4436" t="s">
        <v>4580</v>
      </c>
      <c r="E4436" t="s">
        <v>4589</v>
      </c>
      <c r="F4436" t="s">
        <v>13</v>
      </c>
      <c r="G4436">
        <v>777</v>
      </c>
    </row>
    <row r="4437" spans="1:7" x14ac:dyDescent="0.2">
      <c r="A4437" t="s">
        <v>9033</v>
      </c>
      <c r="B4437" t="s">
        <v>4566</v>
      </c>
      <c r="C4437">
        <v>2</v>
      </c>
      <c r="D4437" t="s">
        <v>4580</v>
      </c>
      <c r="E4437" t="s">
        <v>4591</v>
      </c>
      <c r="F4437" t="s">
        <v>13</v>
      </c>
      <c r="G4437">
        <v>801</v>
      </c>
    </row>
    <row r="4438" spans="1:7" x14ac:dyDescent="0.2">
      <c r="A4438" t="s">
        <v>9034</v>
      </c>
      <c r="B4438" t="s">
        <v>4566</v>
      </c>
      <c r="C4438">
        <v>2</v>
      </c>
      <c r="D4438" t="s">
        <v>4580</v>
      </c>
      <c r="E4438" t="s">
        <v>4593</v>
      </c>
      <c r="F4438" t="s">
        <v>13</v>
      </c>
      <c r="G4438">
        <v>789</v>
      </c>
    </row>
    <row r="4439" spans="1:7" x14ac:dyDescent="0.2">
      <c r="A4439" t="s">
        <v>9035</v>
      </c>
      <c r="B4439" t="s">
        <v>4566</v>
      </c>
      <c r="C4439">
        <v>3</v>
      </c>
      <c r="D4439" t="s">
        <v>4580</v>
      </c>
      <c r="E4439" t="s">
        <v>4581</v>
      </c>
      <c r="F4439" t="s">
        <v>13</v>
      </c>
      <c r="G4439">
        <v>4551</v>
      </c>
    </row>
    <row r="4440" spans="1:7" x14ac:dyDescent="0.2">
      <c r="A4440" t="s">
        <v>9036</v>
      </c>
      <c r="B4440" t="s">
        <v>4566</v>
      </c>
      <c r="C4440">
        <v>3</v>
      </c>
      <c r="D4440" t="s">
        <v>4580</v>
      </c>
      <c r="E4440" t="s">
        <v>4583</v>
      </c>
      <c r="F4440" t="s">
        <v>13</v>
      </c>
      <c r="G4440">
        <v>4893</v>
      </c>
    </row>
    <row r="4441" spans="1:7" x14ac:dyDescent="0.2">
      <c r="A4441" t="s">
        <v>9037</v>
      </c>
      <c r="B4441" t="s">
        <v>4566</v>
      </c>
      <c r="C4441">
        <v>3</v>
      </c>
      <c r="D4441" t="s">
        <v>4580</v>
      </c>
      <c r="E4441" t="s">
        <v>4585</v>
      </c>
      <c r="F4441" t="s">
        <v>13</v>
      </c>
      <c r="G4441">
        <v>4572</v>
      </c>
    </row>
    <row r="4442" spans="1:7" x14ac:dyDescent="0.2">
      <c r="A4442" t="s">
        <v>9038</v>
      </c>
      <c r="B4442" t="s">
        <v>4566</v>
      </c>
      <c r="C4442">
        <v>3</v>
      </c>
      <c r="D4442" t="s">
        <v>4580</v>
      </c>
      <c r="E4442" t="s">
        <v>4587</v>
      </c>
      <c r="F4442" t="s">
        <v>13</v>
      </c>
      <c r="G4442">
        <v>4877</v>
      </c>
    </row>
    <row r="4443" spans="1:7" x14ac:dyDescent="0.2">
      <c r="A4443" t="s">
        <v>9039</v>
      </c>
      <c r="B4443" t="s">
        <v>4566</v>
      </c>
      <c r="C4443">
        <v>3</v>
      </c>
      <c r="D4443" t="s">
        <v>4580</v>
      </c>
      <c r="E4443" t="s">
        <v>4589</v>
      </c>
      <c r="F4443" t="s">
        <v>13</v>
      </c>
      <c r="G4443">
        <v>4461</v>
      </c>
    </row>
    <row r="4444" spans="1:7" x14ac:dyDescent="0.2">
      <c r="A4444" t="s">
        <v>9040</v>
      </c>
      <c r="B4444" t="s">
        <v>4566</v>
      </c>
      <c r="C4444">
        <v>3</v>
      </c>
      <c r="D4444" t="s">
        <v>4580</v>
      </c>
      <c r="E4444" t="s">
        <v>4591</v>
      </c>
      <c r="F4444" t="s">
        <v>13</v>
      </c>
      <c r="G4444">
        <v>4661</v>
      </c>
    </row>
    <row r="4445" spans="1:7" x14ac:dyDescent="0.2">
      <c r="A4445" t="s">
        <v>9041</v>
      </c>
      <c r="B4445" t="s">
        <v>4566</v>
      </c>
      <c r="C4445">
        <v>3</v>
      </c>
      <c r="D4445" t="s">
        <v>4580</v>
      </c>
      <c r="E4445" t="s">
        <v>4593</v>
      </c>
      <c r="F4445" t="s">
        <v>13</v>
      </c>
      <c r="G4445">
        <v>4632</v>
      </c>
    </row>
    <row r="4446" spans="1:7" x14ac:dyDescent="0.2">
      <c r="A4446" t="s">
        <v>9042</v>
      </c>
      <c r="B4446" t="s">
        <v>4566</v>
      </c>
      <c r="C4446">
        <v>4</v>
      </c>
      <c r="D4446" t="s">
        <v>4580</v>
      </c>
      <c r="E4446" t="s">
        <v>4581</v>
      </c>
      <c r="F4446" t="s">
        <v>13</v>
      </c>
      <c r="G4446">
        <v>6501</v>
      </c>
    </row>
    <row r="4447" spans="1:7" x14ac:dyDescent="0.2">
      <c r="A4447" t="s">
        <v>9043</v>
      </c>
      <c r="B4447" t="s">
        <v>4566</v>
      </c>
      <c r="C4447">
        <v>4</v>
      </c>
      <c r="D4447" t="s">
        <v>4580</v>
      </c>
      <c r="E4447" t="s">
        <v>4583</v>
      </c>
      <c r="F4447" t="s">
        <v>13</v>
      </c>
      <c r="G4447">
        <v>7164</v>
      </c>
    </row>
    <row r="4448" spans="1:7" x14ac:dyDescent="0.2">
      <c r="A4448" t="s">
        <v>9044</v>
      </c>
      <c r="B4448" t="s">
        <v>4566</v>
      </c>
      <c r="C4448">
        <v>4</v>
      </c>
      <c r="D4448" t="s">
        <v>4580</v>
      </c>
      <c r="E4448" t="s">
        <v>4585</v>
      </c>
      <c r="F4448" t="s">
        <v>13</v>
      </c>
      <c r="G4448">
        <v>7106</v>
      </c>
    </row>
    <row r="4449" spans="1:7" x14ac:dyDescent="0.2">
      <c r="A4449" t="s">
        <v>9045</v>
      </c>
      <c r="B4449" t="s">
        <v>4566</v>
      </c>
      <c r="C4449">
        <v>4</v>
      </c>
      <c r="D4449" t="s">
        <v>4580</v>
      </c>
      <c r="E4449" t="s">
        <v>4587</v>
      </c>
      <c r="F4449" t="s">
        <v>13</v>
      </c>
      <c r="G4449">
        <v>7367</v>
      </c>
    </row>
    <row r="4450" spans="1:7" x14ac:dyDescent="0.2">
      <c r="A4450" t="s">
        <v>9046</v>
      </c>
      <c r="B4450" t="s">
        <v>4566</v>
      </c>
      <c r="C4450">
        <v>4</v>
      </c>
      <c r="D4450" t="s">
        <v>4580</v>
      </c>
      <c r="E4450" t="s">
        <v>4589</v>
      </c>
      <c r="F4450" t="s">
        <v>13</v>
      </c>
      <c r="G4450">
        <v>6590</v>
      </c>
    </row>
    <row r="4451" spans="1:7" x14ac:dyDescent="0.2">
      <c r="A4451" t="s">
        <v>9047</v>
      </c>
      <c r="B4451" t="s">
        <v>4566</v>
      </c>
      <c r="C4451">
        <v>4</v>
      </c>
      <c r="D4451" t="s">
        <v>4580</v>
      </c>
      <c r="E4451" t="s">
        <v>4591</v>
      </c>
      <c r="F4451" t="s">
        <v>13</v>
      </c>
      <c r="G4451">
        <v>6578</v>
      </c>
    </row>
    <row r="4452" spans="1:7" x14ac:dyDescent="0.2">
      <c r="A4452" t="s">
        <v>9048</v>
      </c>
      <c r="B4452" t="s">
        <v>4566</v>
      </c>
      <c r="C4452">
        <v>4</v>
      </c>
      <c r="D4452" t="s">
        <v>4580</v>
      </c>
      <c r="E4452" t="s">
        <v>4593</v>
      </c>
      <c r="F4452" t="s">
        <v>13</v>
      </c>
      <c r="G4452">
        <v>6518</v>
      </c>
    </row>
    <row r="4453" spans="1:7" x14ac:dyDescent="0.2">
      <c r="A4453" t="s">
        <v>9049</v>
      </c>
      <c r="B4453" t="s">
        <v>4566</v>
      </c>
      <c r="C4453">
        <v>5</v>
      </c>
      <c r="D4453" t="s">
        <v>4580</v>
      </c>
      <c r="E4453" t="s">
        <v>4581</v>
      </c>
      <c r="F4453" t="s">
        <v>13</v>
      </c>
      <c r="G4453">
        <v>5370</v>
      </c>
    </row>
    <row r="4454" spans="1:7" x14ac:dyDescent="0.2">
      <c r="A4454" t="s">
        <v>9050</v>
      </c>
      <c r="B4454" t="s">
        <v>4566</v>
      </c>
      <c r="C4454">
        <v>5</v>
      </c>
      <c r="D4454" t="s">
        <v>4580</v>
      </c>
      <c r="E4454" t="s">
        <v>4583</v>
      </c>
      <c r="F4454" t="s">
        <v>13</v>
      </c>
      <c r="G4454">
        <v>5904</v>
      </c>
    </row>
    <row r="4455" spans="1:7" x14ac:dyDescent="0.2">
      <c r="A4455" t="s">
        <v>9051</v>
      </c>
      <c r="B4455" t="s">
        <v>4566</v>
      </c>
      <c r="C4455">
        <v>5</v>
      </c>
      <c r="D4455" t="s">
        <v>4580</v>
      </c>
      <c r="E4455" t="s">
        <v>4585</v>
      </c>
      <c r="F4455" t="s">
        <v>13</v>
      </c>
      <c r="G4455">
        <v>6102</v>
      </c>
    </row>
    <row r="4456" spans="1:7" x14ac:dyDescent="0.2">
      <c r="A4456" t="s">
        <v>9052</v>
      </c>
      <c r="B4456" t="s">
        <v>4566</v>
      </c>
      <c r="C4456">
        <v>5</v>
      </c>
      <c r="D4456" t="s">
        <v>4580</v>
      </c>
      <c r="E4456" t="s">
        <v>4587</v>
      </c>
      <c r="F4456" t="s">
        <v>13</v>
      </c>
      <c r="G4456">
        <v>6526</v>
      </c>
    </row>
    <row r="4457" spans="1:7" x14ac:dyDescent="0.2">
      <c r="A4457" t="s">
        <v>9053</v>
      </c>
      <c r="B4457" t="s">
        <v>4566</v>
      </c>
      <c r="C4457">
        <v>5</v>
      </c>
      <c r="D4457" t="s">
        <v>4580</v>
      </c>
      <c r="E4457" t="s">
        <v>4589</v>
      </c>
      <c r="F4457" t="s">
        <v>13</v>
      </c>
      <c r="G4457">
        <v>5447</v>
      </c>
    </row>
    <row r="4458" spans="1:7" x14ac:dyDescent="0.2">
      <c r="A4458" t="s">
        <v>9054</v>
      </c>
      <c r="B4458" t="s">
        <v>4566</v>
      </c>
      <c r="C4458">
        <v>5</v>
      </c>
      <c r="D4458" t="s">
        <v>4580</v>
      </c>
      <c r="E4458" t="s">
        <v>4591</v>
      </c>
      <c r="F4458" t="s">
        <v>13</v>
      </c>
      <c r="G4458">
        <v>5465</v>
      </c>
    </row>
    <row r="4459" spans="1:7" x14ac:dyDescent="0.2">
      <c r="A4459" t="s">
        <v>9055</v>
      </c>
      <c r="B4459" t="s">
        <v>4566</v>
      </c>
      <c r="C4459">
        <v>5</v>
      </c>
      <c r="D4459" t="s">
        <v>4580</v>
      </c>
      <c r="E4459" t="s">
        <v>4593</v>
      </c>
      <c r="F4459" t="s">
        <v>13</v>
      </c>
      <c r="G4459">
        <v>5573</v>
      </c>
    </row>
    <row r="4460" spans="1:7" x14ac:dyDescent="0.2">
      <c r="A4460" t="s">
        <v>9056</v>
      </c>
      <c r="B4460" t="s">
        <v>4566</v>
      </c>
      <c r="C4460">
        <v>6</v>
      </c>
      <c r="D4460" t="s">
        <v>4580</v>
      </c>
      <c r="E4460" t="s">
        <v>4581</v>
      </c>
      <c r="F4460" t="s">
        <v>13</v>
      </c>
      <c r="G4460">
        <v>7479</v>
      </c>
    </row>
    <row r="4461" spans="1:7" x14ac:dyDescent="0.2">
      <c r="A4461" t="s">
        <v>9057</v>
      </c>
      <c r="B4461" t="s">
        <v>4566</v>
      </c>
      <c r="C4461">
        <v>6</v>
      </c>
      <c r="D4461" t="s">
        <v>4580</v>
      </c>
      <c r="E4461" t="s">
        <v>4583</v>
      </c>
      <c r="F4461" t="s">
        <v>13</v>
      </c>
      <c r="G4461">
        <v>7802</v>
      </c>
    </row>
    <row r="4462" spans="1:7" x14ac:dyDescent="0.2">
      <c r="A4462" t="s">
        <v>9058</v>
      </c>
      <c r="B4462" t="s">
        <v>4566</v>
      </c>
      <c r="C4462">
        <v>6</v>
      </c>
      <c r="D4462" t="s">
        <v>4580</v>
      </c>
      <c r="E4462" t="s">
        <v>4585</v>
      </c>
      <c r="F4462" t="s">
        <v>13</v>
      </c>
      <c r="G4462">
        <v>8330</v>
      </c>
    </row>
    <row r="4463" spans="1:7" x14ac:dyDescent="0.2">
      <c r="A4463" t="s">
        <v>9059</v>
      </c>
      <c r="B4463" t="s">
        <v>4566</v>
      </c>
      <c r="C4463">
        <v>6</v>
      </c>
      <c r="D4463" t="s">
        <v>4580</v>
      </c>
      <c r="E4463" t="s">
        <v>4587</v>
      </c>
      <c r="F4463" t="s">
        <v>13</v>
      </c>
      <c r="G4463">
        <v>8583</v>
      </c>
    </row>
    <row r="4464" spans="1:7" x14ac:dyDescent="0.2">
      <c r="A4464" t="s">
        <v>9060</v>
      </c>
      <c r="B4464" t="s">
        <v>4566</v>
      </c>
      <c r="C4464">
        <v>6</v>
      </c>
      <c r="D4464" t="s">
        <v>4580</v>
      </c>
      <c r="E4464" t="s">
        <v>4589</v>
      </c>
      <c r="F4464" t="s">
        <v>13</v>
      </c>
      <c r="G4464">
        <v>7475</v>
      </c>
    </row>
    <row r="4465" spans="1:7" x14ac:dyDescent="0.2">
      <c r="A4465" t="s">
        <v>9061</v>
      </c>
      <c r="B4465" t="s">
        <v>4566</v>
      </c>
      <c r="C4465">
        <v>6</v>
      </c>
      <c r="D4465" t="s">
        <v>4580</v>
      </c>
      <c r="E4465" t="s">
        <v>4591</v>
      </c>
      <c r="F4465" t="s">
        <v>13</v>
      </c>
      <c r="G4465">
        <v>7518</v>
      </c>
    </row>
    <row r="4466" spans="1:7" x14ac:dyDescent="0.2">
      <c r="A4466" t="s">
        <v>9062</v>
      </c>
      <c r="B4466" t="s">
        <v>4566</v>
      </c>
      <c r="C4466">
        <v>6</v>
      </c>
      <c r="D4466" t="s">
        <v>4580</v>
      </c>
      <c r="E4466" t="s">
        <v>4593</v>
      </c>
      <c r="F4466" t="s">
        <v>13</v>
      </c>
      <c r="G4466">
        <v>7467</v>
      </c>
    </row>
    <row r="4467" spans="1:7" x14ac:dyDescent="0.2">
      <c r="A4467" t="s">
        <v>9063</v>
      </c>
      <c r="B4467" t="s">
        <v>4566</v>
      </c>
      <c r="C4467">
        <v>7</v>
      </c>
      <c r="D4467" t="s">
        <v>4580</v>
      </c>
      <c r="E4467" t="s">
        <v>4581</v>
      </c>
      <c r="F4467" t="s">
        <v>13</v>
      </c>
      <c r="G4467">
        <v>4411</v>
      </c>
    </row>
    <row r="4468" spans="1:7" x14ac:dyDescent="0.2">
      <c r="A4468" t="s">
        <v>9064</v>
      </c>
      <c r="B4468" t="s">
        <v>4566</v>
      </c>
      <c r="C4468">
        <v>7</v>
      </c>
      <c r="D4468" t="s">
        <v>4580</v>
      </c>
      <c r="E4468" t="s">
        <v>4583</v>
      </c>
      <c r="F4468" t="s">
        <v>13</v>
      </c>
      <c r="G4468">
        <v>4620</v>
      </c>
    </row>
    <row r="4469" spans="1:7" x14ac:dyDescent="0.2">
      <c r="A4469" t="s">
        <v>9065</v>
      </c>
      <c r="B4469" t="s">
        <v>4566</v>
      </c>
      <c r="C4469">
        <v>7</v>
      </c>
      <c r="D4469" t="s">
        <v>4580</v>
      </c>
      <c r="E4469" t="s">
        <v>4585</v>
      </c>
      <c r="F4469" t="s">
        <v>13</v>
      </c>
      <c r="G4469">
        <v>4267</v>
      </c>
    </row>
    <row r="4470" spans="1:7" x14ac:dyDescent="0.2">
      <c r="A4470" t="s">
        <v>9066</v>
      </c>
      <c r="B4470" t="s">
        <v>4566</v>
      </c>
      <c r="C4470">
        <v>7</v>
      </c>
      <c r="D4470" t="s">
        <v>4580</v>
      </c>
      <c r="E4470" t="s">
        <v>4587</v>
      </c>
      <c r="F4470" t="s">
        <v>13</v>
      </c>
      <c r="G4470">
        <v>4676</v>
      </c>
    </row>
    <row r="4471" spans="1:7" x14ac:dyDescent="0.2">
      <c r="A4471" t="s">
        <v>9067</v>
      </c>
      <c r="B4471" t="s">
        <v>4566</v>
      </c>
      <c r="C4471">
        <v>7</v>
      </c>
      <c r="D4471" t="s">
        <v>4580</v>
      </c>
      <c r="E4471" t="s">
        <v>4589</v>
      </c>
      <c r="F4471" t="s">
        <v>13</v>
      </c>
      <c r="G4471">
        <v>4438</v>
      </c>
    </row>
    <row r="4472" spans="1:7" x14ac:dyDescent="0.2">
      <c r="A4472" t="s">
        <v>9068</v>
      </c>
      <c r="B4472" t="s">
        <v>4566</v>
      </c>
      <c r="C4472">
        <v>7</v>
      </c>
      <c r="D4472" t="s">
        <v>4580</v>
      </c>
      <c r="E4472" t="s">
        <v>4591</v>
      </c>
      <c r="F4472" t="s">
        <v>13</v>
      </c>
      <c r="G4472">
        <v>4353</v>
      </c>
    </row>
    <row r="4473" spans="1:7" x14ac:dyDescent="0.2">
      <c r="A4473" t="s">
        <v>9069</v>
      </c>
      <c r="B4473" t="s">
        <v>4566</v>
      </c>
      <c r="C4473">
        <v>7</v>
      </c>
      <c r="D4473" t="s">
        <v>4580</v>
      </c>
      <c r="E4473" t="s">
        <v>4593</v>
      </c>
      <c r="F4473" t="s">
        <v>13</v>
      </c>
      <c r="G4473">
        <v>4195</v>
      </c>
    </row>
    <row r="4474" spans="1:7" x14ac:dyDescent="0.2">
      <c r="A4474" t="s">
        <v>9070</v>
      </c>
      <c r="B4474" t="s">
        <v>4566</v>
      </c>
      <c r="C4474">
        <v>8</v>
      </c>
      <c r="D4474" t="s">
        <v>4580</v>
      </c>
      <c r="E4474" t="s">
        <v>4581</v>
      </c>
      <c r="F4474" t="s">
        <v>13</v>
      </c>
      <c r="G4474">
        <v>13055</v>
      </c>
    </row>
    <row r="4475" spans="1:7" x14ac:dyDescent="0.2">
      <c r="A4475" t="s">
        <v>9071</v>
      </c>
      <c r="B4475" t="s">
        <v>4566</v>
      </c>
      <c r="C4475">
        <v>8</v>
      </c>
      <c r="D4475" t="s">
        <v>4580</v>
      </c>
      <c r="E4475" t="s">
        <v>4583</v>
      </c>
      <c r="F4475" t="s">
        <v>13</v>
      </c>
      <c r="G4475">
        <v>13649</v>
      </c>
    </row>
    <row r="4476" spans="1:7" x14ac:dyDescent="0.2">
      <c r="A4476" t="s">
        <v>9072</v>
      </c>
      <c r="B4476" t="s">
        <v>4566</v>
      </c>
      <c r="C4476">
        <v>8</v>
      </c>
      <c r="D4476" t="s">
        <v>4580</v>
      </c>
      <c r="E4476" t="s">
        <v>4585</v>
      </c>
      <c r="F4476" t="s">
        <v>13</v>
      </c>
      <c r="G4476">
        <v>12888</v>
      </c>
    </row>
    <row r="4477" spans="1:7" x14ac:dyDescent="0.2">
      <c r="A4477" t="s">
        <v>9073</v>
      </c>
      <c r="B4477" t="s">
        <v>4566</v>
      </c>
      <c r="C4477">
        <v>8</v>
      </c>
      <c r="D4477" t="s">
        <v>4580</v>
      </c>
      <c r="E4477" t="s">
        <v>4587</v>
      </c>
      <c r="F4477" t="s">
        <v>13</v>
      </c>
      <c r="G4477">
        <v>13718</v>
      </c>
    </row>
    <row r="4478" spans="1:7" x14ac:dyDescent="0.2">
      <c r="A4478" t="s">
        <v>9074</v>
      </c>
      <c r="B4478" t="s">
        <v>4566</v>
      </c>
      <c r="C4478">
        <v>8</v>
      </c>
      <c r="D4478" t="s">
        <v>4580</v>
      </c>
      <c r="E4478" t="s">
        <v>4589</v>
      </c>
      <c r="F4478" t="s">
        <v>13</v>
      </c>
      <c r="G4478">
        <v>13060</v>
      </c>
    </row>
    <row r="4479" spans="1:7" x14ac:dyDescent="0.2">
      <c r="A4479" t="s">
        <v>9075</v>
      </c>
      <c r="B4479" t="s">
        <v>4566</v>
      </c>
      <c r="C4479">
        <v>8</v>
      </c>
      <c r="D4479" t="s">
        <v>4580</v>
      </c>
      <c r="E4479" t="s">
        <v>4591</v>
      </c>
      <c r="F4479" t="s">
        <v>13</v>
      </c>
      <c r="G4479">
        <v>12988</v>
      </c>
    </row>
    <row r="4480" spans="1:7" x14ac:dyDescent="0.2">
      <c r="A4480" t="s">
        <v>9076</v>
      </c>
      <c r="B4480" t="s">
        <v>4566</v>
      </c>
      <c r="C4480">
        <v>8</v>
      </c>
      <c r="D4480" t="s">
        <v>4580</v>
      </c>
      <c r="E4480" t="s">
        <v>4593</v>
      </c>
      <c r="F4480" t="s">
        <v>13</v>
      </c>
      <c r="G4480">
        <v>12815</v>
      </c>
    </row>
    <row r="4481" spans="1:7" x14ac:dyDescent="0.2">
      <c r="A4481" t="s">
        <v>9077</v>
      </c>
      <c r="B4481" t="s">
        <v>4566</v>
      </c>
      <c r="C4481">
        <v>9</v>
      </c>
      <c r="D4481" t="s">
        <v>4580</v>
      </c>
      <c r="E4481" t="s">
        <v>4581</v>
      </c>
      <c r="F4481" t="s">
        <v>13</v>
      </c>
      <c r="G4481">
        <v>923</v>
      </c>
    </row>
    <row r="4482" spans="1:7" x14ac:dyDescent="0.2">
      <c r="A4482" t="s">
        <v>9078</v>
      </c>
      <c r="B4482" t="s">
        <v>4566</v>
      </c>
      <c r="C4482">
        <v>9</v>
      </c>
      <c r="D4482" t="s">
        <v>4580</v>
      </c>
      <c r="E4482" t="s">
        <v>4583</v>
      </c>
      <c r="F4482" t="s">
        <v>13</v>
      </c>
      <c r="G4482">
        <v>927</v>
      </c>
    </row>
    <row r="4483" spans="1:7" x14ac:dyDescent="0.2">
      <c r="A4483" t="s">
        <v>9079</v>
      </c>
      <c r="B4483" t="s">
        <v>4566</v>
      </c>
      <c r="C4483">
        <v>9</v>
      </c>
      <c r="D4483" t="s">
        <v>4580</v>
      </c>
      <c r="E4483" t="s">
        <v>4585</v>
      </c>
      <c r="F4483" t="s">
        <v>13</v>
      </c>
      <c r="G4483">
        <v>883</v>
      </c>
    </row>
    <row r="4484" spans="1:7" x14ac:dyDescent="0.2">
      <c r="A4484" t="s">
        <v>9080</v>
      </c>
      <c r="B4484" t="s">
        <v>4566</v>
      </c>
      <c r="C4484">
        <v>9</v>
      </c>
      <c r="D4484" t="s">
        <v>4580</v>
      </c>
      <c r="E4484" t="s">
        <v>4587</v>
      </c>
      <c r="F4484" t="s">
        <v>13</v>
      </c>
      <c r="G4484">
        <v>964</v>
      </c>
    </row>
    <row r="4485" spans="1:7" x14ac:dyDescent="0.2">
      <c r="A4485" t="s">
        <v>9081</v>
      </c>
      <c r="B4485" t="s">
        <v>4566</v>
      </c>
      <c r="C4485">
        <v>9</v>
      </c>
      <c r="D4485" t="s">
        <v>4580</v>
      </c>
      <c r="E4485" t="s">
        <v>4589</v>
      </c>
      <c r="F4485" t="s">
        <v>13</v>
      </c>
      <c r="G4485">
        <v>875</v>
      </c>
    </row>
    <row r="4486" spans="1:7" x14ac:dyDescent="0.2">
      <c r="A4486" t="s">
        <v>9082</v>
      </c>
      <c r="B4486" t="s">
        <v>4566</v>
      </c>
      <c r="C4486">
        <v>9</v>
      </c>
      <c r="D4486" t="s">
        <v>4580</v>
      </c>
      <c r="E4486" t="s">
        <v>4591</v>
      </c>
      <c r="F4486" t="s">
        <v>13</v>
      </c>
      <c r="G4486">
        <v>857</v>
      </c>
    </row>
    <row r="4487" spans="1:7" x14ac:dyDescent="0.2">
      <c r="A4487" t="s">
        <v>9083</v>
      </c>
      <c r="B4487" t="s">
        <v>4566</v>
      </c>
      <c r="C4487">
        <v>9</v>
      </c>
      <c r="D4487" t="s">
        <v>4580</v>
      </c>
      <c r="E4487" t="s">
        <v>4593</v>
      </c>
      <c r="F4487" t="s">
        <v>13</v>
      </c>
      <c r="G4487">
        <v>774</v>
      </c>
    </row>
    <row r="4488" spans="1:7" x14ac:dyDescent="0.2">
      <c r="A4488" t="s">
        <v>9084</v>
      </c>
      <c r="B4488" t="s">
        <v>4566</v>
      </c>
      <c r="C4488">
        <v>10</v>
      </c>
      <c r="D4488" t="s">
        <v>4580</v>
      </c>
      <c r="E4488" t="s">
        <v>4581</v>
      </c>
      <c r="F4488" t="s">
        <v>13</v>
      </c>
      <c r="G4488">
        <v>270</v>
      </c>
    </row>
    <row r="4489" spans="1:7" x14ac:dyDescent="0.2">
      <c r="A4489" t="s">
        <v>9085</v>
      </c>
      <c r="B4489" t="s">
        <v>4566</v>
      </c>
      <c r="C4489">
        <v>10</v>
      </c>
      <c r="D4489" t="s">
        <v>4580</v>
      </c>
      <c r="E4489" t="s">
        <v>4583</v>
      </c>
      <c r="F4489" t="s">
        <v>13</v>
      </c>
      <c r="G4489">
        <v>321</v>
      </c>
    </row>
    <row r="4490" spans="1:7" x14ac:dyDescent="0.2">
      <c r="A4490" t="s">
        <v>9086</v>
      </c>
      <c r="B4490" t="s">
        <v>4566</v>
      </c>
      <c r="C4490">
        <v>10</v>
      </c>
      <c r="D4490" t="s">
        <v>4580</v>
      </c>
      <c r="E4490" t="s">
        <v>4585</v>
      </c>
      <c r="F4490" t="s">
        <v>13</v>
      </c>
      <c r="G4490">
        <v>325</v>
      </c>
    </row>
    <row r="4491" spans="1:7" x14ac:dyDescent="0.2">
      <c r="A4491" t="s">
        <v>9087</v>
      </c>
      <c r="B4491" t="s">
        <v>4566</v>
      </c>
      <c r="C4491">
        <v>10</v>
      </c>
      <c r="D4491" t="s">
        <v>4580</v>
      </c>
      <c r="E4491" t="s">
        <v>4587</v>
      </c>
      <c r="F4491" t="s">
        <v>13</v>
      </c>
      <c r="G4491">
        <v>361</v>
      </c>
    </row>
    <row r="4492" spans="1:7" x14ac:dyDescent="0.2">
      <c r="A4492" t="s">
        <v>9088</v>
      </c>
      <c r="B4492" t="s">
        <v>4566</v>
      </c>
      <c r="C4492">
        <v>10</v>
      </c>
      <c r="D4492" t="s">
        <v>4580</v>
      </c>
      <c r="E4492" t="s">
        <v>4589</v>
      </c>
      <c r="F4492" t="s">
        <v>13</v>
      </c>
      <c r="G4492">
        <v>294</v>
      </c>
    </row>
    <row r="4493" spans="1:7" x14ac:dyDescent="0.2">
      <c r="A4493" t="s">
        <v>9089</v>
      </c>
      <c r="B4493" t="s">
        <v>4566</v>
      </c>
      <c r="C4493">
        <v>10</v>
      </c>
      <c r="D4493" t="s">
        <v>4580</v>
      </c>
      <c r="E4493" t="s">
        <v>4591</v>
      </c>
      <c r="F4493" t="s">
        <v>13</v>
      </c>
      <c r="G4493">
        <v>285</v>
      </c>
    </row>
    <row r="4494" spans="1:7" x14ac:dyDescent="0.2">
      <c r="A4494" t="s">
        <v>9090</v>
      </c>
      <c r="B4494" t="s">
        <v>4566</v>
      </c>
      <c r="C4494">
        <v>10</v>
      </c>
      <c r="D4494" t="s">
        <v>4580</v>
      </c>
      <c r="E4494" t="s">
        <v>4593</v>
      </c>
      <c r="F4494" t="s">
        <v>13</v>
      </c>
      <c r="G4494">
        <v>319</v>
      </c>
    </row>
    <row r="4495" spans="1:7" x14ac:dyDescent="0.2">
      <c r="A4495" t="s">
        <v>9091</v>
      </c>
      <c r="B4495" t="s">
        <v>4566</v>
      </c>
      <c r="C4495">
        <v>11</v>
      </c>
      <c r="D4495" t="s">
        <v>4580</v>
      </c>
      <c r="E4495" t="s">
        <v>4581</v>
      </c>
      <c r="F4495" t="s">
        <v>13</v>
      </c>
      <c r="G4495">
        <v>1966</v>
      </c>
    </row>
    <row r="4496" spans="1:7" x14ac:dyDescent="0.2">
      <c r="A4496" t="s">
        <v>9092</v>
      </c>
      <c r="B4496" t="s">
        <v>4566</v>
      </c>
      <c r="C4496">
        <v>11</v>
      </c>
      <c r="D4496" t="s">
        <v>4580</v>
      </c>
      <c r="E4496" t="s">
        <v>4583</v>
      </c>
      <c r="F4496" t="s">
        <v>13</v>
      </c>
      <c r="G4496">
        <v>2169</v>
      </c>
    </row>
    <row r="4497" spans="1:7" x14ac:dyDescent="0.2">
      <c r="A4497" t="s">
        <v>9093</v>
      </c>
      <c r="B4497" t="s">
        <v>4566</v>
      </c>
      <c r="C4497">
        <v>11</v>
      </c>
      <c r="D4497" t="s">
        <v>4580</v>
      </c>
      <c r="E4497" t="s">
        <v>4585</v>
      </c>
      <c r="F4497" t="s">
        <v>13</v>
      </c>
      <c r="G4497">
        <v>2639</v>
      </c>
    </row>
    <row r="4498" spans="1:7" x14ac:dyDescent="0.2">
      <c r="A4498" t="s">
        <v>9094</v>
      </c>
      <c r="B4498" t="s">
        <v>4566</v>
      </c>
      <c r="C4498">
        <v>11</v>
      </c>
      <c r="D4498" t="s">
        <v>4580</v>
      </c>
      <c r="E4498" t="s">
        <v>4587</v>
      </c>
      <c r="F4498" t="s">
        <v>13</v>
      </c>
      <c r="G4498">
        <v>2398</v>
      </c>
    </row>
    <row r="4499" spans="1:7" x14ac:dyDescent="0.2">
      <c r="A4499" t="s">
        <v>9095</v>
      </c>
      <c r="B4499" t="s">
        <v>4566</v>
      </c>
      <c r="C4499">
        <v>11</v>
      </c>
      <c r="D4499" t="s">
        <v>4580</v>
      </c>
      <c r="E4499" t="s">
        <v>4589</v>
      </c>
      <c r="F4499" t="s">
        <v>13</v>
      </c>
      <c r="G4499">
        <v>1960</v>
      </c>
    </row>
    <row r="4500" spans="1:7" x14ac:dyDescent="0.2">
      <c r="A4500" t="s">
        <v>9096</v>
      </c>
      <c r="B4500" t="s">
        <v>4566</v>
      </c>
      <c r="C4500">
        <v>11</v>
      </c>
      <c r="D4500" t="s">
        <v>4580</v>
      </c>
      <c r="E4500" t="s">
        <v>4591</v>
      </c>
      <c r="F4500" t="s">
        <v>13</v>
      </c>
      <c r="G4500">
        <v>1990</v>
      </c>
    </row>
    <row r="4501" spans="1:7" x14ac:dyDescent="0.2">
      <c r="A4501" t="s">
        <v>9097</v>
      </c>
      <c r="B4501" t="s">
        <v>4566</v>
      </c>
      <c r="C4501">
        <v>11</v>
      </c>
      <c r="D4501" t="s">
        <v>4580</v>
      </c>
      <c r="E4501" t="s">
        <v>4593</v>
      </c>
      <c r="F4501" t="s">
        <v>13</v>
      </c>
      <c r="G4501">
        <v>2034</v>
      </c>
    </row>
    <row r="4502" spans="1:7" x14ac:dyDescent="0.2">
      <c r="A4502" t="s">
        <v>9098</v>
      </c>
      <c r="B4502" t="s">
        <v>4566</v>
      </c>
      <c r="C4502">
        <v>12</v>
      </c>
      <c r="D4502" t="s">
        <v>4580</v>
      </c>
      <c r="E4502" t="s">
        <v>4581</v>
      </c>
      <c r="F4502" t="s">
        <v>13</v>
      </c>
      <c r="G4502">
        <v>1422</v>
      </c>
    </row>
    <row r="4503" spans="1:7" x14ac:dyDescent="0.2">
      <c r="A4503" t="s">
        <v>9099</v>
      </c>
      <c r="B4503" t="s">
        <v>4566</v>
      </c>
      <c r="C4503">
        <v>12</v>
      </c>
      <c r="D4503" t="s">
        <v>4580</v>
      </c>
      <c r="E4503" t="s">
        <v>4583</v>
      </c>
      <c r="F4503" t="s">
        <v>13</v>
      </c>
      <c r="G4503">
        <v>1473</v>
      </c>
    </row>
    <row r="4504" spans="1:7" x14ac:dyDescent="0.2">
      <c r="A4504" t="s">
        <v>9100</v>
      </c>
      <c r="B4504" t="s">
        <v>4566</v>
      </c>
      <c r="C4504">
        <v>12</v>
      </c>
      <c r="D4504" t="s">
        <v>4580</v>
      </c>
      <c r="E4504" t="s">
        <v>4585</v>
      </c>
      <c r="F4504" t="s">
        <v>13</v>
      </c>
      <c r="G4504">
        <v>1560</v>
      </c>
    </row>
    <row r="4505" spans="1:7" x14ac:dyDescent="0.2">
      <c r="A4505" t="s">
        <v>9101</v>
      </c>
      <c r="B4505" t="s">
        <v>4566</v>
      </c>
      <c r="C4505">
        <v>12</v>
      </c>
      <c r="D4505" t="s">
        <v>4580</v>
      </c>
      <c r="E4505" t="s">
        <v>4587</v>
      </c>
      <c r="F4505" t="s">
        <v>13</v>
      </c>
      <c r="G4505">
        <v>1874</v>
      </c>
    </row>
    <row r="4506" spans="1:7" x14ac:dyDescent="0.2">
      <c r="A4506" t="s">
        <v>9102</v>
      </c>
      <c r="B4506" t="s">
        <v>4566</v>
      </c>
      <c r="C4506">
        <v>12</v>
      </c>
      <c r="D4506" t="s">
        <v>4580</v>
      </c>
      <c r="E4506" t="s">
        <v>4589</v>
      </c>
      <c r="F4506" t="s">
        <v>13</v>
      </c>
      <c r="G4506">
        <v>1343</v>
      </c>
    </row>
    <row r="4507" spans="1:7" x14ac:dyDescent="0.2">
      <c r="A4507" t="s">
        <v>9103</v>
      </c>
      <c r="B4507" t="s">
        <v>4566</v>
      </c>
      <c r="C4507">
        <v>12</v>
      </c>
      <c r="D4507" t="s">
        <v>4580</v>
      </c>
      <c r="E4507" t="s">
        <v>4591</v>
      </c>
      <c r="F4507" t="s">
        <v>13</v>
      </c>
      <c r="G4507">
        <v>1404</v>
      </c>
    </row>
    <row r="4508" spans="1:7" x14ac:dyDescent="0.2">
      <c r="A4508" t="s">
        <v>9104</v>
      </c>
      <c r="B4508" t="s">
        <v>4566</v>
      </c>
      <c r="C4508">
        <v>12</v>
      </c>
      <c r="D4508" t="s">
        <v>4580</v>
      </c>
      <c r="E4508" t="s">
        <v>4593</v>
      </c>
      <c r="F4508" t="s">
        <v>13</v>
      </c>
      <c r="G4508">
        <v>1378</v>
      </c>
    </row>
    <row r="4509" spans="1:7" x14ac:dyDescent="0.2">
      <c r="A4509" t="s">
        <v>9105</v>
      </c>
      <c r="B4509" t="s">
        <v>4566</v>
      </c>
      <c r="C4509">
        <v>13</v>
      </c>
      <c r="D4509" t="s">
        <v>4580</v>
      </c>
      <c r="E4509" t="s">
        <v>4581</v>
      </c>
      <c r="F4509" t="s">
        <v>13</v>
      </c>
      <c r="G4509">
        <v>9724</v>
      </c>
    </row>
    <row r="4510" spans="1:7" x14ac:dyDescent="0.2">
      <c r="A4510" t="s">
        <v>9106</v>
      </c>
      <c r="B4510" t="s">
        <v>4566</v>
      </c>
      <c r="C4510">
        <v>13</v>
      </c>
      <c r="D4510" t="s">
        <v>4580</v>
      </c>
      <c r="E4510" t="s">
        <v>4583</v>
      </c>
      <c r="F4510" t="s">
        <v>13</v>
      </c>
      <c r="G4510">
        <v>10254</v>
      </c>
    </row>
    <row r="4511" spans="1:7" x14ac:dyDescent="0.2">
      <c r="A4511" t="s">
        <v>9107</v>
      </c>
      <c r="B4511" t="s">
        <v>4566</v>
      </c>
      <c r="C4511">
        <v>13</v>
      </c>
      <c r="D4511" t="s">
        <v>4580</v>
      </c>
      <c r="E4511" t="s">
        <v>4585</v>
      </c>
      <c r="F4511" t="s">
        <v>13</v>
      </c>
      <c r="G4511">
        <v>9107</v>
      </c>
    </row>
    <row r="4512" spans="1:7" x14ac:dyDescent="0.2">
      <c r="A4512" t="s">
        <v>9108</v>
      </c>
      <c r="B4512" t="s">
        <v>4566</v>
      </c>
      <c r="C4512">
        <v>13</v>
      </c>
      <c r="D4512" t="s">
        <v>4580</v>
      </c>
      <c r="E4512" t="s">
        <v>4587</v>
      </c>
      <c r="F4512" t="s">
        <v>13</v>
      </c>
      <c r="G4512">
        <v>9473</v>
      </c>
    </row>
    <row r="4513" spans="1:7" x14ac:dyDescent="0.2">
      <c r="A4513" t="s">
        <v>9109</v>
      </c>
      <c r="B4513" t="s">
        <v>4566</v>
      </c>
      <c r="C4513">
        <v>13</v>
      </c>
      <c r="D4513" t="s">
        <v>4580</v>
      </c>
      <c r="E4513" t="s">
        <v>4589</v>
      </c>
      <c r="F4513" t="s">
        <v>13</v>
      </c>
      <c r="G4513">
        <v>9411</v>
      </c>
    </row>
    <row r="4514" spans="1:7" x14ac:dyDescent="0.2">
      <c r="A4514" t="s">
        <v>9110</v>
      </c>
      <c r="B4514" t="s">
        <v>4566</v>
      </c>
      <c r="C4514">
        <v>13</v>
      </c>
      <c r="D4514" t="s">
        <v>4580</v>
      </c>
      <c r="E4514" t="s">
        <v>4591</v>
      </c>
      <c r="F4514" t="s">
        <v>13</v>
      </c>
      <c r="G4514">
        <v>9756</v>
      </c>
    </row>
    <row r="4515" spans="1:7" x14ac:dyDescent="0.2">
      <c r="A4515" t="s">
        <v>9111</v>
      </c>
      <c r="B4515" t="s">
        <v>4566</v>
      </c>
      <c r="C4515">
        <v>13</v>
      </c>
      <c r="D4515" t="s">
        <v>4580</v>
      </c>
      <c r="E4515" t="s">
        <v>4593</v>
      </c>
      <c r="F4515" t="s">
        <v>13</v>
      </c>
      <c r="G4515">
        <v>9489</v>
      </c>
    </row>
    <row r="4516" spans="1:7" x14ac:dyDescent="0.2">
      <c r="A4516" t="s">
        <v>9112</v>
      </c>
      <c r="B4516" t="s">
        <v>4566</v>
      </c>
      <c r="C4516">
        <v>14</v>
      </c>
      <c r="D4516" t="s">
        <v>4580</v>
      </c>
      <c r="E4516" t="s">
        <v>4581</v>
      </c>
      <c r="F4516" t="s">
        <v>13</v>
      </c>
      <c r="G4516">
        <v>4301</v>
      </c>
    </row>
    <row r="4517" spans="1:7" x14ac:dyDescent="0.2">
      <c r="A4517" t="s">
        <v>9113</v>
      </c>
      <c r="B4517" t="s">
        <v>4566</v>
      </c>
      <c r="C4517">
        <v>14</v>
      </c>
      <c r="D4517" t="s">
        <v>4580</v>
      </c>
      <c r="E4517" t="s">
        <v>4583</v>
      </c>
      <c r="F4517" t="s">
        <v>13</v>
      </c>
      <c r="G4517">
        <v>4644</v>
      </c>
    </row>
    <row r="4518" spans="1:7" x14ac:dyDescent="0.2">
      <c r="A4518" t="s">
        <v>9114</v>
      </c>
      <c r="B4518" t="s">
        <v>4566</v>
      </c>
      <c r="C4518">
        <v>14</v>
      </c>
      <c r="D4518" t="s">
        <v>4580</v>
      </c>
      <c r="E4518" t="s">
        <v>4585</v>
      </c>
      <c r="F4518" t="s">
        <v>13</v>
      </c>
      <c r="G4518">
        <v>4373</v>
      </c>
    </row>
    <row r="4519" spans="1:7" x14ac:dyDescent="0.2">
      <c r="A4519" t="s">
        <v>9115</v>
      </c>
      <c r="B4519" t="s">
        <v>4566</v>
      </c>
      <c r="C4519">
        <v>14</v>
      </c>
      <c r="D4519" t="s">
        <v>4580</v>
      </c>
      <c r="E4519" t="s">
        <v>4587</v>
      </c>
      <c r="F4519" t="s">
        <v>13</v>
      </c>
      <c r="G4519">
        <v>4634</v>
      </c>
    </row>
    <row r="4520" spans="1:7" x14ac:dyDescent="0.2">
      <c r="A4520" t="s">
        <v>9116</v>
      </c>
      <c r="B4520" t="s">
        <v>4566</v>
      </c>
      <c r="C4520">
        <v>14</v>
      </c>
      <c r="D4520" t="s">
        <v>4580</v>
      </c>
      <c r="E4520" t="s">
        <v>4589</v>
      </c>
      <c r="F4520" t="s">
        <v>13</v>
      </c>
      <c r="G4520">
        <v>4217</v>
      </c>
    </row>
    <row r="4521" spans="1:7" x14ac:dyDescent="0.2">
      <c r="A4521" t="s">
        <v>9117</v>
      </c>
      <c r="B4521" t="s">
        <v>4566</v>
      </c>
      <c r="C4521">
        <v>14</v>
      </c>
      <c r="D4521" t="s">
        <v>4580</v>
      </c>
      <c r="E4521" t="s">
        <v>4591</v>
      </c>
      <c r="F4521" t="s">
        <v>13</v>
      </c>
      <c r="G4521">
        <v>4326</v>
      </c>
    </row>
    <row r="4522" spans="1:7" x14ac:dyDescent="0.2">
      <c r="A4522" t="s">
        <v>9118</v>
      </c>
      <c r="B4522" t="s">
        <v>4566</v>
      </c>
      <c r="C4522">
        <v>14</v>
      </c>
      <c r="D4522" t="s">
        <v>4580</v>
      </c>
      <c r="E4522" t="s">
        <v>4593</v>
      </c>
      <c r="F4522" t="s">
        <v>13</v>
      </c>
      <c r="G4522">
        <v>4166</v>
      </c>
    </row>
    <row r="4523" spans="1:7" x14ac:dyDescent="0.2">
      <c r="A4523" t="s">
        <v>9119</v>
      </c>
      <c r="B4523" t="s">
        <v>4566</v>
      </c>
      <c r="C4523">
        <v>15</v>
      </c>
      <c r="D4523" t="s">
        <v>4580</v>
      </c>
      <c r="E4523" t="s">
        <v>4581</v>
      </c>
      <c r="F4523" t="s">
        <v>13</v>
      </c>
      <c r="G4523">
        <v>1390</v>
      </c>
    </row>
    <row r="4524" spans="1:7" x14ac:dyDescent="0.2">
      <c r="A4524" t="s">
        <v>9120</v>
      </c>
      <c r="B4524" t="s">
        <v>4566</v>
      </c>
      <c r="C4524">
        <v>15</v>
      </c>
      <c r="D4524" t="s">
        <v>4580</v>
      </c>
      <c r="E4524" t="s">
        <v>4583</v>
      </c>
      <c r="F4524" t="s">
        <v>13</v>
      </c>
      <c r="G4524">
        <v>1449</v>
      </c>
    </row>
    <row r="4525" spans="1:7" x14ac:dyDescent="0.2">
      <c r="A4525" t="s">
        <v>9121</v>
      </c>
      <c r="B4525" t="s">
        <v>4566</v>
      </c>
      <c r="C4525">
        <v>15</v>
      </c>
      <c r="D4525" t="s">
        <v>4580</v>
      </c>
      <c r="E4525" t="s">
        <v>4585</v>
      </c>
      <c r="F4525" t="s">
        <v>13</v>
      </c>
      <c r="G4525">
        <v>1796</v>
      </c>
    </row>
    <row r="4526" spans="1:7" x14ac:dyDescent="0.2">
      <c r="A4526" t="s">
        <v>9122</v>
      </c>
      <c r="B4526" t="s">
        <v>4566</v>
      </c>
      <c r="C4526">
        <v>15</v>
      </c>
      <c r="D4526" t="s">
        <v>4580</v>
      </c>
      <c r="E4526" t="s">
        <v>4587</v>
      </c>
      <c r="F4526" t="s">
        <v>13</v>
      </c>
      <c r="G4526">
        <v>1846</v>
      </c>
    </row>
    <row r="4527" spans="1:7" x14ac:dyDescent="0.2">
      <c r="A4527" t="s">
        <v>9123</v>
      </c>
      <c r="B4527" t="s">
        <v>4566</v>
      </c>
      <c r="C4527">
        <v>15</v>
      </c>
      <c r="D4527" t="s">
        <v>4580</v>
      </c>
      <c r="E4527" t="s">
        <v>4589</v>
      </c>
      <c r="F4527" t="s">
        <v>13</v>
      </c>
      <c r="G4527">
        <v>1363</v>
      </c>
    </row>
    <row r="4528" spans="1:7" x14ac:dyDescent="0.2">
      <c r="A4528" t="s">
        <v>9124</v>
      </c>
      <c r="B4528" t="s">
        <v>4566</v>
      </c>
      <c r="C4528">
        <v>15</v>
      </c>
      <c r="D4528" t="s">
        <v>4580</v>
      </c>
      <c r="E4528" t="s">
        <v>4591</v>
      </c>
      <c r="F4528" t="s">
        <v>13</v>
      </c>
      <c r="G4528">
        <v>1272</v>
      </c>
    </row>
    <row r="4529" spans="1:7" x14ac:dyDescent="0.2">
      <c r="A4529" t="s">
        <v>9125</v>
      </c>
      <c r="B4529" t="s">
        <v>4566</v>
      </c>
      <c r="C4529">
        <v>15</v>
      </c>
      <c r="D4529" t="s">
        <v>4580</v>
      </c>
      <c r="E4529" t="s">
        <v>4593</v>
      </c>
      <c r="F4529" t="s">
        <v>13</v>
      </c>
      <c r="G4529">
        <v>1348</v>
      </c>
    </row>
    <row r="4530" spans="1:7" x14ac:dyDescent="0.2">
      <c r="A4530" t="s">
        <v>9126</v>
      </c>
      <c r="B4530" t="s">
        <v>4566</v>
      </c>
      <c r="C4530">
        <v>16</v>
      </c>
      <c r="D4530" t="s">
        <v>4580</v>
      </c>
      <c r="E4530" t="s">
        <v>4581</v>
      </c>
      <c r="F4530" t="s">
        <v>13</v>
      </c>
      <c r="G4530">
        <v>158</v>
      </c>
    </row>
    <row r="4531" spans="1:7" x14ac:dyDescent="0.2">
      <c r="A4531" t="s">
        <v>9127</v>
      </c>
      <c r="B4531" t="s">
        <v>4566</v>
      </c>
      <c r="C4531">
        <v>16</v>
      </c>
      <c r="D4531" t="s">
        <v>4580</v>
      </c>
      <c r="E4531" t="s">
        <v>4583</v>
      </c>
      <c r="F4531" t="s">
        <v>13</v>
      </c>
      <c r="G4531">
        <v>164</v>
      </c>
    </row>
    <row r="4532" spans="1:7" x14ac:dyDescent="0.2">
      <c r="A4532" t="s">
        <v>9128</v>
      </c>
      <c r="B4532" t="s">
        <v>4566</v>
      </c>
      <c r="C4532">
        <v>16</v>
      </c>
      <c r="D4532" t="s">
        <v>4580</v>
      </c>
      <c r="E4532" t="s">
        <v>4585</v>
      </c>
      <c r="F4532" t="s">
        <v>13</v>
      </c>
      <c r="G4532">
        <v>325</v>
      </c>
    </row>
    <row r="4533" spans="1:7" x14ac:dyDescent="0.2">
      <c r="A4533" t="s">
        <v>9129</v>
      </c>
      <c r="B4533" t="s">
        <v>4566</v>
      </c>
      <c r="C4533">
        <v>16</v>
      </c>
      <c r="D4533" t="s">
        <v>4580</v>
      </c>
      <c r="E4533" t="s">
        <v>4587</v>
      </c>
      <c r="F4533" t="s">
        <v>13</v>
      </c>
      <c r="G4533">
        <v>335</v>
      </c>
    </row>
    <row r="4534" spans="1:7" x14ac:dyDescent="0.2">
      <c r="A4534" t="s">
        <v>9130</v>
      </c>
      <c r="B4534" t="s">
        <v>4566</v>
      </c>
      <c r="C4534">
        <v>16</v>
      </c>
      <c r="D4534" t="s">
        <v>4580</v>
      </c>
      <c r="E4534" t="s">
        <v>4589</v>
      </c>
      <c r="F4534" t="s">
        <v>13</v>
      </c>
      <c r="G4534">
        <v>160</v>
      </c>
    </row>
    <row r="4535" spans="1:7" x14ac:dyDescent="0.2">
      <c r="A4535" t="s">
        <v>9131</v>
      </c>
      <c r="B4535" t="s">
        <v>4566</v>
      </c>
      <c r="C4535">
        <v>16</v>
      </c>
      <c r="D4535" t="s">
        <v>4580</v>
      </c>
      <c r="E4535" t="s">
        <v>4591</v>
      </c>
      <c r="F4535" t="s">
        <v>13</v>
      </c>
      <c r="G4535">
        <v>151</v>
      </c>
    </row>
    <row r="4536" spans="1:7" x14ac:dyDescent="0.2">
      <c r="A4536" t="s">
        <v>9132</v>
      </c>
      <c r="B4536" t="s">
        <v>4566</v>
      </c>
      <c r="C4536">
        <v>16</v>
      </c>
      <c r="D4536" t="s">
        <v>4580</v>
      </c>
      <c r="E4536" t="s">
        <v>4593</v>
      </c>
      <c r="F4536" t="s">
        <v>13</v>
      </c>
      <c r="G4536">
        <v>193</v>
      </c>
    </row>
    <row r="4537" spans="1:7" x14ac:dyDescent="0.2">
      <c r="A4537" t="s">
        <v>9133</v>
      </c>
      <c r="B4537" t="s">
        <v>4566</v>
      </c>
      <c r="C4537">
        <v>17</v>
      </c>
      <c r="D4537" t="s">
        <v>4580</v>
      </c>
      <c r="E4537" t="s">
        <v>4581</v>
      </c>
      <c r="F4537" t="s">
        <v>13</v>
      </c>
      <c r="G4537">
        <v>4668</v>
      </c>
    </row>
    <row r="4538" spans="1:7" x14ac:dyDescent="0.2">
      <c r="A4538" t="s">
        <v>9134</v>
      </c>
      <c r="B4538" t="s">
        <v>4566</v>
      </c>
      <c r="C4538">
        <v>17</v>
      </c>
      <c r="D4538" t="s">
        <v>4580</v>
      </c>
      <c r="E4538" t="s">
        <v>4583</v>
      </c>
      <c r="F4538" t="s">
        <v>13</v>
      </c>
      <c r="G4538">
        <v>5248</v>
      </c>
    </row>
    <row r="4539" spans="1:7" x14ac:dyDescent="0.2">
      <c r="A4539" t="s">
        <v>9135</v>
      </c>
      <c r="B4539" t="s">
        <v>4566</v>
      </c>
      <c r="C4539">
        <v>17</v>
      </c>
      <c r="D4539" t="s">
        <v>4580</v>
      </c>
      <c r="E4539" t="s">
        <v>4585</v>
      </c>
      <c r="F4539" t="s">
        <v>13</v>
      </c>
      <c r="G4539">
        <v>4986</v>
      </c>
    </row>
    <row r="4540" spans="1:7" x14ac:dyDescent="0.2">
      <c r="A4540" t="s">
        <v>9136</v>
      </c>
      <c r="B4540" t="s">
        <v>4566</v>
      </c>
      <c r="C4540">
        <v>17</v>
      </c>
      <c r="D4540" t="s">
        <v>4580</v>
      </c>
      <c r="E4540" t="s">
        <v>4587</v>
      </c>
      <c r="F4540" t="s">
        <v>13</v>
      </c>
      <c r="G4540">
        <v>5287</v>
      </c>
    </row>
    <row r="4541" spans="1:7" x14ac:dyDescent="0.2">
      <c r="A4541" t="s">
        <v>9137</v>
      </c>
      <c r="B4541" t="s">
        <v>4566</v>
      </c>
      <c r="C4541">
        <v>17</v>
      </c>
      <c r="D4541" t="s">
        <v>4580</v>
      </c>
      <c r="E4541" t="s">
        <v>4589</v>
      </c>
      <c r="F4541" t="s">
        <v>13</v>
      </c>
      <c r="G4541">
        <v>4857</v>
      </c>
    </row>
    <row r="4542" spans="1:7" x14ac:dyDescent="0.2">
      <c r="A4542" t="s">
        <v>9138</v>
      </c>
      <c r="B4542" t="s">
        <v>4566</v>
      </c>
      <c r="C4542">
        <v>17</v>
      </c>
      <c r="D4542" t="s">
        <v>4580</v>
      </c>
      <c r="E4542" t="s">
        <v>4591</v>
      </c>
      <c r="F4542" t="s">
        <v>13</v>
      </c>
      <c r="G4542">
        <v>4906</v>
      </c>
    </row>
    <row r="4543" spans="1:7" x14ac:dyDescent="0.2">
      <c r="A4543" t="s">
        <v>9139</v>
      </c>
      <c r="B4543" t="s">
        <v>4566</v>
      </c>
      <c r="C4543">
        <v>17</v>
      </c>
      <c r="D4543" t="s">
        <v>4580</v>
      </c>
      <c r="E4543" t="s">
        <v>4593</v>
      </c>
      <c r="F4543" t="s">
        <v>13</v>
      </c>
      <c r="G4543">
        <v>4809</v>
      </c>
    </row>
    <row r="4544" spans="1:7" x14ac:dyDescent="0.2">
      <c r="A4544" t="s">
        <v>9140</v>
      </c>
      <c r="B4544" t="s">
        <v>4566</v>
      </c>
      <c r="C4544">
        <v>18</v>
      </c>
      <c r="D4544" t="s">
        <v>4580</v>
      </c>
      <c r="E4544" t="s">
        <v>4581</v>
      </c>
      <c r="F4544" t="s">
        <v>13</v>
      </c>
      <c r="G4544">
        <v>2299</v>
      </c>
    </row>
    <row r="4545" spans="1:7" x14ac:dyDescent="0.2">
      <c r="A4545" t="s">
        <v>9141</v>
      </c>
      <c r="B4545" t="s">
        <v>4566</v>
      </c>
      <c r="C4545">
        <v>18</v>
      </c>
      <c r="D4545" t="s">
        <v>4580</v>
      </c>
      <c r="E4545" t="s">
        <v>4583</v>
      </c>
      <c r="F4545" t="s">
        <v>13</v>
      </c>
      <c r="G4545">
        <v>2431</v>
      </c>
    </row>
    <row r="4546" spans="1:7" x14ac:dyDescent="0.2">
      <c r="A4546" t="s">
        <v>9142</v>
      </c>
      <c r="B4546" t="s">
        <v>4566</v>
      </c>
      <c r="C4546">
        <v>18</v>
      </c>
      <c r="D4546" t="s">
        <v>4580</v>
      </c>
      <c r="E4546" t="s">
        <v>4585</v>
      </c>
      <c r="F4546" t="s">
        <v>13</v>
      </c>
      <c r="G4546">
        <v>2726</v>
      </c>
    </row>
    <row r="4547" spans="1:7" x14ac:dyDescent="0.2">
      <c r="A4547" t="s">
        <v>9143</v>
      </c>
      <c r="B4547" t="s">
        <v>4566</v>
      </c>
      <c r="C4547">
        <v>18</v>
      </c>
      <c r="D4547" t="s">
        <v>4580</v>
      </c>
      <c r="E4547" t="s">
        <v>4587</v>
      </c>
      <c r="F4547" t="s">
        <v>13</v>
      </c>
      <c r="G4547">
        <v>2759</v>
      </c>
    </row>
    <row r="4548" spans="1:7" x14ac:dyDescent="0.2">
      <c r="A4548" t="s">
        <v>9144</v>
      </c>
      <c r="B4548" t="s">
        <v>4566</v>
      </c>
      <c r="C4548">
        <v>18</v>
      </c>
      <c r="D4548" t="s">
        <v>4580</v>
      </c>
      <c r="E4548" t="s">
        <v>4589</v>
      </c>
      <c r="F4548" t="s">
        <v>13</v>
      </c>
      <c r="G4548">
        <v>2287</v>
      </c>
    </row>
    <row r="4549" spans="1:7" x14ac:dyDescent="0.2">
      <c r="A4549" t="s">
        <v>9145</v>
      </c>
      <c r="B4549" t="s">
        <v>4566</v>
      </c>
      <c r="C4549">
        <v>18</v>
      </c>
      <c r="D4549" t="s">
        <v>4580</v>
      </c>
      <c r="E4549" t="s">
        <v>4591</v>
      </c>
      <c r="F4549" t="s">
        <v>13</v>
      </c>
      <c r="G4549">
        <v>2400</v>
      </c>
    </row>
    <row r="4550" spans="1:7" x14ac:dyDescent="0.2">
      <c r="A4550" t="s">
        <v>9146</v>
      </c>
      <c r="B4550" t="s">
        <v>4566</v>
      </c>
      <c r="C4550">
        <v>18</v>
      </c>
      <c r="D4550" t="s">
        <v>4580</v>
      </c>
      <c r="E4550" t="s">
        <v>4593</v>
      </c>
      <c r="F4550" t="s">
        <v>13</v>
      </c>
      <c r="G4550">
        <v>2380</v>
      </c>
    </row>
    <row r="4551" spans="1:7" x14ac:dyDescent="0.2">
      <c r="A4551" t="s">
        <v>9147</v>
      </c>
      <c r="B4551" t="s">
        <v>4566</v>
      </c>
      <c r="C4551">
        <v>19</v>
      </c>
      <c r="D4551" t="s">
        <v>4580</v>
      </c>
      <c r="E4551" t="s">
        <v>4581</v>
      </c>
      <c r="F4551" t="s">
        <v>13</v>
      </c>
      <c r="G4551">
        <v>2171</v>
      </c>
    </row>
    <row r="4552" spans="1:7" x14ac:dyDescent="0.2">
      <c r="A4552" t="s">
        <v>9148</v>
      </c>
      <c r="B4552" t="s">
        <v>4566</v>
      </c>
      <c r="C4552">
        <v>19</v>
      </c>
      <c r="D4552" t="s">
        <v>4580</v>
      </c>
      <c r="E4552" t="s">
        <v>4583</v>
      </c>
      <c r="F4552" t="s">
        <v>13</v>
      </c>
      <c r="G4552">
        <v>2474</v>
      </c>
    </row>
    <row r="4553" spans="1:7" x14ac:dyDescent="0.2">
      <c r="A4553" t="s">
        <v>9149</v>
      </c>
      <c r="B4553" t="s">
        <v>4566</v>
      </c>
      <c r="C4553">
        <v>19</v>
      </c>
      <c r="D4553" t="s">
        <v>4580</v>
      </c>
      <c r="E4553" t="s">
        <v>4585</v>
      </c>
      <c r="F4553" t="s">
        <v>13</v>
      </c>
      <c r="G4553">
        <v>2399</v>
      </c>
    </row>
    <row r="4554" spans="1:7" x14ac:dyDescent="0.2">
      <c r="A4554" t="s">
        <v>9150</v>
      </c>
      <c r="B4554" t="s">
        <v>4566</v>
      </c>
      <c r="C4554">
        <v>19</v>
      </c>
      <c r="D4554" t="s">
        <v>4580</v>
      </c>
      <c r="E4554" t="s">
        <v>4587</v>
      </c>
      <c r="F4554" t="s">
        <v>13</v>
      </c>
      <c r="G4554">
        <v>2530</v>
      </c>
    </row>
    <row r="4555" spans="1:7" x14ac:dyDescent="0.2">
      <c r="A4555" t="s">
        <v>9151</v>
      </c>
      <c r="B4555" t="s">
        <v>4566</v>
      </c>
      <c r="C4555">
        <v>19</v>
      </c>
      <c r="D4555" t="s">
        <v>4580</v>
      </c>
      <c r="E4555" t="s">
        <v>4589</v>
      </c>
      <c r="F4555" t="s">
        <v>13</v>
      </c>
      <c r="G4555">
        <v>2281</v>
      </c>
    </row>
    <row r="4556" spans="1:7" x14ac:dyDescent="0.2">
      <c r="A4556" t="s">
        <v>9152</v>
      </c>
      <c r="B4556" t="s">
        <v>4566</v>
      </c>
      <c r="C4556">
        <v>19</v>
      </c>
      <c r="D4556" t="s">
        <v>4580</v>
      </c>
      <c r="E4556" t="s">
        <v>4591</v>
      </c>
      <c r="F4556" t="s">
        <v>13</v>
      </c>
      <c r="G4556">
        <v>2258</v>
      </c>
    </row>
    <row r="4557" spans="1:7" x14ac:dyDescent="0.2">
      <c r="A4557" t="s">
        <v>9153</v>
      </c>
      <c r="B4557" t="s">
        <v>4566</v>
      </c>
      <c r="C4557">
        <v>19</v>
      </c>
      <c r="D4557" t="s">
        <v>4580</v>
      </c>
      <c r="E4557" t="s">
        <v>4593</v>
      </c>
      <c r="F4557" t="s">
        <v>13</v>
      </c>
      <c r="G4557">
        <v>2288</v>
      </c>
    </row>
    <row r="4558" spans="1:7" x14ac:dyDescent="0.2">
      <c r="A4558" t="s">
        <v>9154</v>
      </c>
      <c r="B4558" t="s">
        <v>4566</v>
      </c>
      <c r="C4558">
        <v>20</v>
      </c>
      <c r="D4558" t="s">
        <v>4580</v>
      </c>
      <c r="E4558" t="s">
        <v>4581</v>
      </c>
      <c r="F4558" t="s">
        <v>13</v>
      </c>
      <c r="G4558">
        <v>5452</v>
      </c>
    </row>
    <row r="4559" spans="1:7" x14ac:dyDescent="0.2">
      <c r="A4559" t="s">
        <v>9155</v>
      </c>
      <c r="B4559" t="s">
        <v>4566</v>
      </c>
      <c r="C4559">
        <v>20</v>
      </c>
      <c r="D4559" t="s">
        <v>4580</v>
      </c>
      <c r="E4559" t="s">
        <v>4583</v>
      </c>
      <c r="F4559" t="s">
        <v>13</v>
      </c>
      <c r="G4559">
        <v>5891</v>
      </c>
    </row>
    <row r="4560" spans="1:7" x14ac:dyDescent="0.2">
      <c r="A4560" t="s">
        <v>9156</v>
      </c>
      <c r="B4560" t="s">
        <v>4566</v>
      </c>
      <c r="C4560">
        <v>20</v>
      </c>
      <c r="D4560" t="s">
        <v>4580</v>
      </c>
      <c r="E4560" t="s">
        <v>4585</v>
      </c>
      <c r="F4560" t="s">
        <v>13</v>
      </c>
      <c r="G4560">
        <v>5331</v>
      </c>
    </row>
    <row r="4561" spans="1:7" x14ac:dyDescent="0.2">
      <c r="A4561" t="s">
        <v>9157</v>
      </c>
      <c r="B4561" t="s">
        <v>4566</v>
      </c>
      <c r="C4561">
        <v>20</v>
      </c>
      <c r="D4561" t="s">
        <v>4580</v>
      </c>
      <c r="E4561" t="s">
        <v>4587</v>
      </c>
      <c r="F4561" t="s">
        <v>13</v>
      </c>
      <c r="G4561">
        <v>5654</v>
      </c>
    </row>
    <row r="4562" spans="1:7" x14ac:dyDescent="0.2">
      <c r="A4562" t="s">
        <v>9158</v>
      </c>
      <c r="B4562" t="s">
        <v>4566</v>
      </c>
      <c r="C4562">
        <v>20</v>
      </c>
      <c r="D4562" t="s">
        <v>4580</v>
      </c>
      <c r="E4562" t="s">
        <v>4589</v>
      </c>
      <c r="F4562" t="s">
        <v>13</v>
      </c>
      <c r="G4562">
        <v>5525</v>
      </c>
    </row>
    <row r="4563" spans="1:7" x14ac:dyDescent="0.2">
      <c r="A4563" t="s">
        <v>9159</v>
      </c>
      <c r="B4563" t="s">
        <v>4566</v>
      </c>
      <c r="C4563">
        <v>20</v>
      </c>
      <c r="D4563" t="s">
        <v>4580</v>
      </c>
      <c r="E4563" t="s">
        <v>4591</v>
      </c>
      <c r="F4563" t="s">
        <v>13</v>
      </c>
      <c r="G4563">
        <v>5439</v>
      </c>
    </row>
    <row r="4564" spans="1:7" x14ac:dyDescent="0.2">
      <c r="A4564" t="s">
        <v>9160</v>
      </c>
      <c r="B4564" t="s">
        <v>4566</v>
      </c>
      <c r="C4564">
        <v>20</v>
      </c>
      <c r="D4564" t="s">
        <v>4580</v>
      </c>
      <c r="E4564" t="s">
        <v>4593</v>
      </c>
      <c r="F4564" t="s">
        <v>13</v>
      </c>
      <c r="G4564">
        <v>5355</v>
      </c>
    </row>
    <row r="4565" spans="1:7" x14ac:dyDescent="0.2">
      <c r="A4565" t="s">
        <v>9161</v>
      </c>
      <c r="B4565" t="s">
        <v>4566</v>
      </c>
      <c r="C4565">
        <v>21</v>
      </c>
      <c r="D4565" t="s">
        <v>4580</v>
      </c>
      <c r="E4565" t="s">
        <v>4581</v>
      </c>
      <c r="F4565" t="s">
        <v>13</v>
      </c>
      <c r="G4565">
        <v>418</v>
      </c>
    </row>
    <row r="4566" spans="1:7" x14ac:dyDescent="0.2">
      <c r="A4566" t="s">
        <v>9162</v>
      </c>
      <c r="B4566" t="s">
        <v>4566</v>
      </c>
      <c r="C4566">
        <v>21</v>
      </c>
      <c r="D4566" t="s">
        <v>4580</v>
      </c>
      <c r="E4566" t="s">
        <v>4583</v>
      </c>
      <c r="F4566" t="s">
        <v>13</v>
      </c>
      <c r="G4566">
        <v>461</v>
      </c>
    </row>
    <row r="4567" spans="1:7" x14ac:dyDescent="0.2">
      <c r="A4567" t="s">
        <v>9163</v>
      </c>
      <c r="B4567" t="s">
        <v>4566</v>
      </c>
      <c r="C4567">
        <v>21</v>
      </c>
      <c r="D4567" t="s">
        <v>4580</v>
      </c>
      <c r="E4567" t="s">
        <v>4585</v>
      </c>
      <c r="F4567" t="s">
        <v>13</v>
      </c>
      <c r="G4567">
        <v>324</v>
      </c>
    </row>
    <row r="4568" spans="1:7" x14ac:dyDescent="0.2">
      <c r="A4568" t="s">
        <v>9164</v>
      </c>
      <c r="B4568" t="s">
        <v>4566</v>
      </c>
      <c r="C4568">
        <v>21</v>
      </c>
      <c r="D4568" t="s">
        <v>4580</v>
      </c>
      <c r="E4568" t="s">
        <v>4587</v>
      </c>
      <c r="F4568" t="s">
        <v>13</v>
      </c>
      <c r="G4568">
        <v>362</v>
      </c>
    </row>
    <row r="4569" spans="1:7" x14ac:dyDescent="0.2">
      <c r="A4569" t="s">
        <v>9165</v>
      </c>
      <c r="B4569" t="s">
        <v>4566</v>
      </c>
      <c r="C4569">
        <v>21</v>
      </c>
      <c r="D4569" t="s">
        <v>4580</v>
      </c>
      <c r="E4569" t="s">
        <v>4589</v>
      </c>
      <c r="F4569" t="s">
        <v>13</v>
      </c>
      <c r="G4569">
        <v>413</v>
      </c>
    </row>
    <row r="4570" spans="1:7" x14ac:dyDescent="0.2">
      <c r="A4570" t="s">
        <v>9166</v>
      </c>
      <c r="B4570" t="s">
        <v>4566</v>
      </c>
      <c r="C4570">
        <v>21</v>
      </c>
      <c r="D4570" t="s">
        <v>4580</v>
      </c>
      <c r="E4570" t="s">
        <v>4591</v>
      </c>
      <c r="F4570" t="s">
        <v>13</v>
      </c>
      <c r="G4570">
        <v>404</v>
      </c>
    </row>
    <row r="4571" spans="1:7" x14ac:dyDescent="0.2">
      <c r="A4571" t="s">
        <v>9167</v>
      </c>
      <c r="B4571" t="s">
        <v>4566</v>
      </c>
      <c r="C4571">
        <v>21</v>
      </c>
      <c r="D4571" t="s">
        <v>4580</v>
      </c>
      <c r="E4571" t="s">
        <v>4593</v>
      </c>
      <c r="F4571" t="s">
        <v>13</v>
      </c>
      <c r="G4571">
        <v>380</v>
      </c>
    </row>
    <row r="4572" spans="1:7" x14ac:dyDescent="0.2">
      <c r="A4572" t="s">
        <v>9168</v>
      </c>
      <c r="B4572" t="s">
        <v>4566</v>
      </c>
      <c r="C4572">
        <v>22</v>
      </c>
      <c r="D4572" t="s">
        <v>4580</v>
      </c>
      <c r="E4572" t="s">
        <v>4581</v>
      </c>
      <c r="F4572" t="s">
        <v>13</v>
      </c>
      <c r="G4572">
        <v>2352</v>
      </c>
    </row>
    <row r="4573" spans="1:7" x14ac:dyDescent="0.2">
      <c r="A4573" t="s">
        <v>9169</v>
      </c>
      <c r="B4573" t="s">
        <v>4566</v>
      </c>
      <c r="C4573">
        <v>22</v>
      </c>
      <c r="D4573" t="s">
        <v>4580</v>
      </c>
      <c r="E4573" t="s">
        <v>4583</v>
      </c>
      <c r="F4573" t="s">
        <v>13</v>
      </c>
      <c r="G4573">
        <v>2359</v>
      </c>
    </row>
    <row r="4574" spans="1:7" x14ac:dyDescent="0.2">
      <c r="A4574" t="s">
        <v>9170</v>
      </c>
      <c r="B4574" t="s">
        <v>4566</v>
      </c>
      <c r="C4574">
        <v>22</v>
      </c>
      <c r="D4574" t="s">
        <v>4580</v>
      </c>
      <c r="E4574" t="s">
        <v>4585</v>
      </c>
      <c r="F4574" t="s">
        <v>13</v>
      </c>
      <c r="G4574">
        <v>2405</v>
      </c>
    </row>
    <row r="4575" spans="1:7" x14ac:dyDescent="0.2">
      <c r="A4575" t="s">
        <v>9171</v>
      </c>
      <c r="B4575" t="s">
        <v>4566</v>
      </c>
      <c r="C4575">
        <v>22</v>
      </c>
      <c r="D4575" t="s">
        <v>4580</v>
      </c>
      <c r="E4575" t="s">
        <v>4587</v>
      </c>
      <c r="F4575" t="s">
        <v>13</v>
      </c>
      <c r="G4575">
        <v>2671</v>
      </c>
    </row>
    <row r="4576" spans="1:7" x14ac:dyDescent="0.2">
      <c r="A4576" t="s">
        <v>9172</v>
      </c>
      <c r="B4576" t="s">
        <v>4566</v>
      </c>
      <c r="C4576">
        <v>22</v>
      </c>
      <c r="D4576" t="s">
        <v>4580</v>
      </c>
      <c r="E4576" t="s">
        <v>4589</v>
      </c>
      <c r="F4576" t="s">
        <v>13</v>
      </c>
      <c r="G4576">
        <v>2254</v>
      </c>
    </row>
    <row r="4577" spans="1:7" x14ac:dyDescent="0.2">
      <c r="A4577" t="s">
        <v>9173</v>
      </c>
      <c r="B4577" t="s">
        <v>4566</v>
      </c>
      <c r="C4577">
        <v>22</v>
      </c>
      <c r="D4577" t="s">
        <v>4580</v>
      </c>
      <c r="E4577" t="s">
        <v>4591</v>
      </c>
      <c r="F4577" t="s">
        <v>13</v>
      </c>
      <c r="G4577">
        <v>2266</v>
      </c>
    </row>
    <row r="4578" spans="1:7" x14ac:dyDescent="0.2">
      <c r="A4578" t="s">
        <v>9174</v>
      </c>
      <c r="B4578" t="s">
        <v>4566</v>
      </c>
      <c r="C4578">
        <v>22</v>
      </c>
      <c r="D4578" t="s">
        <v>4580</v>
      </c>
      <c r="E4578" t="s">
        <v>4593</v>
      </c>
      <c r="F4578" t="s">
        <v>13</v>
      </c>
      <c r="G4578">
        <v>2331</v>
      </c>
    </row>
    <row r="4579" spans="1:7" x14ac:dyDescent="0.2">
      <c r="A4579" t="s">
        <v>9175</v>
      </c>
      <c r="B4579" t="s">
        <v>4566</v>
      </c>
      <c r="C4579">
        <v>23</v>
      </c>
      <c r="D4579" t="s">
        <v>4580</v>
      </c>
      <c r="E4579" t="s">
        <v>4581</v>
      </c>
      <c r="F4579" t="s">
        <v>13</v>
      </c>
      <c r="G4579">
        <v>4449</v>
      </c>
    </row>
    <row r="4580" spans="1:7" x14ac:dyDescent="0.2">
      <c r="A4580" t="s">
        <v>9176</v>
      </c>
      <c r="B4580" t="s">
        <v>4566</v>
      </c>
      <c r="C4580">
        <v>23</v>
      </c>
      <c r="D4580" t="s">
        <v>4580</v>
      </c>
      <c r="E4580" t="s">
        <v>4583</v>
      </c>
      <c r="F4580" t="s">
        <v>13</v>
      </c>
      <c r="G4580">
        <v>4693</v>
      </c>
    </row>
    <row r="4581" spans="1:7" x14ac:dyDescent="0.2">
      <c r="A4581" t="s">
        <v>9177</v>
      </c>
      <c r="B4581" t="s">
        <v>4566</v>
      </c>
      <c r="C4581">
        <v>23</v>
      </c>
      <c r="D4581" t="s">
        <v>4580</v>
      </c>
      <c r="E4581" t="s">
        <v>4585</v>
      </c>
      <c r="F4581" t="s">
        <v>13</v>
      </c>
      <c r="G4581">
        <v>4301</v>
      </c>
    </row>
    <row r="4582" spans="1:7" x14ac:dyDescent="0.2">
      <c r="A4582" t="s">
        <v>9178</v>
      </c>
      <c r="B4582" t="s">
        <v>4566</v>
      </c>
      <c r="C4582">
        <v>23</v>
      </c>
      <c r="D4582" t="s">
        <v>4580</v>
      </c>
      <c r="E4582" t="s">
        <v>4587</v>
      </c>
      <c r="F4582" t="s">
        <v>13</v>
      </c>
      <c r="G4582">
        <v>4603</v>
      </c>
    </row>
    <row r="4583" spans="1:7" x14ac:dyDescent="0.2">
      <c r="A4583" t="s">
        <v>9179</v>
      </c>
      <c r="B4583" t="s">
        <v>4566</v>
      </c>
      <c r="C4583">
        <v>23</v>
      </c>
      <c r="D4583" t="s">
        <v>4580</v>
      </c>
      <c r="E4583" t="s">
        <v>4589</v>
      </c>
      <c r="F4583" t="s">
        <v>13</v>
      </c>
      <c r="G4583">
        <v>4355</v>
      </c>
    </row>
    <row r="4584" spans="1:7" x14ac:dyDescent="0.2">
      <c r="A4584" t="s">
        <v>9180</v>
      </c>
      <c r="B4584" t="s">
        <v>4566</v>
      </c>
      <c r="C4584">
        <v>23</v>
      </c>
      <c r="D4584" t="s">
        <v>4580</v>
      </c>
      <c r="E4584" t="s">
        <v>4591</v>
      </c>
      <c r="F4584" t="s">
        <v>13</v>
      </c>
      <c r="G4584">
        <v>4441</v>
      </c>
    </row>
    <row r="4585" spans="1:7" x14ac:dyDescent="0.2">
      <c r="A4585" t="s">
        <v>9181</v>
      </c>
      <c r="B4585" t="s">
        <v>4566</v>
      </c>
      <c r="C4585">
        <v>23</v>
      </c>
      <c r="D4585" t="s">
        <v>4580</v>
      </c>
      <c r="E4585" t="s">
        <v>4593</v>
      </c>
      <c r="F4585" t="s">
        <v>13</v>
      </c>
      <c r="G4585">
        <v>4453</v>
      </c>
    </row>
    <row r="4586" spans="1:7" x14ac:dyDescent="0.2">
      <c r="A4586" t="s">
        <v>9182</v>
      </c>
      <c r="B4586" t="s">
        <v>4566</v>
      </c>
      <c r="C4586">
        <v>24</v>
      </c>
      <c r="D4586" t="s">
        <v>4580</v>
      </c>
      <c r="E4586" t="s">
        <v>4581</v>
      </c>
      <c r="F4586" t="s">
        <v>13</v>
      </c>
      <c r="G4586">
        <v>5632</v>
      </c>
    </row>
    <row r="4587" spans="1:7" x14ac:dyDescent="0.2">
      <c r="A4587" t="s">
        <v>9183</v>
      </c>
      <c r="B4587" t="s">
        <v>4566</v>
      </c>
      <c r="C4587">
        <v>24</v>
      </c>
      <c r="D4587" t="s">
        <v>4580</v>
      </c>
      <c r="E4587" t="s">
        <v>4583</v>
      </c>
      <c r="F4587" t="s">
        <v>13</v>
      </c>
      <c r="G4587">
        <v>6015</v>
      </c>
    </row>
    <row r="4588" spans="1:7" x14ac:dyDescent="0.2">
      <c r="A4588" t="s">
        <v>9184</v>
      </c>
      <c r="B4588" t="s">
        <v>4566</v>
      </c>
      <c r="C4588">
        <v>24</v>
      </c>
      <c r="D4588" t="s">
        <v>4580</v>
      </c>
      <c r="E4588" t="s">
        <v>4585</v>
      </c>
      <c r="F4588" t="s">
        <v>13</v>
      </c>
      <c r="G4588">
        <v>5541</v>
      </c>
    </row>
    <row r="4589" spans="1:7" x14ac:dyDescent="0.2">
      <c r="A4589" t="s">
        <v>9185</v>
      </c>
      <c r="B4589" t="s">
        <v>4566</v>
      </c>
      <c r="C4589">
        <v>24</v>
      </c>
      <c r="D4589" t="s">
        <v>4580</v>
      </c>
      <c r="E4589" t="s">
        <v>4587</v>
      </c>
      <c r="F4589" t="s">
        <v>13</v>
      </c>
      <c r="G4589">
        <v>6107</v>
      </c>
    </row>
    <row r="4590" spans="1:7" x14ac:dyDescent="0.2">
      <c r="A4590" t="s">
        <v>9186</v>
      </c>
      <c r="B4590" t="s">
        <v>4566</v>
      </c>
      <c r="C4590">
        <v>24</v>
      </c>
      <c r="D4590" t="s">
        <v>4580</v>
      </c>
      <c r="E4590" t="s">
        <v>4589</v>
      </c>
      <c r="F4590" t="s">
        <v>13</v>
      </c>
      <c r="G4590">
        <v>5575</v>
      </c>
    </row>
    <row r="4591" spans="1:7" x14ac:dyDescent="0.2">
      <c r="A4591" t="s">
        <v>9187</v>
      </c>
      <c r="B4591" t="s">
        <v>4566</v>
      </c>
      <c r="C4591">
        <v>24</v>
      </c>
      <c r="D4591" t="s">
        <v>4580</v>
      </c>
      <c r="E4591" t="s">
        <v>4591</v>
      </c>
      <c r="F4591" t="s">
        <v>13</v>
      </c>
      <c r="G4591">
        <v>5664</v>
      </c>
    </row>
    <row r="4592" spans="1:7" x14ac:dyDescent="0.2">
      <c r="A4592" t="s">
        <v>9188</v>
      </c>
      <c r="B4592" t="s">
        <v>4566</v>
      </c>
      <c r="C4592">
        <v>24</v>
      </c>
      <c r="D4592" t="s">
        <v>4580</v>
      </c>
      <c r="E4592" t="s">
        <v>4593</v>
      </c>
      <c r="F4592" t="s">
        <v>13</v>
      </c>
      <c r="G4592">
        <v>5514</v>
      </c>
    </row>
    <row r="4593" spans="1:7" x14ac:dyDescent="0.2">
      <c r="A4593" t="s">
        <v>9189</v>
      </c>
      <c r="B4593" t="s">
        <v>4566</v>
      </c>
      <c r="C4593">
        <v>25</v>
      </c>
      <c r="D4593" t="s">
        <v>4580</v>
      </c>
      <c r="E4593" t="s">
        <v>4581</v>
      </c>
      <c r="F4593" t="s">
        <v>13</v>
      </c>
      <c r="G4593">
        <v>2736</v>
      </c>
    </row>
    <row r="4594" spans="1:7" x14ac:dyDescent="0.2">
      <c r="A4594" t="s">
        <v>9190</v>
      </c>
      <c r="B4594" t="s">
        <v>4566</v>
      </c>
      <c r="C4594">
        <v>25</v>
      </c>
      <c r="D4594" t="s">
        <v>4580</v>
      </c>
      <c r="E4594" t="s">
        <v>4583</v>
      </c>
      <c r="F4594" t="s">
        <v>13</v>
      </c>
      <c r="G4594">
        <v>2779</v>
      </c>
    </row>
    <row r="4595" spans="1:7" x14ac:dyDescent="0.2">
      <c r="A4595" t="s">
        <v>9191</v>
      </c>
      <c r="B4595" t="s">
        <v>4566</v>
      </c>
      <c r="C4595">
        <v>25</v>
      </c>
      <c r="D4595" t="s">
        <v>4580</v>
      </c>
      <c r="E4595" t="s">
        <v>4585</v>
      </c>
      <c r="F4595" t="s">
        <v>13</v>
      </c>
      <c r="G4595">
        <v>2518</v>
      </c>
    </row>
    <row r="4596" spans="1:7" x14ac:dyDescent="0.2">
      <c r="A4596" t="s">
        <v>9192</v>
      </c>
      <c r="B4596" t="s">
        <v>4566</v>
      </c>
      <c r="C4596">
        <v>25</v>
      </c>
      <c r="D4596" t="s">
        <v>4580</v>
      </c>
      <c r="E4596" t="s">
        <v>4587</v>
      </c>
      <c r="F4596" t="s">
        <v>13</v>
      </c>
      <c r="G4596">
        <v>2548</v>
      </c>
    </row>
    <row r="4597" spans="1:7" x14ac:dyDescent="0.2">
      <c r="A4597" t="s">
        <v>9193</v>
      </c>
      <c r="B4597" t="s">
        <v>4566</v>
      </c>
      <c r="C4597">
        <v>25</v>
      </c>
      <c r="D4597" t="s">
        <v>4580</v>
      </c>
      <c r="E4597" t="s">
        <v>4589</v>
      </c>
      <c r="F4597" t="s">
        <v>13</v>
      </c>
      <c r="G4597">
        <v>2588</v>
      </c>
    </row>
    <row r="4598" spans="1:7" x14ac:dyDescent="0.2">
      <c r="A4598" t="s">
        <v>9194</v>
      </c>
      <c r="B4598" t="s">
        <v>4566</v>
      </c>
      <c r="C4598">
        <v>25</v>
      </c>
      <c r="D4598" t="s">
        <v>4580</v>
      </c>
      <c r="E4598" t="s">
        <v>4591</v>
      </c>
      <c r="F4598" t="s">
        <v>13</v>
      </c>
      <c r="G4598">
        <v>2654</v>
      </c>
    </row>
    <row r="4599" spans="1:7" x14ac:dyDescent="0.2">
      <c r="A4599" t="s">
        <v>9195</v>
      </c>
      <c r="B4599" t="s">
        <v>4566</v>
      </c>
      <c r="C4599">
        <v>25</v>
      </c>
      <c r="D4599" t="s">
        <v>4580</v>
      </c>
      <c r="E4599" t="s">
        <v>4593</v>
      </c>
      <c r="F4599" t="s">
        <v>13</v>
      </c>
      <c r="G4599">
        <v>2647</v>
      </c>
    </row>
    <row r="4600" spans="1:7" x14ac:dyDescent="0.2">
      <c r="A4600" t="s">
        <v>9196</v>
      </c>
      <c r="B4600" t="s">
        <v>4566</v>
      </c>
      <c r="C4600">
        <v>26</v>
      </c>
      <c r="D4600" t="s">
        <v>4580</v>
      </c>
      <c r="E4600" t="s">
        <v>4581</v>
      </c>
      <c r="F4600" t="s">
        <v>13</v>
      </c>
      <c r="G4600">
        <v>6820</v>
      </c>
    </row>
    <row r="4601" spans="1:7" x14ac:dyDescent="0.2">
      <c r="A4601" t="s">
        <v>9197</v>
      </c>
      <c r="B4601" t="s">
        <v>4566</v>
      </c>
      <c r="C4601">
        <v>26</v>
      </c>
      <c r="D4601" t="s">
        <v>4580</v>
      </c>
      <c r="E4601" t="s">
        <v>4583</v>
      </c>
      <c r="F4601" t="s">
        <v>13</v>
      </c>
      <c r="G4601">
        <v>7247</v>
      </c>
    </row>
    <row r="4602" spans="1:7" x14ac:dyDescent="0.2">
      <c r="A4602" t="s">
        <v>9198</v>
      </c>
      <c r="B4602" t="s">
        <v>4566</v>
      </c>
      <c r="C4602">
        <v>26</v>
      </c>
      <c r="D4602" t="s">
        <v>4580</v>
      </c>
      <c r="E4602" t="s">
        <v>4585</v>
      </c>
      <c r="F4602" t="s">
        <v>13</v>
      </c>
      <c r="G4602">
        <v>6908</v>
      </c>
    </row>
    <row r="4603" spans="1:7" x14ac:dyDescent="0.2">
      <c r="A4603" t="s">
        <v>9199</v>
      </c>
      <c r="B4603" t="s">
        <v>4566</v>
      </c>
      <c r="C4603">
        <v>26</v>
      </c>
      <c r="D4603" t="s">
        <v>4580</v>
      </c>
      <c r="E4603" t="s">
        <v>4587</v>
      </c>
      <c r="F4603" t="s">
        <v>13</v>
      </c>
      <c r="G4603">
        <v>7408</v>
      </c>
    </row>
    <row r="4604" spans="1:7" x14ac:dyDescent="0.2">
      <c r="A4604" t="s">
        <v>9200</v>
      </c>
      <c r="B4604" t="s">
        <v>4566</v>
      </c>
      <c r="C4604">
        <v>26</v>
      </c>
      <c r="D4604" t="s">
        <v>4580</v>
      </c>
      <c r="E4604" t="s">
        <v>4589</v>
      </c>
      <c r="F4604" t="s">
        <v>13</v>
      </c>
      <c r="G4604">
        <v>6869</v>
      </c>
    </row>
    <row r="4605" spans="1:7" x14ac:dyDescent="0.2">
      <c r="A4605" t="s">
        <v>9201</v>
      </c>
      <c r="B4605" t="s">
        <v>4566</v>
      </c>
      <c r="C4605">
        <v>26</v>
      </c>
      <c r="D4605" t="s">
        <v>4580</v>
      </c>
      <c r="E4605" t="s">
        <v>4591</v>
      </c>
      <c r="F4605" t="s">
        <v>13</v>
      </c>
      <c r="G4605">
        <v>6858</v>
      </c>
    </row>
    <row r="4606" spans="1:7" x14ac:dyDescent="0.2">
      <c r="A4606" t="s">
        <v>9202</v>
      </c>
      <c r="B4606" t="s">
        <v>4566</v>
      </c>
      <c r="C4606">
        <v>26</v>
      </c>
      <c r="D4606" t="s">
        <v>4580</v>
      </c>
      <c r="E4606" t="s">
        <v>4593</v>
      </c>
      <c r="F4606" t="s">
        <v>13</v>
      </c>
      <c r="G4606">
        <v>6792</v>
      </c>
    </row>
    <row r="4607" spans="1:7" x14ac:dyDescent="0.2">
      <c r="A4607" t="s">
        <v>9203</v>
      </c>
      <c r="B4607" t="s">
        <v>4566</v>
      </c>
      <c r="C4607">
        <v>27</v>
      </c>
      <c r="D4607" t="s">
        <v>4580</v>
      </c>
      <c r="E4607" t="s">
        <v>4581</v>
      </c>
      <c r="F4607" t="s">
        <v>13</v>
      </c>
      <c r="G4607">
        <v>5964</v>
      </c>
    </row>
    <row r="4608" spans="1:7" x14ac:dyDescent="0.2">
      <c r="A4608" t="s">
        <v>9204</v>
      </c>
      <c r="B4608" t="s">
        <v>4566</v>
      </c>
      <c r="C4608">
        <v>27</v>
      </c>
      <c r="D4608" t="s">
        <v>4580</v>
      </c>
      <c r="E4608" t="s">
        <v>4583</v>
      </c>
      <c r="F4608" t="s">
        <v>13</v>
      </c>
      <c r="G4608">
        <v>6606</v>
      </c>
    </row>
    <row r="4609" spans="1:7" x14ac:dyDescent="0.2">
      <c r="A4609" t="s">
        <v>9205</v>
      </c>
      <c r="B4609" t="s">
        <v>4566</v>
      </c>
      <c r="C4609">
        <v>27</v>
      </c>
      <c r="D4609" t="s">
        <v>4580</v>
      </c>
      <c r="E4609" t="s">
        <v>4585</v>
      </c>
      <c r="F4609" t="s">
        <v>13</v>
      </c>
      <c r="G4609">
        <v>6116</v>
      </c>
    </row>
    <row r="4610" spans="1:7" x14ac:dyDescent="0.2">
      <c r="A4610" t="s">
        <v>9206</v>
      </c>
      <c r="B4610" t="s">
        <v>4566</v>
      </c>
      <c r="C4610">
        <v>27</v>
      </c>
      <c r="D4610" t="s">
        <v>4580</v>
      </c>
      <c r="E4610" t="s">
        <v>4587</v>
      </c>
      <c r="F4610" t="s">
        <v>13</v>
      </c>
      <c r="G4610">
        <v>6408</v>
      </c>
    </row>
    <row r="4611" spans="1:7" x14ac:dyDescent="0.2">
      <c r="A4611" t="s">
        <v>9207</v>
      </c>
      <c r="B4611" t="s">
        <v>4566</v>
      </c>
      <c r="C4611">
        <v>27</v>
      </c>
      <c r="D4611" t="s">
        <v>4580</v>
      </c>
      <c r="E4611" t="s">
        <v>4589</v>
      </c>
      <c r="F4611" t="s">
        <v>13</v>
      </c>
      <c r="G4611">
        <v>6075</v>
      </c>
    </row>
    <row r="4612" spans="1:7" x14ac:dyDescent="0.2">
      <c r="A4612" t="s">
        <v>9208</v>
      </c>
      <c r="B4612" t="s">
        <v>4566</v>
      </c>
      <c r="C4612">
        <v>27</v>
      </c>
      <c r="D4612" t="s">
        <v>4580</v>
      </c>
      <c r="E4612" t="s">
        <v>4591</v>
      </c>
      <c r="F4612" t="s">
        <v>13</v>
      </c>
      <c r="G4612">
        <v>6095</v>
      </c>
    </row>
    <row r="4613" spans="1:7" x14ac:dyDescent="0.2">
      <c r="A4613" t="s">
        <v>9209</v>
      </c>
      <c r="B4613" t="s">
        <v>4566</v>
      </c>
      <c r="C4613">
        <v>27</v>
      </c>
      <c r="D4613" t="s">
        <v>4580</v>
      </c>
      <c r="E4613" t="s">
        <v>4593</v>
      </c>
      <c r="F4613" t="s">
        <v>13</v>
      </c>
      <c r="G4613">
        <v>6080</v>
      </c>
    </row>
    <row r="4614" spans="1:7" x14ac:dyDescent="0.2">
      <c r="A4614" t="s">
        <v>9210</v>
      </c>
      <c r="B4614" t="s">
        <v>4566</v>
      </c>
      <c r="C4614">
        <v>28</v>
      </c>
      <c r="D4614" t="s">
        <v>4580</v>
      </c>
      <c r="E4614" t="s">
        <v>4581</v>
      </c>
      <c r="F4614" t="s">
        <v>13</v>
      </c>
      <c r="G4614">
        <v>2207</v>
      </c>
    </row>
    <row r="4615" spans="1:7" x14ac:dyDescent="0.2">
      <c r="A4615" t="s">
        <v>9211</v>
      </c>
      <c r="B4615" t="s">
        <v>4566</v>
      </c>
      <c r="C4615">
        <v>28</v>
      </c>
      <c r="D4615" t="s">
        <v>4580</v>
      </c>
      <c r="E4615" t="s">
        <v>4583</v>
      </c>
      <c r="F4615" t="s">
        <v>13</v>
      </c>
      <c r="G4615">
        <v>2356</v>
      </c>
    </row>
    <row r="4616" spans="1:7" x14ac:dyDescent="0.2">
      <c r="A4616" t="s">
        <v>9212</v>
      </c>
      <c r="B4616" t="s">
        <v>4566</v>
      </c>
      <c r="C4616">
        <v>28</v>
      </c>
      <c r="D4616" t="s">
        <v>4580</v>
      </c>
      <c r="E4616" t="s">
        <v>4585</v>
      </c>
      <c r="F4616" t="s">
        <v>13</v>
      </c>
      <c r="G4616">
        <v>2369</v>
      </c>
    </row>
    <row r="4617" spans="1:7" x14ac:dyDescent="0.2">
      <c r="A4617" t="s">
        <v>9213</v>
      </c>
      <c r="B4617" t="s">
        <v>4566</v>
      </c>
      <c r="C4617">
        <v>28</v>
      </c>
      <c r="D4617" t="s">
        <v>4580</v>
      </c>
      <c r="E4617" t="s">
        <v>4587</v>
      </c>
      <c r="F4617" t="s">
        <v>13</v>
      </c>
      <c r="G4617">
        <v>2586</v>
      </c>
    </row>
    <row r="4618" spans="1:7" x14ac:dyDescent="0.2">
      <c r="A4618" t="s">
        <v>9214</v>
      </c>
      <c r="B4618" t="s">
        <v>4566</v>
      </c>
      <c r="C4618">
        <v>28</v>
      </c>
      <c r="D4618" t="s">
        <v>4580</v>
      </c>
      <c r="E4618" t="s">
        <v>4589</v>
      </c>
      <c r="F4618" t="s">
        <v>13</v>
      </c>
      <c r="G4618">
        <v>2207</v>
      </c>
    </row>
    <row r="4619" spans="1:7" x14ac:dyDescent="0.2">
      <c r="A4619" t="s">
        <v>9215</v>
      </c>
      <c r="B4619" t="s">
        <v>4566</v>
      </c>
      <c r="C4619">
        <v>28</v>
      </c>
      <c r="D4619" t="s">
        <v>4580</v>
      </c>
      <c r="E4619" t="s">
        <v>4591</v>
      </c>
      <c r="F4619" t="s">
        <v>13</v>
      </c>
      <c r="G4619">
        <v>2123</v>
      </c>
    </row>
    <row r="4620" spans="1:7" x14ac:dyDescent="0.2">
      <c r="A4620" t="s">
        <v>9216</v>
      </c>
      <c r="B4620" t="s">
        <v>4566</v>
      </c>
      <c r="C4620">
        <v>28</v>
      </c>
      <c r="D4620" t="s">
        <v>4580</v>
      </c>
      <c r="E4620" t="s">
        <v>4593</v>
      </c>
      <c r="F4620" t="s">
        <v>13</v>
      </c>
      <c r="G4620">
        <v>2177</v>
      </c>
    </row>
    <row r="4621" spans="1:7" x14ac:dyDescent="0.2">
      <c r="A4621" t="s">
        <v>9217</v>
      </c>
      <c r="B4621" t="s">
        <v>4566</v>
      </c>
      <c r="C4621">
        <v>29</v>
      </c>
      <c r="D4621" t="s">
        <v>4580</v>
      </c>
      <c r="E4621" t="s">
        <v>4581</v>
      </c>
      <c r="F4621" t="s">
        <v>13</v>
      </c>
      <c r="G4621">
        <v>2198</v>
      </c>
    </row>
    <row r="4622" spans="1:7" x14ac:dyDescent="0.2">
      <c r="A4622" t="s">
        <v>9218</v>
      </c>
      <c r="B4622" t="s">
        <v>4566</v>
      </c>
      <c r="C4622">
        <v>29</v>
      </c>
      <c r="D4622" t="s">
        <v>4580</v>
      </c>
      <c r="E4622" t="s">
        <v>4583</v>
      </c>
      <c r="F4622" t="s">
        <v>13</v>
      </c>
      <c r="G4622">
        <v>2193</v>
      </c>
    </row>
    <row r="4623" spans="1:7" x14ac:dyDescent="0.2">
      <c r="A4623" t="s">
        <v>9219</v>
      </c>
      <c r="B4623" t="s">
        <v>4566</v>
      </c>
      <c r="C4623">
        <v>29</v>
      </c>
      <c r="D4623" t="s">
        <v>4580</v>
      </c>
      <c r="E4623" t="s">
        <v>4585</v>
      </c>
      <c r="F4623" t="s">
        <v>13</v>
      </c>
      <c r="G4623">
        <v>2367</v>
      </c>
    </row>
    <row r="4624" spans="1:7" x14ac:dyDescent="0.2">
      <c r="A4624" t="s">
        <v>9220</v>
      </c>
      <c r="B4624" t="s">
        <v>4566</v>
      </c>
      <c r="C4624">
        <v>29</v>
      </c>
      <c r="D4624" t="s">
        <v>4580</v>
      </c>
      <c r="E4624" t="s">
        <v>4587</v>
      </c>
      <c r="F4624" t="s">
        <v>13</v>
      </c>
      <c r="G4624">
        <v>2325</v>
      </c>
    </row>
    <row r="4625" spans="1:7" x14ac:dyDescent="0.2">
      <c r="A4625" t="s">
        <v>9221</v>
      </c>
      <c r="B4625" t="s">
        <v>4566</v>
      </c>
      <c r="C4625">
        <v>29</v>
      </c>
      <c r="D4625" t="s">
        <v>4580</v>
      </c>
      <c r="E4625" t="s">
        <v>4589</v>
      </c>
      <c r="F4625" t="s">
        <v>13</v>
      </c>
      <c r="G4625">
        <v>2092</v>
      </c>
    </row>
    <row r="4626" spans="1:7" x14ac:dyDescent="0.2">
      <c r="A4626" t="s">
        <v>9222</v>
      </c>
      <c r="B4626" t="s">
        <v>4566</v>
      </c>
      <c r="C4626">
        <v>29</v>
      </c>
      <c r="D4626" t="s">
        <v>4580</v>
      </c>
      <c r="E4626" t="s">
        <v>4591</v>
      </c>
      <c r="F4626" t="s">
        <v>13</v>
      </c>
      <c r="G4626">
        <v>2122</v>
      </c>
    </row>
    <row r="4627" spans="1:7" x14ac:dyDescent="0.2">
      <c r="A4627" t="s">
        <v>9223</v>
      </c>
      <c r="B4627" t="s">
        <v>4566</v>
      </c>
      <c r="C4627">
        <v>29</v>
      </c>
      <c r="D4627" t="s">
        <v>4580</v>
      </c>
      <c r="E4627" t="s">
        <v>4593</v>
      </c>
      <c r="F4627" t="s">
        <v>13</v>
      </c>
      <c r="G4627">
        <v>2059</v>
      </c>
    </row>
    <row r="4628" spans="1:7" x14ac:dyDescent="0.2">
      <c r="A4628" t="s">
        <v>9224</v>
      </c>
      <c r="B4628" t="s">
        <v>4566</v>
      </c>
      <c r="C4628">
        <v>30</v>
      </c>
      <c r="D4628" t="s">
        <v>4580</v>
      </c>
      <c r="E4628" t="s">
        <v>4581</v>
      </c>
      <c r="F4628" t="s">
        <v>13</v>
      </c>
      <c r="G4628">
        <v>2660</v>
      </c>
    </row>
    <row r="4629" spans="1:7" x14ac:dyDescent="0.2">
      <c r="A4629" t="s">
        <v>9225</v>
      </c>
      <c r="B4629" t="s">
        <v>4566</v>
      </c>
      <c r="C4629">
        <v>30</v>
      </c>
      <c r="D4629" t="s">
        <v>4580</v>
      </c>
      <c r="E4629" t="s">
        <v>4583</v>
      </c>
      <c r="F4629" t="s">
        <v>13</v>
      </c>
      <c r="G4629">
        <v>2868</v>
      </c>
    </row>
    <row r="4630" spans="1:7" x14ac:dyDescent="0.2">
      <c r="A4630" t="s">
        <v>9226</v>
      </c>
      <c r="B4630" t="s">
        <v>4566</v>
      </c>
      <c r="C4630">
        <v>30</v>
      </c>
      <c r="D4630" t="s">
        <v>4580</v>
      </c>
      <c r="E4630" t="s">
        <v>4585</v>
      </c>
      <c r="F4630" t="s">
        <v>13</v>
      </c>
      <c r="G4630">
        <v>2526</v>
      </c>
    </row>
    <row r="4631" spans="1:7" x14ac:dyDescent="0.2">
      <c r="A4631" t="s">
        <v>9227</v>
      </c>
      <c r="B4631" t="s">
        <v>4566</v>
      </c>
      <c r="C4631">
        <v>30</v>
      </c>
      <c r="D4631" t="s">
        <v>4580</v>
      </c>
      <c r="E4631" t="s">
        <v>4587</v>
      </c>
      <c r="F4631" t="s">
        <v>13</v>
      </c>
      <c r="G4631">
        <v>2564</v>
      </c>
    </row>
    <row r="4632" spans="1:7" x14ac:dyDescent="0.2">
      <c r="A4632" t="s">
        <v>9228</v>
      </c>
      <c r="B4632" t="s">
        <v>4566</v>
      </c>
      <c r="C4632">
        <v>30</v>
      </c>
      <c r="D4632" t="s">
        <v>4580</v>
      </c>
      <c r="E4632" t="s">
        <v>4589</v>
      </c>
      <c r="F4632" t="s">
        <v>13</v>
      </c>
      <c r="G4632">
        <v>2612</v>
      </c>
    </row>
    <row r="4633" spans="1:7" x14ac:dyDescent="0.2">
      <c r="A4633" t="s">
        <v>9229</v>
      </c>
      <c r="B4633" t="s">
        <v>4566</v>
      </c>
      <c r="C4633">
        <v>30</v>
      </c>
      <c r="D4633" t="s">
        <v>4580</v>
      </c>
      <c r="E4633" t="s">
        <v>4591</v>
      </c>
      <c r="F4633" t="s">
        <v>13</v>
      </c>
      <c r="G4633">
        <v>2739</v>
      </c>
    </row>
    <row r="4634" spans="1:7" x14ac:dyDescent="0.2">
      <c r="A4634" t="s">
        <v>9230</v>
      </c>
      <c r="B4634" t="s">
        <v>4566</v>
      </c>
      <c r="C4634">
        <v>30</v>
      </c>
      <c r="D4634" t="s">
        <v>4580</v>
      </c>
      <c r="E4634" t="s">
        <v>4593</v>
      </c>
      <c r="F4634" t="s">
        <v>13</v>
      </c>
      <c r="G4634">
        <v>2593</v>
      </c>
    </row>
    <row r="4635" spans="1:7" x14ac:dyDescent="0.2">
      <c r="A4635" t="s">
        <v>9231</v>
      </c>
      <c r="B4635" t="s">
        <v>4566</v>
      </c>
      <c r="C4635">
        <v>31</v>
      </c>
      <c r="D4635" t="s">
        <v>4580</v>
      </c>
      <c r="E4635" t="s">
        <v>4581</v>
      </c>
      <c r="F4635" t="s">
        <v>13</v>
      </c>
      <c r="G4635">
        <v>349</v>
      </c>
    </row>
    <row r="4636" spans="1:7" x14ac:dyDescent="0.2">
      <c r="A4636" t="s">
        <v>9232</v>
      </c>
      <c r="B4636" t="s">
        <v>4566</v>
      </c>
      <c r="C4636">
        <v>31</v>
      </c>
      <c r="D4636" t="s">
        <v>4580</v>
      </c>
      <c r="E4636" t="s">
        <v>4583</v>
      </c>
      <c r="F4636" t="s">
        <v>13</v>
      </c>
      <c r="G4636">
        <v>337</v>
      </c>
    </row>
    <row r="4637" spans="1:7" x14ac:dyDescent="0.2">
      <c r="A4637" t="s">
        <v>9233</v>
      </c>
      <c r="B4637" t="s">
        <v>4566</v>
      </c>
      <c r="C4637">
        <v>31</v>
      </c>
      <c r="D4637" t="s">
        <v>4580</v>
      </c>
      <c r="E4637" t="s">
        <v>4585</v>
      </c>
      <c r="F4637" t="s">
        <v>13</v>
      </c>
      <c r="G4637">
        <v>413</v>
      </c>
    </row>
    <row r="4638" spans="1:7" x14ac:dyDescent="0.2">
      <c r="A4638" t="s">
        <v>9234</v>
      </c>
      <c r="B4638" t="s">
        <v>4566</v>
      </c>
      <c r="C4638">
        <v>31</v>
      </c>
      <c r="D4638" t="s">
        <v>4580</v>
      </c>
      <c r="E4638" t="s">
        <v>4587</v>
      </c>
      <c r="F4638" t="s">
        <v>13</v>
      </c>
      <c r="G4638">
        <v>417</v>
      </c>
    </row>
    <row r="4639" spans="1:7" x14ac:dyDescent="0.2">
      <c r="A4639" t="s">
        <v>9235</v>
      </c>
      <c r="B4639" t="s">
        <v>4566</v>
      </c>
      <c r="C4639">
        <v>31</v>
      </c>
      <c r="D4639" t="s">
        <v>4580</v>
      </c>
      <c r="E4639" t="s">
        <v>4589</v>
      </c>
      <c r="F4639" t="s">
        <v>13</v>
      </c>
      <c r="G4639">
        <v>329</v>
      </c>
    </row>
    <row r="4640" spans="1:7" x14ac:dyDescent="0.2">
      <c r="A4640" t="s">
        <v>9236</v>
      </c>
      <c r="B4640" t="s">
        <v>4566</v>
      </c>
      <c r="C4640">
        <v>31</v>
      </c>
      <c r="D4640" t="s">
        <v>4580</v>
      </c>
      <c r="E4640" t="s">
        <v>4591</v>
      </c>
      <c r="F4640" t="s">
        <v>13</v>
      </c>
      <c r="G4640">
        <v>359</v>
      </c>
    </row>
    <row r="4641" spans="1:7" x14ac:dyDescent="0.2">
      <c r="A4641" t="s">
        <v>9237</v>
      </c>
      <c r="B4641" t="s">
        <v>4566</v>
      </c>
      <c r="C4641">
        <v>31</v>
      </c>
      <c r="D4641" t="s">
        <v>4580</v>
      </c>
      <c r="E4641" t="s">
        <v>4593</v>
      </c>
      <c r="F4641" t="s">
        <v>13</v>
      </c>
      <c r="G4641">
        <v>349</v>
      </c>
    </row>
    <row r="4642" spans="1:7" x14ac:dyDescent="0.2">
      <c r="A4642" t="s">
        <v>9238</v>
      </c>
      <c r="B4642" t="s">
        <v>4566</v>
      </c>
      <c r="C4642">
        <v>32</v>
      </c>
      <c r="D4642" t="s">
        <v>4580</v>
      </c>
      <c r="E4642" t="s">
        <v>4581</v>
      </c>
      <c r="F4642" t="s">
        <v>13</v>
      </c>
      <c r="G4642">
        <v>1311</v>
      </c>
    </row>
    <row r="4643" spans="1:7" x14ac:dyDescent="0.2">
      <c r="A4643" t="s">
        <v>9239</v>
      </c>
      <c r="B4643" t="s">
        <v>4566</v>
      </c>
      <c r="C4643">
        <v>32</v>
      </c>
      <c r="D4643" t="s">
        <v>4580</v>
      </c>
      <c r="E4643" t="s">
        <v>4583</v>
      </c>
      <c r="F4643" t="s">
        <v>13</v>
      </c>
      <c r="G4643">
        <v>1362</v>
      </c>
    </row>
    <row r="4644" spans="1:7" x14ac:dyDescent="0.2">
      <c r="A4644" t="s">
        <v>9240</v>
      </c>
      <c r="B4644" t="s">
        <v>4566</v>
      </c>
      <c r="C4644">
        <v>32</v>
      </c>
      <c r="D4644" t="s">
        <v>4580</v>
      </c>
      <c r="E4644" t="s">
        <v>4585</v>
      </c>
      <c r="F4644" t="s">
        <v>13</v>
      </c>
      <c r="G4644">
        <v>1285</v>
      </c>
    </row>
    <row r="4645" spans="1:7" x14ac:dyDescent="0.2">
      <c r="A4645" t="s">
        <v>9241</v>
      </c>
      <c r="B4645" t="s">
        <v>4566</v>
      </c>
      <c r="C4645">
        <v>32</v>
      </c>
      <c r="D4645" t="s">
        <v>4580</v>
      </c>
      <c r="E4645" t="s">
        <v>4587</v>
      </c>
      <c r="F4645" t="s">
        <v>13</v>
      </c>
      <c r="G4645">
        <v>1309</v>
      </c>
    </row>
    <row r="4646" spans="1:7" x14ac:dyDescent="0.2">
      <c r="A4646" t="s">
        <v>9242</v>
      </c>
      <c r="B4646" t="s">
        <v>4566</v>
      </c>
      <c r="C4646">
        <v>32</v>
      </c>
      <c r="D4646" t="s">
        <v>4580</v>
      </c>
      <c r="E4646" t="s">
        <v>4589</v>
      </c>
      <c r="F4646" t="s">
        <v>13</v>
      </c>
      <c r="G4646">
        <v>1209</v>
      </c>
    </row>
    <row r="4647" spans="1:7" x14ac:dyDescent="0.2">
      <c r="A4647" t="s">
        <v>9243</v>
      </c>
      <c r="B4647" t="s">
        <v>4566</v>
      </c>
      <c r="C4647">
        <v>32</v>
      </c>
      <c r="D4647" t="s">
        <v>4580</v>
      </c>
      <c r="E4647" t="s">
        <v>4591</v>
      </c>
      <c r="F4647" t="s">
        <v>13</v>
      </c>
      <c r="G4647">
        <v>1216</v>
      </c>
    </row>
    <row r="4648" spans="1:7" x14ac:dyDescent="0.2">
      <c r="A4648" t="s">
        <v>9244</v>
      </c>
      <c r="B4648" t="s">
        <v>4566</v>
      </c>
      <c r="C4648">
        <v>32</v>
      </c>
      <c r="D4648" t="s">
        <v>4580</v>
      </c>
      <c r="E4648" t="s">
        <v>4593</v>
      </c>
      <c r="F4648" t="s">
        <v>13</v>
      </c>
      <c r="G4648">
        <v>1273</v>
      </c>
    </row>
    <row r="4649" spans="1:7" x14ac:dyDescent="0.2">
      <c r="A4649" t="s">
        <v>9245</v>
      </c>
      <c r="B4649" t="s">
        <v>4566</v>
      </c>
      <c r="C4649">
        <v>33</v>
      </c>
      <c r="D4649" t="s">
        <v>4580</v>
      </c>
      <c r="E4649" t="s">
        <v>4581</v>
      </c>
      <c r="F4649" t="s">
        <v>13</v>
      </c>
      <c r="G4649">
        <v>38</v>
      </c>
    </row>
    <row r="4650" spans="1:7" x14ac:dyDescent="0.2">
      <c r="A4650" t="s">
        <v>9246</v>
      </c>
      <c r="B4650" t="s">
        <v>4566</v>
      </c>
      <c r="C4650">
        <v>33</v>
      </c>
      <c r="D4650" t="s">
        <v>4580</v>
      </c>
      <c r="E4650" t="s">
        <v>4583</v>
      </c>
      <c r="F4650" t="s">
        <v>13</v>
      </c>
      <c r="G4650">
        <v>48</v>
      </c>
    </row>
    <row r="4651" spans="1:7" x14ac:dyDescent="0.2">
      <c r="A4651" t="s">
        <v>9247</v>
      </c>
      <c r="B4651" t="s">
        <v>4566</v>
      </c>
      <c r="C4651">
        <v>33</v>
      </c>
      <c r="D4651" t="s">
        <v>4580</v>
      </c>
      <c r="E4651" t="s">
        <v>4585</v>
      </c>
      <c r="F4651" t="s">
        <v>13</v>
      </c>
      <c r="G4651">
        <v>74</v>
      </c>
    </row>
    <row r="4652" spans="1:7" x14ac:dyDescent="0.2">
      <c r="A4652" t="s">
        <v>9248</v>
      </c>
      <c r="B4652" t="s">
        <v>4566</v>
      </c>
      <c r="C4652">
        <v>33</v>
      </c>
      <c r="D4652" t="s">
        <v>4580</v>
      </c>
      <c r="E4652" t="s">
        <v>4587</v>
      </c>
      <c r="F4652" t="s">
        <v>13</v>
      </c>
      <c r="G4652">
        <v>74</v>
      </c>
    </row>
    <row r="4653" spans="1:7" x14ac:dyDescent="0.2">
      <c r="A4653" t="s">
        <v>9249</v>
      </c>
      <c r="B4653" t="s">
        <v>4566</v>
      </c>
      <c r="C4653">
        <v>33</v>
      </c>
      <c r="D4653" t="s">
        <v>4580</v>
      </c>
      <c r="E4653" t="s">
        <v>4589</v>
      </c>
      <c r="F4653" t="s">
        <v>13</v>
      </c>
      <c r="G4653">
        <v>43</v>
      </c>
    </row>
    <row r="4654" spans="1:7" x14ac:dyDescent="0.2">
      <c r="A4654" t="s">
        <v>9250</v>
      </c>
      <c r="B4654" t="s">
        <v>4566</v>
      </c>
      <c r="C4654">
        <v>33</v>
      </c>
      <c r="D4654" t="s">
        <v>4580</v>
      </c>
      <c r="E4654" t="s">
        <v>4591</v>
      </c>
      <c r="F4654" t="s">
        <v>13</v>
      </c>
      <c r="G4654">
        <v>42</v>
      </c>
    </row>
    <row r="4655" spans="1:7" x14ac:dyDescent="0.2">
      <c r="A4655" t="s">
        <v>9251</v>
      </c>
      <c r="B4655" t="s">
        <v>4566</v>
      </c>
      <c r="C4655">
        <v>33</v>
      </c>
      <c r="D4655" t="s">
        <v>4580</v>
      </c>
      <c r="E4655" t="s">
        <v>4593</v>
      </c>
      <c r="F4655" t="s">
        <v>13</v>
      </c>
      <c r="G4655">
        <v>55</v>
      </c>
    </row>
    <row r="4656" spans="1:7" x14ac:dyDescent="0.2">
      <c r="A4656" t="s">
        <v>9252</v>
      </c>
      <c r="B4656" t="s">
        <v>4566</v>
      </c>
      <c r="C4656">
        <v>34</v>
      </c>
      <c r="D4656" t="s">
        <v>4580</v>
      </c>
      <c r="E4656" t="s">
        <v>4581</v>
      </c>
      <c r="F4656" t="s">
        <v>13</v>
      </c>
      <c r="G4656">
        <v>678</v>
      </c>
    </row>
    <row r="4657" spans="1:7" x14ac:dyDescent="0.2">
      <c r="A4657" t="s">
        <v>9253</v>
      </c>
      <c r="B4657" t="s">
        <v>4566</v>
      </c>
      <c r="C4657">
        <v>34</v>
      </c>
      <c r="D4657" t="s">
        <v>4580</v>
      </c>
      <c r="E4657" t="s">
        <v>4583</v>
      </c>
      <c r="F4657" t="s">
        <v>13</v>
      </c>
      <c r="G4657">
        <v>774</v>
      </c>
    </row>
    <row r="4658" spans="1:7" x14ac:dyDescent="0.2">
      <c r="A4658" t="s">
        <v>9254</v>
      </c>
      <c r="B4658" t="s">
        <v>4566</v>
      </c>
      <c r="C4658">
        <v>34</v>
      </c>
      <c r="D4658" t="s">
        <v>4580</v>
      </c>
      <c r="E4658" t="s">
        <v>4585</v>
      </c>
      <c r="F4658" t="s">
        <v>13</v>
      </c>
      <c r="G4658">
        <v>735</v>
      </c>
    </row>
    <row r="4659" spans="1:7" x14ac:dyDescent="0.2">
      <c r="A4659" t="s">
        <v>9255</v>
      </c>
      <c r="B4659" t="s">
        <v>4566</v>
      </c>
      <c r="C4659">
        <v>34</v>
      </c>
      <c r="D4659" t="s">
        <v>4580</v>
      </c>
      <c r="E4659" t="s">
        <v>4587</v>
      </c>
      <c r="F4659" t="s">
        <v>13</v>
      </c>
      <c r="G4659">
        <v>730</v>
      </c>
    </row>
    <row r="4660" spans="1:7" x14ac:dyDescent="0.2">
      <c r="A4660" t="s">
        <v>9256</v>
      </c>
      <c r="B4660" t="s">
        <v>4566</v>
      </c>
      <c r="C4660">
        <v>34</v>
      </c>
      <c r="D4660" t="s">
        <v>4580</v>
      </c>
      <c r="E4660" t="s">
        <v>4589</v>
      </c>
      <c r="F4660" t="s">
        <v>13</v>
      </c>
      <c r="G4660">
        <v>678</v>
      </c>
    </row>
    <row r="4661" spans="1:7" x14ac:dyDescent="0.2">
      <c r="A4661" t="s">
        <v>9257</v>
      </c>
      <c r="B4661" t="s">
        <v>4566</v>
      </c>
      <c r="C4661">
        <v>34</v>
      </c>
      <c r="D4661" t="s">
        <v>4580</v>
      </c>
      <c r="E4661" t="s">
        <v>4591</v>
      </c>
      <c r="F4661" t="s">
        <v>13</v>
      </c>
      <c r="G4661">
        <v>703</v>
      </c>
    </row>
    <row r="4662" spans="1:7" x14ac:dyDescent="0.2">
      <c r="A4662" t="s">
        <v>9258</v>
      </c>
      <c r="B4662" t="s">
        <v>4566</v>
      </c>
      <c r="C4662">
        <v>34</v>
      </c>
      <c r="D4662" t="s">
        <v>4580</v>
      </c>
      <c r="E4662" t="s">
        <v>4593</v>
      </c>
      <c r="F4662" t="s">
        <v>13</v>
      </c>
      <c r="G4662">
        <v>671</v>
      </c>
    </row>
    <row r="4663" spans="1:7" x14ac:dyDescent="0.2">
      <c r="A4663" t="s">
        <v>9259</v>
      </c>
      <c r="B4663" t="s">
        <v>4566</v>
      </c>
      <c r="C4663">
        <v>35</v>
      </c>
      <c r="D4663" t="s">
        <v>4580</v>
      </c>
      <c r="E4663" t="s">
        <v>4581</v>
      </c>
      <c r="F4663" t="s">
        <v>13</v>
      </c>
      <c r="G4663">
        <v>11705</v>
      </c>
    </row>
    <row r="4664" spans="1:7" x14ac:dyDescent="0.2">
      <c r="A4664" t="s">
        <v>9260</v>
      </c>
      <c r="B4664" t="s">
        <v>4566</v>
      </c>
      <c r="C4664">
        <v>35</v>
      </c>
      <c r="D4664" t="s">
        <v>4580</v>
      </c>
      <c r="E4664" t="s">
        <v>4583</v>
      </c>
      <c r="F4664" t="s">
        <v>13</v>
      </c>
      <c r="G4664">
        <v>12513</v>
      </c>
    </row>
    <row r="4665" spans="1:7" x14ac:dyDescent="0.2">
      <c r="A4665" t="s">
        <v>9261</v>
      </c>
      <c r="B4665" t="s">
        <v>4566</v>
      </c>
      <c r="C4665">
        <v>35</v>
      </c>
      <c r="D4665" t="s">
        <v>4580</v>
      </c>
      <c r="E4665" t="s">
        <v>4585</v>
      </c>
      <c r="F4665" t="s">
        <v>13</v>
      </c>
      <c r="G4665">
        <v>12397</v>
      </c>
    </row>
    <row r="4666" spans="1:7" x14ac:dyDescent="0.2">
      <c r="A4666" t="s">
        <v>9262</v>
      </c>
      <c r="B4666" t="s">
        <v>4566</v>
      </c>
      <c r="C4666">
        <v>35</v>
      </c>
      <c r="D4666" t="s">
        <v>4580</v>
      </c>
      <c r="E4666" t="s">
        <v>4587</v>
      </c>
      <c r="F4666" t="s">
        <v>13</v>
      </c>
      <c r="G4666">
        <v>13581</v>
      </c>
    </row>
    <row r="4667" spans="1:7" x14ac:dyDescent="0.2">
      <c r="A4667" t="s">
        <v>9263</v>
      </c>
      <c r="B4667" t="s">
        <v>4566</v>
      </c>
      <c r="C4667">
        <v>35</v>
      </c>
      <c r="D4667" t="s">
        <v>4580</v>
      </c>
      <c r="E4667" t="s">
        <v>4589</v>
      </c>
      <c r="F4667" t="s">
        <v>13</v>
      </c>
      <c r="G4667">
        <v>11231</v>
      </c>
    </row>
    <row r="4668" spans="1:7" x14ac:dyDescent="0.2">
      <c r="A4668" t="s">
        <v>9264</v>
      </c>
      <c r="B4668" t="s">
        <v>4566</v>
      </c>
      <c r="C4668">
        <v>35</v>
      </c>
      <c r="D4668" t="s">
        <v>4580</v>
      </c>
      <c r="E4668" t="s">
        <v>4591</v>
      </c>
      <c r="F4668" t="s">
        <v>13</v>
      </c>
      <c r="G4668">
        <v>11504</v>
      </c>
    </row>
    <row r="4669" spans="1:7" x14ac:dyDescent="0.2">
      <c r="A4669" t="s">
        <v>9265</v>
      </c>
      <c r="B4669" t="s">
        <v>4566</v>
      </c>
      <c r="C4669">
        <v>35</v>
      </c>
      <c r="D4669" t="s">
        <v>4580</v>
      </c>
      <c r="E4669" t="s">
        <v>4593</v>
      </c>
      <c r="F4669" t="s">
        <v>13</v>
      </c>
      <c r="G4669">
        <v>11367</v>
      </c>
    </row>
    <row r="4670" spans="1:7" x14ac:dyDescent="0.2">
      <c r="A4670" t="s">
        <v>9266</v>
      </c>
      <c r="B4670" t="s">
        <v>4566</v>
      </c>
      <c r="C4670">
        <v>36</v>
      </c>
      <c r="D4670" t="s">
        <v>4580</v>
      </c>
      <c r="E4670" t="s">
        <v>4581</v>
      </c>
      <c r="F4670" t="s">
        <v>13</v>
      </c>
      <c r="G4670">
        <v>2230</v>
      </c>
    </row>
    <row r="4671" spans="1:7" x14ac:dyDescent="0.2">
      <c r="A4671" t="s">
        <v>9267</v>
      </c>
      <c r="B4671" t="s">
        <v>4566</v>
      </c>
      <c r="C4671">
        <v>36</v>
      </c>
      <c r="D4671" t="s">
        <v>4580</v>
      </c>
      <c r="E4671" t="s">
        <v>4583</v>
      </c>
      <c r="F4671" t="s">
        <v>13</v>
      </c>
      <c r="G4671">
        <v>2322</v>
      </c>
    </row>
    <row r="4672" spans="1:7" x14ac:dyDescent="0.2">
      <c r="A4672" t="s">
        <v>9268</v>
      </c>
      <c r="B4672" t="s">
        <v>4566</v>
      </c>
      <c r="C4672">
        <v>36</v>
      </c>
      <c r="D4672" t="s">
        <v>4580</v>
      </c>
      <c r="E4672" t="s">
        <v>4585</v>
      </c>
      <c r="F4672" t="s">
        <v>13</v>
      </c>
      <c r="G4672">
        <v>2317</v>
      </c>
    </row>
    <row r="4673" spans="1:7" x14ac:dyDescent="0.2">
      <c r="A4673" t="s">
        <v>9269</v>
      </c>
      <c r="B4673" t="s">
        <v>4566</v>
      </c>
      <c r="C4673">
        <v>36</v>
      </c>
      <c r="D4673" t="s">
        <v>4580</v>
      </c>
      <c r="E4673" t="s">
        <v>4587</v>
      </c>
      <c r="F4673" t="s">
        <v>13</v>
      </c>
      <c r="G4673">
        <v>2432</v>
      </c>
    </row>
    <row r="4674" spans="1:7" x14ac:dyDescent="0.2">
      <c r="A4674" t="s">
        <v>9270</v>
      </c>
      <c r="B4674" t="s">
        <v>4566</v>
      </c>
      <c r="C4674">
        <v>36</v>
      </c>
      <c r="D4674" t="s">
        <v>4580</v>
      </c>
      <c r="E4674" t="s">
        <v>4589</v>
      </c>
      <c r="F4674" t="s">
        <v>13</v>
      </c>
      <c r="G4674">
        <v>2180</v>
      </c>
    </row>
    <row r="4675" spans="1:7" x14ac:dyDescent="0.2">
      <c r="A4675" t="s">
        <v>9271</v>
      </c>
      <c r="B4675" t="s">
        <v>4566</v>
      </c>
      <c r="C4675">
        <v>36</v>
      </c>
      <c r="D4675" t="s">
        <v>4580</v>
      </c>
      <c r="E4675" t="s">
        <v>4591</v>
      </c>
      <c r="F4675" t="s">
        <v>13</v>
      </c>
      <c r="G4675">
        <v>2189</v>
      </c>
    </row>
    <row r="4676" spans="1:7" x14ac:dyDescent="0.2">
      <c r="A4676" t="s">
        <v>9272</v>
      </c>
      <c r="B4676" t="s">
        <v>4566</v>
      </c>
      <c r="C4676">
        <v>36</v>
      </c>
      <c r="D4676" t="s">
        <v>4580</v>
      </c>
      <c r="E4676" t="s">
        <v>4593</v>
      </c>
      <c r="F4676" t="s">
        <v>13</v>
      </c>
      <c r="G4676">
        <v>2171</v>
      </c>
    </row>
    <row r="4677" spans="1:7" x14ac:dyDescent="0.2">
      <c r="A4677" t="s">
        <v>9273</v>
      </c>
      <c r="B4677" t="s">
        <v>4566</v>
      </c>
      <c r="C4677">
        <v>37</v>
      </c>
      <c r="D4677" t="s">
        <v>4580</v>
      </c>
      <c r="E4677" t="s">
        <v>4581</v>
      </c>
      <c r="F4677" t="s">
        <v>13</v>
      </c>
      <c r="G4677">
        <v>55</v>
      </c>
    </row>
    <row r="4678" spans="1:7" x14ac:dyDescent="0.2">
      <c r="A4678" t="s">
        <v>9274</v>
      </c>
      <c r="B4678" t="s">
        <v>4566</v>
      </c>
      <c r="C4678">
        <v>37</v>
      </c>
      <c r="D4678" t="s">
        <v>4580</v>
      </c>
      <c r="E4678" t="s">
        <v>4583</v>
      </c>
      <c r="F4678" t="s">
        <v>13</v>
      </c>
      <c r="G4678">
        <v>59</v>
      </c>
    </row>
    <row r="4679" spans="1:7" x14ac:dyDescent="0.2">
      <c r="A4679" t="s">
        <v>9275</v>
      </c>
      <c r="B4679" t="s">
        <v>4566</v>
      </c>
      <c r="C4679">
        <v>37</v>
      </c>
      <c r="D4679" t="s">
        <v>4580</v>
      </c>
      <c r="E4679" t="s">
        <v>4585</v>
      </c>
      <c r="F4679" t="s">
        <v>13</v>
      </c>
      <c r="G4679">
        <v>100</v>
      </c>
    </row>
    <row r="4680" spans="1:7" x14ac:dyDescent="0.2">
      <c r="A4680" t="s">
        <v>9276</v>
      </c>
      <c r="B4680" t="s">
        <v>4566</v>
      </c>
      <c r="C4680">
        <v>37</v>
      </c>
      <c r="D4680" t="s">
        <v>4580</v>
      </c>
      <c r="E4680" t="s">
        <v>4587</v>
      </c>
      <c r="F4680" t="s">
        <v>13</v>
      </c>
      <c r="G4680">
        <v>104</v>
      </c>
    </row>
    <row r="4681" spans="1:7" x14ac:dyDescent="0.2">
      <c r="A4681" t="s">
        <v>9277</v>
      </c>
      <c r="B4681" t="s">
        <v>4566</v>
      </c>
      <c r="C4681">
        <v>37</v>
      </c>
      <c r="D4681" t="s">
        <v>4580</v>
      </c>
      <c r="E4681" t="s">
        <v>4589</v>
      </c>
      <c r="F4681" t="s">
        <v>13</v>
      </c>
      <c r="G4681">
        <v>42</v>
      </c>
    </row>
    <row r="4682" spans="1:7" x14ac:dyDescent="0.2">
      <c r="A4682" t="s">
        <v>9278</v>
      </c>
      <c r="B4682" t="s">
        <v>4566</v>
      </c>
      <c r="C4682">
        <v>37</v>
      </c>
      <c r="D4682" t="s">
        <v>4580</v>
      </c>
      <c r="E4682" t="s">
        <v>4591</v>
      </c>
      <c r="F4682" t="s">
        <v>13</v>
      </c>
      <c r="G4682">
        <v>47</v>
      </c>
    </row>
    <row r="4683" spans="1:7" x14ac:dyDescent="0.2">
      <c r="A4683" t="s">
        <v>9279</v>
      </c>
      <c r="B4683" t="s">
        <v>4566</v>
      </c>
      <c r="C4683">
        <v>37</v>
      </c>
      <c r="D4683" t="s">
        <v>4580</v>
      </c>
      <c r="E4683" t="s">
        <v>4593</v>
      </c>
      <c r="F4683" t="s">
        <v>13</v>
      </c>
      <c r="G4683">
        <v>42</v>
      </c>
    </row>
    <row r="4684" spans="1:7" x14ac:dyDescent="0.2">
      <c r="A4684" t="s">
        <v>9280</v>
      </c>
      <c r="B4684" t="s">
        <v>4566</v>
      </c>
      <c r="C4684">
        <v>38</v>
      </c>
      <c r="D4684" t="s">
        <v>4580</v>
      </c>
      <c r="E4684" t="s">
        <v>4581</v>
      </c>
      <c r="F4684" t="s">
        <v>13</v>
      </c>
      <c r="G4684">
        <v>4382</v>
      </c>
    </row>
    <row r="4685" spans="1:7" x14ac:dyDescent="0.2">
      <c r="A4685" t="s">
        <v>9281</v>
      </c>
      <c r="B4685" t="s">
        <v>4566</v>
      </c>
      <c r="C4685">
        <v>38</v>
      </c>
      <c r="D4685" t="s">
        <v>4580</v>
      </c>
      <c r="E4685" t="s">
        <v>4583</v>
      </c>
      <c r="F4685" t="s">
        <v>13</v>
      </c>
      <c r="G4685">
        <v>4576</v>
      </c>
    </row>
    <row r="4686" spans="1:7" x14ac:dyDescent="0.2">
      <c r="A4686" t="s">
        <v>9282</v>
      </c>
      <c r="B4686" t="s">
        <v>4566</v>
      </c>
      <c r="C4686">
        <v>38</v>
      </c>
      <c r="D4686" t="s">
        <v>4580</v>
      </c>
      <c r="E4686" t="s">
        <v>4585</v>
      </c>
      <c r="F4686" t="s">
        <v>13</v>
      </c>
      <c r="G4686">
        <v>4338</v>
      </c>
    </row>
    <row r="4687" spans="1:7" x14ac:dyDescent="0.2">
      <c r="A4687" t="s">
        <v>9283</v>
      </c>
      <c r="B4687" t="s">
        <v>4566</v>
      </c>
      <c r="C4687">
        <v>38</v>
      </c>
      <c r="D4687" t="s">
        <v>4580</v>
      </c>
      <c r="E4687" t="s">
        <v>4587</v>
      </c>
      <c r="F4687" t="s">
        <v>13</v>
      </c>
      <c r="G4687">
        <v>4694</v>
      </c>
    </row>
    <row r="4688" spans="1:7" x14ac:dyDescent="0.2">
      <c r="A4688" t="s">
        <v>9284</v>
      </c>
      <c r="B4688" t="s">
        <v>4566</v>
      </c>
      <c r="C4688">
        <v>38</v>
      </c>
      <c r="D4688" t="s">
        <v>4580</v>
      </c>
      <c r="E4688" t="s">
        <v>4589</v>
      </c>
      <c r="F4688" t="s">
        <v>13</v>
      </c>
      <c r="G4688">
        <v>4270</v>
      </c>
    </row>
    <row r="4689" spans="1:7" x14ac:dyDescent="0.2">
      <c r="A4689" t="s">
        <v>9285</v>
      </c>
      <c r="B4689" t="s">
        <v>4566</v>
      </c>
      <c r="C4689">
        <v>38</v>
      </c>
      <c r="D4689" t="s">
        <v>4580</v>
      </c>
      <c r="E4689" t="s">
        <v>4591</v>
      </c>
      <c r="F4689" t="s">
        <v>13</v>
      </c>
      <c r="G4689">
        <v>4405</v>
      </c>
    </row>
    <row r="4690" spans="1:7" x14ac:dyDescent="0.2">
      <c r="A4690" t="s">
        <v>9286</v>
      </c>
      <c r="B4690" t="s">
        <v>4566</v>
      </c>
      <c r="C4690">
        <v>38</v>
      </c>
      <c r="D4690" t="s">
        <v>4580</v>
      </c>
      <c r="E4690" t="s">
        <v>4593</v>
      </c>
      <c r="F4690" t="s">
        <v>13</v>
      </c>
      <c r="G4690">
        <v>4363</v>
      </c>
    </row>
    <row r="4691" spans="1:7" x14ac:dyDescent="0.2">
      <c r="A4691" t="s">
        <v>9287</v>
      </c>
      <c r="B4691" t="s">
        <v>4566</v>
      </c>
      <c r="C4691">
        <v>39</v>
      </c>
      <c r="D4691" t="s">
        <v>4580</v>
      </c>
      <c r="E4691" t="s">
        <v>4581</v>
      </c>
      <c r="F4691" t="s">
        <v>13</v>
      </c>
      <c r="G4691">
        <v>88</v>
      </c>
    </row>
    <row r="4692" spans="1:7" x14ac:dyDescent="0.2">
      <c r="A4692" t="s">
        <v>9288</v>
      </c>
      <c r="B4692" t="s">
        <v>4566</v>
      </c>
      <c r="C4692">
        <v>39</v>
      </c>
      <c r="D4692" t="s">
        <v>4580</v>
      </c>
      <c r="E4692" t="s">
        <v>4583</v>
      </c>
      <c r="F4692" t="s">
        <v>13</v>
      </c>
      <c r="G4692">
        <v>99</v>
      </c>
    </row>
    <row r="4693" spans="1:7" x14ac:dyDescent="0.2">
      <c r="A4693" t="s">
        <v>9289</v>
      </c>
      <c r="B4693" t="s">
        <v>4566</v>
      </c>
      <c r="C4693">
        <v>39</v>
      </c>
      <c r="D4693" t="s">
        <v>4580</v>
      </c>
      <c r="E4693" t="s">
        <v>4585</v>
      </c>
      <c r="F4693" t="s">
        <v>13</v>
      </c>
      <c r="G4693">
        <v>99</v>
      </c>
    </row>
    <row r="4694" spans="1:7" x14ac:dyDescent="0.2">
      <c r="A4694" t="s">
        <v>9290</v>
      </c>
      <c r="B4694" t="s">
        <v>4566</v>
      </c>
      <c r="C4694">
        <v>39</v>
      </c>
      <c r="D4694" t="s">
        <v>4580</v>
      </c>
      <c r="E4694" t="s">
        <v>4587</v>
      </c>
      <c r="F4694" t="s">
        <v>13</v>
      </c>
      <c r="G4694">
        <v>89</v>
      </c>
    </row>
    <row r="4695" spans="1:7" x14ac:dyDescent="0.2">
      <c r="A4695" t="s">
        <v>9291</v>
      </c>
      <c r="B4695" t="s">
        <v>4566</v>
      </c>
      <c r="C4695">
        <v>39</v>
      </c>
      <c r="D4695" t="s">
        <v>4580</v>
      </c>
      <c r="E4695" t="s">
        <v>4589</v>
      </c>
      <c r="F4695" t="s">
        <v>13</v>
      </c>
      <c r="G4695">
        <v>89</v>
      </c>
    </row>
    <row r="4696" spans="1:7" x14ac:dyDescent="0.2">
      <c r="A4696" t="s">
        <v>9292</v>
      </c>
      <c r="B4696" t="s">
        <v>4566</v>
      </c>
      <c r="C4696">
        <v>39</v>
      </c>
      <c r="D4696" t="s">
        <v>4580</v>
      </c>
      <c r="E4696" t="s">
        <v>4591</v>
      </c>
      <c r="F4696" t="s">
        <v>13</v>
      </c>
      <c r="G4696">
        <v>95</v>
      </c>
    </row>
    <row r="4697" spans="1:7" x14ac:dyDescent="0.2">
      <c r="A4697" t="s">
        <v>9293</v>
      </c>
      <c r="B4697" t="s">
        <v>4566</v>
      </c>
      <c r="C4697">
        <v>39</v>
      </c>
      <c r="D4697" t="s">
        <v>4580</v>
      </c>
      <c r="E4697" t="s">
        <v>4593</v>
      </c>
      <c r="F4697" t="s">
        <v>13</v>
      </c>
      <c r="G4697">
        <v>86</v>
      </c>
    </row>
    <row r="4698" spans="1:7" x14ac:dyDescent="0.2">
      <c r="A4698" t="s">
        <v>9294</v>
      </c>
      <c r="B4698" t="s">
        <v>4566</v>
      </c>
      <c r="C4698">
        <v>40</v>
      </c>
      <c r="D4698" t="s">
        <v>4580</v>
      </c>
      <c r="E4698" t="s">
        <v>4581</v>
      </c>
      <c r="F4698" t="s">
        <v>13</v>
      </c>
      <c r="G4698">
        <v>617</v>
      </c>
    </row>
    <row r="4699" spans="1:7" x14ac:dyDescent="0.2">
      <c r="A4699" t="s">
        <v>9295</v>
      </c>
      <c r="B4699" t="s">
        <v>4566</v>
      </c>
      <c r="C4699">
        <v>40</v>
      </c>
      <c r="D4699" t="s">
        <v>4580</v>
      </c>
      <c r="E4699" t="s">
        <v>4583</v>
      </c>
      <c r="F4699" t="s">
        <v>13</v>
      </c>
      <c r="G4699">
        <v>634</v>
      </c>
    </row>
    <row r="4700" spans="1:7" x14ac:dyDescent="0.2">
      <c r="A4700" t="s">
        <v>9296</v>
      </c>
      <c r="B4700" t="s">
        <v>4566</v>
      </c>
      <c r="C4700">
        <v>40</v>
      </c>
      <c r="D4700" t="s">
        <v>4580</v>
      </c>
      <c r="E4700" t="s">
        <v>4585</v>
      </c>
      <c r="F4700" t="s">
        <v>13</v>
      </c>
      <c r="G4700">
        <v>653</v>
      </c>
    </row>
    <row r="4701" spans="1:7" x14ac:dyDescent="0.2">
      <c r="A4701" t="s">
        <v>9297</v>
      </c>
      <c r="B4701" t="s">
        <v>4566</v>
      </c>
      <c r="C4701">
        <v>40</v>
      </c>
      <c r="D4701" t="s">
        <v>4580</v>
      </c>
      <c r="E4701" t="s">
        <v>4587</v>
      </c>
      <c r="F4701" t="s">
        <v>13</v>
      </c>
      <c r="G4701">
        <v>631</v>
      </c>
    </row>
    <row r="4702" spans="1:7" x14ac:dyDescent="0.2">
      <c r="A4702" t="s">
        <v>9298</v>
      </c>
      <c r="B4702" t="s">
        <v>4566</v>
      </c>
      <c r="C4702">
        <v>40</v>
      </c>
      <c r="D4702" t="s">
        <v>4580</v>
      </c>
      <c r="E4702" t="s">
        <v>4589</v>
      </c>
      <c r="F4702" t="s">
        <v>13</v>
      </c>
      <c r="G4702">
        <v>589</v>
      </c>
    </row>
    <row r="4703" spans="1:7" x14ac:dyDescent="0.2">
      <c r="A4703" t="s">
        <v>9299</v>
      </c>
      <c r="B4703" t="s">
        <v>4566</v>
      </c>
      <c r="C4703">
        <v>40</v>
      </c>
      <c r="D4703" t="s">
        <v>4580</v>
      </c>
      <c r="E4703" t="s">
        <v>4591</v>
      </c>
      <c r="F4703" t="s">
        <v>13</v>
      </c>
      <c r="G4703">
        <v>568</v>
      </c>
    </row>
    <row r="4704" spans="1:7" x14ac:dyDescent="0.2">
      <c r="A4704" t="s">
        <v>9300</v>
      </c>
      <c r="B4704" t="s">
        <v>4566</v>
      </c>
      <c r="C4704">
        <v>40</v>
      </c>
      <c r="D4704" t="s">
        <v>4580</v>
      </c>
      <c r="E4704" t="s">
        <v>4593</v>
      </c>
      <c r="F4704" t="s">
        <v>13</v>
      </c>
      <c r="G4704">
        <v>580</v>
      </c>
    </row>
    <row r="4705" spans="1:7" x14ac:dyDescent="0.2">
      <c r="A4705" t="s">
        <v>9301</v>
      </c>
      <c r="B4705" t="s">
        <v>4566</v>
      </c>
      <c r="C4705">
        <v>41</v>
      </c>
      <c r="D4705" t="s">
        <v>4580</v>
      </c>
      <c r="E4705" t="s">
        <v>4581</v>
      </c>
      <c r="F4705" t="s">
        <v>13</v>
      </c>
      <c r="G4705">
        <v>761</v>
      </c>
    </row>
    <row r="4706" spans="1:7" x14ac:dyDescent="0.2">
      <c r="A4706" t="s">
        <v>9302</v>
      </c>
      <c r="B4706" t="s">
        <v>4566</v>
      </c>
      <c r="C4706">
        <v>41</v>
      </c>
      <c r="D4706" t="s">
        <v>4580</v>
      </c>
      <c r="E4706" t="s">
        <v>4583</v>
      </c>
      <c r="F4706" t="s">
        <v>13</v>
      </c>
      <c r="G4706">
        <v>746</v>
      </c>
    </row>
    <row r="4707" spans="1:7" x14ac:dyDescent="0.2">
      <c r="A4707" t="s">
        <v>9303</v>
      </c>
      <c r="B4707" t="s">
        <v>4566</v>
      </c>
      <c r="C4707">
        <v>41</v>
      </c>
      <c r="D4707" t="s">
        <v>4580</v>
      </c>
      <c r="E4707" t="s">
        <v>4585</v>
      </c>
      <c r="F4707" t="s">
        <v>13</v>
      </c>
      <c r="G4707">
        <v>832</v>
      </c>
    </row>
    <row r="4708" spans="1:7" x14ac:dyDescent="0.2">
      <c r="A4708" t="s">
        <v>9304</v>
      </c>
      <c r="B4708" t="s">
        <v>4566</v>
      </c>
      <c r="C4708">
        <v>41</v>
      </c>
      <c r="D4708" t="s">
        <v>4580</v>
      </c>
      <c r="E4708" t="s">
        <v>4587</v>
      </c>
      <c r="F4708" t="s">
        <v>13</v>
      </c>
      <c r="G4708">
        <v>895</v>
      </c>
    </row>
    <row r="4709" spans="1:7" x14ac:dyDescent="0.2">
      <c r="A4709" t="s">
        <v>9305</v>
      </c>
      <c r="B4709" t="s">
        <v>4566</v>
      </c>
      <c r="C4709">
        <v>41</v>
      </c>
      <c r="D4709" t="s">
        <v>4580</v>
      </c>
      <c r="E4709" t="s">
        <v>4589</v>
      </c>
      <c r="F4709" t="s">
        <v>13</v>
      </c>
      <c r="G4709">
        <v>709</v>
      </c>
    </row>
    <row r="4710" spans="1:7" x14ac:dyDescent="0.2">
      <c r="A4710" t="s">
        <v>9306</v>
      </c>
      <c r="B4710" t="s">
        <v>4566</v>
      </c>
      <c r="C4710">
        <v>41</v>
      </c>
      <c r="D4710" t="s">
        <v>4580</v>
      </c>
      <c r="E4710" t="s">
        <v>4591</v>
      </c>
      <c r="F4710" t="s">
        <v>13</v>
      </c>
      <c r="G4710">
        <v>707</v>
      </c>
    </row>
    <row r="4711" spans="1:7" x14ac:dyDescent="0.2">
      <c r="A4711" t="s">
        <v>9307</v>
      </c>
      <c r="B4711" t="s">
        <v>4566</v>
      </c>
      <c r="C4711">
        <v>41</v>
      </c>
      <c r="D4711" t="s">
        <v>4580</v>
      </c>
      <c r="E4711" t="s">
        <v>4593</v>
      </c>
      <c r="F4711" t="s">
        <v>13</v>
      </c>
      <c r="G4711">
        <v>664</v>
      </c>
    </row>
    <row r="4712" spans="1:7" x14ac:dyDescent="0.2">
      <c r="A4712" t="s">
        <v>9308</v>
      </c>
      <c r="B4712" t="s">
        <v>4566</v>
      </c>
      <c r="C4712">
        <v>43</v>
      </c>
      <c r="D4712" t="s">
        <v>4580</v>
      </c>
      <c r="E4712" t="s">
        <v>4581</v>
      </c>
      <c r="F4712" t="s">
        <v>13</v>
      </c>
      <c r="G4712">
        <v>3699</v>
      </c>
    </row>
    <row r="4713" spans="1:7" x14ac:dyDescent="0.2">
      <c r="A4713" t="s">
        <v>9309</v>
      </c>
      <c r="B4713" t="s">
        <v>4566</v>
      </c>
      <c r="C4713">
        <v>43</v>
      </c>
      <c r="D4713" t="s">
        <v>4580</v>
      </c>
      <c r="E4713" t="s">
        <v>4583</v>
      </c>
      <c r="F4713" t="s">
        <v>13</v>
      </c>
      <c r="G4713">
        <v>3964</v>
      </c>
    </row>
    <row r="4714" spans="1:7" x14ac:dyDescent="0.2">
      <c r="A4714" t="s">
        <v>9310</v>
      </c>
      <c r="B4714" t="s">
        <v>4566</v>
      </c>
      <c r="C4714">
        <v>43</v>
      </c>
      <c r="D4714" t="s">
        <v>4580</v>
      </c>
      <c r="E4714" t="s">
        <v>4585</v>
      </c>
      <c r="F4714" t="s">
        <v>13</v>
      </c>
      <c r="G4714">
        <v>3516</v>
      </c>
    </row>
    <row r="4715" spans="1:7" x14ac:dyDescent="0.2">
      <c r="A4715" t="s">
        <v>9311</v>
      </c>
      <c r="B4715" t="s">
        <v>4566</v>
      </c>
      <c r="C4715">
        <v>43</v>
      </c>
      <c r="D4715" t="s">
        <v>4580</v>
      </c>
      <c r="E4715" t="s">
        <v>4587</v>
      </c>
      <c r="F4715" t="s">
        <v>13</v>
      </c>
      <c r="G4715">
        <v>3789</v>
      </c>
    </row>
    <row r="4716" spans="1:7" x14ac:dyDescent="0.2">
      <c r="A4716" t="s">
        <v>9312</v>
      </c>
      <c r="B4716" t="s">
        <v>4566</v>
      </c>
      <c r="C4716">
        <v>43</v>
      </c>
      <c r="D4716" t="s">
        <v>4580</v>
      </c>
      <c r="E4716" t="s">
        <v>4589</v>
      </c>
      <c r="F4716" t="s">
        <v>13</v>
      </c>
      <c r="G4716">
        <v>3672</v>
      </c>
    </row>
    <row r="4717" spans="1:7" x14ac:dyDescent="0.2">
      <c r="A4717" t="s">
        <v>9313</v>
      </c>
      <c r="B4717" t="s">
        <v>4566</v>
      </c>
      <c r="C4717">
        <v>43</v>
      </c>
      <c r="D4717" t="s">
        <v>4580</v>
      </c>
      <c r="E4717" t="s">
        <v>4591</v>
      </c>
      <c r="F4717" t="s">
        <v>13</v>
      </c>
      <c r="G4717">
        <v>3768</v>
      </c>
    </row>
    <row r="4718" spans="1:7" x14ac:dyDescent="0.2">
      <c r="A4718" t="s">
        <v>9314</v>
      </c>
      <c r="B4718" t="s">
        <v>4566</v>
      </c>
      <c r="C4718">
        <v>43</v>
      </c>
      <c r="D4718" t="s">
        <v>4580</v>
      </c>
      <c r="E4718" t="s">
        <v>4593</v>
      </c>
      <c r="F4718" t="s">
        <v>13</v>
      </c>
      <c r="G4718">
        <v>3708</v>
      </c>
    </row>
    <row r="4719" spans="1:7" x14ac:dyDescent="0.2">
      <c r="A4719" t="s">
        <v>9315</v>
      </c>
      <c r="B4719" t="s">
        <v>4566</v>
      </c>
      <c r="C4719">
        <v>1</v>
      </c>
      <c r="D4719" t="s">
        <v>4580</v>
      </c>
      <c r="E4719" t="s">
        <v>4581</v>
      </c>
      <c r="F4719" t="s">
        <v>14</v>
      </c>
      <c r="G4719">
        <v>686</v>
      </c>
    </row>
    <row r="4720" spans="1:7" x14ac:dyDescent="0.2">
      <c r="A4720" t="s">
        <v>9316</v>
      </c>
      <c r="B4720" t="s">
        <v>4566</v>
      </c>
      <c r="C4720">
        <v>1</v>
      </c>
      <c r="D4720" t="s">
        <v>4580</v>
      </c>
      <c r="E4720" t="s">
        <v>4583</v>
      </c>
      <c r="F4720" t="s">
        <v>14</v>
      </c>
      <c r="G4720">
        <v>690</v>
      </c>
    </row>
    <row r="4721" spans="1:7" x14ac:dyDescent="0.2">
      <c r="A4721" t="s">
        <v>9317</v>
      </c>
      <c r="B4721" t="s">
        <v>4566</v>
      </c>
      <c r="C4721">
        <v>1</v>
      </c>
      <c r="D4721" t="s">
        <v>4580</v>
      </c>
      <c r="E4721" t="s">
        <v>4585</v>
      </c>
      <c r="F4721" t="s">
        <v>14</v>
      </c>
      <c r="G4721">
        <v>517</v>
      </c>
    </row>
    <row r="4722" spans="1:7" x14ac:dyDescent="0.2">
      <c r="A4722" t="s">
        <v>9318</v>
      </c>
      <c r="B4722" t="s">
        <v>4566</v>
      </c>
      <c r="C4722">
        <v>1</v>
      </c>
      <c r="D4722" t="s">
        <v>4580</v>
      </c>
      <c r="E4722" t="s">
        <v>4587</v>
      </c>
      <c r="F4722" t="s">
        <v>14</v>
      </c>
      <c r="G4722">
        <v>476</v>
      </c>
    </row>
    <row r="4723" spans="1:7" x14ac:dyDescent="0.2">
      <c r="A4723" t="s">
        <v>9319</v>
      </c>
      <c r="B4723" t="s">
        <v>4566</v>
      </c>
      <c r="C4723">
        <v>1</v>
      </c>
      <c r="D4723" t="s">
        <v>4580</v>
      </c>
      <c r="E4723" t="s">
        <v>4589</v>
      </c>
      <c r="F4723" t="s">
        <v>14</v>
      </c>
      <c r="G4723">
        <v>629</v>
      </c>
    </row>
    <row r="4724" spans="1:7" x14ac:dyDescent="0.2">
      <c r="A4724" t="s">
        <v>9320</v>
      </c>
      <c r="B4724" t="s">
        <v>4566</v>
      </c>
      <c r="C4724">
        <v>1</v>
      </c>
      <c r="D4724" t="s">
        <v>4580</v>
      </c>
      <c r="E4724" t="s">
        <v>4591</v>
      </c>
      <c r="F4724" t="s">
        <v>14</v>
      </c>
      <c r="G4724">
        <v>600</v>
      </c>
    </row>
    <row r="4725" spans="1:7" x14ac:dyDescent="0.2">
      <c r="A4725" t="s">
        <v>9321</v>
      </c>
      <c r="B4725" t="s">
        <v>4566</v>
      </c>
      <c r="C4725">
        <v>1</v>
      </c>
      <c r="D4725" t="s">
        <v>4580</v>
      </c>
      <c r="E4725" t="s">
        <v>4593</v>
      </c>
      <c r="F4725" t="s">
        <v>14</v>
      </c>
      <c r="G4725">
        <v>629</v>
      </c>
    </row>
    <row r="4726" spans="1:7" x14ac:dyDescent="0.2">
      <c r="A4726" t="s">
        <v>9322</v>
      </c>
      <c r="B4726" t="s">
        <v>4566</v>
      </c>
      <c r="C4726">
        <v>2</v>
      </c>
      <c r="D4726" t="s">
        <v>4580</v>
      </c>
      <c r="E4726" t="s">
        <v>4581</v>
      </c>
      <c r="F4726" t="s">
        <v>14</v>
      </c>
      <c r="G4726">
        <v>825</v>
      </c>
    </row>
    <row r="4727" spans="1:7" x14ac:dyDescent="0.2">
      <c r="A4727" t="s">
        <v>9323</v>
      </c>
      <c r="B4727" t="s">
        <v>4566</v>
      </c>
      <c r="C4727">
        <v>2</v>
      </c>
      <c r="D4727" t="s">
        <v>4580</v>
      </c>
      <c r="E4727" t="s">
        <v>4583</v>
      </c>
      <c r="F4727" t="s">
        <v>14</v>
      </c>
      <c r="G4727">
        <v>892</v>
      </c>
    </row>
    <row r="4728" spans="1:7" x14ac:dyDescent="0.2">
      <c r="A4728" t="s">
        <v>9324</v>
      </c>
      <c r="B4728" t="s">
        <v>4566</v>
      </c>
      <c r="C4728">
        <v>2</v>
      </c>
      <c r="D4728" t="s">
        <v>4580</v>
      </c>
      <c r="E4728" t="s">
        <v>4585</v>
      </c>
      <c r="F4728" t="s">
        <v>14</v>
      </c>
      <c r="G4728">
        <v>740</v>
      </c>
    </row>
    <row r="4729" spans="1:7" x14ac:dyDescent="0.2">
      <c r="A4729" t="s">
        <v>9325</v>
      </c>
      <c r="B4729" t="s">
        <v>4566</v>
      </c>
      <c r="C4729">
        <v>2</v>
      </c>
      <c r="D4729" t="s">
        <v>4580</v>
      </c>
      <c r="E4729" t="s">
        <v>4587</v>
      </c>
      <c r="F4729" t="s">
        <v>14</v>
      </c>
      <c r="G4729">
        <v>717</v>
      </c>
    </row>
    <row r="4730" spans="1:7" x14ac:dyDescent="0.2">
      <c r="A4730" t="s">
        <v>9326</v>
      </c>
      <c r="B4730" t="s">
        <v>4566</v>
      </c>
      <c r="C4730">
        <v>2</v>
      </c>
      <c r="D4730" t="s">
        <v>4580</v>
      </c>
      <c r="E4730" t="s">
        <v>4589</v>
      </c>
      <c r="F4730" t="s">
        <v>14</v>
      </c>
      <c r="G4730">
        <v>808</v>
      </c>
    </row>
    <row r="4731" spans="1:7" x14ac:dyDescent="0.2">
      <c r="A4731" t="s">
        <v>9327</v>
      </c>
      <c r="B4731" t="s">
        <v>4566</v>
      </c>
      <c r="C4731">
        <v>2</v>
      </c>
      <c r="D4731" t="s">
        <v>4580</v>
      </c>
      <c r="E4731" t="s">
        <v>4591</v>
      </c>
      <c r="F4731" t="s">
        <v>14</v>
      </c>
      <c r="G4731">
        <v>816</v>
      </c>
    </row>
    <row r="4732" spans="1:7" x14ac:dyDescent="0.2">
      <c r="A4732" t="s">
        <v>9328</v>
      </c>
      <c r="B4732" t="s">
        <v>4566</v>
      </c>
      <c r="C4732">
        <v>2</v>
      </c>
      <c r="D4732" t="s">
        <v>4580</v>
      </c>
      <c r="E4732" t="s">
        <v>4593</v>
      </c>
      <c r="F4732" t="s">
        <v>14</v>
      </c>
      <c r="G4732">
        <v>758</v>
      </c>
    </row>
    <row r="4733" spans="1:7" x14ac:dyDescent="0.2">
      <c r="A4733" t="s">
        <v>9329</v>
      </c>
      <c r="B4733" t="s">
        <v>4566</v>
      </c>
      <c r="C4733">
        <v>3</v>
      </c>
      <c r="D4733" t="s">
        <v>4580</v>
      </c>
      <c r="E4733" t="s">
        <v>4581</v>
      </c>
      <c r="F4733" t="s">
        <v>14</v>
      </c>
      <c r="G4733">
        <v>4757</v>
      </c>
    </row>
    <row r="4734" spans="1:7" x14ac:dyDescent="0.2">
      <c r="A4734" t="s">
        <v>9330</v>
      </c>
      <c r="B4734" t="s">
        <v>4566</v>
      </c>
      <c r="C4734">
        <v>3</v>
      </c>
      <c r="D4734" t="s">
        <v>4580</v>
      </c>
      <c r="E4734" t="s">
        <v>4583</v>
      </c>
      <c r="F4734" t="s">
        <v>14</v>
      </c>
      <c r="G4734">
        <v>4933</v>
      </c>
    </row>
    <row r="4735" spans="1:7" x14ac:dyDescent="0.2">
      <c r="A4735" t="s">
        <v>9331</v>
      </c>
      <c r="B4735" t="s">
        <v>4566</v>
      </c>
      <c r="C4735">
        <v>3</v>
      </c>
      <c r="D4735" t="s">
        <v>4580</v>
      </c>
      <c r="E4735" t="s">
        <v>4585</v>
      </c>
      <c r="F4735" t="s">
        <v>14</v>
      </c>
      <c r="G4735">
        <v>4644</v>
      </c>
    </row>
    <row r="4736" spans="1:7" x14ac:dyDescent="0.2">
      <c r="A4736" t="s">
        <v>9332</v>
      </c>
      <c r="B4736" t="s">
        <v>4566</v>
      </c>
      <c r="C4736">
        <v>3</v>
      </c>
      <c r="D4736" t="s">
        <v>4580</v>
      </c>
      <c r="E4736" t="s">
        <v>4587</v>
      </c>
      <c r="F4736" t="s">
        <v>14</v>
      </c>
      <c r="G4736">
        <v>4820</v>
      </c>
    </row>
    <row r="4737" spans="1:7" x14ac:dyDescent="0.2">
      <c r="A4737" t="s">
        <v>9333</v>
      </c>
      <c r="B4737" t="s">
        <v>4566</v>
      </c>
      <c r="C4737">
        <v>3</v>
      </c>
      <c r="D4737" t="s">
        <v>4580</v>
      </c>
      <c r="E4737" t="s">
        <v>4589</v>
      </c>
      <c r="F4737" t="s">
        <v>14</v>
      </c>
      <c r="G4737">
        <v>4515</v>
      </c>
    </row>
    <row r="4738" spans="1:7" x14ac:dyDescent="0.2">
      <c r="A4738" t="s">
        <v>9334</v>
      </c>
      <c r="B4738" t="s">
        <v>4566</v>
      </c>
      <c r="C4738">
        <v>3</v>
      </c>
      <c r="D4738" t="s">
        <v>4580</v>
      </c>
      <c r="E4738" t="s">
        <v>4591</v>
      </c>
      <c r="F4738" t="s">
        <v>14</v>
      </c>
      <c r="G4738">
        <v>4522</v>
      </c>
    </row>
    <row r="4739" spans="1:7" x14ac:dyDescent="0.2">
      <c r="A4739" t="s">
        <v>9335</v>
      </c>
      <c r="B4739" t="s">
        <v>4566</v>
      </c>
      <c r="C4739">
        <v>3</v>
      </c>
      <c r="D4739" t="s">
        <v>4580</v>
      </c>
      <c r="E4739" t="s">
        <v>4593</v>
      </c>
      <c r="F4739" t="s">
        <v>14</v>
      </c>
      <c r="G4739">
        <v>4539</v>
      </c>
    </row>
    <row r="4740" spans="1:7" x14ac:dyDescent="0.2">
      <c r="A4740" t="s">
        <v>9336</v>
      </c>
      <c r="B4740" t="s">
        <v>4566</v>
      </c>
      <c r="C4740">
        <v>4</v>
      </c>
      <c r="D4740" t="s">
        <v>4580</v>
      </c>
      <c r="E4740" t="s">
        <v>4581</v>
      </c>
      <c r="F4740" t="s">
        <v>14</v>
      </c>
      <c r="G4740">
        <v>6733</v>
      </c>
    </row>
    <row r="4741" spans="1:7" x14ac:dyDescent="0.2">
      <c r="A4741" t="s">
        <v>9337</v>
      </c>
      <c r="B4741" t="s">
        <v>4566</v>
      </c>
      <c r="C4741">
        <v>4</v>
      </c>
      <c r="D4741" t="s">
        <v>4580</v>
      </c>
      <c r="E4741" t="s">
        <v>4583</v>
      </c>
      <c r="F4741" t="s">
        <v>14</v>
      </c>
      <c r="G4741">
        <v>7658</v>
      </c>
    </row>
    <row r="4742" spans="1:7" x14ac:dyDescent="0.2">
      <c r="A4742" t="s">
        <v>9338</v>
      </c>
      <c r="B4742" t="s">
        <v>4566</v>
      </c>
      <c r="C4742">
        <v>4</v>
      </c>
      <c r="D4742" t="s">
        <v>4580</v>
      </c>
      <c r="E4742" t="s">
        <v>4585</v>
      </c>
      <c r="F4742" t="s">
        <v>14</v>
      </c>
      <c r="G4742">
        <v>7280</v>
      </c>
    </row>
    <row r="4743" spans="1:7" x14ac:dyDescent="0.2">
      <c r="A4743" t="s">
        <v>9339</v>
      </c>
      <c r="B4743" t="s">
        <v>4566</v>
      </c>
      <c r="C4743">
        <v>4</v>
      </c>
      <c r="D4743" t="s">
        <v>4580</v>
      </c>
      <c r="E4743" t="s">
        <v>4587</v>
      </c>
      <c r="F4743" t="s">
        <v>14</v>
      </c>
      <c r="G4743">
        <v>7579</v>
      </c>
    </row>
    <row r="4744" spans="1:7" x14ac:dyDescent="0.2">
      <c r="A4744" t="s">
        <v>9340</v>
      </c>
      <c r="B4744" t="s">
        <v>4566</v>
      </c>
      <c r="C4744">
        <v>4</v>
      </c>
      <c r="D4744" t="s">
        <v>4580</v>
      </c>
      <c r="E4744" t="s">
        <v>4589</v>
      </c>
      <c r="F4744" t="s">
        <v>14</v>
      </c>
      <c r="G4744">
        <v>6797</v>
      </c>
    </row>
    <row r="4745" spans="1:7" x14ac:dyDescent="0.2">
      <c r="A4745" t="s">
        <v>9341</v>
      </c>
      <c r="B4745" t="s">
        <v>4566</v>
      </c>
      <c r="C4745">
        <v>4</v>
      </c>
      <c r="D4745" t="s">
        <v>4580</v>
      </c>
      <c r="E4745" t="s">
        <v>4591</v>
      </c>
      <c r="F4745" t="s">
        <v>14</v>
      </c>
      <c r="G4745">
        <v>6874</v>
      </c>
    </row>
    <row r="4746" spans="1:7" x14ac:dyDescent="0.2">
      <c r="A4746" t="s">
        <v>9342</v>
      </c>
      <c r="B4746" t="s">
        <v>4566</v>
      </c>
      <c r="C4746">
        <v>4</v>
      </c>
      <c r="D4746" t="s">
        <v>4580</v>
      </c>
      <c r="E4746" t="s">
        <v>4593</v>
      </c>
      <c r="F4746" t="s">
        <v>14</v>
      </c>
      <c r="G4746">
        <v>6679</v>
      </c>
    </row>
    <row r="4747" spans="1:7" x14ac:dyDescent="0.2">
      <c r="A4747" t="s">
        <v>9343</v>
      </c>
      <c r="B4747" t="s">
        <v>4566</v>
      </c>
      <c r="C4747">
        <v>5</v>
      </c>
      <c r="D4747" t="s">
        <v>4580</v>
      </c>
      <c r="E4747" t="s">
        <v>4581</v>
      </c>
      <c r="F4747" t="s">
        <v>14</v>
      </c>
      <c r="G4747">
        <v>5707</v>
      </c>
    </row>
    <row r="4748" spans="1:7" x14ac:dyDescent="0.2">
      <c r="A4748" t="s">
        <v>9344</v>
      </c>
      <c r="B4748" t="s">
        <v>4566</v>
      </c>
      <c r="C4748">
        <v>5</v>
      </c>
      <c r="D4748" t="s">
        <v>4580</v>
      </c>
      <c r="E4748" t="s">
        <v>4583</v>
      </c>
      <c r="F4748" t="s">
        <v>14</v>
      </c>
      <c r="G4748">
        <v>6187</v>
      </c>
    </row>
    <row r="4749" spans="1:7" x14ac:dyDescent="0.2">
      <c r="A4749" t="s">
        <v>9345</v>
      </c>
      <c r="B4749" t="s">
        <v>4566</v>
      </c>
      <c r="C4749">
        <v>5</v>
      </c>
      <c r="D4749" t="s">
        <v>4580</v>
      </c>
      <c r="E4749" t="s">
        <v>4585</v>
      </c>
      <c r="F4749" t="s">
        <v>14</v>
      </c>
      <c r="G4749">
        <v>6126</v>
      </c>
    </row>
    <row r="4750" spans="1:7" x14ac:dyDescent="0.2">
      <c r="A4750" t="s">
        <v>9346</v>
      </c>
      <c r="B4750" t="s">
        <v>4566</v>
      </c>
      <c r="C4750">
        <v>5</v>
      </c>
      <c r="D4750" t="s">
        <v>4580</v>
      </c>
      <c r="E4750" t="s">
        <v>4587</v>
      </c>
      <c r="F4750" t="s">
        <v>14</v>
      </c>
      <c r="G4750">
        <v>6575</v>
      </c>
    </row>
    <row r="4751" spans="1:7" x14ac:dyDescent="0.2">
      <c r="A4751" t="s">
        <v>9347</v>
      </c>
      <c r="B4751" t="s">
        <v>4566</v>
      </c>
      <c r="C4751">
        <v>5</v>
      </c>
      <c r="D4751" t="s">
        <v>4580</v>
      </c>
      <c r="E4751" t="s">
        <v>4589</v>
      </c>
      <c r="F4751" t="s">
        <v>14</v>
      </c>
      <c r="G4751">
        <v>5630</v>
      </c>
    </row>
    <row r="4752" spans="1:7" x14ac:dyDescent="0.2">
      <c r="A4752" t="s">
        <v>9348</v>
      </c>
      <c r="B4752" t="s">
        <v>4566</v>
      </c>
      <c r="C4752">
        <v>5</v>
      </c>
      <c r="D4752" t="s">
        <v>4580</v>
      </c>
      <c r="E4752" t="s">
        <v>4591</v>
      </c>
      <c r="F4752" t="s">
        <v>14</v>
      </c>
      <c r="G4752">
        <v>5712</v>
      </c>
    </row>
    <row r="4753" spans="1:7" x14ac:dyDescent="0.2">
      <c r="A4753" t="s">
        <v>9349</v>
      </c>
      <c r="B4753" t="s">
        <v>4566</v>
      </c>
      <c r="C4753">
        <v>5</v>
      </c>
      <c r="D4753" t="s">
        <v>4580</v>
      </c>
      <c r="E4753" t="s">
        <v>4593</v>
      </c>
      <c r="F4753" t="s">
        <v>14</v>
      </c>
      <c r="G4753">
        <v>5545</v>
      </c>
    </row>
    <row r="4754" spans="1:7" x14ac:dyDescent="0.2">
      <c r="A4754" t="s">
        <v>9350</v>
      </c>
      <c r="B4754" t="s">
        <v>4566</v>
      </c>
      <c r="C4754">
        <v>6</v>
      </c>
      <c r="D4754" t="s">
        <v>4580</v>
      </c>
      <c r="E4754" t="s">
        <v>4581</v>
      </c>
      <c r="F4754" t="s">
        <v>14</v>
      </c>
      <c r="G4754">
        <v>8065</v>
      </c>
    </row>
    <row r="4755" spans="1:7" x14ac:dyDescent="0.2">
      <c r="A4755" t="s">
        <v>9351</v>
      </c>
      <c r="B4755" t="s">
        <v>4566</v>
      </c>
      <c r="C4755">
        <v>6</v>
      </c>
      <c r="D4755" t="s">
        <v>4580</v>
      </c>
      <c r="E4755" t="s">
        <v>4583</v>
      </c>
      <c r="F4755" t="s">
        <v>14</v>
      </c>
      <c r="G4755">
        <v>8628</v>
      </c>
    </row>
    <row r="4756" spans="1:7" x14ac:dyDescent="0.2">
      <c r="A4756" t="s">
        <v>9352</v>
      </c>
      <c r="B4756" t="s">
        <v>4566</v>
      </c>
      <c r="C4756">
        <v>6</v>
      </c>
      <c r="D4756" t="s">
        <v>4580</v>
      </c>
      <c r="E4756" t="s">
        <v>4585</v>
      </c>
      <c r="F4756" t="s">
        <v>14</v>
      </c>
      <c r="G4756">
        <v>8883</v>
      </c>
    </row>
    <row r="4757" spans="1:7" x14ac:dyDescent="0.2">
      <c r="A4757" t="s">
        <v>9353</v>
      </c>
      <c r="B4757" t="s">
        <v>4566</v>
      </c>
      <c r="C4757">
        <v>6</v>
      </c>
      <c r="D4757" t="s">
        <v>4580</v>
      </c>
      <c r="E4757" t="s">
        <v>4587</v>
      </c>
      <c r="F4757" t="s">
        <v>14</v>
      </c>
      <c r="G4757">
        <v>9310</v>
      </c>
    </row>
    <row r="4758" spans="1:7" x14ac:dyDescent="0.2">
      <c r="A4758" t="s">
        <v>9354</v>
      </c>
      <c r="B4758" t="s">
        <v>4566</v>
      </c>
      <c r="C4758">
        <v>6</v>
      </c>
      <c r="D4758" t="s">
        <v>4580</v>
      </c>
      <c r="E4758" t="s">
        <v>4589</v>
      </c>
      <c r="F4758" t="s">
        <v>14</v>
      </c>
      <c r="G4758">
        <v>7888</v>
      </c>
    </row>
    <row r="4759" spans="1:7" x14ac:dyDescent="0.2">
      <c r="A4759" t="s">
        <v>9355</v>
      </c>
      <c r="B4759" t="s">
        <v>4566</v>
      </c>
      <c r="C4759">
        <v>6</v>
      </c>
      <c r="D4759" t="s">
        <v>4580</v>
      </c>
      <c r="E4759" t="s">
        <v>4591</v>
      </c>
      <c r="F4759" t="s">
        <v>14</v>
      </c>
      <c r="G4759">
        <v>7879</v>
      </c>
    </row>
    <row r="4760" spans="1:7" x14ac:dyDescent="0.2">
      <c r="A4760" t="s">
        <v>9356</v>
      </c>
      <c r="B4760" t="s">
        <v>4566</v>
      </c>
      <c r="C4760">
        <v>6</v>
      </c>
      <c r="D4760" t="s">
        <v>4580</v>
      </c>
      <c r="E4760" t="s">
        <v>4593</v>
      </c>
      <c r="F4760" t="s">
        <v>14</v>
      </c>
      <c r="G4760">
        <v>7843</v>
      </c>
    </row>
    <row r="4761" spans="1:7" x14ac:dyDescent="0.2">
      <c r="A4761" t="s">
        <v>9357</v>
      </c>
      <c r="B4761" t="s">
        <v>4566</v>
      </c>
      <c r="C4761">
        <v>7</v>
      </c>
      <c r="D4761" t="s">
        <v>4580</v>
      </c>
      <c r="E4761" t="s">
        <v>4581</v>
      </c>
      <c r="F4761" t="s">
        <v>14</v>
      </c>
      <c r="G4761">
        <v>4430</v>
      </c>
    </row>
    <row r="4762" spans="1:7" x14ac:dyDescent="0.2">
      <c r="A4762" t="s">
        <v>9358</v>
      </c>
      <c r="B4762" t="s">
        <v>4566</v>
      </c>
      <c r="C4762">
        <v>7</v>
      </c>
      <c r="D4762" t="s">
        <v>4580</v>
      </c>
      <c r="E4762" t="s">
        <v>4583</v>
      </c>
      <c r="F4762" t="s">
        <v>14</v>
      </c>
      <c r="G4762">
        <v>4721</v>
      </c>
    </row>
    <row r="4763" spans="1:7" x14ac:dyDescent="0.2">
      <c r="A4763" t="s">
        <v>9359</v>
      </c>
      <c r="B4763" t="s">
        <v>4566</v>
      </c>
      <c r="C4763">
        <v>7</v>
      </c>
      <c r="D4763" t="s">
        <v>4580</v>
      </c>
      <c r="E4763" t="s">
        <v>4585</v>
      </c>
      <c r="F4763" t="s">
        <v>14</v>
      </c>
      <c r="G4763">
        <v>4346</v>
      </c>
    </row>
    <row r="4764" spans="1:7" x14ac:dyDescent="0.2">
      <c r="A4764" t="s">
        <v>9360</v>
      </c>
      <c r="B4764" t="s">
        <v>4566</v>
      </c>
      <c r="C4764">
        <v>7</v>
      </c>
      <c r="D4764" t="s">
        <v>4580</v>
      </c>
      <c r="E4764" t="s">
        <v>4587</v>
      </c>
      <c r="F4764" t="s">
        <v>14</v>
      </c>
      <c r="G4764">
        <v>4715</v>
      </c>
    </row>
    <row r="4765" spans="1:7" x14ac:dyDescent="0.2">
      <c r="A4765" t="s">
        <v>9361</v>
      </c>
      <c r="B4765" t="s">
        <v>4566</v>
      </c>
      <c r="C4765">
        <v>7</v>
      </c>
      <c r="D4765" t="s">
        <v>4580</v>
      </c>
      <c r="E4765" t="s">
        <v>4589</v>
      </c>
      <c r="F4765" t="s">
        <v>14</v>
      </c>
      <c r="G4765">
        <v>4298</v>
      </c>
    </row>
    <row r="4766" spans="1:7" x14ac:dyDescent="0.2">
      <c r="A4766" t="s">
        <v>9362</v>
      </c>
      <c r="B4766" t="s">
        <v>4566</v>
      </c>
      <c r="C4766">
        <v>7</v>
      </c>
      <c r="D4766" t="s">
        <v>4580</v>
      </c>
      <c r="E4766" t="s">
        <v>4591</v>
      </c>
      <c r="F4766" t="s">
        <v>14</v>
      </c>
      <c r="G4766">
        <v>4373</v>
      </c>
    </row>
    <row r="4767" spans="1:7" x14ac:dyDescent="0.2">
      <c r="A4767" t="s">
        <v>9363</v>
      </c>
      <c r="B4767" t="s">
        <v>4566</v>
      </c>
      <c r="C4767">
        <v>7</v>
      </c>
      <c r="D4767" t="s">
        <v>4580</v>
      </c>
      <c r="E4767" t="s">
        <v>4593</v>
      </c>
      <c r="F4767" t="s">
        <v>14</v>
      </c>
      <c r="G4767">
        <v>4316</v>
      </c>
    </row>
    <row r="4768" spans="1:7" x14ac:dyDescent="0.2">
      <c r="A4768" t="s">
        <v>9364</v>
      </c>
      <c r="B4768" t="s">
        <v>4566</v>
      </c>
      <c r="C4768">
        <v>8</v>
      </c>
      <c r="D4768" t="s">
        <v>4580</v>
      </c>
      <c r="E4768" t="s">
        <v>4581</v>
      </c>
      <c r="F4768" t="s">
        <v>14</v>
      </c>
      <c r="G4768">
        <v>13564</v>
      </c>
    </row>
    <row r="4769" spans="1:7" x14ac:dyDescent="0.2">
      <c r="A4769" t="s">
        <v>9365</v>
      </c>
      <c r="B4769" t="s">
        <v>4566</v>
      </c>
      <c r="C4769">
        <v>8</v>
      </c>
      <c r="D4769" t="s">
        <v>4580</v>
      </c>
      <c r="E4769" t="s">
        <v>4583</v>
      </c>
      <c r="F4769" t="s">
        <v>14</v>
      </c>
      <c r="G4769">
        <v>14989</v>
      </c>
    </row>
    <row r="4770" spans="1:7" x14ac:dyDescent="0.2">
      <c r="A4770" t="s">
        <v>9366</v>
      </c>
      <c r="B4770" t="s">
        <v>4566</v>
      </c>
      <c r="C4770">
        <v>8</v>
      </c>
      <c r="D4770" t="s">
        <v>4580</v>
      </c>
      <c r="E4770" t="s">
        <v>4585</v>
      </c>
      <c r="F4770" t="s">
        <v>14</v>
      </c>
      <c r="G4770">
        <v>13797</v>
      </c>
    </row>
    <row r="4771" spans="1:7" x14ac:dyDescent="0.2">
      <c r="A4771" t="s">
        <v>9367</v>
      </c>
      <c r="B4771" t="s">
        <v>4566</v>
      </c>
      <c r="C4771">
        <v>8</v>
      </c>
      <c r="D4771" t="s">
        <v>4580</v>
      </c>
      <c r="E4771" t="s">
        <v>4587</v>
      </c>
      <c r="F4771" t="s">
        <v>14</v>
      </c>
      <c r="G4771">
        <v>14207</v>
      </c>
    </row>
    <row r="4772" spans="1:7" x14ac:dyDescent="0.2">
      <c r="A4772" t="s">
        <v>9368</v>
      </c>
      <c r="B4772" t="s">
        <v>4566</v>
      </c>
      <c r="C4772">
        <v>8</v>
      </c>
      <c r="D4772" t="s">
        <v>4580</v>
      </c>
      <c r="E4772" t="s">
        <v>4589</v>
      </c>
      <c r="F4772" t="s">
        <v>14</v>
      </c>
      <c r="G4772">
        <v>13507</v>
      </c>
    </row>
    <row r="4773" spans="1:7" x14ac:dyDescent="0.2">
      <c r="A4773" t="s">
        <v>9369</v>
      </c>
      <c r="B4773" t="s">
        <v>4566</v>
      </c>
      <c r="C4773">
        <v>8</v>
      </c>
      <c r="D4773" t="s">
        <v>4580</v>
      </c>
      <c r="E4773" t="s">
        <v>4591</v>
      </c>
      <c r="F4773" t="s">
        <v>14</v>
      </c>
      <c r="G4773">
        <v>13667</v>
      </c>
    </row>
    <row r="4774" spans="1:7" x14ac:dyDescent="0.2">
      <c r="A4774" t="s">
        <v>9370</v>
      </c>
      <c r="B4774" t="s">
        <v>4566</v>
      </c>
      <c r="C4774">
        <v>8</v>
      </c>
      <c r="D4774" t="s">
        <v>4580</v>
      </c>
      <c r="E4774" t="s">
        <v>4593</v>
      </c>
      <c r="F4774" t="s">
        <v>14</v>
      </c>
      <c r="G4774">
        <v>13419</v>
      </c>
    </row>
    <row r="4775" spans="1:7" x14ac:dyDescent="0.2">
      <c r="A4775" t="s">
        <v>9371</v>
      </c>
      <c r="B4775" t="s">
        <v>4566</v>
      </c>
      <c r="C4775">
        <v>9</v>
      </c>
      <c r="D4775" t="s">
        <v>4580</v>
      </c>
      <c r="E4775" t="s">
        <v>4581</v>
      </c>
      <c r="F4775" t="s">
        <v>14</v>
      </c>
      <c r="G4775">
        <v>815</v>
      </c>
    </row>
    <row r="4776" spans="1:7" x14ac:dyDescent="0.2">
      <c r="A4776" t="s">
        <v>9372</v>
      </c>
      <c r="B4776" t="s">
        <v>4566</v>
      </c>
      <c r="C4776">
        <v>9</v>
      </c>
      <c r="D4776" t="s">
        <v>4580</v>
      </c>
      <c r="E4776" t="s">
        <v>4583</v>
      </c>
      <c r="F4776" t="s">
        <v>14</v>
      </c>
      <c r="G4776">
        <v>869</v>
      </c>
    </row>
    <row r="4777" spans="1:7" x14ac:dyDescent="0.2">
      <c r="A4777" t="s">
        <v>9373</v>
      </c>
      <c r="B4777" t="s">
        <v>4566</v>
      </c>
      <c r="C4777">
        <v>9</v>
      </c>
      <c r="D4777" t="s">
        <v>4580</v>
      </c>
      <c r="E4777" t="s">
        <v>4585</v>
      </c>
      <c r="F4777" t="s">
        <v>14</v>
      </c>
      <c r="G4777">
        <v>946</v>
      </c>
    </row>
    <row r="4778" spans="1:7" x14ac:dyDescent="0.2">
      <c r="A4778" t="s">
        <v>9374</v>
      </c>
      <c r="B4778" t="s">
        <v>4566</v>
      </c>
      <c r="C4778">
        <v>9</v>
      </c>
      <c r="D4778" t="s">
        <v>4580</v>
      </c>
      <c r="E4778" t="s">
        <v>4587</v>
      </c>
      <c r="F4778" t="s">
        <v>14</v>
      </c>
      <c r="G4778">
        <v>858</v>
      </c>
    </row>
    <row r="4779" spans="1:7" x14ac:dyDescent="0.2">
      <c r="A4779" t="s">
        <v>9375</v>
      </c>
      <c r="B4779" t="s">
        <v>4566</v>
      </c>
      <c r="C4779">
        <v>9</v>
      </c>
      <c r="D4779" t="s">
        <v>4580</v>
      </c>
      <c r="E4779" t="s">
        <v>4589</v>
      </c>
      <c r="F4779" t="s">
        <v>14</v>
      </c>
      <c r="G4779">
        <v>771</v>
      </c>
    </row>
    <row r="4780" spans="1:7" x14ac:dyDescent="0.2">
      <c r="A4780" t="s">
        <v>9376</v>
      </c>
      <c r="B4780" t="s">
        <v>4566</v>
      </c>
      <c r="C4780">
        <v>9</v>
      </c>
      <c r="D4780" t="s">
        <v>4580</v>
      </c>
      <c r="E4780" t="s">
        <v>4591</v>
      </c>
      <c r="F4780" t="s">
        <v>14</v>
      </c>
      <c r="G4780">
        <v>777</v>
      </c>
    </row>
    <row r="4781" spans="1:7" x14ac:dyDescent="0.2">
      <c r="A4781" t="s">
        <v>9377</v>
      </c>
      <c r="B4781" t="s">
        <v>4566</v>
      </c>
      <c r="C4781">
        <v>9</v>
      </c>
      <c r="D4781" t="s">
        <v>4580</v>
      </c>
      <c r="E4781" t="s">
        <v>4593</v>
      </c>
      <c r="F4781" t="s">
        <v>14</v>
      </c>
      <c r="G4781">
        <v>696</v>
      </c>
    </row>
    <row r="4782" spans="1:7" x14ac:dyDescent="0.2">
      <c r="A4782" t="s">
        <v>9378</v>
      </c>
      <c r="B4782" t="s">
        <v>4566</v>
      </c>
      <c r="C4782">
        <v>10</v>
      </c>
      <c r="D4782" t="s">
        <v>4580</v>
      </c>
      <c r="E4782" t="s">
        <v>4581</v>
      </c>
      <c r="F4782" t="s">
        <v>14</v>
      </c>
      <c r="G4782">
        <v>325</v>
      </c>
    </row>
    <row r="4783" spans="1:7" x14ac:dyDescent="0.2">
      <c r="A4783" t="s">
        <v>9379</v>
      </c>
      <c r="B4783" t="s">
        <v>4566</v>
      </c>
      <c r="C4783">
        <v>10</v>
      </c>
      <c r="D4783" t="s">
        <v>4580</v>
      </c>
      <c r="E4783" t="s">
        <v>4583</v>
      </c>
      <c r="F4783" t="s">
        <v>14</v>
      </c>
      <c r="G4783">
        <v>381</v>
      </c>
    </row>
    <row r="4784" spans="1:7" x14ac:dyDescent="0.2">
      <c r="A4784" t="s">
        <v>9380</v>
      </c>
      <c r="B4784" t="s">
        <v>4566</v>
      </c>
      <c r="C4784">
        <v>10</v>
      </c>
      <c r="D4784" t="s">
        <v>4580</v>
      </c>
      <c r="E4784" t="s">
        <v>4585</v>
      </c>
      <c r="F4784" t="s">
        <v>14</v>
      </c>
      <c r="G4784">
        <v>410</v>
      </c>
    </row>
    <row r="4785" spans="1:7" x14ac:dyDescent="0.2">
      <c r="A4785" t="s">
        <v>9381</v>
      </c>
      <c r="B4785" t="s">
        <v>4566</v>
      </c>
      <c r="C4785">
        <v>10</v>
      </c>
      <c r="D4785" t="s">
        <v>4580</v>
      </c>
      <c r="E4785" t="s">
        <v>4587</v>
      </c>
      <c r="F4785" t="s">
        <v>14</v>
      </c>
      <c r="G4785">
        <v>534</v>
      </c>
    </row>
    <row r="4786" spans="1:7" x14ac:dyDescent="0.2">
      <c r="A4786" t="s">
        <v>9382</v>
      </c>
      <c r="B4786" t="s">
        <v>4566</v>
      </c>
      <c r="C4786">
        <v>10</v>
      </c>
      <c r="D4786" t="s">
        <v>4580</v>
      </c>
      <c r="E4786" t="s">
        <v>4589</v>
      </c>
      <c r="F4786" t="s">
        <v>14</v>
      </c>
      <c r="G4786">
        <v>327</v>
      </c>
    </row>
    <row r="4787" spans="1:7" x14ac:dyDescent="0.2">
      <c r="A4787" t="s">
        <v>9383</v>
      </c>
      <c r="B4787" t="s">
        <v>4566</v>
      </c>
      <c r="C4787">
        <v>10</v>
      </c>
      <c r="D4787" t="s">
        <v>4580</v>
      </c>
      <c r="E4787" t="s">
        <v>4591</v>
      </c>
      <c r="F4787" t="s">
        <v>14</v>
      </c>
      <c r="G4787">
        <v>328</v>
      </c>
    </row>
    <row r="4788" spans="1:7" x14ac:dyDescent="0.2">
      <c r="A4788" t="s">
        <v>9384</v>
      </c>
      <c r="B4788" t="s">
        <v>4566</v>
      </c>
      <c r="C4788">
        <v>10</v>
      </c>
      <c r="D4788" t="s">
        <v>4580</v>
      </c>
      <c r="E4788" t="s">
        <v>4593</v>
      </c>
      <c r="F4788" t="s">
        <v>14</v>
      </c>
      <c r="G4788">
        <v>351</v>
      </c>
    </row>
    <row r="4789" spans="1:7" x14ac:dyDescent="0.2">
      <c r="A4789" t="s">
        <v>9385</v>
      </c>
      <c r="B4789" t="s">
        <v>4566</v>
      </c>
      <c r="C4789">
        <v>11</v>
      </c>
      <c r="D4789" t="s">
        <v>4580</v>
      </c>
      <c r="E4789" t="s">
        <v>4581</v>
      </c>
      <c r="F4789" t="s">
        <v>14</v>
      </c>
      <c r="G4789">
        <v>2058</v>
      </c>
    </row>
    <row r="4790" spans="1:7" x14ac:dyDescent="0.2">
      <c r="A4790" t="s">
        <v>9386</v>
      </c>
      <c r="B4790" t="s">
        <v>4566</v>
      </c>
      <c r="C4790">
        <v>11</v>
      </c>
      <c r="D4790" t="s">
        <v>4580</v>
      </c>
      <c r="E4790" t="s">
        <v>4583</v>
      </c>
      <c r="F4790" t="s">
        <v>14</v>
      </c>
      <c r="G4790">
        <v>2223</v>
      </c>
    </row>
    <row r="4791" spans="1:7" x14ac:dyDescent="0.2">
      <c r="A4791" t="s">
        <v>9387</v>
      </c>
      <c r="B4791" t="s">
        <v>4566</v>
      </c>
      <c r="C4791">
        <v>11</v>
      </c>
      <c r="D4791" t="s">
        <v>4580</v>
      </c>
      <c r="E4791" t="s">
        <v>4585</v>
      </c>
      <c r="F4791" t="s">
        <v>14</v>
      </c>
      <c r="G4791">
        <v>2614</v>
      </c>
    </row>
    <row r="4792" spans="1:7" x14ac:dyDescent="0.2">
      <c r="A4792" t="s">
        <v>9388</v>
      </c>
      <c r="B4792" t="s">
        <v>4566</v>
      </c>
      <c r="C4792">
        <v>11</v>
      </c>
      <c r="D4792" t="s">
        <v>4580</v>
      </c>
      <c r="E4792" t="s">
        <v>4587</v>
      </c>
      <c r="F4792" t="s">
        <v>14</v>
      </c>
      <c r="G4792">
        <v>2354</v>
      </c>
    </row>
    <row r="4793" spans="1:7" x14ac:dyDescent="0.2">
      <c r="A4793" t="s">
        <v>9389</v>
      </c>
      <c r="B4793" t="s">
        <v>4566</v>
      </c>
      <c r="C4793">
        <v>11</v>
      </c>
      <c r="D4793" t="s">
        <v>4580</v>
      </c>
      <c r="E4793" t="s">
        <v>4589</v>
      </c>
      <c r="F4793" t="s">
        <v>14</v>
      </c>
      <c r="G4793">
        <v>1936</v>
      </c>
    </row>
    <row r="4794" spans="1:7" x14ac:dyDescent="0.2">
      <c r="A4794" t="s">
        <v>9390</v>
      </c>
      <c r="B4794" t="s">
        <v>4566</v>
      </c>
      <c r="C4794">
        <v>11</v>
      </c>
      <c r="D4794" t="s">
        <v>4580</v>
      </c>
      <c r="E4794" t="s">
        <v>4591</v>
      </c>
      <c r="F4794" t="s">
        <v>14</v>
      </c>
      <c r="G4794">
        <v>1972</v>
      </c>
    </row>
    <row r="4795" spans="1:7" x14ac:dyDescent="0.2">
      <c r="A4795" t="s">
        <v>9391</v>
      </c>
      <c r="B4795" t="s">
        <v>4566</v>
      </c>
      <c r="C4795">
        <v>11</v>
      </c>
      <c r="D4795" t="s">
        <v>4580</v>
      </c>
      <c r="E4795" t="s">
        <v>4593</v>
      </c>
      <c r="F4795" t="s">
        <v>14</v>
      </c>
      <c r="G4795">
        <v>1981</v>
      </c>
    </row>
    <row r="4796" spans="1:7" x14ac:dyDescent="0.2">
      <c r="A4796" t="s">
        <v>9392</v>
      </c>
      <c r="B4796" t="s">
        <v>4566</v>
      </c>
      <c r="C4796">
        <v>12</v>
      </c>
      <c r="D4796" t="s">
        <v>4580</v>
      </c>
      <c r="E4796" t="s">
        <v>4581</v>
      </c>
      <c r="F4796" t="s">
        <v>14</v>
      </c>
      <c r="G4796">
        <v>1389</v>
      </c>
    </row>
    <row r="4797" spans="1:7" x14ac:dyDescent="0.2">
      <c r="A4797" t="s">
        <v>9393</v>
      </c>
      <c r="B4797" t="s">
        <v>4566</v>
      </c>
      <c r="C4797">
        <v>12</v>
      </c>
      <c r="D4797" t="s">
        <v>4580</v>
      </c>
      <c r="E4797" t="s">
        <v>4583</v>
      </c>
      <c r="F4797" t="s">
        <v>14</v>
      </c>
      <c r="G4797">
        <v>1486</v>
      </c>
    </row>
    <row r="4798" spans="1:7" x14ac:dyDescent="0.2">
      <c r="A4798" t="s">
        <v>9394</v>
      </c>
      <c r="B4798" t="s">
        <v>4566</v>
      </c>
      <c r="C4798">
        <v>12</v>
      </c>
      <c r="D4798" t="s">
        <v>4580</v>
      </c>
      <c r="E4798" t="s">
        <v>4585</v>
      </c>
      <c r="F4798" t="s">
        <v>14</v>
      </c>
      <c r="G4798">
        <v>1446</v>
      </c>
    </row>
    <row r="4799" spans="1:7" x14ac:dyDescent="0.2">
      <c r="A4799" t="s">
        <v>9395</v>
      </c>
      <c r="B4799" t="s">
        <v>4566</v>
      </c>
      <c r="C4799">
        <v>12</v>
      </c>
      <c r="D4799" t="s">
        <v>4580</v>
      </c>
      <c r="E4799" t="s">
        <v>4587</v>
      </c>
      <c r="F4799" t="s">
        <v>14</v>
      </c>
      <c r="G4799">
        <v>1870</v>
      </c>
    </row>
    <row r="4800" spans="1:7" x14ac:dyDescent="0.2">
      <c r="A4800" t="s">
        <v>9396</v>
      </c>
      <c r="B4800" t="s">
        <v>4566</v>
      </c>
      <c r="C4800">
        <v>12</v>
      </c>
      <c r="D4800" t="s">
        <v>4580</v>
      </c>
      <c r="E4800" t="s">
        <v>4589</v>
      </c>
      <c r="F4800" t="s">
        <v>14</v>
      </c>
      <c r="G4800">
        <v>1312</v>
      </c>
    </row>
    <row r="4801" spans="1:7" x14ac:dyDescent="0.2">
      <c r="A4801" t="s">
        <v>9397</v>
      </c>
      <c r="B4801" t="s">
        <v>4566</v>
      </c>
      <c r="C4801">
        <v>12</v>
      </c>
      <c r="D4801" t="s">
        <v>4580</v>
      </c>
      <c r="E4801" t="s">
        <v>4591</v>
      </c>
      <c r="F4801" t="s">
        <v>14</v>
      </c>
      <c r="G4801">
        <v>1349</v>
      </c>
    </row>
    <row r="4802" spans="1:7" x14ac:dyDescent="0.2">
      <c r="A4802" t="s">
        <v>9398</v>
      </c>
      <c r="B4802" t="s">
        <v>4566</v>
      </c>
      <c r="C4802">
        <v>12</v>
      </c>
      <c r="D4802" t="s">
        <v>4580</v>
      </c>
      <c r="E4802" t="s">
        <v>4593</v>
      </c>
      <c r="F4802" t="s">
        <v>14</v>
      </c>
      <c r="G4802">
        <v>1372</v>
      </c>
    </row>
    <row r="4803" spans="1:7" x14ac:dyDescent="0.2">
      <c r="A4803" t="s">
        <v>9399</v>
      </c>
      <c r="B4803" t="s">
        <v>4566</v>
      </c>
      <c r="C4803">
        <v>13</v>
      </c>
      <c r="D4803" t="s">
        <v>4580</v>
      </c>
      <c r="E4803" t="s">
        <v>4581</v>
      </c>
      <c r="F4803" t="s">
        <v>14</v>
      </c>
      <c r="G4803">
        <v>9860</v>
      </c>
    </row>
    <row r="4804" spans="1:7" x14ac:dyDescent="0.2">
      <c r="A4804" t="s">
        <v>9400</v>
      </c>
      <c r="B4804" t="s">
        <v>4566</v>
      </c>
      <c r="C4804">
        <v>13</v>
      </c>
      <c r="D4804" t="s">
        <v>4580</v>
      </c>
      <c r="E4804" t="s">
        <v>4583</v>
      </c>
      <c r="F4804" t="s">
        <v>14</v>
      </c>
      <c r="G4804">
        <v>10536</v>
      </c>
    </row>
    <row r="4805" spans="1:7" x14ac:dyDescent="0.2">
      <c r="A4805" t="s">
        <v>9401</v>
      </c>
      <c r="B4805" t="s">
        <v>4566</v>
      </c>
      <c r="C4805">
        <v>13</v>
      </c>
      <c r="D4805" t="s">
        <v>4580</v>
      </c>
      <c r="E4805" t="s">
        <v>4585</v>
      </c>
      <c r="F4805" t="s">
        <v>14</v>
      </c>
      <c r="G4805">
        <v>9292</v>
      </c>
    </row>
    <row r="4806" spans="1:7" x14ac:dyDescent="0.2">
      <c r="A4806" t="s">
        <v>9402</v>
      </c>
      <c r="B4806" t="s">
        <v>4566</v>
      </c>
      <c r="C4806">
        <v>13</v>
      </c>
      <c r="D4806" t="s">
        <v>4580</v>
      </c>
      <c r="E4806" t="s">
        <v>4587</v>
      </c>
      <c r="F4806" t="s">
        <v>14</v>
      </c>
      <c r="G4806">
        <v>9829</v>
      </c>
    </row>
    <row r="4807" spans="1:7" x14ac:dyDescent="0.2">
      <c r="A4807" t="s">
        <v>9403</v>
      </c>
      <c r="B4807" t="s">
        <v>4566</v>
      </c>
      <c r="C4807">
        <v>13</v>
      </c>
      <c r="D4807" t="s">
        <v>4580</v>
      </c>
      <c r="E4807" t="s">
        <v>4589</v>
      </c>
      <c r="F4807" t="s">
        <v>14</v>
      </c>
      <c r="G4807">
        <v>9526</v>
      </c>
    </row>
    <row r="4808" spans="1:7" x14ac:dyDescent="0.2">
      <c r="A4808" t="s">
        <v>9404</v>
      </c>
      <c r="B4808" t="s">
        <v>4566</v>
      </c>
      <c r="C4808">
        <v>13</v>
      </c>
      <c r="D4808" t="s">
        <v>4580</v>
      </c>
      <c r="E4808" t="s">
        <v>4591</v>
      </c>
      <c r="F4808" t="s">
        <v>14</v>
      </c>
      <c r="G4808">
        <v>9831</v>
      </c>
    </row>
    <row r="4809" spans="1:7" x14ac:dyDescent="0.2">
      <c r="A4809" t="s">
        <v>9405</v>
      </c>
      <c r="B4809" t="s">
        <v>4566</v>
      </c>
      <c r="C4809">
        <v>13</v>
      </c>
      <c r="D4809" t="s">
        <v>4580</v>
      </c>
      <c r="E4809" t="s">
        <v>4593</v>
      </c>
      <c r="F4809" t="s">
        <v>14</v>
      </c>
      <c r="G4809">
        <v>9505</v>
      </c>
    </row>
    <row r="4810" spans="1:7" x14ac:dyDescent="0.2">
      <c r="A4810" t="s">
        <v>9406</v>
      </c>
      <c r="B4810" t="s">
        <v>4566</v>
      </c>
      <c r="C4810">
        <v>14</v>
      </c>
      <c r="D4810" t="s">
        <v>4580</v>
      </c>
      <c r="E4810" t="s">
        <v>4581</v>
      </c>
      <c r="F4810" t="s">
        <v>14</v>
      </c>
      <c r="G4810">
        <v>4496</v>
      </c>
    </row>
    <row r="4811" spans="1:7" x14ac:dyDescent="0.2">
      <c r="A4811" t="s">
        <v>9407</v>
      </c>
      <c r="B4811" t="s">
        <v>4566</v>
      </c>
      <c r="C4811">
        <v>14</v>
      </c>
      <c r="D4811" t="s">
        <v>4580</v>
      </c>
      <c r="E4811" t="s">
        <v>4583</v>
      </c>
      <c r="F4811" t="s">
        <v>14</v>
      </c>
      <c r="G4811">
        <v>4973</v>
      </c>
    </row>
    <row r="4812" spans="1:7" x14ac:dyDescent="0.2">
      <c r="A4812" t="s">
        <v>9408</v>
      </c>
      <c r="B4812" t="s">
        <v>4566</v>
      </c>
      <c r="C4812">
        <v>14</v>
      </c>
      <c r="D4812" t="s">
        <v>4580</v>
      </c>
      <c r="E4812" t="s">
        <v>4585</v>
      </c>
      <c r="F4812" t="s">
        <v>14</v>
      </c>
      <c r="G4812">
        <v>4603</v>
      </c>
    </row>
    <row r="4813" spans="1:7" x14ac:dyDescent="0.2">
      <c r="A4813" t="s">
        <v>9409</v>
      </c>
      <c r="B4813" t="s">
        <v>4566</v>
      </c>
      <c r="C4813">
        <v>14</v>
      </c>
      <c r="D4813" t="s">
        <v>4580</v>
      </c>
      <c r="E4813" t="s">
        <v>4587</v>
      </c>
      <c r="F4813" t="s">
        <v>14</v>
      </c>
      <c r="G4813">
        <v>4743</v>
      </c>
    </row>
    <row r="4814" spans="1:7" x14ac:dyDescent="0.2">
      <c r="A4814" t="s">
        <v>9410</v>
      </c>
      <c r="B4814" t="s">
        <v>4566</v>
      </c>
      <c r="C4814">
        <v>14</v>
      </c>
      <c r="D4814" t="s">
        <v>4580</v>
      </c>
      <c r="E4814" t="s">
        <v>4589</v>
      </c>
      <c r="F4814" t="s">
        <v>14</v>
      </c>
      <c r="G4814">
        <v>4481</v>
      </c>
    </row>
    <row r="4815" spans="1:7" x14ac:dyDescent="0.2">
      <c r="A4815" t="s">
        <v>9411</v>
      </c>
      <c r="B4815" t="s">
        <v>4566</v>
      </c>
      <c r="C4815">
        <v>14</v>
      </c>
      <c r="D4815" t="s">
        <v>4580</v>
      </c>
      <c r="E4815" t="s">
        <v>4591</v>
      </c>
      <c r="F4815" t="s">
        <v>14</v>
      </c>
      <c r="G4815">
        <v>4580</v>
      </c>
    </row>
    <row r="4816" spans="1:7" x14ac:dyDescent="0.2">
      <c r="A4816" t="s">
        <v>9412</v>
      </c>
      <c r="B4816" t="s">
        <v>4566</v>
      </c>
      <c r="C4816">
        <v>14</v>
      </c>
      <c r="D4816" t="s">
        <v>4580</v>
      </c>
      <c r="E4816" t="s">
        <v>4593</v>
      </c>
      <c r="F4816" t="s">
        <v>14</v>
      </c>
      <c r="G4816">
        <v>4513</v>
      </c>
    </row>
    <row r="4817" spans="1:7" x14ac:dyDescent="0.2">
      <c r="A4817" t="s">
        <v>9413</v>
      </c>
      <c r="B4817" t="s">
        <v>4566</v>
      </c>
      <c r="C4817">
        <v>15</v>
      </c>
      <c r="D4817" t="s">
        <v>4580</v>
      </c>
      <c r="E4817" t="s">
        <v>4581</v>
      </c>
      <c r="F4817" t="s">
        <v>14</v>
      </c>
      <c r="G4817">
        <v>1433</v>
      </c>
    </row>
    <row r="4818" spans="1:7" x14ac:dyDescent="0.2">
      <c r="A4818" t="s">
        <v>9414</v>
      </c>
      <c r="B4818" t="s">
        <v>4566</v>
      </c>
      <c r="C4818">
        <v>15</v>
      </c>
      <c r="D4818" t="s">
        <v>4580</v>
      </c>
      <c r="E4818" t="s">
        <v>4583</v>
      </c>
      <c r="F4818" t="s">
        <v>14</v>
      </c>
      <c r="G4818">
        <v>1474</v>
      </c>
    </row>
    <row r="4819" spans="1:7" x14ac:dyDescent="0.2">
      <c r="A4819" t="s">
        <v>9415</v>
      </c>
      <c r="B4819" t="s">
        <v>4566</v>
      </c>
      <c r="C4819">
        <v>15</v>
      </c>
      <c r="D4819" t="s">
        <v>4580</v>
      </c>
      <c r="E4819" t="s">
        <v>4585</v>
      </c>
      <c r="F4819" t="s">
        <v>14</v>
      </c>
      <c r="G4819">
        <v>1950</v>
      </c>
    </row>
    <row r="4820" spans="1:7" x14ac:dyDescent="0.2">
      <c r="A4820" t="s">
        <v>9416</v>
      </c>
      <c r="B4820" t="s">
        <v>4566</v>
      </c>
      <c r="C4820">
        <v>15</v>
      </c>
      <c r="D4820" t="s">
        <v>4580</v>
      </c>
      <c r="E4820" t="s">
        <v>4587</v>
      </c>
      <c r="F4820" t="s">
        <v>14</v>
      </c>
      <c r="G4820">
        <v>1841</v>
      </c>
    </row>
    <row r="4821" spans="1:7" x14ac:dyDescent="0.2">
      <c r="A4821" t="s">
        <v>9417</v>
      </c>
      <c r="B4821" t="s">
        <v>4566</v>
      </c>
      <c r="C4821">
        <v>15</v>
      </c>
      <c r="D4821" t="s">
        <v>4580</v>
      </c>
      <c r="E4821" t="s">
        <v>4589</v>
      </c>
      <c r="F4821" t="s">
        <v>14</v>
      </c>
      <c r="G4821">
        <v>1430</v>
      </c>
    </row>
    <row r="4822" spans="1:7" x14ac:dyDescent="0.2">
      <c r="A4822" t="s">
        <v>9418</v>
      </c>
      <c r="B4822" t="s">
        <v>4566</v>
      </c>
      <c r="C4822">
        <v>15</v>
      </c>
      <c r="D4822" t="s">
        <v>4580</v>
      </c>
      <c r="E4822" t="s">
        <v>4591</v>
      </c>
      <c r="F4822" t="s">
        <v>14</v>
      </c>
      <c r="G4822">
        <v>1389</v>
      </c>
    </row>
    <row r="4823" spans="1:7" x14ac:dyDescent="0.2">
      <c r="A4823" t="s">
        <v>9419</v>
      </c>
      <c r="B4823" t="s">
        <v>4566</v>
      </c>
      <c r="C4823">
        <v>15</v>
      </c>
      <c r="D4823" t="s">
        <v>4580</v>
      </c>
      <c r="E4823" t="s">
        <v>4593</v>
      </c>
      <c r="F4823" t="s">
        <v>14</v>
      </c>
      <c r="G4823">
        <v>1412</v>
      </c>
    </row>
    <row r="4824" spans="1:7" x14ac:dyDescent="0.2">
      <c r="A4824" t="s">
        <v>9420</v>
      </c>
      <c r="B4824" t="s">
        <v>4566</v>
      </c>
      <c r="C4824">
        <v>16</v>
      </c>
      <c r="D4824" t="s">
        <v>4580</v>
      </c>
      <c r="E4824" t="s">
        <v>4581</v>
      </c>
      <c r="F4824" t="s">
        <v>14</v>
      </c>
      <c r="G4824">
        <v>187</v>
      </c>
    </row>
    <row r="4825" spans="1:7" x14ac:dyDescent="0.2">
      <c r="A4825" t="s">
        <v>9421</v>
      </c>
      <c r="B4825" t="s">
        <v>4566</v>
      </c>
      <c r="C4825">
        <v>16</v>
      </c>
      <c r="D4825" t="s">
        <v>4580</v>
      </c>
      <c r="E4825" t="s">
        <v>4583</v>
      </c>
      <c r="F4825" t="s">
        <v>14</v>
      </c>
      <c r="G4825">
        <v>188</v>
      </c>
    </row>
    <row r="4826" spans="1:7" x14ac:dyDescent="0.2">
      <c r="A4826" t="s">
        <v>9422</v>
      </c>
      <c r="B4826" t="s">
        <v>4566</v>
      </c>
      <c r="C4826">
        <v>16</v>
      </c>
      <c r="D4826" t="s">
        <v>4580</v>
      </c>
      <c r="E4826" t="s">
        <v>4585</v>
      </c>
      <c r="F4826" t="s">
        <v>14</v>
      </c>
      <c r="G4826">
        <v>308</v>
      </c>
    </row>
    <row r="4827" spans="1:7" x14ac:dyDescent="0.2">
      <c r="A4827" t="s">
        <v>9423</v>
      </c>
      <c r="B4827" t="s">
        <v>4566</v>
      </c>
      <c r="C4827">
        <v>16</v>
      </c>
      <c r="D4827" t="s">
        <v>4580</v>
      </c>
      <c r="E4827" t="s">
        <v>4587</v>
      </c>
      <c r="F4827" t="s">
        <v>14</v>
      </c>
      <c r="G4827">
        <v>393</v>
      </c>
    </row>
    <row r="4828" spans="1:7" x14ac:dyDescent="0.2">
      <c r="A4828" t="s">
        <v>9424</v>
      </c>
      <c r="B4828" t="s">
        <v>4566</v>
      </c>
      <c r="C4828">
        <v>16</v>
      </c>
      <c r="D4828" t="s">
        <v>4580</v>
      </c>
      <c r="E4828" t="s">
        <v>4589</v>
      </c>
      <c r="F4828" t="s">
        <v>14</v>
      </c>
      <c r="G4828">
        <v>186</v>
      </c>
    </row>
    <row r="4829" spans="1:7" x14ac:dyDescent="0.2">
      <c r="A4829" t="s">
        <v>9425</v>
      </c>
      <c r="B4829" t="s">
        <v>4566</v>
      </c>
      <c r="C4829">
        <v>16</v>
      </c>
      <c r="D4829" t="s">
        <v>4580</v>
      </c>
      <c r="E4829" t="s">
        <v>4591</v>
      </c>
      <c r="F4829" t="s">
        <v>14</v>
      </c>
      <c r="G4829">
        <v>151</v>
      </c>
    </row>
    <row r="4830" spans="1:7" x14ac:dyDescent="0.2">
      <c r="A4830" t="s">
        <v>9426</v>
      </c>
      <c r="B4830" t="s">
        <v>4566</v>
      </c>
      <c r="C4830">
        <v>16</v>
      </c>
      <c r="D4830" t="s">
        <v>4580</v>
      </c>
      <c r="E4830" t="s">
        <v>4593</v>
      </c>
      <c r="F4830" t="s">
        <v>14</v>
      </c>
      <c r="G4830">
        <v>191</v>
      </c>
    </row>
    <row r="4831" spans="1:7" x14ac:dyDescent="0.2">
      <c r="A4831" t="s">
        <v>9427</v>
      </c>
      <c r="B4831" t="s">
        <v>4566</v>
      </c>
      <c r="C4831">
        <v>17</v>
      </c>
      <c r="D4831" t="s">
        <v>4580</v>
      </c>
      <c r="E4831" t="s">
        <v>4581</v>
      </c>
      <c r="F4831" t="s">
        <v>14</v>
      </c>
      <c r="G4831">
        <v>5248</v>
      </c>
    </row>
    <row r="4832" spans="1:7" x14ac:dyDescent="0.2">
      <c r="A4832" t="s">
        <v>9428</v>
      </c>
      <c r="B4832" t="s">
        <v>4566</v>
      </c>
      <c r="C4832">
        <v>17</v>
      </c>
      <c r="D4832" t="s">
        <v>4580</v>
      </c>
      <c r="E4832" t="s">
        <v>4583</v>
      </c>
      <c r="F4832" t="s">
        <v>14</v>
      </c>
      <c r="G4832">
        <v>5757</v>
      </c>
    </row>
    <row r="4833" spans="1:7" x14ac:dyDescent="0.2">
      <c r="A4833" t="s">
        <v>9429</v>
      </c>
      <c r="B4833" t="s">
        <v>4566</v>
      </c>
      <c r="C4833">
        <v>17</v>
      </c>
      <c r="D4833" t="s">
        <v>4580</v>
      </c>
      <c r="E4833" t="s">
        <v>4585</v>
      </c>
      <c r="F4833" t="s">
        <v>14</v>
      </c>
      <c r="G4833">
        <v>5307</v>
      </c>
    </row>
    <row r="4834" spans="1:7" x14ac:dyDescent="0.2">
      <c r="A4834" t="s">
        <v>9430</v>
      </c>
      <c r="B4834" t="s">
        <v>4566</v>
      </c>
      <c r="C4834">
        <v>17</v>
      </c>
      <c r="D4834" t="s">
        <v>4580</v>
      </c>
      <c r="E4834" t="s">
        <v>4587</v>
      </c>
      <c r="F4834" t="s">
        <v>14</v>
      </c>
      <c r="G4834">
        <v>5623</v>
      </c>
    </row>
    <row r="4835" spans="1:7" x14ac:dyDescent="0.2">
      <c r="A4835" t="s">
        <v>9431</v>
      </c>
      <c r="B4835" t="s">
        <v>4566</v>
      </c>
      <c r="C4835">
        <v>17</v>
      </c>
      <c r="D4835" t="s">
        <v>4580</v>
      </c>
      <c r="E4835" t="s">
        <v>4589</v>
      </c>
      <c r="F4835" t="s">
        <v>14</v>
      </c>
      <c r="G4835">
        <v>5162</v>
      </c>
    </row>
    <row r="4836" spans="1:7" x14ac:dyDescent="0.2">
      <c r="A4836" t="s">
        <v>9432</v>
      </c>
      <c r="B4836" t="s">
        <v>4566</v>
      </c>
      <c r="C4836">
        <v>17</v>
      </c>
      <c r="D4836" t="s">
        <v>4580</v>
      </c>
      <c r="E4836" t="s">
        <v>4591</v>
      </c>
      <c r="F4836" t="s">
        <v>14</v>
      </c>
      <c r="G4836">
        <v>5297</v>
      </c>
    </row>
    <row r="4837" spans="1:7" x14ac:dyDescent="0.2">
      <c r="A4837" t="s">
        <v>9433</v>
      </c>
      <c r="B4837" t="s">
        <v>4566</v>
      </c>
      <c r="C4837">
        <v>17</v>
      </c>
      <c r="D4837" t="s">
        <v>4580</v>
      </c>
      <c r="E4837" t="s">
        <v>4593</v>
      </c>
      <c r="F4837" t="s">
        <v>14</v>
      </c>
      <c r="G4837">
        <v>5220</v>
      </c>
    </row>
    <row r="4838" spans="1:7" x14ac:dyDescent="0.2">
      <c r="A4838" t="s">
        <v>9434</v>
      </c>
      <c r="B4838" t="s">
        <v>4566</v>
      </c>
      <c r="C4838">
        <v>18</v>
      </c>
      <c r="D4838" t="s">
        <v>4580</v>
      </c>
      <c r="E4838" t="s">
        <v>4581</v>
      </c>
      <c r="F4838" t="s">
        <v>14</v>
      </c>
      <c r="G4838">
        <v>2467</v>
      </c>
    </row>
    <row r="4839" spans="1:7" x14ac:dyDescent="0.2">
      <c r="A4839" t="s">
        <v>9435</v>
      </c>
      <c r="B4839" t="s">
        <v>4566</v>
      </c>
      <c r="C4839">
        <v>18</v>
      </c>
      <c r="D4839" t="s">
        <v>4580</v>
      </c>
      <c r="E4839" t="s">
        <v>4583</v>
      </c>
      <c r="F4839" t="s">
        <v>14</v>
      </c>
      <c r="G4839">
        <v>2732</v>
      </c>
    </row>
    <row r="4840" spans="1:7" x14ac:dyDescent="0.2">
      <c r="A4840" t="s">
        <v>9436</v>
      </c>
      <c r="B4840" t="s">
        <v>4566</v>
      </c>
      <c r="C4840">
        <v>18</v>
      </c>
      <c r="D4840" t="s">
        <v>4580</v>
      </c>
      <c r="E4840" t="s">
        <v>4585</v>
      </c>
      <c r="F4840" t="s">
        <v>14</v>
      </c>
      <c r="G4840">
        <v>2850</v>
      </c>
    </row>
    <row r="4841" spans="1:7" x14ac:dyDescent="0.2">
      <c r="A4841" t="s">
        <v>9437</v>
      </c>
      <c r="B4841" t="s">
        <v>4566</v>
      </c>
      <c r="C4841">
        <v>18</v>
      </c>
      <c r="D4841" t="s">
        <v>4580</v>
      </c>
      <c r="E4841" t="s">
        <v>4587</v>
      </c>
      <c r="F4841" t="s">
        <v>14</v>
      </c>
      <c r="G4841">
        <v>2824</v>
      </c>
    </row>
    <row r="4842" spans="1:7" x14ac:dyDescent="0.2">
      <c r="A4842" t="s">
        <v>9438</v>
      </c>
      <c r="B4842" t="s">
        <v>4566</v>
      </c>
      <c r="C4842">
        <v>18</v>
      </c>
      <c r="D4842" t="s">
        <v>4580</v>
      </c>
      <c r="E4842" t="s">
        <v>4589</v>
      </c>
      <c r="F4842" t="s">
        <v>14</v>
      </c>
      <c r="G4842">
        <v>2400</v>
      </c>
    </row>
    <row r="4843" spans="1:7" x14ac:dyDescent="0.2">
      <c r="A4843" t="s">
        <v>9439</v>
      </c>
      <c r="B4843" t="s">
        <v>4566</v>
      </c>
      <c r="C4843">
        <v>18</v>
      </c>
      <c r="D4843" t="s">
        <v>4580</v>
      </c>
      <c r="E4843" t="s">
        <v>4591</v>
      </c>
      <c r="F4843" t="s">
        <v>14</v>
      </c>
      <c r="G4843">
        <v>2375</v>
      </c>
    </row>
    <row r="4844" spans="1:7" x14ac:dyDescent="0.2">
      <c r="A4844" t="s">
        <v>9440</v>
      </c>
      <c r="B4844" t="s">
        <v>4566</v>
      </c>
      <c r="C4844">
        <v>18</v>
      </c>
      <c r="D4844" t="s">
        <v>4580</v>
      </c>
      <c r="E4844" t="s">
        <v>4593</v>
      </c>
      <c r="F4844" t="s">
        <v>14</v>
      </c>
      <c r="G4844">
        <v>2358</v>
      </c>
    </row>
    <row r="4845" spans="1:7" x14ac:dyDescent="0.2">
      <c r="A4845" t="s">
        <v>9441</v>
      </c>
      <c r="B4845" t="s">
        <v>4566</v>
      </c>
      <c r="C4845">
        <v>19</v>
      </c>
      <c r="D4845" t="s">
        <v>4580</v>
      </c>
      <c r="E4845" t="s">
        <v>4581</v>
      </c>
      <c r="F4845" t="s">
        <v>14</v>
      </c>
      <c r="G4845">
        <v>2240</v>
      </c>
    </row>
    <row r="4846" spans="1:7" x14ac:dyDescent="0.2">
      <c r="A4846" t="s">
        <v>9442</v>
      </c>
      <c r="B4846" t="s">
        <v>4566</v>
      </c>
      <c r="C4846">
        <v>19</v>
      </c>
      <c r="D4846" t="s">
        <v>4580</v>
      </c>
      <c r="E4846" t="s">
        <v>4583</v>
      </c>
      <c r="F4846" t="s">
        <v>14</v>
      </c>
      <c r="G4846">
        <v>2582</v>
      </c>
    </row>
    <row r="4847" spans="1:7" x14ac:dyDescent="0.2">
      <c r="A4847" t="s">
        <v>9443</v>
      </c>
      <c r="B4847" t="s">
        <v>4566</v>
      </c>
      <c r="C4847">
        <v>19</v>
      </c>
      <c r="D4847" t="s">
        <v>4580</v>
      </c>
      <c r="E4847" t="s">
        <v>4585</v>
      </c>
      <c r="F4847" t="s">
        <v>14</v>
      </c>
      <c r="G4847">
        <v>2417</v>
      </c>
    </row>
    <row r="4848" spans="1:7" x14ac:dyDescent="0.2">
      <c r="A4848" t="s">
        <v>9444</v>
      </c>
      <c r="B4848" t="s">
        <v>4566</v>
      </c>
      <c r="C4848">
        <v>19</v>
      </c>
      <c r="D4848" t="s">
        <v>4580</v>
      </c>
      <c r="E4848" t="s">
        <v>4587</v>
      </c>
      <c r="F4848" t="s">
        <v>14</v>
      </c>
      <c r="G4848">
        <v>2536</v>
      </c>
    </row>
    <row r="4849" spans="1:7" x14ac:dyDescent="0.2">
      <c r="A4849" t="s">
        <v>9445</v>
      </c>
      <c r="B4849" t="s">
        <v>4566</v>
      </c>
      <c r="C4849">
        <v>19</v>
      </c>
      <c r="D4849" t="s">
        <v>4580</v>
      </c>
      <c r="E4849" t="s">
        <v>4589</v>
      </c>
      <c r="F4849" t="s">
        <v>14</v>
      </c>
      <c r="G4849">
        <v>2119</v>
      </c>
    </row>
    <row r="4850" spans="1:7" x14ac:dyDescent="0.2">
      <c r="A4850" t="s">
        <v>9446</v>
      </c>
      <c r="B4850" t="s">
        <v>4566</v>
      </c>
      <c r="C4850">
        <v>19</v>
      </c>
      <c r="D4850" t="s">
        <v>4580</v>
      </c>
      <c r="E4850" t="s">
        <v>4591</v>
      </c>
      <c r="F4850" t="s">
        <v>14</v>
      </c>
      <c r="G4850">
        <v>2248</v>
      </c>
    </row>
    <row r="4851" spans="1:7" x14ac:dyDescent="0.2">
      <c r="A4851" t="s">
        <v>9447</v>
      </c>
      <c r="B4851" t="s">
        <v>4566</v>
      </c>
      <c r="C4851">
        <v>19</v>
      </c>
      <c r="D4851" t="s">
        <v>4580</v>
      </c>
      <c r="E4851" t="s">
        <v>4593</v>
      </c>
      <c r="F4851" t="s">
        <v>14</v>
      </c>
      <c r="G4851">
        <v>2125</v>
      </c>
    </row>
    <row r="4852" spans="1:7" x14ac:dyDescent="0.2">
      <c r="A4852" t="s">
        <v>9448</v>
      </c>
      <c r="B4852" t="s">
        <v>4566</v>
      </c>
      <c r="C4852">
        <v>20</v>
      </c>
      <c r="D4852" t="s">
        <v>4580</v>
      </c>
      <c r="E4852" t="s">
        <v>4581</v>
      </c>
      <c r="F4852" t="s">
        <v>14</v>
      </c>
      <c r="G4852">
        <v>5818</v>
      </c>
    </row>
    <row r="4853" spans="1:7" x14ac:dyDescent="0.2">
      <c r="A4853" t="s">
        <v>9449</v>
      </c>
      <c r="B4853" t="s">
        <v>4566</v>
      </c>
      <c r="C4853">
        <v>20</v>
      </c>
      <c r="D4853" t="s">
        <v>4580</v>
      </c>
      <c r="E4853" t="s">
        <v>4583</v>
      </c>
      <c r="F4853" t="s">
        <v>14</v>
      </c>
      <c r="G4853">
        <v>6414</v>
      </c>
    </row>
    <row r="4854" spans="1:7" x14ac:dyDescent="0.2">
      <c r="A4854" t="s">
        <v>9450</v>
      </c>
      <c r="B4854" t="s">
        <v>4566</v>
      </c>
      <c r="C4854">
        <v>20</v>
      </c>
      <c r="D4854" t="s">
        <v>4580</v>
      </c>
      <c r="E4854" t="s">
        <v>4585</v>
      </c>
      <c r="F4854" t="s">
        <v>14</v>
      </c>
      <c r="G4854">
        <v>5611</v>
      </c>
    </row>
    <row r="4855" spans="1:7" x14ac:dyDescent="0.2">
      <c r="A4855" t="s">
        <v>9451</v>
      </c>
      <c r="B4855" t="s">
        <v>4566</v>
      </c>
      <c r="C4855">
        <v>20</v>
      </c>
      <c r="D4855" t="s">
        <v>4580</v>
      </c>
      <c r="E4855" t="s">
        <v>4587</v>
      </c>
      <c r="F4855" t="s">
        <v>14</v>
      </c>
      <c r="G4855">
        <v>5863</v>
      </c>
    </row>
    <row r="4856" spans="1:7" x14ac:dyDescent="0.2">
      <c r="A4856" t="s">
        <v>9452</v>
      </c>
      <c r="B4856" t="s">
        <v>4566</v>
      </c>
      <c r="C4856">
        <v>20</v>
      </c>
      <c r="D4856" t="s">
        <v>4580</v>
      </c>
      <c r="E4856" t="s">
        <v>4589</v>
      </c>
      <c r="F4856" t="s">
        <v>14</v>
      </c>
      <c r="G4856">
        <v>5792</v>
      </c>
    </row>
    <row r="4857" spans="1:7" x14ac:dyDescent="0.2">
      <c r="A4857" t="s">
        <v>9453</v>
      </c>
      <c r="B4857" t="s">
        <v>4566</v>
      </c>
      <c r="C4857">
        <v>20</v>
      </c>
      <c r="D4857" t="s">
        <v>4580</v>
      </c>
      <c r="E4857" t="s">
        <v>4591</v>
      </c>
      <c r="F4857" t="s">
        <v>14</v>
      </c>
      <c r="G4857">
        <v>5756</v>
      </c>
    </row>
    <row r="4858" spans="1:7" x14ac:dyDescent="0.2">
      <c r="A4858" t="s">
        <v>9454</v>
      </c>
      <c r="B4858" t="s">
        <v>4566</v>
      </c>
      <c r="C4858">
        <v>20</v>
      </c>
      <c r="D4858" t="s">
        <v>4580</v>
      </c>
      <c r="E4858" t="s">
        <v>4593</v>
      </c>
      <c r="F4858" t="s">
        <v>14</v>
      </c>
      <c r="G4858">
        <v>5713</v>
      </c>
    </row>
    <row r="4859" spans="1:7" x14ac:dyDescent="0.2">
      <c r="A4859" t="s">
        <v>9455</v>
      </c>
      <c r="B4859" t="s">
        <v>4566</v>
      </c>
      <c r="C4859">
        <v>21</v>
      </c>
      <c r="D4859" t="s">
        <v>4580</v>
      </c>
      <c r="E4859" t="s">
        <v>4581</v>
      </c>
      <c r="F4859" t="s">
        <v>14</v>
      </c>
      <c r="G4859">
        <v>389</v>
      </c>
    </row>
    <row r="4860" spans="1:7" x14ac:dyDescent="0.2">
      <c r="A4860" t="s">
        <v>9456</v>
      </c>
      <c r="B4860" t="s">
        <v>4566</v>
      </c>
      <c r="C4860">
        <v>21</v>
      </c>
      <c r="D4860" t="s">
        <v>4580</v>
      </c>
      <c r="E4860" t="s">
        <v>4583</v>
      </c>
      <c r="F4860" t="s">
        <v>14</v>
      </c>
      <c r="G4860">
        <v>414</v>
      </c>
    </row>
    <row r="4861" spans="1:7" x14ac:dyDescent="0.2">
      <c r="A4861" t="s">
        <v>9457</v>
      </c>
      <c r="B4861" t="s">
        <v>4566</v>
      </c>
      <c r="C4861">
        <v>21</v>
      </c>
      <c r="D4861" t="s">
        <v>4580</v>
      </c>
      <c r="E4861" t="s">
        <v>4585</v>
      </c>
      <c r="F4861" t="s">
        <v>14</v>
      </c>
      <c r="G4861">
        <v>388</v>
      </c>
    </row>
    <row r="4862" spans="1:7" x14ac:dyDescent="0.2">
      <c r="A4862" t="s">
        <v>9458</v>
      </c>
      <c r="B4862" t="s">
        <v>4566</v>
      </c>
      <c r="C4862">
        <v>21</v>
      </c>
      <c r="D4862" t="s">
        <v>4580</v>
      </c>
      <c r="E4862" t="s">
        <v>4587</v>
      </c>
      <c r="F4862" t="s">
        <v>14</v>
      </c>
      <c r="G4862">
        <v>368</v>
      </c>
    </row>
    <row r="4863" spans="1:7" x14ac:dyDescent="0.2">
      <c r="A4863" t="s">
        <v>9459</v>
      </c>
      <c r="B4863" t="s">
        <v>4566</v>
      </c>
      <c r="C4863">
        <v>21</v>
      </c>
      <c r="D4863" t="s">
        <v>4580</v>
      </c>
      <c r="E4863" t="s">
        <v>4589</v>
      </c>
      <c r="F4863" t="s">
        <v>14</v>
      </c>
      <c r="G4863">
        <v>393</v>
      </c>
    </row>
    <row r="4864" spans="1:7" x14ac:dyDescent="0.2">
      <c r="A4864" t="s">
        <v>9460</v>
      </c>
      <c r="B4864" t="s">
        <v>4566</v>
      </c>
      <c r="C4864">
        <v>21</v>
      </c>
      <c r="D4864" t="s">
        <v>4580</v>
      </c>
      <c r="E4864" t="s">
        <v>4591</v>
      </c>
      <c r="F4864" t="s">
        <v>14</v>
      </c>
      <c r="G4864">
        <v>394</v>
      </c>
    </row>
    <row r="4865" spans="1:7" x14ac:dyDescent="0.2">
      <c r="A4865" t="s">
        <v>9461</v>
      </c>
      <c r="B4865" t="s">
        <v>4566</v>
      </c>
      <c r="C4865">
        <v>21</v>
      </c>
      <c r="D4865" t="s">
        <v>4580</v>
      </c>
      <c r="E4865" t="s">
        <v>4593</v>
      </c>
      <c r="F4865" t="s">
        <v>14</v>
      </c>
      <c r="G4865">
        <v>402</v>
      </c>
    </row>
    <row r="4866" spans="1:7" x14ac:dyDescent="0.2">
      <c r="A4866" t="s">
        <v>9462</v>
      </c>
      <c r="B4866" t="s">
        <v>4566</v>
      </c>
      <c r="C4866">
        <v>22</v>
      </c>
      <c r="D4866" t="s">
        <v>4580</v>
      </c>
      <c r="E4866" t="s">
        <v>4581</v>
      </c>
      <c r="F4866" t="s">
        <v>14</v>
      </c>
      <c r="G4866">
        <v>2242</v>
      </c>
    </row>
    <row r="4867" spans="1:7" x14ac:dyDescent="0.2">
      <c r="A4867" t="s">
        <v>9463</v>
      </c>
      <c r="B4867" t="s">
        <v>4566</v>
      </c>
      <c r="C4867">
        <v>22</v>
      </c>
      <c r="D4867" t="s">
        <v>4580</v>
      </c>
      <c r="E4867" t="s">
        <v>4583</v>
      </c>
      <c r="F4867" t="s">
        <v>14</v>
      </c>
      <c r="G4867">
        <v>2490</v>
      </c>
    </row>
    <row r="4868" spans="1:7" x14ac:dyDescent="0.2">
      <c r="A4868" t="s">
        <v>9464</v>
      </c>
      <c r="B4868" t="s">
        <v>4566</v>
      </c>
      <c r="C4868">
        <v>22</v>
      </c>
      <c r="D4868" t="s">
        <v>4580</v>
      </c>
      <c r="E4868" t="s">
        <v>4585</v>
      </c>
      <c r="F4868" t="s">
        <v>14</v>
      </c>
      <c r="G4868">
        <v>2416</v>
      </c>
    </row>
    <row r="4869" spans="1:7" x14ac:dyDescent="0.2">
      <c r="A4869" t="s">
        <v>9465</v>
      </c>
      <c r="B4869" t="s">
        <v>4566</v>
      </c>
      <c r="C4869">
        <v>22</v>
      </c>
      <c r="D4869" t="s">
        <v>4580</v>
      </c>
      <c r="E4869" t="s">
        <v>4587</v>
      </c>
      <c r="F4869" t="s">
        <v>14</v>
      </c>
      <c r="G4869">
        <v>2506</v>
      </c>
    </row>
    <row r="4870" spans="1:7" x14ac:dyDescent="0.2">
      <c r="A4870" t="s">
        <v>9466</v>
      </c>
      <c r="B4870" t="s">
        <v>4566</v>
      </c>
      <c r="C4870">
        <v>22</v>
      </c>
      <c r="D4870" t="s">
        <v>4580</v>
      </c>
      <c r="E4870" t="s">
        <v>4589</v>
      </c>
      <c r="F4870" t="s">
        <v>14</v>
      </c>
      <c r="G4870">
        <v>2149</v>
      </c>
    </row>
    <row r="4871" spans="1:7" x14ac:dyDescent="0.2">
      <c r="A4871" t="s">
        <v>9467</v>
      </c>
      <c r="B4871" t="s">
        <v>4566</v>
      </c>
      <c r="C4871">
        <v>22</v>
      </c>
      <c r="D4871" t="s">
        <v>4580</v>
      </c>
      <c r="E4871" t="s">
        <v>4591</v>
      </c>
      <c r="F4871" t="s">
        <v>14</v>
      </c>
      <c r="G4871">
        <v>2180</v>
      </c>
    </row>
    <row r="4872" spans="1:7" x14ac:dyDescent="0.2">
      <c r="A4872" t="s">
        <v>9468</v>
      </c>
      <c r="B4872" t="s">
        <v>4566</v>
      </c>
      <c r="C4872">
        <v>22</v>
      </c>
      <c r="D4872" t="s">
        <v>4580</v>
      </c>
      <c r="E4872" t="s">
        <v>4593</v>
      </c>
      <c r="F4872" t="s">
        <v>14</v>
      </c>
      <c r="G4872">
        <v>2170</v>
      </c>
    </row>
    <row r="4873" spans="1:7" x14ac:dyDescent="0.2">
      <c r="A4873" t="s">
        <v>9469</v>
      </c>
      <c r="B4873" t="s">
        <v>4566</v>
      </c>
      <c r="C4873">
        <v>23</v>
      </c>
      <c r="D4873" t="s">
        <v>4580</v>
      </c>
      <c r="E4873" t="s">
        <v>4581</v>
      </c>
      <c r="F4873" t="s">
        <v>14</v>
      </c>
      <c r="G4873">
        <v>4479</v>
      </c>
    </row>
    <row r="4874" spans="1:7" x14ac:dyDescent="0.2">
      <c r="A4874" t="s">
        <v>9470</v>
      </c>
      <c r="B4874" t="s">
        <v>4566</v>
      </c>
      <c r="C4874">
        <v>23</v>
      </c>
      <c r="D4874" t="s">
        <v>4580</v>
      </c>
      <c r="E4874" t="s">
        <v>4583</v>
      </c>
      <c r="F4874" t="s">
        <v>14</v>
      </c>
      <c r="G4874">
        <v>4898</v>
      </c>
    </row>
    <row r="4875" spans="1:7" x14ac:dyDescent="0.2">
      <c r="A4875" t="s">
        <v>9471</v>
      </c>
      <c r="B4875" t="s">
        <v>4566</v>
      </c>
      <c r="C4875">
        <v>23</v>
      </c>
      <c r="D4875" t="s">
        <v>4580</v>
      </c>
      <c r="E4875" t="s">
        <v>4585</v>
      </c>
      <c r="F4875" t="s">
        <v>14</v>
      </c>
      <c r="G4875">
        <v>4335</v>
      </c>
    </row>
    <row r="4876" spans="1:7" x14ac:dyDescent="0.2">
      <c r="A4876" t="s">
        <v>9472</v>
      </c>
      <c r="B4876" t="s">
        <v>4566</v>
      </c>
      <c r="C4876">
        <v>23</v>
      </c>
      <c r="D4876" t="s">
        <v>4580</v>
      </c>
      <c r="E4876" t="s">
        <v>4587</v>
      </c>
      <c r="F4876" t="s">
        <v>14</v>
      </c>
      <c r="G4876">
        <v>4674</v>
      </c>
    </row>
    <row r="4877" spans="1:7" x14ac:dyDescent="0.2">
      <c r="A4877" t="s">
        <v>9473</v>
      </c>
      <c r="B4877" t="s">
        <v>4566</v>
      </c>
      <c r="C4877">
        <v>23</v>
      </c>
      <c r="D4877" t="s">
        <v>4580</v>
      </c>
      <c r="E4877" t="s">
        <v>4589</v>
      </c>
      <c r="F4877" t="s">
        <v>14</v>
      </c>
      <c r="G4877">
        <v>4467</v>
      </c>
    </row>
    <row r="4878" spans="1:7" x14ac:dyDescent="0.2">
      <c r="A4878" t="s">
        <v>9474</v>
      </c>
      <c r="B4878" t="s">
        <v>4566</v>
      </c>
      <c r="C4878">
        <v>23</v>
      </c>
      <c r="D4878" t="s">
        <v>4580</v>
      </c>
      <c r="E4878" t="s">
        <v>4591</v>
      </c>
      <c r="F4878" t="s">
        <v>14</v>
      </c>
      <c r="G4878">
        <v>4525</v>
      </c>
    </row>
    <row r="4879" spans="1:7" x14ac:dyDescent="0.2">
      <c r="A4879" t="s">
        <v>9475</v>
      </c>
      <c r="B4879" t="s">
        <v>4566</v>
      </c>
      <c r="C4879">
        <v>23</v>
      </c>
      <c r="D4879" t="s">
        <v>4580</v>
      </c>
      <c r="E4879" t="s">
        <v>4593</v>
      </c>
      <c r="F4879" t="s">
        <v>14</v>
      </c>
      <c r="G4879">
        <v>4438</v>
      </c>
    </row>
    <row r="4880" spans="1:7" x14ac:dyDescent="0.2">
      <c r="A4880" t="s">
        <v>9476</v>
      </c>
      <c r="B4880" t="s">
        <v>4566</v>
      </c>
      <c r="C4880">
        <v>24</v>
      </c>
      <c r="D4880" t="s">
        <v>4580</v>
      </c>
      <c r="E4880" t="s">
        <v>4581</v>
      </c>
      <c r="F4880" t="s">
        <v>14</v>
      </c>
      <c r="G4880">
        <v>5709</v>
      </c>
    </row>
    <row r="4881" spans="1:7" x14ac:dyDescent="0.2">
      <c r="A4881" t="s">
        <v>9477</v>
      </c>
      <c r="B4881" t="s">
        <v>4566</v>
      </c>
      <c r="C4881">
        <v>24</v>
      </c>
      <c r="D4881" t="s">
        <v>4580</v>
      </c>
      <c r="E4881" t="s">
        <v>4583</v>
      </c>
      <c r="F4881" t="s">
        <v>14</v>
      </c>
      <c r="G4881">
        <v>6265</v>
      </c>
    </row>
    <row r="4882" spans="1:7" x14ac:dyDescent="0.2">
      <c r="A4882" t="s">
        <v>9478</v>
      </c>
      <c r="B4882" t="s">
        <v>4566</v>
      </c>
      <c r="C4882">
        <v>24</v>
      </c>
      <c r="D4882" t="s">
        <v>4580</v>
      </c>
      <c r="E4882" t="s">
        <v>4585</v>
      </c>
      <c r="F4882" t="s">
        <v>14</v>
      </c>
      <c r="G4882">
        <v>5532</v>
      </c>
    </row>
    <row r="4883" spans="1:7" x14ac:dyDescent="0.2">
      <c r="A4883" t="s">
        <v>9479</v>
      </c>
      <c r="B4883" t="s">
        <v>4566</v>
      </c>
      <c r="C4883">
        <v>24</v>
      </c>
      <c r="D4883" t="s">
        <v>4580</v>
      </c>
      <c r="E4883" t="s">
        <v>4587</v>
      </c>
      <c r="F4883" t="s">
        <v>14</v>
      </c>
      <c r="G4883">
        <v>5817</v>
      </c>
    </row>
    <row r="4884" spans="1:7" x14ac:dyDescent="0.2">
      <c r="A4884" t="s">
        <v>9480</v>
      </c>
      <c r="B4884" t="s">
        <v>4566</v>
      </c>
      <c r="C4884">
        <v>24</v>
      </c>
      <c r="D4884" t="s">
        <v>4580</v>
      </c>
      <c r="E4884" t="s">
        <v>4589</v>
      </c>
      <c r="F4884" t="s">
        <v>14</v>
      </c>
      <c r="G4884">
        <v>5416</v>
      </c>
    </row>
    <row r="4885" spans="1:7" x14ac:dyDescent="0.2">
      <c r="A4885" t="s">
        <v>9481</v>
      </c>
      <c r="B4885" t="s">
        <v>4566</v>
      </c>
      <c r="C4885">
        <v>24</v>
      </c>
      <c r="D4885" t="s">
        <v>4580</v>
      </c>
      <c r="E4885" t="s">
        <v>4591</v>
      </c>
      <c r="F4885" t="s">
        <v>14</v>
      </c>
      <c r="G4885">
        <v>5758</v>
      </c>
    </row>
    <row r="4886" spans="1:7" x14ac:dyDescent="0.2">
      <c r="A4886" t="s">
        <v>9482</v>
      </c>
      <c r="B4886" t="s">
        <v>4566</v>
      </c>
      <c r="C4886">
        <v>24</v>
      </c>
      <c r="D4886" t="s">
        <v>4580</v>
      </c>
      <c r="E4886" t="s">
        <v>4593</v>
      </c>
      <c r="F4886" t="s">
        <v>14</v>
      </c>
      <c r="G4886">
        <v>5471</v>
      </c>
    </row>
    <row r="4887" spans="1:7" x14ac:dyDescent="0.2">
      <c r="A4887" t="s">
        <v>9483</v>
      </c>
      <c r="B4887" t="s">
        <v>4566</v>
      </c>
      <c r="C4887">
        <v>25</v>
      </c>
      <c r="D4887" t="s">
        <v>4580</v>
      </c>
      <c r="E4887" t="s">
        <v>4581</v>
      </c>
      <c r="F4887" t="s">
        <v>14</v>
      </c>
      <c r="G4887">
        <v>2719</v>
      </c>
    </row>
    <row r="4888" spans="1:7" x14ac:dyDescent="0.2">
      <c r="A4888" t="s">
        <v>9484</v>
      </c>
      <c r="B4888" t="s">
        <v>4566</v>
      </c>
      <c r="C4888">
        <v>25</v>
      </c>
      <c r="D4888" t="s">
        <v>4580</v>
      </c>
      <c r="E4888" t="s">
        <v>4583</v>
      </c>
      <c r="F4888" t="s">
        <v>14</v>
      </c>
      <c r="G4888">
        <v>2908</v>
      </c>
    </row>
    <row r="4889" spans="1:7" x14ac:dyDescent="0.2">
      <c r="A4889" t="s">
        <v>9485</v>
      </c>
      <c r="B4889" t="s">
        <v>4566</v>
      </c>
      <c r="C4889">
        <v>25</v>
      </c>
      <c r="D4889" t="s">
        <v>4580</v>
      </c>
      <c r="E4889" t="s">
        <v>4585</v>
      </c>
      <c r="F4889" t="s">
        <v>14</v>
      </c>
      <c r="G4889">
        <v>2479</v>
      </c>
    </row>
    <row r="4890" spans="1:7" x14ac:dyDescent="0.2">
      <c r="A4890" t="s">
        <v>9486</v>
      </c>
      <c r="B4890" t="s">
        <v>4566</v>
      </c>
      <c r="C4890">
        <v>25</v>
      </c>
      <c r="D4890" t="s">
        <v>4580</v>
      </c>
      <c r="E4890" t="s">
        <v>4587</v>
      </c>
      <c r="F4890" t="s">
        <v>14</v>
      </c>
      <c r="G4890">
        <v>2519</v>
      </c>
    </row>
    <row r="4891" spans="1:7" x14ac:dyDescent="0.2">
      <c r="A4891" t="s">
        <v>9487</v>
      </c>
      <c r="B4891" t="s">
        <v>4566</v>
      </c>
      <c r="C4891">
        <v>25</v>
      </c>
      <c r="D4891" t="s">
        <v>4580</v>
      </c>
      <c r="E4891" t="s">
        <v>4589</v>
      </c>
      <c r="F4891" t="s">
        <v>14</v>
      </c>
      <c r="G4891">
        <v>2733</v>
      </c>
    </row>
    <row r="4892" spans="1:7" x14ac:dyDescent="0.2">
      <c r="A4892" t="s">
        <v>9488</v>
      </c>
      <c r="B4892" t="s">
        <v>4566</v>
      </c>
      <c r="C4892">
        <v>25</v>
      </c>
      <c r="D4892" t="s">
        <v>4580</v>
      </c>
      <c r="E4892" t="s">
        <v>4591</v>
      </c>
      <c r="F4892" t="s">
        <v>14</v>
      </c>
      <c r="G4892">
        <v>2645</v>
      </c>
    </row>
    <row r="4893" spans="1:7" x14ac:dyDescent="0.2">
      <c r="A4893" t="s">
        <v>9489</v>
      </c>
      <c r="B4893" t="s">
        <v>4566</v>
      </c>
      <c r="C4893">
        <v>25</v>
      </c>
      <c r="D4893" t="s">
        <v>4580</v>
      </c>
      <c r="E4893" t="s">
        <v>4593</v>
      </c>
      <c r="F4893" t="s">
        <v>14</v>
      </c>
      <c r="G4893">
        <v>2705</v>
      </c>
    </row>
    <row r="4894" spans="1:7" x14ac:dyDescent="0.2">
      <c r="A4894" t="s">
        <v>9490</v>
      </c>
      <c r="B4894" t="s">
        <v>4566</v>
      </c>
      <c r="C4894">
        <v>26</v>
      </c>
      <c r="D4894" t="s">
        <v>4580</v>
      </c>
      <c r="E4894" t="s">
        <v>4581</v>
      </c>
      <c r="F4894" t="s">
        <v>14</v>
      </c>
      <c r="G4894">
        <v>7244</v>
      </c>
    </row>
    <row r="4895" spans="1:7" x14ac:dyDescent="0.2">
      <c r="A4895" t="s">
        <v>9491</v>
      </c>
      <c r="B4895" t="s">
        <v>4566</v>
      </c>
      <c r="C4895">
        <v>26</v>
      </c>
      <c r="D4895" t="s">
        <v>4580</v>
      </c>
      <c r="E4895" t="s">
        <v>4583</v>
      </c>
      <c r="F4895" t="s">
        <v>14</v>
      </c>
      <c r="G4895">
        <v>7964</v>
      </c>
    </row>
    <row r="4896" spans="1:7" x14ac:dyDescent="0.2">
      <c r="A4896" t="s">
        <v>9492</v>
      </c>
      <c r="B4896" t="s">
        <v>4566</v>
      </c>
      <c r="C4896">
        <v>26</v>
      </c>
      <c r="D4896" t="s">
        <v>4580</v>
      </c>
      <c r="E4896" t="s">
        <v>4585</v>
      </c>
      <c r="F4896" t="s">
        <v>14</v>
      </c>
      <c r="G4896">
        <v>7553</v>
      </c>
    </row>
    <row r="4897" spans="1:7" x14ac:dyDescent="0.2">
      <c r="A4897" t="s">
        <v>9493</v>
      </c>
      <c r="B4897" t="s">
        <v>4566</v>
      </c>
      <c r="C4897">
        <v>26</v>
      </c>
      <c r="D4897" t="s">
        <v>4580</v>
      </c>
      <c r="E4897" t="s">
        <v>4587</v>
      </c>
      <c r="F4897" t="s">
        <v>14</v>
      </c>
      <c r="G4897">
        <v>7886</v>
      </c>
    </row>
    <row r="4898" spans="1:7" x14ac:dyDescent="0.2">
      <c r="A4898" t="s">
        <v>9494</v>
      </c>
      <c r="B4898" t="s">
        <v>4566</v>
      </c>
      <c r="C4898">
        <v>26</v>
      </c>
      <c r="D4898" t="s">
        <v>4580</v>
      </c>
      <c r="E4898" t="s">
        <v>4589</v>
      </c>
      <c r="F4898" t="s">
        <v>14</v>
      </c>
      <c r="G4898">
        <v>7155</v>
      </c>
    </row>
    <row r="4899" spans="1:7" x14ac:dyDescent="0.2">
      <c r="A4899" t="s">
        <v>9495</v>
      </c>
      <c r="B4899" t="s">
        <v>4566</v>
      </c>
      <c r="C4899">
        <v>26</v>
      </c>
      <c r="D4899" t="s">
        <v>4580</v>
      </c>
      <c r="E4899" t="s">
        <v>4591</v>
      </c>
      <c r="F4899" t="s">
        <v>14</v>
      </c>
      <c r="G4899">
        <v>7202</v>
      </c>
    </row>
    <row r="4900" spans="1:7" x14ac:dyDescent="0.2">
      <c r="A4900" t="s">
        <v>9496</v>
      </c>
      <c r="B4900" t="s">
        <v>4566</v>
      </c>
      <c r="C4900">
        <v>26</v>
      </c>
      <c r="D4900" t="s">
        <v>4580</v>
      </c>
      <c r="E4900" t="s">
        <v>4593</v>
      </c>
      <c r="F4900" t="s">
        <v>14</v>
      </c>
      <c r="G4900">
        <v>7142</v>
      </c>
    </row>
    <row r="4901" spans="1:7" x14ac:dyDescent="0.2">
      <c r="A4901" t="s">
        <v>9497</v>
      </c>
      <c r="B4901" t="s">
        <v>4566</v>
      </c>
      <c r="C4901">
        <v>27</v>
      </c>
      <c r="D4901" t="s">
        <v>4580</v>
      </c>
      <c r="E4901" t="s">
        <v>4581</v>
      </c>
      <c r="F4901" t="s">
        <v>14</v>
      </c>
      <c r="G4901">
        <v>6170</v>
      </c>
    </row>
    <row r="4902" spans="1:7" x14ac:dyDescent="0.2">
      <c r="A4902" t="s">
        <v>9498</v>
      </c>
      <c r="B4902" t="s">
        <v>4566</v>
      </c>
      <c r="C4902">
        <v>27</v>
      </c>
      <c r="D4902" t="s">
        <v>4580</v>
      </c>
      <c r="E4902" t="s">
        <v>4583</v>
      </c>
      <c r="F4902" t="s">
        <v>14</v>
      </c>
      <c r="G4902">
        <v>6881</v>
      </c>
    </row>
    <row r="4903" spans="1:7" x14ac:dyDescent="0.2">
      <c r="A4903" t="s">
        <v>9499</v>
      </c>
      <c r="B4903" t="s">
        <v>4566</v>
      </c>
      <c r="C4903">
        <v>27</v>
      </c>
      <c r="D4903" t="s">
        <v>4580</v>
      </c>
      <c r="E4903" t="s">
        <v>4585</v>
      </c>
      <c r="F4903" t="s">
        <v>14</v>
      </c>
      <c r="G4903">
        <v>6235</v>
      </c>
    </row>
    <row r="4904" spans="1:7" x14ac:dyDescent="0.2">
      <c r="A4904" t="s">
        <v>9500</v>
      </c>
      <c r="B4904" t="s">
        <v>4566</v>
      </c>
      <c r="C4904">
        <v>27</v>
      </c>
      <c r="D4904" t="s">
        <v>4580</v>
      </c>
      <c r="E4904" t="s">
        <v>4587</v>
      </c>
      <c r="F4904" t="s">
        <v>14</v>
      </c>
      <c r="G4904">
        <v>6557</v>
      </c>
    </row>
    <row r="4905" spans="1:7" x14ac:dyDescent="0.2">
      <c r="A4905" t="s">
        <v>9501</v>
      </c>
      <c r="B4905" t="s">
        <v>4566</v>
      </c>
      <c r="C4905">
        <v>27</v>
      </c>
      <c r="D4905" t="s">
        <v>4580</v>
      </c>
      <c r="E4905" t="s">
        <v>4589</v>
      </c>
      <c r="F4905" t="s">
        <v>14</v>
      </c>
      <c r="G4905">
        <v>6232</v>
      </c>
    </row>
    <row r="4906" spans="1:7" x14ac:dyDescent="0.2">
      <c r="A4906" t="s">
        <v>9502</v>
      </c>
      <c r="B4906" t="s">
        <v>4566</v>
      </c>
      <c r="C4906">
        <v>27</v>
      </c>
      <c r="D4906" t="s">
        <v>4580</v>
      </c>
      <c r="E4906" t="s">
        <v>4591</v>
      </c>
      <c r="F4906" t="s">
        <v>14</v>
      </c>
      <c r="G4906">
        <v>6250</v>
      </c>
    </row>
    <row r="4907" spans="1:7" x14ac:dyDescent="0.2">
      <c r="A4907" t="s">
        <v>9503</v>
      </c>
      <c r="B4907" t="s">
        <v>4566</v>
      </c>
      <c r="C4907">
        <v>27</v>
      </c>
      <c r="D4907" t="s">
        <v>4580</v>
      </c>
      <c r="E4907" t="s">
        <v>4593</v>
      </c>
      <c r="F4907" t="s">
        <v>14</v>
      </c>
      <c r="G4907">
        <v>6145</v>
      </c>
    </row>
    <row r="4908" spans="1:7" x14ac:dyDescent="0.2">
      <c r="A4908" t="s">
        <v>9504</v>
      </c>
      <c r="B4908" t="s">
        <v>4566</v>
      </c>
      <c r="C4908">
        <v>28</v>
      </c>
      <c r="D4908" t="s">
        <v>4580</v>
      </c>
      <c r="E4908" t="s">
        <v>4581</v>
      </c>
      <c r="F4908" t="s">
        <v>14</v>
      </c>
      <c r="G4908">
        <v>2225</v>
      </c>
    </row>
    <row r="4909" spans="1:7" x14ac:dyDescent="0.2">
      <c r="A4909" t="s">
        <v>9505</v>
      </c>
      <c r="B4909" t="s">
        <v>4566</v>
      </c>
      <c r="C4909">
        <v>28</v>
      </c>
      <c r="D4909" t="s">
        <v>4580</v>
      </c>
      <c r="E4909" t="s">
        <v>4583</v>
      </c>
      <c r="F4909" t="s">
        <v>14</v>
      </c>
      <c r="G4909">
        <v>2420</v>
      </c>
    </row>
    <row r="4910" spans="1:7" x14ac:dyDescent="0.2">
      <c r="A4910" t="s">
        <v>9506</v>
      </c>
      <c r="B4910" t="s">
        <v>4566</v>
      </c>
      <c r="C4910">
        <v>28</v>
      </c>
      <c r="D4910" t="s">
        <v>4580</v>
      </c>
      <c r="E4910" t="s">
        <v>4585</v>
      </c>
      <c r="F4910" t="s">
        <v>14</v>
      </c>
      <c r="G4910">
        <v>2362</v>
      </c>
    </row>
    <row r="4911" spans="1:7" x14ac:dyDescent="0.2">
      <c r="A4911" t="s">
        <v>9507</v>
      </c>
      <c r="B4911" t="s">
        <v>4566</v>
      </c>
      <c r="C4911">
        <v>28</v>
      </c>
      <c r="D4911" t="s">
        <v>4580</v>
      </c>
      <c r="E4911" t="s">
        <v>4587</v>
      </c>
      <c r="F4911" t="s">
        <v>14</v>
      </c>
      <c r="G4911">
        <v>2428</v>
      </c>
    </row>
    <row r="4912" spans="1:7" x14ac:dyDescent="0.2">
      <c r="A4912" t="s">
        <v>9508</v>
      </c>
      <c r="B4912" t="s">
        <v>4566</v>
      </c>
      <c r="C4912">
        <v>28</v>
      </c>
      <c r="D4912" t="s">
        <v>4580</v>
      </c>
      <c r="E4912" t="s">
        <v>4589</v>
      </c>
      <c r="F4912" t="s">
        <v>14</v>
      </c>
      <c r="G4912">
        <v>2112</v>
      </c>
    </row>
    <row r="4913" spans="1:7" x14ac:dyDescent="0.2">
      <c r="A4913" t="s">
        <v>9509</v>
      </c>
      <c r="B4913" t="s">
        <v>4566</v>
      </c>
      <c r="C4913">
        <v>28</v>
      </c>
      <c r="D4913" t="s">
        <v>4580</v>
      </c>
      <c r="E4913" t="s">
        <v>4591</v>
      </c>
      <c r="F4913" t="s">
        <v>14</v>
      </c>
      <c r="G4913">
        <v>2202</v>
      </c>
    </row>
    <row r="4914" spans="1:7" x14ac:dyDescent="0.2">
      <c r="A4914" t="s">
        <v>9510</v>
      </c>
      <c r="B4914" t="s">
        <v>4566</v>
      </c>
      <c r="C4914">
        <v>28</v>
      </c>
      <c r="D4914" t="s">
        <v>4580</v>
      </c>
      <c r="E4914" t="s">
        <v>4593</v>
      </c>
      <c r="F4914" t="s">
        <v>14</v>
      </c>
      <c r="G4914">
        <v>2086</v>
      </c>
    </row>
    <row r="4915" spans="1:7" x14ac:dyDescent="0.2">
      <c r="A4915" t="s">
        <v>9511</v>
      </c>
      <c r="B4915" t="s">
        <v>4566</v>
      </c>
      <c r="C4915">
        <v>29</v>
      </c>
      <c r="D4915" t="s">
        <v>4580</v>
      </c>
      <c r="E4915" t="s">
        <v>4581</v>
      </c>
      <c r="F4915" t="s">
        <v>14</v>
      </c>
      <c r="G4915">
        <v>2224</v>
      </c>
    </row>
    <row r="4916" spans="1:7" x14ac:dyDescent="0.2">
      <c r="A4916" t="s">
        <v>9512</v>
      </c>
      <c r="B4916" t="s">
        <v>4566</v>
      </c>
      <c r="C4916">
        <v>29</v>
      </c>
      <c r="D4916" t="s">
        <v>4580</v>
      </c>
      <c r="E4916" t="s">
        <v>4583</v>
      </c>
      <c r="F4916" t="s">
        <v>14</v>
      </c>
      <c r="G4916">
        <v>2326</v>
      </c>
    </row>
    <row r="4917" spans="1:7" x14ac:dyDescent="0.2">
      <c r="A4917" t="s">
        <v>9513</v>
      </c>
      <c r="B4917" t="s">
        <v>4566</v>
      </c>
      <c r="C4917">
        <v>29</v>
      </c>
      <c r="D4917" t="s">
        <v>4580</v>
      </c>
      <c r="E4917" t="s">
        <v>4585</v>
      </c>
      <c r="F4917" t="s">
        <v>14</v>
      </c>
      <c r="G4917">
        <v>2405</v>
      </c>
    </row>
    <row r="4918" spans="1:7" x14ac:dyDescent="0.2">
      <c r="A4918" t="s">
        <v>9514</v>
      </c>
      <c r="B4918" t="s">
        <v>4566</v>
      </c>
      <c r="C4918">
        <v>29</v>
      </c>
      <c r="D4918" t="s">
        <v>4580</v>
      </c>
      <c r="E4918" t="s">
        <v>4587</v>
      </c>
      <c r="F4918" t="s">
        <v>14</v>
      </c>
      <c r="G4918">
        <v>2311</v>
      </c>
    </row>
    <row r="4919" spans="1:7" x14ac:dyDescent="0.2">
      <c r="A4919" t="s">
        <v>9515</v>
      </c>
      <c r="B4919" t="s">
        <v>4566</v>
      </c>
      <c r="C4919">
        <v>29</v>
      </c>
      <c r="D4919" t="s">
        <v>4580</v>
      </c>
      <c r="E4919" t="s">
        <v>4589</v>
      </c>
      <c r="F4919" t="s">
        <v>14</v>
      </c>
      <c r="G4919">
        <v>2128</v>
      </c>
    </row>
    <row r="4920" spans="1:7" x14ac:dyDescent="0.2">
      <c r="A4920" t="s">
        <v>9516</v>
      </c>
      <c r="B4920" t="s">
        <v>4566</v>
      </c>
      <c r="C4920">
        <v>29</v>
      </c>
      <c r="D4920" t="s">
        <v>4580</v>
      </c>
      <c r="E4920" t="s">
        <v>4591</v>
      </c>
      <c r="F4920" t="s">
        <v>14</v>
      </c>
      <c r="G4920">
        <v>2133</v>
      </c>
    </row>
    <row r="4921" spans="1:7" x14ac:dyDescent="0.2">
      <c r="A4921" t="s">
        <v>9517</v>
      </c>
      <c r="B4921" t="s">
        <v>4566</v>
      </c>
      <c r="C4921">
        <v>29</v>
      </c>
      <c r="D4921" t="s">
        <v>4580</v>
      </c>
      <c r="E4921" t="s">
        <v>4593</v>
      </c>
      <c r="F4921" t="s">
        <v>14</v>
      </c>
      <c r="G4921">
        <v>2114</v>
      </c>
    </row>
    <row r="4922" spans="1:7" x14ac:dyDescent="0.2">
      <c r="A4922" t="s">
        <v>9518</v>
      </c>
      <c r="B4922" t="s">
        <v>4566</v>
      </c>
      <c r="C4922">
        <v>30</v>
      </c>
      <c r="D4922" t="s">
        <v>4580</v>
      </c>
      <c r="E4922" t="s">
        <v>4581</v>
      </c>
      <c r="F4922" t="s">
        <v>14</v>
      </c>
      <c r="G4922">
        <v>2647</v>
      </c>
    </row>
    <row r="4923" spans="1:7" x14ac:dyDescent="0.2">
      <c r="A4923" t="s">
        <v>9519</v>
      </c>
      <c r="B4923" t="s">
        <v>4566</v>
      </c>
      <c r="C4923">
        <v>30</v>
      </c>
      <c r="D4923" t="s">
        <v>4580</v>
      </c>
      <c r="E4923" t="s">
        <v>4583</v>
      </c>
      <c r="F4923" t="s">
        <v>14</v>
      </c>
      <c r="G4923">
        <v>3078</v>
      </c>
    </row>
    <row r="4924" spans="1:7" x14ac:dyDescent="0.2">
      <c r="A4924" t="s">
        <v>9520</v>
      </c>
      <c r="B4924" t="s">
        <v>4566</v>
      </c>
      <c r="C4924">
        <v>30</v>
      </c>
      <c r="D4924" t="s">
        <v>4580</v>
      </c>
      <c r="E4924" t="s">
        <v>4585</v>
      </c>
      <c r="F4924" t="s">
        <v>14</v>
      </c>
      <c r="G4924">
        <v>2688</v>
      </c>
    </row>
    <row r="4925" spans="1:7" x14ac:dyDescent="0.2">
      <c r="A4925" t="s">
        <v>9521</v>
      </c>
      <c r="B4925" t="s">
        <v>4566</v>
      </c>
      <c r="C4925">
        <v>30</v>
      </c>
      <c r="D4925" t="s">
        <v>4580</v>
      </c>
      <c r="E4925" t="s">
        <v>4587</v>
      </c>
      <c r="F4925" t="s">
        <v>14</v>
      </c>
      <c r="G4925">
        <v>2766</v>
      </c>
    </row>
    <row r="4926" spans="1:7" x14ac:dyDescent="0.2">
      <c r="A4926" t="s">
        <v>9522</v>
      </c>
      <c r="B4926" t="s">
        <v>4566</v>
      </c>
      <c r="C4926">
        <v>30</v>
      </c>
      <c r="D4926" t="s">
        <v>4580</v>
      </c>
      <c r="E4926" t="s">
        <v>4589</v>
      </c>
      <c r="F4926" t="s">
        <v>14</v>
      </c>
      <c r="G4926">
        <v>2752</v>
      </c>
    </row>
    <row r="4927" spans="1:7" x14ac:dyDescent="0.2">
      <c r="A4927" t="s">
        <v>9523</v>
      </c>
      <c r="B4927" t="s">
        <v>4566</v>
      </c>
      <c r="C4927">
        <v>30</v>
      </c>
      <c r="D4927" t="s">
        <v>4580</v>
      </c>
      <c r="E4927" t="s">
        <v>4591</v>
      </c>
      <c r="F4927" t="s">
        <v>14</v>
      </c>
      <c r="G4927">
        <v>2809</v>
      </c>
    </row>
    <row r="4928" spans="1:7" x14ac:dyDescent="0.2">
      <c r="A4928" t="s">
        <v>9524</v>
      </c>
      <c r="B4928" t="s">
        <v>4566</v>
      </c>
      <c r="C4928">
        <v>30</v>
      </c>
      <c r="D4928" t="s">
        <v>4580</v>
      </c>
      <c r="E4928" t="s">
        <v>4593</v>
      </c>
      <c r="F4928" t="s">
        <v>14</v>
      </c>
      <c r="G4928">
        <v>2739</v>
      </c>
    </row>
    <row r="4929" spans="1:7" x14ac:dyDescent="0.2">
      <c r="A4929" t="s">
        <v>9525</v>
      </c>
      <c r="B4929" t="s">
        <v>4566</v>
      </c>
      <c r="C4929">
        <v>31</v>
      </c>
      <c r="D4929" t="s">
        <v>4580</v>
      </c>
      <c r="E4929" t="s">
        <v>4581</v>
      </c>
      <c r="F4929" t="s">
        <v>14</v>
      </c>
      <c r="G4929">
        <v>336</v>
      </c>
    </row>
    <row r="4930" spans="1:7" x14ac:dyDescent="0.2">
      <c r="A4930" t="s">
        <v>9526</v>
      </c>
      <c r="B4930" t="s">
        <v>4566</v>
      </c>
      <c r="C4930">
        <v>31</v>
      </c>
      <c r="D4930" t="s">
        <v>4580</v>
      </c>
      <c r="E4930" t="s">
        <v>4583</v>
      </c>
      <c r="F4930" t="s">
        <v>14</v>
      </c>
      <c r="G4930">
        <v>362</v>
      </c>
    </row>
    <row r="4931" spans="1:7" x14ac:dyDescent="0.2">
      <c r="A4931" t="s">
        <v>9527</v>
      </c>
      <c r="B4931" t="s">
        <v>4566</v>
      </c>
      <c r="C4931">
        <v>31</v>
      </c>
      <c r="D4931" t="s">
        <v>4580</v>
      </c>
      <c r="E4931" t="s">
        <v>4585</v>
      </c>
      <c r="F4931" t="s">
        <v>14</v>
      </c>
      <c r="G4931">
        <v>430</v>
      </c>
    </row>
    <row r="4932" spans="1:7" x14ac:dyDescent="0.2">
      <c r="A4932" t="s">
        <v>9528</v>
      </c>
      <c r="B4932" t="s">
        <v>4566</v>
      </c>
      <c r="C4932">
        <v>31</v>
      </c>
      <c r="D4932" t="s">
        <v>4580</v>
      </c>
      <c r="E4932" t="s">
        <v>4587</v>
      </c>
      <c r="F4932" t="s">
        <v>14</v>
      </c>
      <c r="G4932">
        <v>414</v>
      </c>
    </row>
    <row r="4933" spans="1:7" x14ac:dyDescent="0.2">
      <c r="A4933" t="s">
        <v>9529</v>
      </c>
      <c r="B4933" t="s">
        <v>4566</v>
      </c>
      <c r="C4933">
        <v>31</v>
      </c>
      <c r="D4933" t="s">
        <v>4580</v>
      </c>
      <c r="E4933" t="s">
        <v>4589</v>
      </c>
      <c r="F4933" t="s">
        <v>14</v>
      </c>
      <c r="G4933">
        <v>342</v>
      </c>
    </row>
    <row r="4934" spans="1:7" x14ac:dyDescent="0.2">
      <c r="A4934" t="s">
        <v>9530</v>
      </c>
      <c r="B4934" t="s">
        <v>4566</v>
      </c>
      <c r="C4934">
        <v>31</v>
      </c>
      <c r="D4934" t="s">
        <v>4580</v>
      </c>
      <c r="E4934" t="s">
        <v>4591</v>
      </c>
      <c r="F4934" t="s">
        <v>14</v>
      </c>
      <c r="G4934">
        <v>291</v>
      </c>
    </row>
    <row r="4935" spans="1:7" x14ac:dyDescent="0.2">
      <c r="A4935" t="s">
        <v>9531</v>
      </c>
      <c r="B4935" t="s">
        <v>4566</v>
      </c>
      <c r="C4935">
        <v>31</v>
      </c>
      <c r="D4935" t="s">
        <v>4580</v>
      </c>
      <c r="E4935" t="s">
        <v>4593</v>
      </c>
      <c r="F4935" t="s">
        <v>14</v>
      </c>
      <c r="G4935">
        <v>328</v>
      </c>
    </row>
    <row r="4936" spans="1:7" x14ac:dyDescent="0.2">
      <c r="A4936" t="s">
        <v>9532</v>
      </c>
      <c r="B4936" t="s">
        <v>4566</v>
      </c>
      <c r="C4936">
        <v>32</v>
      </c>
      <c r="D4936" t="s">
        <v>4580</v>
      </c>
      <c r="E4936" t="s">
        <v>4581</v>
      </c>
      <c r="F4936" t="s">
        <v>14</v>
      </c>
      <c r="G4936">
        <v>1208</v>
      </c>
    </row>
    <row r="4937" spans="1:7" x14ac:dyDescent="0.2">
      <c r="A4937" t="s">
        <v>9533</v>
      </c>
      <c r="B4937" t="s">
        <v>4566</v>
      </c>
      <c r="C4937">
        <v>32</v>
      </c>
      <c r="D4937" t="s">
        <v>4580</v>
      </c>
      <c r="E4937" t="s">
        <v>4583</v>
      </c>
      <c r="F4937" t="s">
        <v>14</v>
      </c>
      <c r="G4937">
        <v>1277</v>
      </c>
    </row>
    <row r="4938" spans="1:7" x14ac:dyDescent="0.2">
      <c r="A4938" t="s">
        <v>9534</v>
      </c>
      <c r="B4938" t="s">
        <v>4566</v>
      </c>
      <c r="C4938">
        <v>32</v>
      </c>
      <c r="D4938" t="s">
        <v>4580</v>
      </c>
      <c r="E4938" t="s">
        <v>4585</v>
      </c>
      <c r="F4938" t="s">
        <v>14</v>
      </c>
      <c r="G4938">
        <v>1211</v>
      </c>
    </row>
    <row r="4939" spans="1:7" x14ac:dyDescent="0.2">
      <c r="A4939" t="s">
        <v>9535</v>
      </c>
      <c r="B4939" t="s">
        <v>4566</v>
      </c>
      <c r="C4939">
        <v>32</v>
      </c>
      <c r="D4939" t="s">
        <v>4580</v>
      </c>
      <c r="E4939" t="s">
        <v>4587</v>
      </c>
      <c r="F4939" t="s">
        <v>14</v>
      </c>
      <c r="G4939">
        <v>1216</v>
      </c>
    </row>
    <row r="4940" spans="1:7" x14ac:dyDescent="0.2">
      <c r="A4940" t="s">
        <v>9536</v>
      </c>
      <c r="B4940" t="s">
        <v>4566</v>
      </c>
      <c r="C4940">
        <v>32</v>
      </c>
      <c r="D4940" t="s">
        <v>4580</v>
      </c>
      <c r="E4940" t="s">
        <v>4589</v>
      </c>
      <c r="F4940" t="s">
        <v>14</v>
      </c>
      <c r="G4940">
        <v>1137</v>
      </c>
    </row>
    <row r="4941" spans="1:7" x14ac:dyDescent="0.2">
      <c r="A4941" t="s">
        <v>9537</v>
      </c>
      <c r="B4941" t="s">
        <v>4566</v>
      </c>
      <c r="C4941">
        <v>32</v>
      </c>
      <c r="D4941" t="s">
        <v>4580</v>
      </c>
      <c r="E4941" t="s">
        <v>4591</v>
      </c>
      <c r="F4941" t="s">
        <v>14</v>
      </c>
      <c r="G4941">
        <v>1148</v>
      </c>
    </row>
    <row r="4942" spans="1:7" x14ac:dyDescent="0.2">
      <c r="A4942" t="s">
        <v>9538</v>
      </c>
      <c r="B4942" t="s">
        <v>4566</v>
      </c>
      <c r="C4942">
        <v>32</v>
      </c>
      <c r="D4942" t="s">
        <v>4580</v>
      </c>
      <c r="E4942" t="s">
        <v>4593</v>
      </c>
      <c r="F4942" t="s">
        <v>14</v>
      </c>
      <c r="G4942">
        <v>1142</v>
      </c>
    </row>
    <row r="4943" spans="1:7" x14ac:dyDescent="0.2">
      <c r="A4943" t="s">
        <v>9539</v>
      </c>
      <c r="B4943" t="s">
        <v>4566</v>
      </c>
      <c r="C4943">
        <v>33</v>
      </c>
      <c r="D4943" t="s">
        <v>4580</v>
      </c>
      <c r="E4943" t="s">
        <v>4581</v>
      </c>
      <c r="F4943" t="s">
        <v>14</v>
      </c>
      <c r="G4943">
        <v>22</v>
      </c>
    </row>
    <row r="4944" spans="1:7" x14ac:dyDescent="0.2">
      <c r="A4944" t="s">
        <v>9540</v>
      </c>
      <c r="B4944" t="s">
        <v>4566</v>
      </c>
      <c r="C4944">
        <v>33</v>
      </c>
      <c r="D4944" t="s">
        <v>4580</v>
      </c>
      <c r="E4944" t="s">
        <v>4583</v>
      </c>
      <c r="F4944" t="s">
        <v>14</v>
      </c>
      <c r="G4944">
        <v>38</v>
      </c>
    </row>
    <row r="4945" spans="1:7" x14ac:dyDescent="0.2">
      <c r="A4945" t="s">
        <v>9541</v>
      </c>
      <c r="B4945" t="s">
        <v>4566</v>
      </c>
      <c r="C4945">
        <v>33</v>
      </c>
      <c r="D4945" t="s">
        <v>4580</v>
      </c>
      <c r="E4945" t="s">
        <v>4585</v>
      </c>
      <c r="F4945" t="s">
        <v>14</v>
      </c>
      <c r="G4945">
        <v>57</v>
      </c>
    </row>
    <row r="4946" spans="1:7" x14ac:dyDescent="0.2">
      <c r="A4946" t="s">
        <v>9542</v>
      </c>
      <c r="B4946" t="s">
        <v>4566</v>
      </c>
      <c r="C4946">
        <v>33</v>
      </c>
      <c r="D4946" t="s">
        <v>4580</v>
      </c>
      <c r="E4946" t="s">
        <v>4587</v>
      </c>
      <c r="F4946" t="s">
        <v>14</v>
      </c>
      <c r="G4946">
        <v>59</v>
      </c>
    </row>
    <row r="4947" spans="1:7" x14ac:dyDescent="0.2">
      <c r="A4947" t="s">
        <v>9543</v>
      </c>
      <c r="B4947" t="s">
        <v>4566</v>
      </c>
      <c r="C4947">
        <v>33</v>
      </c>
      <c r="D4947" t="s">
        <v>4580</v>
      </c>
      <c r="E4947" t="s">
        <v>4589</v>
      </c>
      <c r="F4947" t="s">
        <v>14</v>
      </c>
      <c r="G4947">
        <v>27</v>
      </c>
    </row>
    <row r="4948" spans="1:7" x14ac:dyDescent="0.2">
      <c r="A4948" t="s">
        <v>9544</v>
      </c>
      <c r="B4948" t="s">
        <v>4566</v>
      </c>
      <c r="C4948">
        <v>33</v>
      </c>
      <c r="D4948" t="s">
        <v>4580</v>
      </c>
      <c r="E4948" t="s">
        <v>4591</v>
      </c>
      <c r="F4948" t="s">
        <v>14</v>
      </c>
      <c r="G4948">
        <v>20</v>
      </c>
    </row>
    <row r="4949" spans="1:7" x14ac:dyDescent="0.2">
      <c r="A4949" t="s">
        <v>9545</v>
      </c>
      <c r="B4949" t="s">
        <v>4566</v>
      </c>
      <c r="C4949">
        <v>33</v>
      </c>
      <c r="D4949" t="s">
        <v>4580</v>
      </c>
      <c r="E4949" t="s">
        <v>4593</v>
      </c>
      <c r="F4949" t="s">
        <v>14</v>
      </c>
      <c r="G4949">
        <v>33</v>
      </c>
    </row>
    <row r="4950" spans="1:7" x14ac:dyDescent="0.2">
      <c r="A4950" t="s">
        <v>9546</v>
      </c>
      <c r="B4950" t="s">
        <v>4566</v>
      </c>
      <c r="C4950">
        <v>34</v>
      </c>
      <c r="D4950" t="s">
        <v>4580</v>
      </c>
      <c r="E4950" t="s">
        <v>4581</v>
      </c>
      <c r="F4950" t="s">
        <v>14</v>
      </c>
      <c r="G4950">
        <v>722</v>
      </c>
    </row>
    <row r="4951" spans="1:7" x14ac:dyDescent="0.2">
      <c r="A4951" t="s">
        <v>9547</v>
      </c>
      <c r="B4951" t="s">
        <v>4566</v>
      </c>
      <c r="C4951">
        <v>34</v>
      </c>
      <c r="D4951" t="s">
        <v>4580</v>
      </c>
      <c r="E4951" t="s">
        <v>4583</v>
      </c>
      <c r="F4951" t="s">
        <v>14</v>
      </c>
      <c r="G4951">
        <v>768</v>
      </c>
    </row>
    <row r="4952" spans="1:7" x14ac:dyDescent="0.2">
      <c r="A4952" t="s">
        <v>9548</v>
      </c>
      <c r="B4952" t="s">
        <v>4566</v>
      </c>
      <c r="C4952">
        <v>34</v>
      </c>
      <c r="D4952" t="s">
        <v>4580</v>
      </c>
      <c r="E4952" t="s">
        <v>4585</v>
      </c>
      <c r="F4952" t="s">
        <v>14</v>
      </c>
      <c r="G4952">
        <v>796</v>
      </c>
    </row>
    <row r="4953" spans="1:7" x14ac:dyDescent="0.2">
      <c r="A4953" t="s">
        <v>9549</v>
      </c>
      <c r="B4953" t="s">
        <v>4566</v>
      </c>
      <c r="C4953">
        <v>34</v>
      </c>
      <c r="D4953" t="s">
        <v>4580</v>
      </c>
      <c r="E4953" t="s">
        <v>4587</v>
      </c>
      <c r="F4953" t="s">
        <v>14</v>
      </c>
      <c r="G4953">
        <v>745</v>
      </c>
    </row>
    <row r="4954" spans="1:7" x14ac:dyDescent="0.2">
      <c r="A4954" t="s">
        <v>9550</v>
      </c>
      <c r="B4954" t="s">
        <v>4566</v>
      </c>
      <c r="C4954">
        <v>34</v>
      </c>
      <c r="D4954" t="s">
        <v>4580</v>
      </c>
      <c r="E4954" t="s">
        <v>4589</v>
      </c>
      <c r="F4954" t="s">
        <v>14</v>
      </c>
      <c r="G4954">
        <v>714</v>
      </c>
    </row>
    <row r="4955" spans="1:7" x14ac:dyDescent="0.2">
      <c r="A4955" t="s">
        <v>9551</v>
      </c>
      <c r="B4955" t="s">
        <v>4566</v>
      </c>
      <c r="C4955">
        <v>34</v>
      </c>
      <c r="D4955" t="s">
        <v>4580</v>
      </c>
      <c r="E4955" t="s">
        <v>4591</v>
      </c>
      <c r="F4955" t="s">
        <v>14</v>
      </c>
      <c r="G4955">
        <v>674</v>
      </c>
    </row>
    <row r="4956" spans="1:7" x14ac:dyDescent="0.2">
      <c r="A4956" t="s">
        <v>9552</v>
      </c>
      <c r="B4956" t="s">
        <v>4566</v>
      </c>
      <c r="C4956">
        <v>34</v>
      </c>
      <c r="D4956" t="s">
        <v>4580</v>
      </c>
      <c r="E4956" t="s">
        <v>4593</v>
      </c>
      <c r="F4956" t="s">
        <v>14</v>
      </c>
      <c r="G4956">
        <v>689</v>
      </c>
    </row>
    <row r="4957" spans="1:7" x14ac:dyDescent="0.2">
      <c r="A4957" t="s">
        <v>9553</v>
      </c>
      <c r="B4957" t="s">
        <v>4566</v>
      </c>
      <c r="C4957">
        <v>35</v>
      </c>
      <c r="D4957" t="s">
        <v>4580</v>
      </c>
      <c r="E4957" t="s">
        <v>4581</v>
      </c>
      <c r="F4957" t="s">
        <v>14</v>
      </c>
      <c r="G4957">
        <v>12569</v>
      </c>
    </row>
    <row r="4958" spans="1:7" x14ac:dyDescent="0.2">
      <c r="A4958" t="s">
        <v>9554</v>
      </c>
      <c r="B4958" t="s">
        <v>4566</v>
      </c>
      <c r="C4958">
        <v>35</v>
      </c>
      <c r="D4958" t="s">
        <v>4580</v>
      </c>
      <c r="E4958" t="s">
        <v>4583</v>
      </c>
      <c r="F4958" t="s">
        <v>14</v>
      </c>
      <c r="G4958">
        <v>13883</v>
      </c>
    </row>
    <row r="4959" spans="1:7" x14ac:dyDescent="0.2">
      <c r="A4959" t="s">
        <v>9555</v>
      </c>
      <c r="B4959" t="s">
        <v>4566</v>
      </c>
      <c r="C4959">
        <v>35</v>
      </c>
      <c r="D4959" t="s">
        <v>4580</v>
      </c>
      <c r="E4959" t="s">
        <v>4585</v>
      </c>
      <c r="F4959" t="s">
        <v>14</v>
      </c>
      <c r="G4959">
        <v>13436</v>
      </c>
    </row>
    <row r="4960" spans="1:7" x14ac:dyDescent="0.2">
      <c r="A4960" t="s">
        <v>9556</v>
      </c>
      <c r="B4960" t="s">
        <v>4566</v>
      </c>
      <c r="C4960">
        <v>35</v>
      </c>
      <c r="D4960" t="s">
        <v>4580</v>
      </c>
      <c r="E4960" t="s">
        <v>4587</v>
      </c>
      <c r="F4960" t="s">
        <v>14</v>
      </c>
      <c r="G4960">
        <v>14068</v>
      </c>
    </row>
    <row r="4961" spans="1:7" x14ac:dyDescent="0.2">
      <c r="A4961" t="s">
        <v>9557</v>
      </c>
      <c r="B4961" t="s">
        <v>4566</v>
      </c>
      <c r="C4961">
        <v>35</v>
      </c>
      <c r="D4961" t="s">
        <v>4580</v>
      </c>
      <c r="E4961" t="s">
        <v>4589</v>
      </c>
      <c r="F4961" t="s">
        <v>14</v>
      </c>
      <c r="G4961">
        <v>12295</v>
      </c>
    </row>
    <row r="4962" spans="1:7" x14ac:dyDescent="0.2">
      <c r="A4962" t="s">
        <v>9558</v>
      </c>
      <c r="B4962" t="s">
        <v>4566</v>
      </c>
      <c r="C4962">
        <v>35</v>
      </c>
      <c r="D4962" t="s">
        <v>4580</v>
      </c>
      <c r="E4962" t="s">
        <v>4591</v>
      </c>
      <c r="F4962" t="s">
        <v>14</v>
      </c>
      <c r="G4962">
        <v>12482</v>
      </c>
    </row>
    <row r="4963" spans="1:7" x14ac:dyDescent="0.2">
      <c r="A4963" t="s">
        <v>9559</v>
      </c>
      <c r="B4963" t="s">
        <v>4566</v>
      </c>
      <c r="C4963">
        <v>35</v>
      </c>
      <c r="D4963" t="s">
        <v>4580</v>
      </c>
      <c r="E4963" t="s">
        <v>4593</v>
      </c>
      <c r="F4963" t="s">
        <v>14</v>
      </c>
      <c r="G4963">
        <v>12330</v>
      </c>
    </row>
    <row r="4964" spans="1:7" x14ac:dyDescent="0.2">
      <c r="A4964" t="s">
        <v>9560</v>
      </c>
      <c r="B4964" t="s">
        <v>4566</v>
      </c>
      <c r="C4964">
        <v>36</v>
      </c>
      <c r="D4964" t="s">
        <v>4580</v>
      </c>
      <c r="E4964" t="s">
        <v>4581</v>
      </c>
      <c r="F4964" t="s">
        <v>14</v>
      </c>
      <c r="G4964">
        <v>2393</v>
      </c>
    </row>
    <row r="4965" spans="1:7" x14ac:dyDescent="0.2">
      <c r="A4965" t="s">
        <v>9561</v>
      </c>
      <c r="B4965" t="s">
        <v>4566</v>
      </c>
      <c r="C4965">
        <v>36</v>
      </c>
      <c r="D4965" t="s">
        <v>4580</v>
      </c>
      <c r="E4965" t="s">
        <v>4583</v>
      </c>
      <c r="F4965" t="s">
        <v>14</v>
      </c>
      <c r="G4965">
        <v>2556</v>
      </c>
    </row>
    <row r="4966" spans="1:7" x14ac:dyDescent="0.2">
      <c r="A4966" t="s">
        <v>9562</v>
      </c>
      <c r="B4966" t="s">
        <v>4566</v>
      </c>
      <c r="C4966">
        <v>36</v>
      </c>
      <c r="D4966" t="s">
        <v>4580</v>
      </c>
      <c r="E4966" t="s">
        <v>4585</v>
      </c>
      <c r="F4966" t="s">
        <v>14</v>
      </c>
      <c r="G4966">
        <v>2454</v>
      </c>
    </row>
    <row r="4967" spans="1:7" x14ac:dyDescent="0.2">
      <c r="A4967" t="s">
        <v>9563</v>
      </c>
      <c r="B4967" t="s">
        <v>4566</v>
      </c>
      <c r="C4967">
        <v>36</v>
      </c>
      <c r="D4967" t="s">
        <v>4580</v>
      </c>
      <c r="E4967" t="s">
        <v>4587</v>
      </c>
      <c r="F4967" t="s">
        <v>14</v>
      </c>
      <c r="G4967">
        <v>2485</v>
      </c>
    </row>
    <row r="4968" spans="1:7" x14ac:dyDescent="0.2">
      <c r="A4968" t="s">
        <v>9564</v>
      </c>
      <c r="B4968" t="s">
        <v>4566</v>
      </c>
      <c r="C4968">
        <v>36</v>
      </c>
      <c r="D4968" t="s">
        <v>4580</v>
      </c>
      <c r="E4968" t="s">
        <v>4589</v>
      </c>
      <c r="F4968" t="s">
        <v>14</v>
      </c>
      <c r="G4968">
        <v>2325</v>
      </c>
    </row>
    <row r="4969" spans="1:7" x14ac:dyDescent="0.2">
      <c r="A4969" t="s">
        <v>9565</v>
      </c>
      <c r="B4969" t="s">
        <v>4566</v>
      </c>
      <c r="C4969">
        <v>36</v>
      </c>
      <c r="D4969" t="s">
        <v>4580</v>
      </c>
      <c r="E4969" t="s">
        <v>4591</v>
      </c>
      <c r="F4969" t="s">
        <v>14</v>
      </c>
      <c r="G4969">
        <v>2321</v>
      </c>
    </row>
    <row r="4970" spans="1:7" x14ac:dyDescent="0.2">
      <c r="A4970" t="s">
        <v>9566</v>
      </c>
      <c r="B4970" t="s">
        <v>4566</v>
      </c>
      <c r="C4970">
        <v>36</v>
      </c>
      <c r="D4970" t="s">
        <v>4580</v>
      </c>
      <c r="E4970" t="s">
        <v>4593</v>
      </c>
      <c r="F4970" t="s">
        <v>14</v>
      </c>
      <c r="G4970">
        <v>2412</v>
      </c>
    </row>
    <row r="4971" spans="1:7" x14ac:dyDescent="0.2">
      <c r="A4971" t="s">
        <v>9567</v>
      </c>
      <c r="B4971" t="s">
        <v>4566</v>
      </c>
      <c r="C4971">
        <v>37</v>
      </c>
      <c r="D4971" t="s">
        <v>4580</v>
      </c>
      <c r="E4971" t="s">
        <v>4581</v>
      </c>
      <c r="F4971" t="s">
        <v>14</v>
      </c>
      <c r="G4971">
        <v>45</v>
      </c>
    </row>
    <row r="4972" spans="1:7" x14ac:dyDescent="0.2">
      <c r="A4972" t="s">
        <v>9568</v>
      </c>
      <c r="B4972" t="s">
        <v>4566</v>
      </c>
      <c r="C4972">
        <v>37</v>
      </c>
      <c r="D4972" t="s">
        <v>4580</v>
      </c>
      <c r="E4972" t="s">
        <v>4583</v>
      </c>
      <c r="F4972" t="s">
        <v>14</v>
      </c>
      <c r="G4972">
        <v>44</v>
      </c>
    </row>
    <row r="4973" spans="1:7" x14ac:dyDescent="0.2">
      <c r="A4973" t="s">
        <v>9569</v>
      </c>
      <c r="B4973" t="s">
        <v>4566</v>
      </c>
      <c r="C4973">
        <v>37</v>
      </c>
      <c r="D4973" t="s">
        <v>4580</v>
      </c>
      <c r="E4973" t="s">
        <v>4585</v>
      </c>
      <c r="F4973" t="s">
        <v>14</v>
      </c>
      <c r="G4973">
        <v>119</v>
      </c>
    </row>
    <row r="4974" spans="1:7" x14ac:dyDescent="0.2">
      <c r="A4974" t="s">
        <v>9570</v>
      </c>
      <c r="B4974" t="s">
        <v>4566</v>
      </c>
      <c r="C4974">
        <v>37</v>
      </c>
      <c r="D4974" t="s">
        <v>4580</v>
      </c>
      <c r="E4974" t="s">
        <v>4587</v>
      </c>
      <c r="F4974" t="s">
        <v>14</v>
      </c>
      <c r="G4974">
        <v>93</v>
      </c>
    </row>
    <row r="4975" spans="1:7" x14ac:dyDescent="0.2">
      <c r="A4975" t="s">
        <v>9571</v>
      </c>
      <c r="B4975" t="s">
        <v>4566</v>
      </c>
      <c r="C4975">
        <v>37</v>
      </c>
      <c r="D4975" t="s">
        <v>4580</v>
      </c>
      <c r="E4975" t="s">
        <v>4589</v>
      </c>
      <c r="F4975" t="s">
        <v>14</v>
      </c>
      <c r="G4975">
        <v>52</v>
      </c>
    </row>
    <row r="4976" spans="1:7" x14ac:dyDescent="0.2">
      <c r="A4976" t="s">
        <v>9572</v>
      </c>
      <c r="B4976" t="s">
        <v>4566</v>
      </c>
      <c r="C4976">
        <v>37</v>
      </c>
      <c r="D4976" t="s">
        <v>4580</v>
      </c>
      <c r="E4976" t="s">
        <v>4591</v>
      </c>
      <c r="F4976" t="s">
        <v>14</v>
      </c>
      <c r="G4976">
        <v>49</v>
      </c>
    </row>
    <row r="4977" spans="1:7" x14ac:dyDescent="0.2">
      <c r="A4977" t="s">
        <v>9573</v>
      </c>
      <c r="B4977" t="s">
        <v>4566</v>
      </c>
      <c r="C4977">
        <v>37</v>
      </c>
      <c r="D4977" t="s">
        <v>4580</v>
      </c>
      <c r="E4977" t="s">
        <v>4593</v>
      </c>
      <c r="F4977" t="s">
        <v>14</v>
      </c>
      <c r="G4977">
        <v>60</v>
      </c>
    </row>
    <row r="4978" spans="1:7" x14ac:dyDescent="0.2">
      <c r="A4978" t="s">
        <v>9574</v>
      </c>
      <c r="B4978" t="s">
        <v>4566</v>
      </c>
      <c r="C4978">
        <v>38</v>
      </c>
      <c r="D4978" t="s">
        <v>4580</v>
      </c>
      <c r="E4978" t="s">
        <v>4581</v>
      </c>
      <c r="F4978" t="s">
        <v>14</v>
      </c>
      <c r="G4978">
        <v>4302</v>
      </c>
    </row>
    <row r="4979" spans="1:7" x14ac:dyDescent="0.2">
      <c r="A4979" t="s">
        <v>9575</v>
      </c>
      <c r="B4979" t="s">
        <v>4566</v>
      </c>
      <c r="C4979">
        <v>38</v>
      </c>
      <c r="D4979" t="s">
        <v>4580</v>
      </c>
      <c r="E4979" t="s">
        <v>4583</v>
      </c>
      <c r="F4979" t="s">
        <v>14</v>
      </c>
      <c r="G4979">
        <v>4552</v>
      </c>
    </row>
    <row r="4980" spans="1:7" x14ac:dyDescent="0.2">
      <c r="A4980" t="s">
        <v>9576</v>
      </c>
      <c r="B4980" t="s">
        <v>4566</v>
      </c>
      <c r="C4980">
        <v>38</v>
      </c>
      <c r="D4980" t="s">
        <v>4580</v>
      </c>
      <c r="E4980" t="s">
        <v>4585</v>
      </c>
      <c r="F4980" t="s">
        <v>14</v>
      </c>
      <c r="G4980">
        <v>4402</v>
      </c>
    </row>
    <row r="4981" spans="1:7" x14ac:dyDescent="0.2">
      <c r="A4981" t="s">
        <v>9577</v>
      </c>
      <c r="B4981" t="s">
        <v>4566</v>
      </c>
      <c r="C4981">
        <v>38</v>
      </c>
      <c r="D4981" t="s">
        <v>4580</v>
      </c>
      <c r="E4981" t="s">
        <v>4587</v>
      </c>
      <c r="F4981" t="s">
        <v>14</v>
      </c>
      <c r="G4981">
        <v>4635</v>
      </c>
    </row>
    <row r="4982" spans="1:7" x14ac:dyDescent="0.2">
      <c r="A4982" t="s">
        <v>9578</v>
      </c>
      <c r="B4982" t="s">
        <v>4566</v>
      </c>
      <c r="C4982">
        <v>38</v>
      </c>
      <c r="D4982" t="s">
        <v>4580</v>
      </c>
      <c r="E4982" t="s">
        <v>4589</v>
      </c>
      <c r="F4982" t="s">
        <v>14</v>
      </c>
      <c r="G4982">
        <v>4250</v>
      </c>
    </row>
    <row r="4983" spans="1:7" x14ac:dyDescent="0.2">
      <c r="A4983" t="s">
        <v>9579</v>
      </c>
      <c r="B4983" t="s">
        <v>4566</v>
      </c>
      <c r="C4983">
        <v>38</v>
      </c>
      <c r="D4983" t="s">
        <v>4580</v>
      </c>
      <c r="E4983" t="s">
        <v>4591</v>
      </c>
      <c r="F4983" t="s">
        <v>14</v>
      </c>
      <c r="G4983">
        <v>4303</v>
      </c>
    </row>
    <row r="4984" spans="1:7" x14ac:dyDescent="0.2">
      <c r="A4984" t="s">
        <v>9580</v>
      </c>
      <c r="B4984" t="s">
        <v>4566</v>
      </c>
      <c r="C4984">
        <v>38</v>
      </c>
      <c r="D4984" t="s">
        <v>4580</v>
      </c>
      <c r="E4984" t="s">
        <v>4593</v>
      </c>
      <c r="F4984" t="s">
        <v>14</v>
      </c>
      <c r="G4984">
        <v>4084</v>
      </c>
    </row>
    <row r="4985" spans="1:7" x14ac:dyDescent="0.2">
      <c r="A4985" t="s">
        <v>9581</v>
      </c>
      <c r="B4985" t="s">
        <v>4566</v>
      </c>
      <c r="C4985">
        <v>39</v>
      </c>
      <c r="D4985" t="s">
        <v>4580</v>
      </c>
      <c r="E4985" t="s">
        <v>4581</v>
      </c>
      <c r="F4985" t="s">
        <v>14</v>
      </c>
      <c r="G4985">
        <v>92</v>
      </c>
    </row>
    <row r="4986" spans="1:7" x14ac:dyDescent="0.2">
      <c r="A4986" t="s">
        <v>9582</v>
      </c>
      <c r="B4986" t="s">
        <v>4566</v>
      </c>
      <c r="C4986">
        <v>39</v>
      </c>
      <c r="D4986" t="s">
        <v>4580</v>
      </c>
      <c r="E4986" t="s">
        <v>4583</v>
      </c>
      <c r="F4986" t="s">
        <v>14</v>
      </c>
      <c r="G4986">
        <v>93</v>
      </c>
    </row>
    <row r="4987" spans="1:7" x14ac:dyDescent="0.2">
      <c r="A4987" t="s">
        <v>9583</v>
      </c>
      <c r="B4987" t="s">
        <v>4566</v>
      </c>
      <c r="C4987">
        <v>39</v>
      </c>
      <c r="D4987" t="s">
        <v>4580</v>
      </c>
      <c r="E4987" t="s">
        <v>4585</v>
      </c>
      <c r="F4987" t="s">
        <v>14</v>
      </c>
      <c r="G4987">
        <v>86</v>
      </c>
    </row>
    <row r="4988" spans="1:7" x14ac:dyDescent="0.2">
      <c r="A4988" t="s">
        <v>9584</v>
      </c>
      <c r="B4988" t="s">
        <v>4566</v>
      </c>
      <c r="C4988">
        <v>39</v>
      </c>
      <c r="D4988" t="s">
        <v>4580</v>
      </c>
      <c r="E4988" t="s">
        <v>4587</v>
      </c>
      <c r="F4988" t="s">
        <v>14</v>
      </c>
      <c r="G4988">
        <v>81</v>
      </c>
    </row>
    <row r="4989" spans="1:7" x14ac:dyDescent="0.2">
      <c r="A4989" t="s">
        <v>9585</v>
      </c>
      <c r="B4989" t="s">
        <v>4566</v>
      </c>
      <c r="C4989">
        <v>39</v>
      </c>
      <c r="D4989" t="s">
        <v>4580</v>
      </c>
      <c r="E4989" t="s">
        <v>4589</v>
      </c>
      <c r="F4989" t="s">
        <v>14</v>
      </c>
      <c r="G4989">
        <v>75</v>
      </c>
    </row>
    <row r="4990" spans="1:7" x14ac:dyDescent="0.2">
      <c r="A4990" t="s">
        <v>9586</v>
      </c>
      <c r="B4990" t="s">
        <v>4566</v>
      </c>
      <c r="C4990">
        <v>39</v>
      </c>
      <c r="D4990" t="s">
        <v>4580</v>
      </c>
      <c r="E4990" t="s">
        <v>4591</v>
      </c>
      <c r="F4990" t="s">
        <v>14</v>
      </c>
      <c r="G4990">
        <v>68</v>
      </c>
    </row>
    <row r="4991" spans="1:7" x14ac:dyDescent="0.2">
      <c r="A4991" t="s">
        <v>9587</v>
      </c>
      <c r="B4991" t="s">
        <v>4566</v>
      </c>
      <c r="C4991">
        <v>39</v>
      </c>
      <c r="D4991" t="s">
        <v>4580</v>
      </c>
      <c r="E4991" t="s">
        <v>4593</v>
      </c>
      <c r="F4991" t="s">
        <v>14</v>
      </c>
      <c r="G4991">
        <v>95</v>
      </c>
    </row>
    <row r="4992" spans="1:7" x14ac:dyDescent="0.2">
      <c r="A4992" t="s">
        <v>9588</v>
      </c>
      <c r="B4992" t="s">
        <v>4566</v>
      </c>
      <c r="C4992">
        <v>40</v>
      </c>
      <c r="D4992" t="s">
        <v>4580</v>
      </c>
      <c r="E4992" t="s">
        <v>4581</v>
      </c>
      <c r="F4992" t="s">
        <v>14</v>
      </c>
      <c r="G4992">
        <v>149</v>
      </c>
    </row>
    <row r="4993" spans="1:7" x14ac:dyDescent="0.2">
      <c r="A4993" t="s">
        <v>9589</v>
      </c>
      <c r="B4993" t="s">
        <v>4566</v>
      </c>
      <c r="C4993">
        <v>40</v>
      </c>
      <c r="D4993" t="s">
        <v>4580</v>
      </c>
      <c r="E4993" t="s">
        <v>4583</v>
      </c>
      <c r="F4993" t="s">
        <v>14</v>
      </c>
      <c r="G4993">
        <v>176</v>
      </c>
    </row>
    <row r="4994" spans="1:7" x14ac:dyDescent="0.2">
      <c r="A4994" t="s">
        <v>9590</v>
      </c>
      <c r="B4994" t="s">
        <v>4566</v>
      </c>
      <c r="C4994">
        <v>40</v>
      </c>
      <c r="D4994" t="s">
        <v>4580</v>
      </c>
      <c r="E4994" t="s">
        <v>4585</v>
      </c>
      <c r="F4994" t="s">
        <v>14</v>
      </c>
      <c r="G4994">
        <v>176</v>
      </c>
    </row>
    <row r="4995" spans="1:7" x14ac:dyDescent="0.2">
      <c r="A4995" t="s">
        <v>9591</v>
      </c>
      <c r="B4995" t="s">
        <v>4566</v>
      </c>
      <c r="C4995">
        <v>40</v>
      </c>
      <c r="D4995" t="s">
        <v>4580</v>
      </c>
      <c r="E4995" t="s">
        <v>4587</v>
      </c>
      <c r="F4995" t="s">
        <v>14</v>
      </c>
      <c r="G4995">
        <v>165</v>
      </c>
    </row>
    <row r="4996" spans="1:7" x14ac:dyDescent="0.2">
      <c r="A4996" t="s">
        <v>9592</v>
      </c>
      <c r="B4996" t="s">
        <v>4566</v>
      </c>
      <c r="C4996">
        <v>40</v>
      </c>
      <c r="D4996" t="s">
        <v>4580</v>
      </c>
      <c r="E4996" t="s">
        <v>4589</v>
      </c>
      <c r="F4996" t="s">
        <v>14</v>
      </c>
      <c r="G4996">
        <v>144</v>
      </c>
    </row>
    <row r="4997" spans="1:7" x14ac:dyDescent="0.2">
      <c r="A4997" t="s">
        <v>9593</v>
      </c>
      <c r="B4997" t="s">
        <v>4566</v>
      </c>
      <c r="C4997">
        <v>40</v>
      </c>
      <c r="D4997" t="s">
        <v>4580</v>
      </c>
      <c r="E4997" t="s">
        <v>4591</v>
      </c>
      <c r="F4997" t="s">
        <v>14</v>
      </c>
      <c r="G4997">
        <v>147</v>
      </c>
    </row>
    <row r="4998" spans="1:7" x14ac:dyDescent="0.2">
      <c r="A4998" t="s">
        <v>9594</v>
      </c>
      <c r="B4998" t="s">
        <v>4566</v>
      </c>
      <c r="C4998">
        <v>40</v>
      </c>
      <c r="D4998" t="s">
        <v>4580</v>
      </c>
      <c r="E4998" t="s">
        <v>4593</v>
      </c>
      <c r="F4998" t="s">
        <v>14</v>
      </c>
      <c r="G4998">
        <v>136</v>
      </c>
    </row>
    <row r="4999" spans="1:7" x14ac:dyDescent="0.2">
      <c r="A4999" t="s">
        <v>9595</v>
      </c>
      <c r="B4999" t="s">
        <v>4566</v>
      </c>
      <c r="C4999">
        <v>41</v>
      </c>
      <c r="D4999" t="s">
        <v>4580</v>
      </c>
      <c r="E4999" t="s">
        <v>4581</v>
      </c>
      <c r="F4999" t="s">
        <v>14</v>
      </c>
      <c r="G4999">
        <v>716</v>
      </c>
    </row>
    <row r="5000" spans="1:7" x14ac:dyDescent="0.2">
      <c r="A5000" t="s">
        <v>9596</v>
      </c>
      <c r="B5000" t="s">
        <v>4566</v>
      </c>
      <c r="C5000">
        <v>41</v>
      </c>
      <c r="D5000" t="s">
        <v>4580</v>
      </c>
      <c r="E5000" t="s">
        <v>4583</v>
      </c>
      <c r="F5000" t="s">
        <v>14</v>
      </c>
      <c r="G5000">
        <v>753</v>
      </c>
    </row>
    <row r="5001" spans="1:7" x14ac:dyDescent="0.2">
      <c r="A5001" t="s">
        <v>9597</v>
      </c>
      <c r="B5001" t="s">
        <v>4566</v>
      </c>
      <c r="C5001">
        <v>41</v>
      </c>
      <c r="D5001" t="s">
        <v>4580</v>
      </c>
      <c r="E5001" t="s">
        <v>4585</v>
      </c>
      <c r="F5001" t="s">
        <v>14</v>
      </c>
      <c r="G5001">
        <v>835</v>
      </c>
    </row>
    <row r="5002" spans="1:7" x14ac:dyDescent="0.2">
      <c r="A5002" t="s">
        <v>9598</v>
      </c>
      <c r="B5002" t="s">
        <v>4566</v>
      </c>
      <c r="C5002">
        <v>41</v>
      </c>
      <c r="D5002" t="s">
        <v>4580</v>
      </c>
      <c r="E5002" t="s">
        <v>4587</v>
      </c>
      <c r="F5002" t="s">
        <v>14</v>
      </c>
      <c r="G5002">
        <v>852</v>
      </c>
    </row>
    <row r="5003" spans="1:7" x14ac:dyDescent="0.2">
      <c r="A5003" t="s">
        <v>9599</v>
      </c>
      <c r="B5003" t="s">
        <v>4566</v>
      </c>
      <c r="C5003">
        <v>41</v>
      </c>
      <c r="D5003" t="s">
        <v>4580</v>
      </c>
      <c r="E5003" t="s">
        <v>4589</v>
      </c>
      <c r="F5003" t="s">
        <v>14</v>
      </c>
      <c r="G5003">
        <v>679</v>
      </c>
    </row>
    <row r="5004" spans="1:7" x14ac:dyDescent="0.2">
      <c r="A5004" t="s">
        <v>9600</v>
      </c>
      <c r="B5004" t="s">
        <v>4566</v>
      </c>
      <c r="C5004">
        <v>41</v>
      </c>
      <c r="D5004" t="s">
        <v>4580</v>
      </c>
      <c r="E5004" t="s">
        <v>4591</v>
      </c>
      <c r="F5004" t="s">
        <v>14</v>
      </c>
      <c r="G5004">
        <v>671</v>
      </c>
    </row>
    <row r="5005" spans="1:7" x14ac:dyDescent="0.2">
      <c r="A5005" t="s">
        <v>9601</v>
      </c>
      <c r="B5005" t="s">
        <v>4566</v>
      </c>
      <c r="C5005">
        <v>41</v>
      </c>
      <c r="D5005" t="s">
        <v>4580</v>
      </c>
      <c r="E5005" t="s">
        <v>4593</v>
      </c>
      <c r="F5005" t="s">
        <v>14</v>
      </c>
      <c r="G5005">
        <v>690</v>
      </c>
    </row>
    <row r="5006" spans="1:7" x14ac:dyDescent="0.2">
      <c r="A5006" t="s">
        <v>9602</v>
      </c>
      <c r="B5006" t="s">
        <v>4566</v>
      </c>
      <c r="C5006">
        <v>43</v>
      </c>
      <c r="D5006" t="s">
        <v>4580</v>
      </c>
      <c r="E5006" t="s">
        <v>4581</v>
      </c>
      <c r="F5006" t="s">
        <v>14</v>
      </c>
      <c r="G5006">
        <v>3598</v>
      </c>
    </row>
    <row r="5007" spans="1:7" x14ac:dyDescent="0.2">
      <c r="A5007" t="s">
        <v>9603</v>
      </c>
      <c r="B5007" t="s">
        <v>4566</v>
      </c>
      <c r="C5007">
        <v>43</v>
      </c>
      <c r="D5007" t="s">
        <v>4580</v>
      </c>
      <c r="E5007" t="s">
        <v>4583</v>
      </c>
      <c r="F5007" t="s">
        <v>14</v>
      </c>
      <c r="G5007">
        <v>4076</v>
      </c>
    </row>
    <row r="5008" spans="1:7" x14ac:dyDescent="0.2">
      <c r="A5008" t="s">
        <v>9604</v>
      </c>
      <c r="B5008" t="s">
        <v>4566</v>
      </c>
      <c r="C5008">
        <v>43</v>
      </c>
      <c r="D5008" t="s">
        <v>4580</v>
      </c>
      <c r="E5008" t="s">
        <v>4585</v>
      </c>
      <c r="F5008" t="s">
        <v>14</v>
      </c>
      <c r="G5008">
        <v>3516</v>
      </c>
    </row>
    <row r="5009" spans="1:7" x14ac:dyDescent="0.2">
      <c r="A5009" t="s">
        <v>9605</v>
      </c>
      <c r="B5009" t="s">
        <v>4566</v>
      </c>
      <c r="C5009">
        <v>43</v>
      </c>
      <c r="D5009" t="s">
        <v>4580</v>
      </c>
      <c r="E5009" t="s">
        <v>4587</v>
      </c>
      <c r="F5009" t="s">
        <v>14</v>
      </c>
      <c r="G5009">
        <v>3811</v>
      </c>
    </row>
    <row r="5010" spans="1:7" x14ac:dyDescent="0.2">
      <c r="A5010" t="s">
        <v>9606</v>
      </c>
      <c r="B5010" t="s">
        <v>4566</v>
      </c>
      <c r="C5010">
        <v>43</v>
      </c>
      <c r="D5010" t="s">
        <v>4580</v>
      </c>
      <c r="E5010" t="s">
        <v>4589</v>
      </c>
      <c r="F5010" t="s">
        <v>14</v>
      </c>
      <c r="G5010">
        <v>3711</v>
      </c>
    </row>
    <row r="5011" spans="1:7" x14ac:dyDescent="0.2">
      <c r="A5011" t="s">
        <v>9607</v>
      </c>
      <c r="B5011" t="s">
        <v>4566</v>
      </c>
      <c r="C5011">
        <v>43</v>
      </c>
      <c r="D5011" t="s">
        <v>4580</v>
      </c>
      <c r="E5011" t="s">
        <v>4591</v>
      </c>
      <c r="F5011" t="s">
        <v>14</v>
      </c>
      <c r="G5011">
        <v>3730</v>
      </c>
    </row>
    <row r="5012" spans="1:7" x14ac:dyDescent="0.2">
      <c r="A5012" t="s">
        <v>9608</v>
      </c>
      <c r="B5012" t="s">
        <v>4566</v>
      </c>
      <c r="C5012">
        <v>43</v>
      </c>
      <c r="D5012" t="s">
        <v>4580</v>
      </c>
      <c r="E5012" t="s">
        <v>4593</v>
      </c>
      <c r="F5012" t="s">
        <v>14</v>
      </c>
      <c r="G5012">
        <v>3750</v>
      </c>
    </row>
    <row r="5013" spans="1:7" x14ac:dyDescent="0.2">
      <c r="A5013" t="s">
        <v>9609</v>
      </c>
      <c r="B5013" t="s">
        <v>4566</v>
      </c>
      <c r="C5013">
        <v>1</v>
      </c>
      <c r="D5013" t="s">
        <v>4580</v>
      </c>
      <c r="E5013" t="s">
        <v>4581</v>
      </c>
      <c r="F5013" t="s">
        <v>15</v>
      </c>
      <c r="G5013">
        <v>690</v>
      </c>
    </row>
    <row r="5014" spans="1:7" x14ac:dyDescent="0.2">
      <c r="A5014" t="s">
        <v>9610</v>
      </c>
      <c r="B5014" t="s">
        <v>4566</v>
      </c>
      <c r="C5014">
        <v>1</v>
      </c>
      <c r="D5014" t="s">
        <v>4580</v>
      </c>
      <c r="E5014" t="s">
        <v>4583</v>
      </c>
      <c r="F5014" t="s">
        <v>15</v>
      </c>
      <c r="G5014">
        <v>744</v>
      </c>
    </row>
    <row r="5015" spans="1:7" x14ac:dyDescent="0.2">
      <c r="A5015" t="s">
        <v>9611</v>
      </c>
      <c r="B5015" t="s">
        <v>4566</v>
      </c>
      <c r="C5015">
        <v>1</v>
      </c>
      <c r="D5015" t="s">
        <v>4580</v>
      </c>
      <c r="E5015" t="s">
        <v>4585</v>
      </c>
      <c r="F5015" t="s">
        <v>15</v>
      </c>
      <c r="G5015">
        <v>545</v>
      </c>
    </row>
    <row r="5016" spans="1:7" x14ac:dyDescent="0.2">
      <c r="A5016" t="s">
        <v>9612</v>
      </c>
      <c r="B5016" t="s">
        <v>4566</v>
      </c>
      <c r="C5016">
        <v>1</v>
      </c>
      <c r="D5016" t="s">
        <v>4580</v>
      </c>
      <c r="E5016" t="s">
        <v>4587</v>
      </c>
      <c r="F5016" t="s">
        <v>15</v>
      </c>
      <c r="G5016">
        <v>511</v>
      </c>
    </row>
    <row r="5017" spans="1:7" x14ac:dyDescent="0.2">
      <c r="A5017" t="s">
        <v>9613</v>
      </c>
      <c r="B5017" t="s">
        <v>4566</v>
      </c>
      <c r="C5017">
        <v>1</v>
      </c>
      <c r="D5017" t="s">
        <v>4580</v>
      </c>
      <c r="E5017" t="s">
        <v>4589</v>
      </c>
      <c r="F5017" t="s">
        <v>15</v>
      </c>
      <c r="G5017">
        <v>675</v>
      </c>
    </row>
    <row r="5018" spans="1:7" x14ac:dyDescent="0.2">
      <c r="A5018" t="s">
        <v>9614</v>
      </c>
      <c r="B5018" t="s">
        <v>4566</v>
      </c>
      <c r="C5018">
        <v>1</v>
      </c>
      <c r="D5018" t="s">
        <v>4580</v>
      </c>
      <c r="E5018" t="s">
        <v>4591</v>
      </c>
      <c r="F5018" t="s">
        <v>15</v>
      </c>
      <c r="G5018">
        <v>700</v>
      </c>
    </row>
    <row r="5019" spans="1:7" x14ac:dyDescent="0.2">
      <c r="A5019" t="s">
        <v>9615</v>
      </c>
      <c r="B5019" t="s">
        <v>4566</v>
      </c>
      <c r="C5019">
        <v>1</v>
      </c>
      <c r="D5019" t="s">
        <v>4580</v>
      </c>
      <c r="E5019" t="s">
        <v>4593</v>
      </c>
      <c r="F5019" t="s">
        <v>15</v>
      </c>
      <c r="G5019">
        <v>661</v>
      </c>
    </row>
    <row r="5020" spans="1:7" x14ac:dyDescent="0.2">
      <c r="A5020" t="s">
        <v>9616</v>
      </c>
      <c r="B5020" t="s">
        <v>4566</v>
      </c>
      <c r="C5020">
        <v>2</v>
      </c>
      <c r="D5020" t="s">
        <v>4580</v>
      </c>
      <c r="E5020" t="s">
        <v>4581</v>
      </c>
      <c r="F5020" t="s">
        <v>15</v>
      </c>
      <c r="G5020">
        <v>816</v>
      </c>
    </row>
    <row r="5021" spans="1:7" x14ac:dyDescent="0.2">
      <c r="A5021" t="s">
        <v>9617</v>
      </c>
      <c r="B5021" t="s">
        <v>4566</v>
      </c>
      <c r="C5021">
        <v>2</v>
      </c>
      <c r="D5021" t="s">
        <v>4580</v>
      </c>
      <c r="E5021" t="s">
        <v>4583</v>
      </c>
      <c r="F5021" t="s">
        <v>15</v>
      </c>
      <c r="G5021">
        <v>861</v>
      </c>
    </row>
    <row r="5022" spans="1:7" x14ac:dyDescent="0.2">
      <c r="A5022" t="s">
        <v>9618</v>
      </c>
      <c r="B5022" t="s">
        <v>4566</v>
      </c>
      <c r="C5022">
        <v>2</v>
      </c>
      <c r="D5022" t="s">
        <v>4580</v>
      </c>
      <c r="E5022" t="s">
        <v>4585</v>
      </c>
      <c r="F5022" t="s">
        <v>15</v>
      </c>
      <c r="G5022">
        <v>807</v>
      </c>
    </row>
    <row r="5023" spans="1:7" x14ac:dyDescent="0.2">
      <c r="A5023" t="s">
        <v>9619</v>
      </c>
      <c r="B5023" t="s">
        <v>4566</v>
      </c>
      <c r="C5023">
        <v>2</v>
      </c>
      <c r="D5023" t="s">
        <v>4580</v>
      </c>
      <c r="E5023" t="s">
        <v>4587</v>
      </c>
      <c r="F5023" t="s">
        <v>15</v>
      </c>
      <c r="G5023">
        <v>794</v>
      </c>
    </row>
    <row r="5024" spans="1:7" x14ac:dyDescent="0.2">
      <c r="A5024" t="s">
        <v>9620</v>
      </c>
      <c r="B5024" t="s">
        <v>4566</v>
      </c>
      <c r="C5024">
        <v>2</v>
      </c>
      <c r="D5024" t="s">
        <v>4580</v>
      </c>
      <c r="E5024" t="s">
        <v>4589</v>
      </c>
      <c r="F5024" t="s">
        <v>15</v>
      </c>
      <c r="G5024">
        <v>874</v>
      </c>
    </row>
    <row r="5025" spans="1:7" x14ac:dyDescent="0.2">
      <c r="A5025" t="s">
        <v>9621</v>
      </c>
      <c r="B5025" t="s">
        <v>4566</v>
      </c>
      <c r="C5025">
        <v>2</v>
      </c>
      <c r="D5025" t="s">
        <v>4580</v>
      </c>
      <c r="E5025" t="s">
        <v>4591</v>
      </c>
      <c r="F5025" t="s">
        <v>15</v>
      </c>
      <c r="G5025">
        <v>894</v>
      </c>
    </row>
    <row r="5026" spans="1:7" x14ac:dyDescent="0.2">
      <c r="A5026" t="s">
        <v>9622</v>
      </c>
      <c r="B5026" t="s">
        <v>4566</v>
      </c>
      <c r="C5026">
        <v>2</v>
      </c>
      <c r="D5026" t="s">
        <v>4580</v>
      </c>
      <c r="E5026" t="s">
        <v>4593</v>
      </c>
      <c r="F5026" t="s">
        <v>15</v>
      </c>
      <c r="G5026">
        <v>886</v>
      </c>
    </row>
    <row r="5027" spans="1:7" x14ac:dyDescent="0.2">
      <c r="A5027" t="s">
        <v>9623</v>
      </c>
      <c r="B5027" t="s">
        <v>4566</v>
      </c>
      <c r="C5027">
        <v>3</v>
      </c>
      <c r="D5027" t="s">
        <v>4580</v>
      </c>
      <c r="E5027" t="s">
        <v>4581</v>
      </c>
      <c r="F5027" t="s">
        <v>15</v>
      </c>
      <c r="G5027">
        <v>4789</v>
      </c>
    </row>
    <row r="5028" spans="1:7" x14ac:dyDescent="0.2">
      <c r="A5028" t="s">
        <v>9624</v>
      </c>
      <c r="B5028" t="s">
        <v>4566</v>
      </c>
      <c r="C5028">
        <v>3</v>
      </c>
      <c r="D5028" t="s">
        <v>4580</v>
      </c>
      <c r="E5028" t="s">
        <v>4583</v>
      </c>
      <c r="F5028" t="s">
        <v>15</v>
      </c>
      <c r="G5028">
        <v>5108</v>
      </c>
    </row>
    <row r="5029" spans="1:7" x14ac:dyDescent="0.2">
      <c r="A5029" t="s">
        <v>9625</v>
      </c>
      <c r="B5029" t="s">
        <v>4566</v>
      </c>
      <c r="C5029">
        <v>3</v>
      </c>
      <c r="D5029" t="s">
        <v>4580</v>
      </c>
      <c r="E5029" t="s">
        <v>4585</v>
      </c>
      <c r="F5029" t="s">
        <v>15</v>
      </c>
      <c r="G5029">
        <v>4684</v>
      </c>
    </row>
    <row r="5030" spans="1:7" x14ac:dyDescent="0.2">
      <c r="A5030" t="s">
        <v>9626</v>
      </c>
      <c r="B5030" t="s">
        <v>4566</v>
      </c>
      <c r="C5030">
        <v>3</v>
      </c>
      <c r="D5030" t="s">
        <v>4580</v>
      </c>
      <c r="E5030" t="s">
        <v>4587</v>
      </c>
      <c r="F5030" t="s">
        <v>15</v>
      </c>
      <c r="G5030">
        <v>4793</v>
      </c>
    </row>
    <row r="5031" spans="1:7" x14ac:dyDescent="0.2">
      <c r="A5031" t="s">
        <v>9627</v>
      </c>
      <c r="B5031" t="s">
        <v>4566</v>
      </c>
      <c r="C5031">
        <v>3</v>
      </c>
      <c r="D5031" t="s">
        <v>4580</v>
      </c>
      <c r="E5031" t="s">
        <v>4589</v>
      </c>
      <c r="F5031" t="s">
        <v>15</v>
      </c>
      <c r="G5031">
        <v>4662</v>
      </c>
    </row>
    <row r="5032" spans="1:7" x14ac:dyDescent="0.2">
      <c r="A5032" t="s">
        <v>9628</v>
      </c>
      <c r="B5032" t="s">
        <v>4566</v>
      </c>
      <c r="C5032">
        <v>3</v>
      </c>
      <c r="D5032" t="s">
        <v>4580</v>
      </c>
      <c r="E5032" t="s">
        <v>4591</v>
      </c>
      <c r="F5032" t="s">
        <v>15</v>
      </c>
      <c r="G5032">
        <v>4942</v>
      </c>
    </row>
    <row r="5033" spans="1:7" x14ac:dyDescent="0.2">
      <c r="A5033" t="s">
        <v>9629</v>
      </c>
      <c r="B5033" t="s">
        <v>4566</v>
      </c>
      <c r="C5033">
        <v>3</v>
      </c>
      <c r="D5033" t="s">
        <v>4580</v>
      </c>
      <c r="E5033" t="s">
        <v>4593</v>
      </c>
      <c r="F5033" t="s">
        <v>15</v>
      </c>
      <c r="G5033">
        <v>4602</v>
      </c>
    </row>
    <row r="5034" spans="1:7" x14ac:dyDescent="0.2">
      <c r="A5034" t="s">
        <v>9630</v>
      </c>
      <c r="B5034" t="s">
        <v>4566</v>
      </c>
      <c r="C5034">
        <v>4</v>
      </c>
      <c r="D5034" t="s">
        <v>4580</v>
      </c>
      <c r="E5034" t="s">
        <v>4581</v>
      </c>
      <c r="F5034" t="s">
        <v>15</v>
      </c>
      <c r="G5034">
        <v>6660</v>
      </c>
    </row>
    <row r="5035" spans="1:7" x14ac:dyDescent="0.2">
      <c r="A5035" t="s">
        <v>9631</v>
      </c>
      <c r="B5035" t="s">
        <v>4566</v>
      </c>
      <c r="C5035">
        <v>4</v>
      </c>
      <c r="D5035" t="s">
        <v>4580</v>
      </c>
      <c r="E5035" t="s">
        <v>4583</v>
      </c>
      <c r="F5035" t="s">
        <v>15</v>
      </c>
      <c r="G5035">
        <v>7290</v>
      </c>
    </row>
    <row r="5036" spans="1:7" x14ac:dyDescent="0.2">
      <c r="A5036" t="s">
        <v>9632</v>
      </c>
      <c r="B5036" t="s">
        <v>4566</v>
      </c>
      <c r="C5036">
        <v>4</v>
      </c>
      <c r="D5036" t="s">
        <v>4580</v>
      </c>
      <c r="E5036" t="s">
        <v>4585</v>
      </c>
      <c r="F5036" t="s">
        <v>15</v>
      </c>
      <c r="G5036">
        <v>7010</v>
      </c>
    </row>
    <row r="5037" spans="1:7" x14ac:dyDescent="0.2">
      <c r="A5037" t="s">
        <v>9633</v>
      </c>
      <c r="B5037" t="s">
        <v>4566</v>
      </c>
      <c r="C5037">
        <v>4</v>
      </c>
      <c r="D5037" t="s">
        <v>4580</v>
      </c>
      <c r="E5037" t="s">
        <v>4587</v>
      </c>
      <c r="F5037" t="s">
        <v>15</v>
      </c>
      <c r="G5037">
        <v>7316</v>
      </c>
    </row>
    <row r="5038" spans="1:7" x14ac:dyDescent="0.2">
      <c r="A5038" t="s">
        <v>9634</v>
      </c>
      <c r="B5038" t="s">
        <v>4566</v>
      </c>
      <c r="C5038">
        <v>4</v>
      </c>
      <c r="D5038" t="s">
        <v>4580</v>
      </c>
      <c r="E5038" t="s">
        <v>4589</v>
      </c>
      <c r="F5038" t="s">
        <v>15</v>
      </c>
      <c r="G5038">
        <v>6634</v>
      </c>
    </row>
    <row r="5039" spans="1:7" x14ac:dyDescent="0.2">
      <c r="A5039" t="s">
        <v>9635</v>
      </c>
      <c r="B5039" t="s">
        <v>4566</v>
      </c>
      <c r="C5039">
        <v>4</v>
      </c>
      <c r="D5039" t="s">
        <v>4580</v>
      </c>
      <c r="E5039" t="s">
        <v>4591</v>
      </c>
      <c r="F5039" t="s">
        <v>15</v>
      </c>
      <c r="G5039">
        <v>6808</v>
      </c>
    </row>
    <row r="5040" spans="1:7" x14ac:dyDescent="0.2">
      <c r="A5040" t="s">
        <v>9636</v>
      </c>
      <c r="B5040" t="s">
        <v>4566</v>
      </c>
      <c r="C5040">
        <v>4</v>
      </c>
      <c r="D5040" t="s">
        <v>4580</v>
      </c>
      <c r="E5040" t="s">
        <v>4593</v>
      </c>
      <c r="F5040" t="s">
        <v>15</v>
      </c>
      <c r="G5040">
        <v>6566</v>
      </c>
    </row>
    <row r="5041" spans="1:7" x14ac:dyDescent="0.2">
      <c r="A5041" t="s">
        <v>9637</v>
      </c>
      <c r="B5041" t="s">
        <v>4566</v>
      </c>
      <c r="C5041">
        <v>5</v>
      </c>
      <c r="D5041" t="s">
        <v>4580</v>
      </c>
      <c r="E5041" t="s">
        <v>4581</v>
      </c>
      <c r="F5041" t="s">
        <v>15</v>
      </c>
      <c r="G5041">
        <v>5970</v>
      </c>
    </row>
    <row r="5042" spans="1:7" x14ac:dyDescent="0.2">
      <c r="A5042" t="s">
        <v>9638</v>
      </c>
      <c r="B5042" t="s">
        <v>4566</v>
      </c>
      <c r="C5042">
        <v>5</v>
      </c>
      <c r="D5042" t="s">
        <v>4580</v>
      </c>
      <c r="E5042" t="s">
        <v>4583</v>
      </c>
      <c r="F5042" t="s">
        <v>15</v>
      </c>
      <c r="G5042">
        <v>6665</v>
      </c>
    </row>
    <row r="5043" spans="1:7" x14ac:dyDescent="0.2">
      <c r="A5043" t="s">
        <v>9639</v>
      </c>
      <c r="B5043" t="s">
        <v>4566</v>
      </c>
      <c r="C5043">
        <v>5</v>
      </c>
      <c r="D5043" t="s">
        <v>4580</v>
      </c>
      <c r="E5043" t="s">
        <v>4585</v>
      </c>
      <c r="F5043" t="s">
        <v>15</v>
      </c>
      <c r="G5043">
        <v>6656</v>
      </c>
    </row>
    <row r="5044" spans="1:7" x14ac:dyDescent="0.2">
      <c r="A5044" t="s">
        <v>9640</v>
      </c>
      <c r="B5044" t="s">
        <v>4566</v>
      </c>
      <c r="C5044">
        <v>5</v>
      </c>
      <c r="D5044" t="s">
        <v>4580</v>
      </c>
      <c r="E5044" t="s">
        <v>4587</v>
      </c>
      <c r="F5044" t="s">
        <v>15</v>
      </c>
      <c r="G5044">
        <v>6885</v>
      </c>
    </row>
    <row r="5045" spans="1:7" x14ac:dyDescent="0.2">
      <c r="A5045" t="s">
        <v>9641</v>
      </c>
      <c r="B5045" t="s">
        <v>4566</v>
      </c>
      <c r="C5045">
        <v>5</v>
      </c>
      <c r="D5045" t="s">
        <v>4580</v>
      </c>
      <c r="E5045" t="s">
        <v>4589</v>
      </c>
      <c r="F5045" t="s">
        <v>15</v>
      </c>
      <c r="G5045">
        <v>5691</v>
      </c>
    </row>
    <row r="5046" spans="1:7" x14ac:dyDescent="0.2">
      <c r="A5046" t="s">
        <v>9642</v>
      </c>
      <c r="B5046" t="s">
        <v>4566</v>
      </c>
      <c r="C5046">
        <v>5</v>
      </c>
      <c r="D5046" t="s">
        <v>4580</v>
      </c>
      <c r="E5046" t="s">
        <v>4591</v>
      </c>
      <c r="F5046" t="s">
        <v>15</v>
      </c>
      <c r="G5046">
        <v>6082</v>
      </c>
    </row>
    <row r="5047" spans="1:7" x14ac:dyDescent="0.2">
      <c r="A5047" t="s">
        <v>9643</v>
      </c>
      <c r="B5047" t="s">
        <v>4566</v>
      </c>
      <c r="C5047">
        <v>5</v>
      </c>
      <c r="D5047" t="s">
        <v>4580</v>
      </c>
      <c r="E5047" t="s">
        <v>4593</v>
      </c>
      <c r="F5047" t="s">
        <v>15</v>
      </c>
      <c r="G5047">
        <v>5826</v>
      </c>
    </row>
    <row r="5048" spans="1:7" x14ac:dyDescent="0.2">
      <c r="A5048" t="s">
        <v>9644</v>
      </c>
      <c r="B5048" t="s">
        <v>4566</v>
      </c>
      <c r="C5048">
        <v>6</v>
      </c>
      <c r="D5048" t="s">
        <v>4580</v>
      </c>
      <c r="E5048" t="s">
        <v>4581</v>
      </c>
      <c r="F5048" t="s">
        <v>15</v>
      </c>
      <c r="G5048">
        <v>8163</v>
      </c>
    </row>
    <row r="5049" spans="1:7" x14ac:dyDescent="0.2">
      <c r="A5049" t="s">
        <v>9645</v>
      </c>
      <c r="B5049" t="s">
        <v>4566</v>
      </c>
      <c r="C5049">
        <v>6</v>
      </c>
      <c r="D5049" t="s">
        <v>4580</v>
      </c>
      <c r="E5049" t="s">
        <v>4583</v>
      </c>
      <c r="F5049" t="s">
        <v>15</v>
      </c>
      <c r="G5049">
        <v>8886</v>
      </c>
    </row>
    <row r="5050" spans="1:7" x14ac:dyDescent="0.2">
      <c r="A5050" t="s">
        <v>9646</v>
      </c>
      <c r="B5050" t="s">
        <v>4566</v>
      </c>
      <c r="C5050">
        <v>6</v>
      </c>
      <c r="D5050" t="s">
        <v>4580</v>
      </c>
      <c r="E5050" t="s">
        <v>4585</v>
      </c>
      <c r="F5050" t="s">
        <v>15</v>
      </c>
      <c r="G5050">
        <v>8988</v>
      </c>
    </row>
    <row r="5051" spans="1:7" x14ac:dyDescent="0.2">
      <c r="A5051" t="s">
        <v>9647</v>
      </c>
      <c r="B5051" t="s">
        <v>4566</v>
      </c>
      <c r="C5051">
        <v>6</v>
      </c>
      <c r="D5051" t="s">
        <v>4580</v>
      </c>
      <c r="E5051" t="s">
        <v>4587</v>
      </c>
      <c r="F5051" t="s">
        <v>15</v>
      </c>
      <c r="G5051">
        <v>9448</v>
      </c>
    </row>
    <row r="5052" spans="1:7" x14ac:dyDescent="0.2">
      <c r="A5052" t="s">
        <v>9648</v>
      </c>
      <c r="B5052" t="s">
        <v>4566</v>
      </c>
      <c r="C5052">
        <v>6</v>
      </c>
      <c r="D5052" t="s">
        <v>4580</v>
      </c>
      <c r="E5052" t="s">
        <v>4589</v>
      </c>
      <c r="F5052" t="s">
        <v>15</v>
      </c>
      <c r="G5052">
        <v>8085</v>
      </c>
    </row>
    <row r="5053" spans="1:7" x14ac:dyDescent="0.2">
      <c r="A5053" t="s">
        <v>9649</v>
      </c>
      <c r="B5053" t="s">
        <v>4566</v>
      </c>
      <c r="C5053">
        <v>6</v>
      </c>
      <c r="D5053" t="s">
        <v>4580</v>
      </c>
      <c r="E5053" t="s">
        <v>4591</v>
      </c>
      <c r="F5053" t="s">
        <v>15</v>
      </c>
      <c r="G5053">
        <v>8448</v>
      </c>
    </row>
    <row r="5054" spans="1:7" x14ac:dyDescent="0.2">
      <c r="A5054" t="s">
        <v>9650</v>
      </c>
      <c r="B5054" t="s">
        <v>4566</v>
      </c>
      <c r="C5054">
        <v>6</v>
      </c>
      <c r="D5054" t="s">
        <v>4580</v>
      </c>
      <c r="E5054" t="s">
        <v>4593</v>
      </c>
      <c r="F5054" t="s">
        <v>15</v>
      </c>
      <c r="G5054">
        <v>8047</v>
      </c>
    </row>
    <row r="5055" spans="1:7" x14ac:dyDescent="0.2">
      <c r="A5055" t="s">
        <v>9651</v>
      </c>
      <c r="B5055" t="s">
        <v>4566</v>
      </c>
      <c r="C5055">
        <v>7</v>
      </c>
      <c r="D5055" t="s">
        <v>4580</v>
      </c>
      <c r="E5055" t="s">
        <v>4581</v>
      </c>
      <c r="F5055" t="s">
        <v>15</v>
      </c>
      <c r="G5055">
        <v>4599</v>
      </c>
    </row>
    <row r="5056" spans="1:7" x14ac:dyDescent="0.2">
      <c r="A5056" t="s">
        <v>9652</v>
      </c>
      <c r="B5056" t="s">
        <v>4566</v>
      </c>
      <c r="C5056">
        <v>7</v>
      </c>
      <c r="D5056" t="s">
        <v>4580</v>
      </c>
      <c r="E5056" t="s">
        <v>4583</v>
      </c>
      <c r="F5056" t="s">
        <v>15</v>
      </c>
      <c r="G5056">
        <v>4867</v>
      </c>
    </row>
    <row r="5057" spans="1:7" x14ac:dyDescent="0.2">
      <c r="A5057" t="s">
        <v>9653</v>
      </c>
      <c r="B5057" t="s">
        <v>4566</v>
      </c>
      <c r="C5057">
        <v>7</v>
      </c>
      <c r="D5057" t="s">
        <v>4580</v>
      </c>
      <c r="E5057" t="s">
        <v>4585</v>
      </c>
      <c r="F5057" t="s">
        <v>15</v>
      </c>
      <c r="G5057">
        <v>4582</v>
      </c>
    </row>
    <row r="5058" spans="1:7" x14ac:dyDescent="0.2">
      <c r="A5058" t="s">
        <v>9654</v>
      </c>
      <c r="B5058" t="s">
        <v>4566</v>
      </c>
      <c r="C5058">
        <v>7</v>
      </c>
      <c r="D5058" t="s">
        <v>4580</v>
      </c>
      <c r="E5058" t="s">
        <v>4587</v>
      </c>
      <c r="F5058" t="s">
        <v>15</v>
      </c>
      <c r="G5058">
        <v>5007</v>
      </c>
    </row>
    <row r="5059" spans="1:7" x14ac:dyDescent="0.2">
      <c r="A5059" t="s">
        <v>9655</v>
      </c>
      <c r="B5059" t="s">
        <v>4566</v>
      </c>
      <c r="C5059">
        <v>7</v>
      </c>
      <c r="D5059" t="s">
        <v>4580</v>
      </c>
      <c r="E5059" t="s">
        <v>4589</v>
      </c>
      <c r="F5059" t="s">
        <v>15</v>
      </c>
      <c r="G5059">
        <v>4613</v>
      </c>
    </row>
    <row r="5060" spans="1:7" x14ac:dyDescent="0.2">
      <c r="A5060" t="s">
        <v>9656</v>
      </c>
      <c r="B5060" t="s">
        <v>4566</v>
      </c>
      <c r="C5060">
        <v>7</v>
      </c>
      <c r="D5060" t="s">
        <v>4580</v>
      </c>
      <c r="E5060" t="s">
        <v>4591</v>
      </c>
      <c r="F5060" t="s">
        <v>15</v>
      </c>
      <c r="G5060">
        <v>4647</v>
      </c>
    </row>
    <row r="5061" spans="1:7" x14ac:dyDescent="0.2">
      <c r="A5061" t="s">
        <v>9657</v>
      </c>
      <c r="B5061" t="s">
        <v>4566</v>
      </c>
      <c r="C5061">
        <v>7</v>
      </c>
      <c r="D5061" t="s">
        <v>4580</v>
      </c>
      <c r="E5061" t="s">
        <v>4593</v>
      </c>
      <c r="F5061" t="s">
        <v>15</v>
      </c>
      <c r="G5061">
        <v>4460</v>
      </c>
    </row>
    <row r="5062" spans="1:7" x14ac:dyDescent="0.2">
      <c r="A5062" t="s">
        <v>9658</v>
      </c>
      <c r="B5062" t="s">
        <v>4566</v>
      </c>
      <c r="C5062">
        <v>8</v>
      </c>
      <c r="D5062" t="s">
        <v>4580</v>
      </c>
      <c r="E5062" t="s">
        <v>4581</v>
      </c>
      <c r="F5062" t="s">
        <v>15</v>
      </c>
      <c r="G5062">
        <v>14477</v>
      </c>
    </row>
    <row r="5063" spans="1:7" x14ac:dyDescent="0.2">
      <c r="A5063" t="s">
        <v>9659</v>
      </c>
      <c r="B5063" t="s">
        <v>4566</v>
      </c>
      <c r="C5063">
        <v>8</v>
      </c>
      <c r="D5063" t="s">
        <v>4580</v>
      </c>
      <c r="E5063" t="s">
        <v>4583</v>
      </c>
      <c r="F5063" t="s">
        <v>15</v>
      </c>
      <c r="G5063">
        <v>15727</v>
      </c>
    </row>
    <row r="5064" spans="1:7" x14ac:dyDescent="0.2">
      <c r="A5064" t="s">
        <v>9660</v>
      </c>
      <c r="B5064" t="s">
        <v>4566</v>
      </c>
      <c r="C5064">
        <v>8</v>
      </c>
      <c r="D5064" t="s">
        <v>4580</v>
      </c>
      <c r="E5064" t="s">
        <v>4585</v>
      </c>
      <c r="F5064" t="s">
        <v>15</v>
      </c>
      <c r="G5064">
        <v>14488</v>
      </c>
    </row>
    <row r="5065" spans="1:7" x14ac:dyDescent="0.2">
      <c r="A5065" t="s">
        <v>9661</v>
      </c>
      <c r="B5065" t="s">
        <v>4566</v>
      </c>
      <c r="C5065">
        <v>8</v>
      </c>
      <c r="D5065" t="s">
        <v>4580</v>
      </c>
      <c r="E5065" t="s">
        <v>4587</v>
      </c>
      <c r="F5065" t="s">
        <v>15</v>
      </c>
      <c r="G5065">
        <v>15238</v>
      </c>
    </row>
    <row r="5066" spans="1:7" x14ac:dyDescent="0.2">
      <c r="A5066" t="s">
        <v>9662</v>
      </c>
      <c r="B5066" t="s">
        <v>4566</v>
      </c>
      <c r="C5066">
        <v>8</v>
      </c>
      <c r="D5066" t="s">
        <v>4580</v>
      </c>
      <c r="E5066" t="s">
        <v>4589</v>
      </c>
      <c r="F5066" t="s">
        <v>15</v>
      </c>
      <c r="G5066">
        <v>14282</v>
      </c>
    </row>
    <row r="5067" spans="1:7" x14ac:dyDescent="0.2">
      <c r="A5067" t="s">
        <v>9663</v>
      </c>
      <c r="B5067" t="s">
        <v>4566</v>
      </c>
      <c r="C5067">
        <v>8</v>
      </c>
      <c r="D5067" t="s">
        <v>4580</v>
      </c>
      <c r="E5067" t="s">
        <v>4591</v>
      </c>
      <c r="F5067" t="s">
        <v>15</v>
      </c>
      <c r="G5067">
        <v>14805</v>
      </c>
    </row>
    <row r="5068" spans="1:7" x14ac:dyDescent="0.2">
      <c r="A5068" t="s">
        <v>9664</v>
      </c>
      <c r="B5068" t="s">
        <v>4566</v>
      </c>
      <c r="C5068">
        <v>8</v>
      </c>
      <c r="D5068" t="s">
        <v>4580</v>
      </c>
      <c r="E5068" t="s">
        <v>4593</v>
      </c>
      <c r="F5068" t="s">
        <v>15</v>
      </c>
      <c r="G5068">
        <v>14382</v>
      </c>
    </row>
    <row r="5069" spans="1:7" x14ac:dyDescent="0.2">
      <c r="A5069" t="s">
        <v>9665</v>
      </c>
      <c r="B5069" t="s">
        <v>4566</v>
      </c>
      <c r="C5069">
        <v>9</v>
      </c>
      <c r="D5069" t="s">
        <v>4580</v>
      </c>
      <c r="E5069" t="s">
        <v>4581</v>
      </c>
      <c r="F5069" t="s">
        <v>15</v>
      </c>
      <c r="G5069">
        <v>802</v>
      </c>
    </row>
    <row r="5070" spans="1:7" x14ac:dyDescent="0.2">
      <c r="A5070" t="s">
        <v>9666</v>
      </c>
      <c r="B5070" t="s">
        <v>4566</v>
      </c>
      <c r="C5070">
        <v>9</v>
      </c>
      <c r="D5070" t="s">
        <v>4580</v>
      </c>
      <c r="E5070" t="s">
        <v>4583</v>
      </c>
      <c r="F5070" t="s">
        <v>15</v>
      </c>
      <c r="G5070">
        <v>833</v>
      </c>
    </row>
    <row r="5071" spans="1:7" x14ac:dyDescent="0.2">
      <c r="A5071" t="s">
        <v>9667</v>
      </c>
      <c r="B5071" t="s">
        <v>4566</v>
      </c>
      <c r="C5071">
        <v>9</v>
      </c>
      <c r="D5071" t="s">
        <v>4580</v>
      </c>
      <c r="E5071" t="s">
        <v>4585</v>
      </c>
      <c r="F5071" t="s">
        <v>15</v>
      </c>
      <c r="G5071">
        <v>882</v>
      </c>
    </row>
    <row r="5072" spans="1:7" x14ac:dyDescent="0.2">
      <c r="A5072" t="s">
        <v>9668</v>
      </c>
      <c r="B5072" t="s">
        <v>4566</v>
      </c>
      <c r="C5072">
        <v>9</v>
      </c>
      <c r="D5072" t="s">
        <v>4580</v>
      </c>
      <c r="E5072" t="s">
        <v>4587</v>
      </c>
      <c r="F5072" t="s">
        <v>15</v>
      </c>
      <c r="G5072">
        <v>918</v>
      </c>
    </row>
    <row r="5073" spans="1:7" x14ac:dyDescent="0.2">
      <c r="A5073" t="s">
        <v>9669</v>
      </c>
      <c r="B5073" t="s">
        <v>4566</v>
      </c>
      <c r="C5073">
        <v>9</v>
      </c>
      <c r="D5073" t="s">
        <v>4580</v>
      </c>
      <c r="E5073" t="s">
        <v>4589</v>
      </c>
      <c r="F5073" t="s">
        <v>15</v>
      </c>
      <c r="G5073">
        <v>722</v>
      </c>
    </row>
    <row r="5074" spans="1:7" x14ac:dyDescent="0.2">
      <c r="A5074" t="s">
        <v>9670</v>
      </c>
      <c r="B5074" t="s">
        <v>4566</v>
      </c>
      <c r="C5074">
        <v>9</v>
      </c>
      <c r="D5074" t="s">
        <v>4580</v>
      </c>
      <c r="E5074" t="s">
        <v>4591</v>
      </c>
      <c r="F5074" t="s">
        <v>15</v>
      </c>
      <c r="G5074">
        <v>803</v>
      </c>
    </row>
    <row r="5075" spans="1:7" x14ac:dyDescent="0.2">
      <c r="A5075" t="s">
        <v>9671</v>
      </c>
      <c r="B5075" t="s">
        <v>4566</v>
      </c>
      <c r="C5075">
        <v>9</v>
      </c>
      <c r="D5075" t="s">
        <v>4580</v>
      </c>
      <c r="E5075" t="s">
        <v>4593</v>
      </c>
      <c r="F5075" t="s">
        <v>15</v>
      </c>
      <c r="G5075">
        <v>749</v>
      </c>
    </row>
    <row r="5076" spans="1:7" x14ac:dyDescent="0.2">
      <c r="A5076" t="s">
        <v>9672</v>
      </c>
      <c r="B5076" t="s">
        <v>4566</v>
      </c>
      <c r="C5076">
        <v>10</v>
      </c>
      <c r="D5076" t="s">
        <v>4580</v>
      </c>
      <c r="E5076" t="s">
        <v>4581</v>
      </c>
      <c r="F5076" t="s">
        <v>15</v>
      </c>
      <c r="G5076">
        <v>284</v>
      </c>
    </row>
    <row r="5077" spans="1:7" x14ac:dyDescent="0.2">
      <c r="A5077" t="s">
        <v>9673</v>
      </c>
      <c r="B5077" t="s">
        <v>4566</v>
      </c>
      <c r="C5077">
        <v>10</v>
      </c>
      <c r="D5077" t="s">
        <v>4580</v>
      </c>
      <c r="E5077" t="s">
        <v>4583</v>
      </c>
      <c r="F5077" t="s">
        <v>15</v>
      </c>
      <c r="G5077">
        <v>328</v>
      </c>
    </row>
    <row r="5078" spans="1:7" x14ac:dyDescent="0.2">
      <c r="A5078" t="s">
        <v>9674</v>
      </c>
      <c r="B5078" t="s">
        <v>4566</v>
      </c>
      <c r="C5078">
        <v>10</v>
      </c>
      <c r="D5078" t="s">
        <v>4580</v>
      </c>
      <c r="E5078" t="s">
        <v>4585</v>
      </c>
      <c r="F5078" t="s">
        <v>15</v>
      </c>
      <c r="G5078">
        <v>392</v>
      </c>
    </row>
    <row r="5079" spans="1:7" x14ac:dyDescent="0.2">
      <c r="A5079" t="s">
        <v>9675</v>
      </c>
      <c r="B5079" t="s">
        <v>4566</v>
      </c>
      <c r="C5079">
        <v>10</v>
      </c>
      <c r="D5079" t="s">
        <v>4580</v>
      </c>
      <c r="E5079" t="s">
        <v>4587</v>
      </c>
      <c r="F5079" t="s">
        <v>15</v>
      </c>
      <c r="G5079">
        <v>477</v>
      </c>
    </row>
    <row r="5080" spans="1:7" x14ac:dyDescent="0.2">
      <c r="A5080" t="s">
        <v>9676</v>
      </c>
      <c r="B5080" t="s">
        <v>4566</v>
      </c>
      <c r="C5080">
        <v>10</v>
      </c>
      <c r="D5080" t="s">
        <v>4580</v>
      </c>
      <c r="E5080" t="s">
        <v>4589</v>
      </c>
      <c r="F5080" t="s">
        <v>15</v>
      </c>
      <c r="G5080">
        <v>319</v>
      </c>
    </row>
    <row r="5081" spans="1:7" x14ac:dyDescent="0.2">
      <c r="A5081" t="s">
        <v>9677</v>
      </c>
      <c r="B5081" t="s">
        <v>4566</v>
      </c>
      <c r="C5081">
        <v>10</v>
      </c>
      <c r="D5081" t="s">
        <v>4580</v>
      </c>
      <c r="E5081" t="s">
        <v>4591</v>
      </c>
      <c r="F5081" t="s">
        <v>15</v>
      </c>
      <c r="G5081">
        <v>309</v>
      </c>
    </row>
    <row r="5082" spans="1:7" x14ac:dyDescent="0.2">
      <c r="A5082" t="s">
        <v>9678</v>
      </c>
      <c r="B5082" t="s">
        <v>4566</v>
      </c>
      <c r="C5082">
        <v>10</v>
      </c>
      <c r="D5082" t="s">
        <v>4580</v>
      </c>
      <c r="E5082" t="s">
        <v>4593</v>
      </c>
      <c r="F5082" t="s">
        <v>15</v>
      </c>
      <c r="G5082">
        <v>354</v>
      </c>
    </row>
    <row r="5083" spans="1:7" x14ac:dyDescent="0.2">
      <c r="A5083" t="s">
        <v>9679</v>
      </c>
      <c r="B5083" t="s">
        <v>4566</v>
      </c>
      <c r="C5083">
        <v>11</v>
      </c>
      <c r="D5083" t="s">
        <v>4580</v>
      </c>
      <c r="E5083" t="s">
        <v>4581</v>
      </c>
      <c r="F5083" t="s">
        <v>15</v>
      </c>
      <c r="G5083">
        <v>2034</v>
      </c>
    </row>
    <row r="5084" spans="1:7" x14ac:dyDescent="0.2">
      <c r="A5084" t="s">
        <v>9680</v>
      </c>
      <c r="B5084" t="s">
        <v>4566</v>
      </c>
      <c r="C5084">
        <v>11</v>
      </c>
      <c r="D5084" t="s">
        <v>4580</v>
      </c>
      <c r="E5084" t="s">
        <v>4583</v>
      </c>
      <c r="F5084" t="s">
        <v>15</v>
      </c>
      <c r="G5084">
        <v>2210</v>
      </c>
    </row>
    <row r="5085" spans="1:7" x14ac:dyDescent="0.2">
      <c r="A5085" t="s">
        <v>9681</v>
      </c>
      <c r="B5085" t="s">
        <v>4566</v>
      </c>
      <c r="C5085">
        <v>11</v>
      </c>
      <c r="D5085" t="s">
        <v>4580</v>
      </c>
      <c r="E5085" t="s">
        <v>4585</v>
      </c>
      <c r="F5085" t="s">
        <v>15</v>
      </c>
      <c r="G5085">
        <v>2682</v>
      </c>
    </row>
    <row r="5086" spans="1:7" x14ac:dyDescent="0.2">
      <c r="A5086" t="s">
        <v>9682</v>
      </c>
      <c r="B5086" t="s">
        <v>4566</v>
      </c>
      <c r="C5086">
        <v>11</v>
      </c>
      <c r="D5086" t="s">
        <v>4580</v>
      </c>
      <c r="E5086" t="s">
        <v>4587</v>
      </c>
      <c r="F5086" t="s">
        <v>15</v>
      </c>
      <c r="G5086">
        <v>2352</v>
      </c>
    </row>
    <row r="5087" spans="1:7" x14ac:dyDescent="0.2">
      <c r="A5087" t="s">
        <v>9683</v>
      </c>
      <c r="B5087" t="s">
        <v>4566</v>
      </c>
      <c r="C5087">
        <v>11</v>
      </c>
      <c r="D5087" t="s">
        <v>4580</v>
      </c>
      <c r="E5087" t="s">
        <v>4589</v>
      </c>
      <c r="F5087" t="s">
        <v>15</v>
      </c>
      <c r="G5087">
        <v>1955</v>
      </c>
    </row>
    <row r="5088" spans="1:7" x14ac:dyDescent="0.2">
      <c r="A5088" t="s">
        <v>9684</v>
      </c>
      <c r="B5088" t="s">
        <v>4566</v>
      </c>
      <c r="C5088">
        <v>11</v>
      </c>
      <c r="D5088" t="s">
        <v>4580</v>
      </c>
      <c r="E5088" t="s">
        <v>4591</v>
      </c>
      <c r="F5088" t="s">
        <v>15</v>
      </c>
      <c r="G5088">
        <v>1975</v>
      </c>
    </row>
    <row r="5089" spans="1:7" x14ac:dyDescent="0.2">
      <c r="A5089" t="s">
        <v>9685</v>
      </c>
      <c r="B5089" t="s">
        <v>4566</v>
      </c>
      <c r="C5089">
        <v>11</v>
      </c>
      <c r="D5089" t="s">
        <v>4580</v>
      </c>
      <c r="E5089" t="s">
        <v>4593</v>
      </c>
      <c r="F5089" t="s">
        <v>15</v>
      </c>
      <c r="G5089">
        <v>1895</v>
      </c>
    </row>
    <row r="5090" spans="1:7" x14ac:dyDescent="0.2">
      <c r="A5090" t="s">
        <v>9686</v>
      </c>
      <c r="B5090" t="s">
        <v>4566</v>
      </c>
      <c r="C5090">
        <v>12</v>
      </c>
      <c r="D5090" t="s">
        <v>4580</v>
      </c>
      <c r="E5090" t="s">
        <v>4581</v>
      </c>
      <c r="F5090" t="s">
        <v>15</v>
      </c>
      <c r="G5090">
        <v>1327</v>
      </c>
    </row>
    <row r="5091" spans="1:7" x14ac:dyDescent="0.2">
      <c r="A5091" t="s">
        <v>9687</v>
      </c>
      <c r="B5091" t="s">
        <v>4566</v>
      </c>
      <c r="C5091">
        <v>12</v>
      </c>
      <c r="D5091" t="s">
        <v>4580</v>
      </c>
      <c r="E5091" t="s">
        <v>4583</v>
      </c>
      <c r="F5091" t="s">
        <v>15</v>
      </c>
      <c r="G5091">
        <v>1454</v>
      </c>
    </row>
    <row r="5092" spans="1:7" x14ac:dyDescent="0.2">
      <c r="A5092" t="s">
        <v>9688</v>
      </c>
      <c r="B5092" t="s">
        <v>4566</v>
      </c>
      <c r="C5092">
        <v>12</v>
      </c>
      <c r="D5092" t="s">
        <v>4580</v>
      </c>
      <c r="E5092" t="s">
        <v>4585</v>
      </c>
      <c r="F5092" t="s">
        <v>15</v>
      </c>
      <c r="G5092">
        <v>1468</v>
      </c>
    </row>
    <row r="5093" spans="1:7" x14ac:dyDescent="0.2">
      <c r="A5093" t="s">
        <v>9689</v>
      </c>
      <c r="B5093" t="s">
        <v>4566</v>
      </c>
      <c r="C5093">
        <v>12</v>
      </c>
      <c r="D5093" t="s">
        <v>4580</v>
      </c>
      <c r="E5093" t="s">
        <v>4587</v>
      </c>
      <c r="F5093" t="s">
        <v>15</v>
      </c>
      <c r="G5093">
        <v>1915</v>
      </c>
    </row>
    <row r="5094" spans="1:7" x14ac:dyDescent="0.2">
      <c r="A5094" t="s">
        <v>9690</v>
      </c>
      <c r="B5094" t="s">
        <v>4566</v>
      </c>
      <c r="C5094">
        <v>12</v>
      </c>
      <c r="D5094" t="s">
        <v>4580</v>
      </c>
      <c r="E5094" t="s">
        <v>4589</v>
      </c>
      <c r="F5094" t="s">
        <v>15</v>
      </c>
      <c r="G5094">
        <v>1268</v>
      </c>
    </row>
    <row r="5095" spans="1:7" x14ac:dyDescent="0.2">
      <c r="A5095" t="s">
        <v>9691</v>
      </c>
      <c r="B5095" t="s">
        <v>4566</v>
      </c>
      <c r="C5095">
        <v>12</v>
      </c>
      <c r="D5095" t="s">
        <v>4580</v>
      </c>
      <c r="E5095" t="s">
        <v>4591</v>
      </c>
      <c r="F5095" t="s">
        <v>15</v>
      </c>
      <c r="G5095">
        <v>1359</v>
      </c>
    </row>
    <row r="5096" spans="1:7" x14ac:dyDescent="0.2">
      <c r="A5096" t="s">
        <v>9692</v>
      </c>
      <c r="B5096" t="s">
        <v>4566</v>
      </c>
      <c r="C5096">
        <v>12</v>
      </c>
      <c r="D5096" t="s">
        <v>4580</v>
      </c>
      <c r="E5096" t="s">
        <v>4593</v>
      </c>
      <c r="F5096" t="s">
        <v>15</v>
      </c>
      <c r="G5096">
        <v>1211</v>
      </c>
    </row>
    <row r="5097" spans="1:7" x14ac:dyDescent="0.2">
      <c r="A5097" t="s">
        <v>9693</v>
      </c>
      <c r="B5097" t="s">
        <v>4566</v>
      </c>
      <c r="C5097">
        <v>13</v>
      </c>
      <c r="D5097" t="s">
        <v>4580</v>
      </c>
      <c r="E5097" t="s">
        <v>4581</v>
      </c>
      <c r="F5097" t="s">
        <v>15</v>
      </c>
      <c r="G5097">
        <v>10300</v>
      </c>
    </row>
    <row r="5098" spans="1:7" x14ac:dyDescent="0.2">
      <c r="A5098" t="s">
        <v>9694</v>
      </c>
      <c r="B5098" t="s">
        <v>4566</v>
      </c>
      <c r="C5098">
        <v>13</v>
      </c>
      <c r="D5098" t="s">
        <v>4580</v>
      </c>
      <c r="E5098" t="s">
        <v>4583</v>
      </c>
      <c r="F5098" t="s">
        <v>15</v>
      </c>
      <c r="G5098">
        <v>11112</v>
      </c>
    </row>
    <row r="5099" spans="1:7" x14ac:dyDescent="0.2">
      <c r="A5099" t="s">
        <v>9695</v>
      </c>
      <c r="B5099" t="s">
        <v>4566</v>
      </c>
      <c r="C5099">
        <v>13</v>
      </c>
      <c r="D5099" t="s">
        <v>4580</v>
      </c>
      <c r="E5099" t="s">
        <v>4585</v>
      </c>
      <c r="F5099" t="s">
        <v>15</v>
      </c>
      <c r="G5099">
        <v>9864</v>
      </c>
    </row>
    <row r="5100" spans="1:7" x14ac:dyDescent="0.2">
      <c r="A5100" t="s">
        <v>9696</v>
      </c>
      <c r="B5100" t="s">
        <v>4566</v>
      </c>
      <c r="C5100">
        <v>13</v>
      </c>
      <c r="D5100" t="s">
        <v>4580</v>
      </c>
      <c r="E5100" t="s">
        <v>4587</v>
      </c>
      <c r="F5100" t="s">
        <v>15</v>
      </c>
      <c r="G5100">
        <v>10308</v>
      </c>
    </row>
    <row r="5101" spans="1:7" x14ac:dyDescent="0.2">
      <c r="A5101" t="s">
        <v>9697</v>
      </c>
      <c r="B5101" t="s">
        <v>4566</v>
      </c>
      <c r="C5101">
        <v>13</v>
      </c>
      <c r="D5101" t="s">
        <v>4580</v>
      </c>
      <c r="E5101" t="s">
        <v>4589</v>
      </c>
      <c r="F5101" t="s">
        <v>15</v>
      </c>
      <c r="G5101">
        <v>10167</v>
      </c>
    </row>
    <row r="5102" spans="1:7" x14ac:dyDescent="0.2">
      <c r="A5102" t="s">
        <v>9698</v>
      </c>
      <c r="B5102" t="s">
        <v>4566</v>
      </c>
      <c r="C5102">
        <v>13</v>
      </c>
      <c r="D5102" t="s">
        <v>4580</v>
      </c>
      <c r="E5102" t="s">
        <v>4591</v>
      </c>
      <c r="F5102" t="s">
        <v>15</v>
      </c>
      <c r="G5102">
        <v>10482</v>
      </c>
    </row>
    <row r="5103" spans="1:7" x14ac:dyDescent="0.2">
      <c r="A5103" t="s">
        <v>9699</v>
      </c>
      <c r="B5103" t="s">
        <v>4566</v>
      </c>
      <c r="C5103">
        <v>13</v>
      </c>
      <c r="D5103" t="s">
        <v>4580</v>
      </c>
      <c r="E5103" t="s">
        <v>4593</v>
      </c>
      <c r="F5103" t="s">
        <v>15</v>
      </c>
      <c r="G5103">
        <v>9837</v>
      </c>
    </row>
    <row r="5104" spans="1:7" x14ac:dyDescent="0.2">
      <c r="A5104" t="s">
        <v>9700</v>
      </c>
      <c r="B5104" t="s">
        <v>4566</v>
      </c>
      <c r="C5104">
        <v>14</v>
      </c>
      <c r="D5104" t="s">
        <v>4580</v>
      </c>
      <c r="E5104" t="s">
        <v>4581</v>
      </c>
      <c r="F5104" t="s">
        <v>15</v>
      </c>
      <c r="G5104">
        <v>4684</v>
      </c>
    </row>
    <row r="5105" spans="1:7" x14ac:dyDescent="0.2">
      <c r="A5105" t="s">
        <v>9701</v>
      </c>
      <c r="B5105" t="s">
        <v>4566</v>
      </c>
      <c r="C5105">
        <v>14</v>
      </c>
      <c r="D5105" t="s">
        <v>4580</v>
      </c>
      <c r="E5105" t="s">
        <v>4583</v>
      </c>
      <c r="F5105" t="s">
        <v>15</v>
      </c>
      <c r="G5105">
        <v>5028</v>
      </c>
    </row>
    <row r="5106" spans="1:7" x14ac:dyDescent="0.2">
      <c r="A5106" t="s">
        <v>9702</v>
      </c>
      <c r="B5106" t="s">
        <v>4566</v>
      </c>
      <c r="C5106">
        <v>14</v>
      </c>
      <c r="D5106" t="s">
        <v>4580</v>
      </c>
      <c r="E5106" t="s">
        <v>4585</v>
      </c>
      <c r="F5106" t="s">
        <v>15</v>
      </c>
      <c r="G5106">
        <v>4820</v>
      </c>
    </row>
    <row r="5107" spans="1:7" x14ac:dyDescent="0.2">
      <c r="A5107" t="s">
        <v>9703</v>
      </c>
      <c r="B5107" t="s">
        <v>4566</v>
      </c>
      <c r="C5107">
        <v>14</v>
      </c>
      <c r="D5107" t="s">
        <v>4580</v>
      </c>
      <c r="E5107" t="s">
        <v>4587</v>
      </c>
      <c r="F5107" t="s">
        <v>15</v>
      </c>
      <c r="G5107">
        <v>5183</v>
      </c>
    </row>
    <row r="5108" spans="1:7" x14ac:dyDescent="0.2">
      <c r="A5108" t="s">
        <v>9704</v>
      </c>
      <c r="B5108" t="s">
        <v>4566</v>
      </c>
      <c r="C5108">
        <v>14</v>
      </c>
      <c r="D5108" t="s">
        <v>4580</v>
      </c>
      <c r="E5108" t="s">
        <v>4589</v>
      </c>
      <c r="F5108" t="s">
        <v>15</v>
      </c>
      <c r="G5108">
        <v>4654</v>
      </c>
    </row>
    <row r="5109" spans="1:7" x14ac:dyDescent="0.2">
      <c r="A5109" t="s">
        <v>9705</v>
      </c>
      <c r="B5109" t="s">
        <v>4566</v>
      </c>
      <c r="C5109">
        <v>14</v>
      </c>
      <c r="D5109" t="s">
        <v>4580</v>
      </c>
      <c r="E5109" t="s">
        <v>4591</v>
      </c>
      <c r="F5109" t="s">
        <v>15</v>
      </c>
      <c r="G5109">
        <v>4993</v>
      </c>
    </row>
    <row r="5110" spans="1:7" x14ac:dyDescent="0.2">
      <c r="A5110" t="s">
        <v>9706</v>
      </c>
      <c r="B5110" t="s">
        <v>4566</v>
      </c>
      <c r="C5110">
        <v>14</v>
      </c>
      <c r="D5110" t="s">
        <v>4580</v>
      </c>
      <c r="E5110" t="s">
        <v>4593</v>
      </c>
      <c r="F5110" t="s">
        <v>15</v>
      </c>
      <c r="G5110">
        <v>4716</v>
      </c>
    </row>
    <row r="5111" spans="1:7" x14ac:dyDescent="0.2">
      <c r="A5111" t="s">
        <v>9707</v>
      </c>
      <c r="B5111" t="s">
        <v>4566</v>
      </c>
      <c r="C5111">
        <v>15</v>
      </c>
      <c r="D5111" t="s">
        <v>4580</v>
      </c>
      <c r="E5111" t="s">
        <v>4581</v>
      </c>
      <c r="F5111" t="s">
        <v>15</v>
      </c>
      <c r="G5111">
        <v>1562</v>
      </c>
    </row>
    <row r="5112" spans="1:7" x14ac:dyDescent="0.2">
      <c r="A5112" t="s">
        <v>9708</v>
      </c>
      <c r="B5112" t="s">
        <v>4566</v>
      </c>
      <c r="C5112">
        <v>15</v>
      </c>
      <c r="D5112" t="s">
        <v>4580</v>
      </c>
      <c r="E5112" t="s">
        <v>4583</v>
      </c>
      <c r="F5112" t="s">
        <v>15</v>
      </c>
      <c r="G5112">
        <v>1641</v>
      </c>
    </row>
    <row r="5113" spans="1:7" x14ac:dyDescent="0.2">
      <c r="A5113" t="s">
        <v>9709</v>
      </c>
      <c r="B5113" t="s">
        <v>4566</v>
      </c>
      <c r="C5113">
        <v>15</v>
      </c>
      <c r="D5113" t="s">
        <v>4580</v>
      </c>
      <c r="E5113" t="s">
        <v>4585</v>
      </c>
      <c r="F5113" t="s">
        <v>15</v>
      </c>
      <c r="G5113">
        <v>2024</v>
      </c>
    </row>
    <row r="5114" spans="1:7" x14ac:dyDescent="0.2">
      <c r="A5114" t="s">
        <v>9710</v>
      </c>
      <c r="B5114" t="s">
        <v>4566</v>
      </c>
      <c r="C5114">
        <v>15</v>
      </c>
      <c r="D5114" t="s">
        <v>4580</v>
      </c>
      <c r="E5114" t="s">
        <v>4587</v>
      </c>
      <c r="F5114" t="s">
        <v>15</v>
      </c>
      <c r="G5114">
        <v>2115</v>
      </c>
    </row>
    <row r="5115" spans="1:7" x14ac:dyDescent="0.2">
      <c r="A5115" t="s">
        <v>9711</v>
      </c>
      <c r="B5115" t="s">
        <v>4566</v>
      </c>
      <c r="C5115">
        <v>15</v>
      </c>
      <c r="D5115" t="s">
        <v>4580</v>
      </c>
      <c r="E5115" t="s">
        <v>4589</v>
      </c>
      <c r="F5115" t="s">
        <v>15</v>
      </c>
      <c r="G5115">
        <v>1474</v>
      </c>
    </row>
    <row r="5116" spans="1:7" x14ac:dyDescent="0.2">
      <c r="A5116" t="s">
        <v>9712</v>
      </c>
      <c r="B5116" t="s">
        <v>4566</v>
      </c>
      <c r="C5116">
        <v>15</v>
      </c>
      <c r="D5116" t="s">
        <v>4580</v>
      </c>
      <c r="E5116" t="s">
        <v>4591</v>
      </c>
      <c r="F5116" t="s">
        <v>15</v>
      </c>
      <c r="G5116">
        <v>1567</v>
      </c>
    </row>
    <row r="5117" spans="1:7" x14ac:dyDescent="0.2">
      <c r="A5117" t="s">
        <v>9713</v>
      </c>
      <c r="B5117" t="s">
        <v>4566</v>
      </c>
      <c r="C5117">
        <v>15</v>
      </c>
      <c r="D5117" t="s">
        <v>4580</v>
      </c>
      <c r="E5117" t="s">
        <v>4593</v>
      </c>
      <c r="F5117" t="s">
        <v>15</v>
      </c>
      <c r="G5117">
        <v>1456</v>
      </c>
    </row>
    <row r="5118" spans="1:7" x14ac:dyDescent="0.2">
      <c r="A5118" t="s">
        <v>9714</v>
      </c>
      <c r="B5118" t="s">
        <v>4566</v>
      </c>
      <c r="C5118">
        <v>16</v>
      </c>
      <c r="D5118" t="s">
        <v>4580</v>
      </c>
      <c r="E5118" t="s">
        <v>4581</v>
      </c>
      <c r="F5118" t="s">
        <v>15</v>
      </c>
      <c r="G5118">
        <v>183</v>
      </c>
    </row>
    <row r="5119" spans="1:7" x14ac:dyDescent="0.2">
      <c r="A5119" t="s">
        <v>9715</v>
      </c>
      <c r="B5119" t="s">
        <v>4566</v>
      </c>
      <c r="C5119">
        <v>16</v>
      </c>
      <c r="D5119" t="s">
        <v>4580</v>
      </c>
      <c r="E5119" t="s">
        <v>4583</v>
      </c>
      <c r="F5119" t="s">
        <v>15</v>
      </c>
      <c r="G5119">
        <v>208</v>
      </c>
    </row>
    <row r="5120" spans="1:7" x14ac:dyDescent="0.2">
      <c r="A5120" t="s">
        <v>9716</v>
      </c>
      <c r="B5120" t="s">
        <v>4566</v>
      </c>
      <c r="C5120">
        <v>16</v>
      </c>
      <c r="D5120" t="s">
        <v>4580</v>
      </c>
      <c r="E5120" t="s">
        <v>4585</v>
      </c>
      <c r="F5120" t="s">
        <v>15</v>
      </c>
      <c r="G5120">
        <v>372</v>
      </c>
    </row>
    <row r="5121" spans="1:7" x14ac:dyDescent="0.2">
      <c r="A5121" t="s">
        <v>9717</v>
      </c>
      <c r="B5121" t="s">
        <v>4566</v>
      </c>
      <c r="C5121">
        <v>16</v>
      </c>
      <c r="D5121" t="s">
        <v>4580</v>
      </c>
      <c r="E5121" t="s">
        <v>4587</v>
      </c>
      <c r="F5121" t="s">
        <v>15</v>
      </c>
      <c r="G5121">
        <v>354</v>
      </c>
    </row>
    <row r="5122" spans="1:7" x14ac:dyDescent="0.2">
      <c r="A5122" t="s">
        <v>9718</v>
      </c>
      <c r="B5122" t="s">
        <v>4566</v>
      </c>
      <c r="C5122">
        <v>16</v>
      </c>
      <c r="D5122" t="s">
        <v>4580</v>
      </c>
      <c r="E5122" t="s">
        <v>4589</v>
      </c>
      <c r="F5122" t="s">
        <v>15</v>
      </c>
      <c r="G5122">
        <v>169</v>
      </c>
    </row>
    <row r="5123" spans="1:7" x14ac:dyDescent="0.2">
      <c r="A5123" t="s">
        <v>9719</v>
      </c>
      <c r="B5123" t="s">
        <v>4566</v>
      </c>
      <c r="C5123">
        <v>16</v>
      </c>
      <c r="D5123" t="s">
        <v>4580</v>
      </c>
      <c r="E5123" t="s">
        <v>4591</v>
      </c>
      <c r="F5123" t="s">
        <v>15</v>
      </c>
      <c r="G5123">
        <v>197</v>
      </c>
    </row>
    <row r="5124" spans="1:7" x14ac:dyDescent="0.2">
      <c r="A5124" t="s">
        <v>9720</v>
      </c>
      <c r="B5124" t="s">
        <v>4566</v>
      </c>
      <c r="C5124">
        <v>16</v>
      </c>
      <c r="D5124" t="s">
        <v>4580</v>
      </c>
      <c r="E5124" t="s">
        <v>4593</v>
      </c>
      <c r="F5124" t="s">
        <v>15</v>
      </c>
      <c r="G5124">
        <v>205</v>
      </c>
    </row>
    <row r="5125" spans="1:7" x14ac:dyDescent="0.2">
      <c r="A5125" t="s">
        <v>9721</v>
      </c>
      <c r="B5125" t="s">
        <v>4566</v>
      </c>
      <c r="C5125">
        <v>17</v>
      </c>
      <c r="D5125" t="s">
        <v>4580</v>
      </c>
      <c r="E5125" t="s">
        <v>4581</v>
      </c>
      <c r="F5125" t="s">
        <v>15</v>
      </c>
      <c r="G5125">
        <v>6269</v>
      </c>
    </row>
    <row r="5126" spans="1:7" x14ac:dyDescent="0.2">
      <c r="A5126" t="s">
        <v>9722</v>
      </c>
      <c r="B5126" t="s">
        <v>4566</v>
      </c>
      <c r="C5126">
        <v>17</v>
      </c>
      <c r="D5126" t="s">
        <v>4580</v>
      </c>
      <c r="E5126" t="s">
        <v>4583</v>
      </c>
      <c r="F5126" t="s">
        <v>15</v>
      </c>
      <c r="G5126">
        <v>6966</v>
      </c>
    </row>
    <row r="5127" spans="1:7" x14ac:dyDescent="0.2">
      <c r="A5127" t="s">
        <v>9723</v>
      </c>
      <c r="B5127" t="s">
        <v>4566</v>
      </c>
      <c r="C5127">
        <v>17</v>
      </c>
      <c r="D5127" t="s">
        <v>4580</v>
      </c>
      <c r="E5127" t="s">
        <v>4585</v>
      </c>
      <c r="F5127" t="s">
        <v>15</v>
      </c>
      <c r="G5127">
        <v>6139</v>
      </c>
    </row>
    <row r="5128" spans="1:7" x14ac:dyDescent="0.2">
      <c r="A5128" t="s">
        <v>9724</v>
      </c>
      <c r="B5128" t="s">
        <v>4566</v>
      </c>
      <c r="C5128">
        <v>17</v>
      </c>
      <c r="D5128" t="s">
        <v>4580</v>
      </c>
      <c r="E5128" t="s">
        <v>4587</v>
      </c>
      <c r="F5128" t="s">
        <v>15</v>
      </c>
      <c r="G5128">
        <v>6300</v>
      </c>
    </row>
    <row r="5129" spans="1:7" x14ac:dyDescent="0.2">
      <c r="A5129" t="s">
        <v>9725</v>
      </c>
      <c r="B5129" t="s">
        <v>4566</v>
      </c>
      <c r="C5129">
        <v>17</v>
      </c>
      <c r="D5129" t="s">
        <v>4580</v>
      </c>
      <c r="E5129" t="s">
        <v>4589</v>
      </c>
      <c r="F5129" t="s">
        <v>15</v>
      </c>
      <c r="G5129">
        <v>6244</v>
      </c>
    </row>
    <row r="5130" spans="1:7" x14ac:dyDescent="0.2">
      <c r="A5130" t="s">
        <v>9726</v>
      </c>
      <c r="B5130" t="s">
        <v>4566</v>
      </c>
      <c r="C5130">
        <v>17</v>
      </c>
      <c r="D5130" t="s">
        <v>4580</v>
      </c>
      <c r="E5130" t="s">
        <v>4591</v>
      </c>
      <c r="F5130" t="s">
        <v>15</v>
      </c>
      <c r="G5130">
        <v>6580</v>
      </c>
    </row>
    <row r="5131" spans="1:7" x14ac:dyDescent="0.2">
      <c r="A5131" t="s">
        <v>9727</v>
      </c>
      <c r="B5131" t="s">
        <v>4566</v>
      </c>
      <c r="C5131">
        <v>17</v>
      </c>
      <c r="D5131" t="s">
        <v>4580</v>
      </c>
      <c r="E5131" t="s">
        <v>4593</v>
      </c>
      <c r="F5131" t="s">
        <v>15</v>
      </c>
      <c r="G5131">
        <v>6392</v>
      </c>
    </row>
    <row r="5132" spans="1:7" x14ac:dyDescent="0.2">
      <c r="A5132" t="s">
        <v>9728</v>
      </c>
      <c r="B5132" t="s">
        <v>4566</v>
      </c>
      <c r="C5132">
        <v>18</v>
      </c>
      <c r="D5132" t="s">
        <v>4580</v>
      </c>
      <c r="E5132" t="s">
        <v>4581</v>
      </c>
      <c r="F5132" t="s">
        <v>15</v>
      </c>
      <c r="G5132">
        <v>2677</v>
      </c>
    </row>
    <row r="5133" spans="1:7" x14ac:dyDescent="0.2">
      <c r="A5133" t="s">
        <v>9729</v>
      </c>
      <c r="B5133" t="s">
        <v>4566</v>
      </c>
      <c r="C5133">
        <v>18</v>
      </c>
      <c r="D5133" t="s">
        <v>4580</v>
      </c>
      <c r="E5133" t="s">
        <v>4583</v>
      </c>
      <c r="F5133" t="s">
        <v>15</v>
      </c>
      <c r="G5133">
        <v>2801</v>
      </c>
    </row>
    <row r="5134" spans="1:7" x14ac:dyDescent="0.2">
      <c r="A5134" t="s">
        <v>9730</v>
      </c>
      <c r="B5134" t="s">
        <v>4566</v>
      </c>
      <c r="C5134">
        <v>18</v>
      </c>
      <c r="D5134" t="s">
        <v>4580</v>
      </c>
      <c r="E5134" t="s">
        <v>4585</v>
      </c>
      <c r="F5134" t="s">
        <v>15</v>
      </c>
      <c r="G5134">
        <v>2690</v>
      </c>
    </row>
    <row r="5135" spans="1:7" x14ac:dyDescent="0.2">
      <c r="A5135" t="s">
        <v>9731</v>
      </c>
      <c r="B5135" t="s">
        <v>4566</v>
      </c>
      <c r="C5135">
        <v>18</v>
      </c>
      <c r="D5135" t="s">
        <v>4580</v>
      </c>
      <c r="E5135" t="s">
        <v>4587</v>
      </c>
      <c r="F5135" t="s">
        <v>15</v>
      </c>
      <c r="G5135">
        <v>2718</v>
      </c>
    </row>
    <row r="5136" spans="1:7" x14ac:dyDescent="0.2">
      <c r="A5136" t="s">
        <v>9732</v>
      </c>
      <c r="B5136" t="s">
        <v>4566</v>
      </c>
      <c r="C5136">
        <v>18</v>
      </c>
      <c r="D5136" t="s">
        <v>4580</v>
      </c>
      <c r="E5136" t="s">
        <v>4589</v>
      </c>
      <c r="F5136" t="s">
        <v>15</v>
      </c>
      <c r="G5136">
        <v>2595</v>
      </c>
    </row>
    <row r="5137" spans="1:7" x14ac:dyDescent="0.2">
      <c r="A5137" t="s">
        <v>9733</v>
      </c>
      <c r="B5137" t="s">
        <v>4566</v>
      </c>
      <c r="C5137">
        <v>18</v>
      </c>
      <c r="D5137" t="s">
        <v>4580</v>
      </c>
      <c r="E5137" t="s">
        <v>4591</v>
      </c>
      <c r="F5137" t="s">
        <v>15</v>
      </c>
      <c r="G5137">
        <v>2681</v>
      </c>
    </row>
    <row r="5138" spans="1:7" x14ac:dyDescent="0.2">
      <c r="A5138" t="s">
        <v>9734</v>
      </c>
      <c r="B5138" t="s">
        <v>4566</v>
      </c>
      <c r="C5138">
        <v>18</v>
      </c>
      <c r="D5138" t="s">
        <v>4580</v>
      </c>
      <c r="E5138" t="s">
        <v>4593</v>
      </c>
      <c r="F5138" t="s">
        <v>15</v>
      </c>
      <c r="G5138">
        <v>2488</v>
      </c>
    </row>
    <row r="5139" spans="1:7" x14ac:dyDescent="0.2">
      <c r="A5139" t="s">
        <v>9735</v>
      </c>
      <c r="B5139" t="s">
        <v>4566</v>
      </c>
      <c r="C5139">
        <v>19</v>
      </c>
      <c r="D5139" t="s">
        <v>4580</v>
      </c>
      <c r="E5139" t="s">
        <v>4581</v>
      </c>
      <c r="F5139" t="s">
        <v>15</v>
      </c>
      <c r="G5139">
        <v>2184</v>
      </c>
    </row>
    <row r="5140" spans="1:7" x14ac:dyDescent="0.2">
      <c r="A5140" t="s">
        <v>9736</v>
      </c>
      <c r="B5140" t="s">
        <v>4566</v>
      </c>
      <c r="C5140">
        <v>19</v>
      </c>
      <c r="D5140" t="s">
        <v>4580</v>
      </c>
      <c r="E5140" t="s">
        <v>4583</v>
      </c>
      <c r="F5140" t="s">
        <v>15</v>
      </c>
      <c r="G5140">
        <v>2377</v>
      </c>
    </row>
    <row r="5141" spans="1:7" x14ac:dyDescent="0.2">
      <c r="A5141" t="s">
        <v>9737</v>
      </c>
      <c r="B5141" t="s">
        <v>4566</v>
      </c>
      <c r="C5141">
        <v>19</v>
      </c>
      <c r="D5141" t="s">
        <v>4580</v>
      </c>
      <c r="E5141" t="s">
        <v>4585</v>
      </c>
      <c r="F5141" t="s">
        <v>15</v>
      </c>
      <c r="G5141">
        <v>2484</v>
      </c>
    </row>
    <row r="5142" spans="1:7" x14ac:dyDescent="0.2">
      <c r="A5142" t="s">
        <v>9738</v>
      </c>
      <c r="B5142" t="s">
        <v>4566</v>
      </c>
      <c r="C5142">
        <v>19</v>
      </c>
      <c r="D5142" t="s">
        <v>4580</v>
      </c>
      <c r="E5142" t="s">
        <v>4587</v>
      </c>
      <c r="F5142" t="s">
        <v>15</v>
      </c>
      <c r="G5142">
        <v>2498</v>
      </c>
    </row>
    <row r="5143" spans="1:7" x14ac:dyDescent="0.2">
      <c r="A5143" t="s">
        <v>9739</v>
      </c>
      <c r="B5143" t="s">
        <v>4566</v>
      </c>
      <c r="C5143">
        <v>19</v>
      </c>
      <c r="D5143" t="s">
        <v>4580</v>
      </c>
      <c r="E5143" t="s">
        <v>4589</v>
      </c>
      <c r="F5143" t="s">
        <v>15</v>
      </c>
      <c r="G5143">
        <v>2251</v>
      </c>
    </row>
    <row r="5144" spans="1:7" x14ac:dyDescent="0.2">
      <c r="A5144" t="s">
        <v>9740</v>
      </c>
      <c r="B5144" t="s">
        <v>4566</v>
      </c>
      <c r="C5144">
        <v>19</v>
      </c>
      <c r="D5144" t="s">
        <v>4580</v>
      </c>
      <c r="E5144" t="s">
        <v>4591</v>
      </c>
      <c r="F5144" t="s">
        <v>15</v>
      </c>
      <c r="G5144">
        <v>2331</v>
      </c>
    </row>
    <row r="5145" spans="1:7" x14ac:dyDescent="0.2">
      <c r="A5145" t="s">
        <v>9741</v>
      </c>
      <c r="B5145" t="s">
        <v>4566</v>
      </c>
      <c r="C5145">
        <v>19</v>
      </c>
      <c r="D5145" t="s">
        <v>4580</v>
      </c>
      <c r="E5145" t="s">
        <v>4593</v>
      </c>
      <c r="F5145" t="s">
        <v>15</v>
      </c>
      <c r="G5145">
        <v>2133</v>
      </c>
    </row>
    <row r="5146" spans="1:7" x14ac:dyDescent="0.2">
      <c r="A5146" t="s">
        <v>9742</v>
      </c>
      <c r="B5146" t="s">
        <v>4566</v>
      </c>
      <c r="C5146">
        <v>20</v>
      </c>
      <c r="D5146" t="s">
        <v>4580</v>
      </c>
      <c r="E5146" t="s">
        <v>4581</v>
      </c>
      <c r="F5146" t="s">
        <v>15</v>
      </c>
      <c r="G5146">
        <v>5945</v>
      </c>
    </row>
    <row r="5147" spans="1:7" x14ac:dyDescent="0.2">
      <c r="A5147" t="s">
        <v>9743</v>
      </c>
      <c r="B5147" t="s">
        <v>4566</v>
      </c>
      <c r="C5147">
        <v>20</v>
      </c>
      <c r="D5147" t="s">
        <v>4580</v>
      </c>
      <c r="E5147" t="s">
        <v>4583</v>
      </c>
      <c r="F5147" t="s">
        <v>15</v>
      </c>
      <c r="G5147">
        <v>6332</v>
      </c>
    </row>
    <row r="5148" spans="1:7" x14ac:dyDescent="0.2">
      <c r="A5148" t="s">
        <v>9744</v>
      </c>
      <c r="B5148" t="s">
        <v>4566</v>
      </c>
      <c r="C5148">
        <v>20</v>
      </c>
      <c r="D5148" t="s">
        <v>4580</v>
      </c>
      <c r="E5148" t="s">
        <v>4585</v>
      </c>
      <c r="F5148" t="s">
        <v>15</v>
      </c>
      <c r="G5148">
        <v>5819</v>
      </c>
    </row>
    <row r="5149" spans="1:7" x14ac:dyDescent="0.2">
      <c r="A5149" t="s">
        <v>9745</v>
      </c>
      <c r="B5149" t="s">
        <v>4566</v>
      </c>
      <c r="C5149">
        <v>20</v>
      </c>
      <c r="D5149" t="s">
        <v>4580</v>
      </c>
      <c r="E5149" t="s">
        <v>4587</v>
      </c>
      <c r="F5149" t="s">
        <v>15</v>
      </c>
      <c r="G5149">
        <v>6164</v>
      </c>
    </row>
    <row r="5150" spans="1:7" x14ac:dyDescent="0.2">
      <c r="A5150" t="s">
        <v>9746</v>
      </c>
      <c r="B5150" t="s">
        <v>4566</v>
      </c>
      <c r="C5150">
        <v>20</v>
      </c>
      <c r="D5150" t="s">
        <v>4580</v>
      </c>
      <c r="E5150" t="s">
        <v>4589</v>
      </c>
      <c r="F5150" t="s">
        <v>15</v>
      </c>
      <c r="G5150">
        <v>5713</v>
      </c>
    </row>
    <row r="5151" spans="1:7" x14ac:dyDescent="0.2">
      <c r="A5151" t="s">
        <v>9747</v>
      </c>
      <c r="B5151" t="s">
        <v>4566</v>
      </c>
      <c r="C5151">
        <v>20</v>
      </c>
      <c r="D5151" t="s">
        <v>4580</v>
      </c>
      <c r="E5151" t="s">
        <v>4591</v>
      </c>
      <c r="F5151" t="s">
        <v>15</v>
      </c>
      <c r="G5151">
        <v>5722</v>
      </c>
    </row>
    <row r="5152" spans="1:7" x14ac:dyDescent="0.2">
      <c r="A5152" t="s">
        <v>9748</v>
      </c>
      <c r="B5152" t="s">
        <v>4566</v>
      </c>
      <c r="C5152">
        <v>20</v>
      </c>
      <c r="D5152" t="s">
        <v>4580</v>
      </c>
      <c r="E5152" t="s">
        <v>4593</v>
      </c>
      <c r="F5152" t="s">
        <v>15</v>
      </c>
      <c r="G5152">
        <v>5639</v>
      </c>
    </row>
    <row r="5153" spans="1:7" x14ac:dyDescent="0.2">
      <c r="A5153" t="s">
        <v>9749</v>
      </c>
      <c r="B5153" t="s">
        <v>4566</v>
      </c>
      <c r="C5153">
        <v>21</v>
      </c>
      <c r="D5153" t="s">
        <v>4580</v>
      </c>
      <c r="E5153" t="s">
        <v>4581</v>
      </c>
      <c r="F5153" t="s">
        <v>15</v>
      </c>
      <c r="G5153">
        <v>510</v>
      </c>
    </row>
    <row r="5154" spans="1:7" x14ac:dyDescent="0.2">
      <c r="A5154" t="s">
        <v>9750</v>
      </c>
      <c r="B5154" t="s">
        <v>4566</v>
      </c>
      <c r="C5154">
        <v>21</v>
      </c>
      <c r="D5154" t="s">
        <v>4580</v>
      </c>
      <c r="E5154" t="s">
        <v>4583</v>
      </c>
      <c r="F5154" t="s">
        <v>15</v>
      </c>
      <c r="G5154">
        <v>513</v>
      </c>
    </row>
    <row r="5155" spans="1:7" x14ac:dyDescent="0.2">
      <c r="A5155" t="s">
        <v>9751</v>
      </c>
      <c r="B5155" t="s">
        <v>4566</v>
      </c>
      <c r="C5155">
        <v>21</v>
      </c>
      <c r="D5155" t="s">
        <v>4580</v>
      </c>
      <c r="E5155" t="s">
        <v>4585</v>
      </c>
      <c r="F5155" t="s">
        <v>15</v>
      </c>
      <c r="G5155">
        <v>485</v>
      </c>
    </row>
    <row r="5156" spans="1:7" x14ac:dyDescent="0.2">
      <c r="A5156" t="s">
        <v>9752</v>
      </c>
      <c r="B5156" t="s">
        <v>4566</v>
      </c>
      <c r="C5156">
        <v>21</v>
      </c>
      <c r="D5156" t="s">
        <v>4580</v>
      </c>
      <c r="E5156" t="s">
        <v>4587</v>
      </c>
      <c r="F5156" t="s">
        <v>15</v>
      </c>
      <c r="G5156">
        <v>455</v>
      </c>
    </row>
    <row r="5157" spans="1:7" x14ac:dyDescent="0.2">
      <c r="A5157" t="s">
        <v>9753</v>
      </c>
      <c r="B5157" t="s">
        <v>4566</v>
      </c>
      <c r="C5157">
        <v>21</v>
      </c>
      <c r="D5157" t="s">
        <v>4580</v>
      </c>
      <c r="E5157" t="s">
        <v>4589</v>
      </c>
      <c r="F5157" t="s">
        <v>15</v>
      </c>
      <c r="G5157">
        <v>454</v>
      </c>
    </row>
    <row r="5158" spans="1:7" x14ac:dyDescent="0.2">
      <c r="A5158" t="s">
        <v>9754</v>
      </c>
      <c r="B5158" t="s">
        <v>4566</v>
      </c>
      <c r="C5158">
        <v>21</v>
      </c>
      <c r="D5158" t="s">
        <v>4580</v>
      </c>
      <c r="E5158" t="s">
        <v>4591</v>
      </c>
      <c r="F5158" t="s">
        <v>15</v>
      </c>
      <c r="G5158">
        <v>454</v>
      </c>
    </row>
    <row r="5159" spans="1:7" x14ac:dyDescent="0.2">
      <c r="A5159" t="s">
        <v>9755</v>
      </c>
      <c r="B5159" t="s">
        <v>4566</v>
      </c>
      <c r="C5159">
        <v>21</v>
      </c>
      <c r="D5159" t="s">
        <v>4580</v>
      </c>
      <c r="E5159" t="s">
        <v>4593</v>
      </c>
      <c r="F5159" t="s">
        <v>15</v>
      </c>
      <c r="G5159">
        <v>442</v>
      </c>
    </row>
    <row r="5160" spans="1:7" x14ac:dyDescent="0.2">
      <c r="A5160" t="s">
        <v>9756</v>
      </c>
      <c r="B5160" t="s">
        <v>4566</v>
      </c>
      <c r="C5160">
        <v>22</v>
      </c>
      <c r="D5160" t="s">
        <v>4580</v>
      </c>
      <c r="E5160" t="s">
        <v>4581</v>
      </c>
      <c r="F5160" t="s">
        <v>15</v>
      </c>
      <c r="G5160">
        <v>2056</v>
      </c>
    </row>
    <row r="5161" spans="1:7" x14ac:dyDescent="0.2">
      <c r="A5161" t="s">
        <v>9757</v>
      </c>
      <c r="B5161" t="s">
        <v>4566</v>
      </c>
      <c r="C5161">
        <v>22</v>
      </c>
      <c r="D5161" t="s">
        <v>4580</v>
      </c>
      <c r="E5161" t="s">
        <v>4583</v>
      </c>
      <c r="F5161" t="s">
        <v>15</v>
      </c>
      <c r="G5161">
        <v>2325</v>
      </c>
    </row>
    <row r="5162" spans="1:7" x14ac:dyDescent="0.2">
      <c r="A5162" t="s">
        <v>9758</v>
      </c>
      <c r="B5162" t="s">
        <v>4566</v>
      </c>
      <c r="C5162">
        <v>22</v>
      </c>
      <c r="D5162" t="s">
        <v>4580</v>
      </c>
      <c r="E5162" t="s">
        <v>4585</v>
      </c>
      <c r="F5162" t="s">
        <v>15</v>
      </c>
      <c r="G5162">
        <v>2351</v>
      </c>
    </row>
    <row r="5163" spans="1:7" x14ac:dyDescent="0.2">
      <c r="A5163" t="s">
        <v>9759</v>
      </c>
      <c r="B5163" t="s">
        <v>4566</v>
      </c>
      <c r="C5163">
        <v>22</v>
      </c>
      <c r="D5163" t="s">
        <v>4580</v>
      </c>
      <c r="E5163" t="s">
        <v>4587</v>
      </c>
      <c r="F5163" t="s">
        <v>15</v>
      </c>
      <c r="G5163">
        <v>2386</v>
      </c>
    </row>
    <row r="5164" spans="1:7" x14ac:dyDescent="0.2">
      <c r="A5164" t="s">
        <v>9760</v>
      </c>
      <c r="B5164" t="s">
        <v>4566</v>
      </c>
      <c r="C5164">
        <v>22</v>
      </c>
      <c r="D5164" t="s">
        <v>4580</v>
      </c>
      <c r="E5164" t="s">
        <v>4589</v>
      </c>
      <c r="F5164" t="s">
        <v>15</v>
      </c>
      <c r="G5164">
        <v>2016</v>
      </c>
    </row>
    <row r="5165" spans="1:7" x14ac:dyDescent="0.2">
      <c r="A5165" t="s">
        <v>9761</v>
      </c>
      <c r="B5165" t="s">
        <v>4566</v>
      </c>
      <c r="C5165">
        <v>22</v>
      </c>
      <c r="D5165" t="s">
        <v>4580</v>
      </c>
      <c r="E5165" t="s">
        <v>4591</v>
      </c>
      <c r="F5165" t="s">
        <v>15</v>
      </c>
      <c r="G5165">
        <v>2216</v>
      </c>
    </row>
    <row r="5166" spans="1:7" x14ac:dyDescent="0.2">
      <c r="A5166" t="s">
        <v>9762</v>
      </c>
      <c r="B5166" t="s">
        <v>4566</v>
      </c>
      <c r="C5166">
        <v>22</v>
      </c>
      <c r="D5166" t="s">
        <v>4580</v>
      </c>
      <c r="E5166" t="s">
        <v>4593</v>
      </c>
      <c r="F5166" t="s">
        <v>15</v>
      </c>
      <c r="G5166">
        <v>2007</v>
      </c>
    </row>
    <row r="5167" spans="1:7" x14ac:dyDescent="0.2">
      <c r="A5167" t="s">
        <v>9763</v>
      </c>
      <c r="B5167" t="s">
        <v>4566</v>
      </c>
      <c r="C5167">
        <v>23</v>
      </c>
      <c r="D5167" t="s">
        <v>4580</v>
      </c>
      <c r="E5167" t="s">
        <v>4581</v>
      </c>
      <c r="F5167" t="s">
        <v>15</v>
      </c>
      <c r="G5167">
        <v>4288</v>
      </c>
    </row>
    <row r="5168" spans="1:7" x14ac:dyDescent="0.2">
      <c r="A5168" t="s">
        <v>9764</v>
      </c>
      <c r="B5168" t="s">
        <v>4566</v>
      </c>
      <c r="C5168">
        <v>23</v>
      </c>
      <c r="D5168" t="s">
        <v>4580</v>
      </c>
      <c r="E5168" t="s">
        <v>4583</v>
      </c>
      <c r="F5168" t="s">
        <v>15</v>
      </c>
      <c r="G5168">
        <v>4558</v>
      </c>
    </row>
    <row r="5169" spans="1:7" x14ac:dyDescent="0.2">
      <c r="A5169" t="s">
        <v>9765</v>
      </c>
      <c r="B5169" t="s">
        <v>4566</v>
      </c>
      <c r="C5169">
        <v>23</v>
      </c>
      <c r="D5169" t="s">
        <v>4580</v>
      </c>
      <c r="E5169" t="s">
        <v>4585</v>
      </c>
      <c r="F5169" t="s">
        <v>15</v>
      </c>
      <c r="G5169">
        <v>4088</v>
      </c>
    </row>
    <row r="5170" spans="1:7" x14ac:dyDescent="0.2">
      <c r="A5170" t="s">
        <v>9766</v>
      </c>
      <c r="B5170" t="s">
        <v>4566</v>
      </c>
      <c r="C5170">
        <v>23</v>
      </c>
      <c r="D5170" t="s">
        <v>4580</v>
      </c>
      <c r="E5170" t="s">
        <v>4587</v>
      </c>
      <c r="F5170" t="s">
        <v>15</v>
      </c>
      <c r="G5170">
        <v>4496</v>
      </c>
    </row>
    <row r="5171" spans="1:7" x14ac:dyDescent="0.2">
      <c r="A5171" t="s">
        <v>9767</v>
      </c>
      <c r="B5171" t="s">
        <v>4566</v>
      </c>
      <c r="C5171">
        <v>23</v>
      </c>
      <c r="D5171" t="s">
        <v>4580</v>
      </c>
      <c r="E5171" t="s">
        <v>4589</v>
      </c>
      <c r="F5171" t="s">
        <v>15</v>
      </c>
      <c r="G5171">
        <v>4179</v>
      </c>
    </row>
    <row r="5172" spans="1:7" x14ac:dyDescent="0.2">
      <c r="A5172" t="s">
        <v>9768</v>
      </c>
      <c r="B5172" t="s">
        <v>4566</v>
      </c>
      <c r="C5172">
        <v>23</v>
      </c>
      <c r="D5172" t="s">
        <v>4580</v>
      </c>
      <c r="E5172" t="s">
        <v>4591</v>
      </c>
      <c r="F5172" t="s">
        <v>15</v>
      </c>
      <c r="G5172">
        <v>4279</v>
      </c>
    </row>
    <row r="5173" spans="1:7" x14ac:dyDescent="0.2">
      <c r="A5173" t="s">
        <v>9769</v>
      </c>
      <c r="B5173" t="s">
        <v>4566</v>
      </c>
      <c r="C5173">
        <v>23</v>
      </c>
      <c r="D5173" t="s">
        <v>4580</v>
      </c>
      <c r="E5173" t="s">
        <v>4593</v>
      </c>
      <c r="F5173" t="s">
        <v>15</v>
      </c>
      <c r="G5173">
        <v>4178</v>
      </c>
    </row>
    <row r="5174" spans="1:7" x14ac:dyDescent="0.2">
      <c r="A5174" t="s">
        <v>9770</v>
      </c>
      <c r="B5174" t="s">
        <v>4566</v>
      </c>
      <c r="C5174">
        <v>24</v>
      </c>
      <c r="D5174" t="s">
        <v>4580</v>
      </c>
      <c r="E5174" t="s">
        <v>4581</v>
      </c>
      <c r="F5174" t="s">
        <v>15</v>
      </c>
      <c r="G5174">
        <v>5657</v>
      </c>
    </row>
    <row r="5175" spans="1:7" x14ac:dyDescent="0.2">
      <c r="A5175" t="s">
        <v>9771</v>
      </c>
      <c r="B5175" t="s">
        <v>4566</v>
      </c>
      <c r="C5175">
        <v>24</v>
      </c>
      <c r="D5175" t="s">
        <v>4580</v>
      </c>
      <c r="E5175" t="s">
        <v>4583</v>
      </c>
      <c r="F5175" t="s">
        <v>15</v>
      </c>
      <c r="G5175">
        <v>6170</v>
      </c>
    </row>
    <row r="5176" spans="1:7" x14ac:dyDescent="0.2">
      <c r="A5176" t="s">
        <v>9772</v>
      </c>
      <c r="B5176" t="s">
        <v>4566</v>
      </c>
      <c r="C5176">
        <v>24</v>
      </c>
      <c r="D5176" t="s">
        <v>4580</v>
      </c>
      <c r="E5176" t="s">
        <v>4585</v>
      </c>
      <c r="F5176" t="s">
        <v>15</v>
      </c>
      <c r="G5176">
        <v>5637</v>
      </c>
    </row>
    <row r="5177" spans="1:7" x14ac:dyDescent="0.2">
      <c r="A5177" t="s">
        <v>9773</v>
      </c>
      <c r="B5177" t="s">
        <v>4566</v>
      </c>
      <c r="C5177">
        <v>24</v>
      </c>
      <c r="D5177" t="s">
        <v>4580</v>
      </c>
      <c r="E5177" t="s">
        <v>4587</v>
      </c>
      <c r="F5177" t="s">
        <v>15</v>
      </c>
      <c r="G5177">
        <v>5966</v>
      </c>
    </row>
    <row r="5178" spans="1:7" x14ac:dyDescent="0.2">
      <c r="A5178" t="s">
        <v>9774</v>
      </c>
      <c r="B5178" t="s">
        <v>4566</v>
      </c>
      <c r="C5178">
        <v>24</v>
      </c>
      <c r="D5178" t="s">
        <v>4580</v>
      </c>
      <c r="E5178" t="s">
        <v>4589</v>
      </c>
      <c r="F5178" t="s">
        <v>15</v>
      </c>
      <c r="G5178">
        <v>5322</v>
      </c>
    </row>
    <row r="5179" spans="1:7" x14ac:dyDescent="0.2">
      <c r="A5179" t="s">
        <v>9775</v>
      </c>
      <c r="B5179" t="s">
        <v>4566</v>
      </c>
      <c r="C5179">
        <v>24</v>
      </c>
      <c r="D5179" t="s">
        <v>4580</v>
      </c>
      <c r="E5179" t="s">
        <v>4591</v>
      </c>
      <c r="F5179" t="s">
        <v>15</v>
      </c>
      <c r="G5179">
        <v>5908</v>
      </c>
    </row>
    <row r="5180" spans="1:7" x14ac:dyDescent="0.2">
      <c r="A5180" t="s">
        <v>9776</v>
      </c>
      <c r="B5180" t="s">
        <v>4566</v>
      </c>
      <c r="C5180">
        <v>24</v>
      </c>
      <c r="D5180" t="s">
        <v>4580</v>
      </c>
      <c r="E5180" t="s">
        <v>4593</v>
      </c>
      <c r="F5180" t="s">
        <v>15</v>
      </c>
      <c r="G5180">
        <v>5354</v>
      </c>
    </row>
    <row r="5181" spans="1:7" x14ac:dyDescent="0.2">
      <c r="A5181" t="s">
        <v>9777</v>
      </c>
      <c r="B5181" t="s">
        <v>4566</v>
      </c>
      <c r="C5181">
        <v>25</v>
      </c>
      <c r="D5181" t="s">
        <v>4580</v>
      </c>
      <c r="E5181" t="s">
        <v>4581</v>
      </c>
      <c r="F5181" t="s">
        <v>15</v>
      </c>
      <c r="G5181">
        <v>2719</v>
      </c>
    </row>
    <row r="5182" spans="1:7" x14ac:dyDescent="0.2">
      <c r="A5182" t="s">
        <v>9778</v>
      </c>
      <c r="B5182" t="s">
        <v>4566</v>
      </c>
      <c r="C5182">
        <v>25</v>
      </c>
      <c r="D5182" t="s">
        <v>4580</v>
      </c>
      <c r="E5182" t="s">
        <v>4583</v>
      </c>
      <c r="F5182" t="s">
        <v>15</v>
      </c>
      <c r="G5182">
        <v>2889</v>
      </c>
    </row>
    <row r="5183" spans="1:7" x14ac:dyDescent="0.2">
      <c r="A5183" t="s">
        <v>9779</v>
      </c>
      <c r="B5183" t="s">
        <v>4566</v>
      </c>
      <c r="C5183">
        <v>25</v>
      </c>
      <c r="D5183" t="s">
        <v>4580</v>
      </c>
      <c r="E5183" t="s">
        <v>4585</v>
      </c>
      <c r="F5183" t="s">
        <v>15</v>
      </c>
      <c r="G5183">
        <v>2430</v>
      </c>
    </row>
    <row r="5184" spans="1:7" x14ac:dyDescent="0.2">
      <c r="A5184" t="s">
        <v>9780</v>
      </c>
      <c r="B5184" t="s">
        <v>4566</v>
      </c>
      <c r="C5184">
        <v>25</v>
      </c>
      <c r="D5184" t="s">
        <v>4580</v>
      </c>
      <c r="E5184" t="s">
        <v>4587</v>
      </c>
      <c r="F5184" t="s">
        <v>15</v>
      </c>
      <c r="G5184">
        <v>2486</v>
      </c>
    </row>
    <row r="5185" spans="1:7" x14ac:dyDescent="0.2">
      <c r="A5185" t="s">
        <v>9781</v>
      </c>
      <c r="B5185" t="s">
        <v>4566</v>
      </c>
      <c r="C5185">
        <v>25</v>
      </c>
      <c r="D5185" t="s">
        <v>4580</v>
      </c>
      <c r="E5185" t="s">
        <v>4589</v>
      </c>
      <c r="F5185" t="s">
        <v>15</v>
      </c>
      <c r="G5185">
        <v>2724</v>
      </c>
    </row>
    <row r="5186" spans="1:7" x14ac:dyDescent="0.2">
      <c r="A5186" t="s">
        <v>9782</v>
      </c>
      <c r="B5186" t="s">
        <v>4566</v>
      </c>
      <c r="C5186">
        <v>25</v>
      </c>
      <c r="D5186" t="s">
        <v>4580</v>
      </c>
      <c r="E5186" t="s">
        <v>4591</v>
      </c>
      <c r="F5186" t="s">
        <v>15</v>
      </c>
      <c r="G5186">
        <v>2780</v>
      </c>
    </row>
    <row r="5187" spans="1:7" x14ac:dyDescent="0.2">
      <c r="A5187" t="s">
        <v>9783</v>
      </c>
      <c r="B5187" t="s">
        <v>4566</v>
      </c>
      <c r="C5187">
        <v>25</v>
      </c>
      <c r="D5187" t="s">
        <v>4580</v>
      </c>
      <c r="E5187" t="s">
        <v>4593</v>
      </c>
      <c r="F5187" t="s">
        <v>15</v>
      </c>
      <c r="G5187">
        <v>2645</v>
      </c>
    </row>
    <row r="5188" spans="1:7" x14ac:dyDescent="0.2">
      <c r="A5188" t="s">
        <v>9784</v>
      </c>
      <c r="B5188" t="s">
        <v>4566</v>
      </c>
      <c r="C5188">
        <v>26</v>
      </c>
      <c r="D5188" t="s">
        <v>4580</v>
      </c>
      <c r="E5188" t="s">
        <v>4581</v>
      </c>
      <c r="F5188" t="s">
        <v>15</v>
      </c>
      <c r="G5188">
        <v>7211</v>
      </c>
    </row>
    <row r="5189" spans="1:7" x14ac:dyDescent="0.2">
      <c r="A5189" t="s">
        <v>9785</v>
      </c>
      <c r="B5189" t="s">
        <v>4566</v>
      </c>
      <c r="C5189">
        <v>26</v>
      </c>
      <c r="D5189" t="s">
        <v>4580</v>
      </c>
      <c r="E5189" t="s">
        <v>4583</v>
      </c>
      <c r="F5189" t="s">
        <v>15</v>
      </c>
      <c r="G5189">
        <v>7996</v>
      </c>
    </row>
    <row r="5190" spans="1:7" x14ac:dyDescent="0.2">
      <c r="A5190" t="s">
        <v>9786</v>
      </c>
      <c r="B5190" t="s">
        <v>4566</v>
      </c>
      <c r="C5190">
        <v>26</v>
      </c>
      <c r="D5190" t="s">
        <v>4580</v>
      </c>
      <c r="E5190" t="s">
        <v>4585</v>
      </c>
      <c r="F5190" t="s">
        <v>15</v>
      </c>
      <c r="G5190">
        <v>7532</v>
      </c>
    </row>
    <row r="5191" spans="1:7" x14ac:dyDescent="0.2">
      <c r="A5191" t="s">
        <v>9787</v>
      </c>
      <c r="B5191" t="s">
        <v>4566</v>
      </c>
      <c r="C5191">
        <v>26</v>
      </c>
      <c r="D5191" t="s">
        <v>4580</v>
      </c>
      <c r="E5191" t="s">
        <v>4587</v>
      </c>
      <c r="F5191" t="s">
        <v>15</v>
      </c>
      <c r="G5191">
        <v>7901</v>
      </c>
    </row>
    <row r="5192" spans="1:7" x14ac:dyDescent="0.2">
      <c r="A5192" t="s">
        <v>9788</v>
      </c>
      <c r="B5192" t="s">
        <v>4566</v>
      </c>
      <c r="C5192">
        <v>26</v>
      </c>
      <c r="D5192" t="s">
        <v>4580</v>
      </c>
      <c r="E5192" t="s">
        <v>4589</v>
      </c>
      <c r="F5192" t="s">
        <v>15</v>
      </c>
      <c r="G5192">
        <v>7320</v>
      </c>
    </row>
    <row r="5193" spans="1:7" x14ac:dyDescent="0.2">
      <c r="A5193" t="s">
        <v>9789</v>
      </c>
      <c r="B5193" t="s">
        <v>4566</v>
      </c>
      <c r="C5193">
        <v>26</v>
      </c>
      <c r="D5193" t="s">
        <v>4580</v>
      </c>
      <c r="E5193" t="s">
        <v>4591</v>
      </c>
      <c r="F5193" t="s">
        <v>15</v>
      </c>
      <c r="G5193">
        <v>7654</v>
      </c>
    </row>
    <row r="5194" spans="1:7" x14ac:dyDescent="0.2">
      <c r="A5194" t="s">
        <v>9790</v>
      </c>
      <c r="B5194" t="s">
        <v>4566</v>
      </c>
      <c r="C5194">
        <v>26</v>
      </c>
      <c r="D5194" t="s">
        <v>4580</v>
      </c>
      <c r="E5194" t="s">
        <v>4593</v>
      </c>
      <c r="F5194" t="s">
        <v>15</v>
      </c>
      <c r="G5194">
        <v>7236</v>
      </c>
    </row>
    <row r="5195" spans="1:7" x14ac:dyDescent="0.2">
      <c r="A5195" t="s">
        <v>9791</v>
      </c>
      <c r="B5195" t="s">
        <v>4566</v>
      </c>
      <c r="C5195">
        <v>27</v>
      </c>
      <c r="D5195" t="s">
        <v>4580</v>
      </c>
      <c r="E5195" t="s">
        <v>4581</v>
      </c>
      <c r="F5195" t="s">
        <v>15</v>
      </c>
      <c r="G5195">
        <v>6224</v>
      </c>
    </row>
    <row r="5196" spans="1:7" x14ac:dyDescent="0.2">
      <c r="A5196" t="s">
        <v>9792</v>
      </c>
      <c r="B5196" t="s">
        <v>4566</v>
      </c>
      <c r="C5196">
        <v>27</v>
      </c>
      <c r="D5196" t="s">
        <v>4580</v>
      </c>
      <c r="E5196" t="s">
        <v>4583</v>
      </c>
      <c r="F5196" t="s">
        <v>15</v>
      </c>
      <c r="G5196">
        <v>6748</v>
      </c>
    </row>
    <row r="5197" spans="1:7" x14ac:dyDescent="0.2">
      <c r="A5197" t="s">
        <v>9793</v>
      </c>
      <c r="B5197" t="s">
        <v>4566</v>
      </c>
      <c r="C5197">
        <v>27</v>
      </c>
      <c r="D5197" t="s">
        <v>4580</v>
      </c>
      <c r="E5197" t="s">
        <v>4585</v>
      </c>
      <c r="F5197" t="s">
        <v>15</v>
      </c>
      <c r="G5197">
        <v>6282</v>
      </c>
    </row>
    <row r="5198" spans="1:7" x14ac:dyDescent="0.2">
      <c r="A5198" t="s">
        <v>9794</v>
      </c>
      <c r="B5198" t="s">
        <v>4566</v>
      </c>
      <c r="C5198">
        <v>27</v>
      </c>
      <c r="D5198" t="s">
        <v>4580</v>
      </c>
      <c r="E5198" t="s">
        <v>4587</v>
      </c>
      <c r="F5198" t="s">
        <v>15</v>
      </c>
      <c r="G5198">
        <v>6491</v>
      </c>
    </row>
    <row r="5199" spans="1:7" x14ac:dyDescent="0.2">
      <c r="A5199" t="s">
        <v>9795</v>
      </c>
      <c r="B5199" t="s">
        <v>4566</v>
      </c>
      <c r="C5199">
        <v>27</v>
      </c>
      <c r="D5199" t="s">
        <v>4580</v>
      </c>
      <c r="E5199" t="s">
        <v>4589</v>
      </c>
      <c r="F5199" t="s">
        <v>15</v>
      </c>
      <c r="G5199">
        <v>6053</v>
      </c>
    </row>
    <row r="5200" spans="1:7" x14ac:dyDescent="0.2">
      <c r="A5200" t="s">
        <v>9796</v>
      </c>
      <c r="B5200" t="s">
        <v>4566</v>
      </c>
      <c r="C5200">
        <v>27</v>
      </c>
      <c r="D5200" t="s">
        <v>4580</v>
      </c>
      <c r="E5200" t="s">
        <v>4591</v>
      </c>
      <c r="F5200" t="s">
        <v>15</v>
      </c>
      <c r="G5200">
        <v>6337</v>
      </c>
    </row>
    <row r="5201" spans="1:7" x14ac:dyDescent="0.2">
      <c r="A5201" t="s">
        <v>9797</v>
      </c>
      <c r="B5201" t="s">
        <v>4566</v>
      </c>
      <c r="C5201">
        <v>27</v>
      </c>
      <c r="D5201" t="s">
        <v>4580</v>
      </c>
      <c r="E5201" t="s">
        <v>4593</v>
      </c>
      <c r="F5201" t="s">
        <v>15</v>
      </c>
      <c r="G5201">
        <v>6035</v>
      </c>
    </row>
    <row r="5202" spans="1:7" x14ac:dyDescent="0.2">
      <c r="A5202" t="s">
        <v>9798</v>
      </c>
      <c r="B5202" t="s">
        <v>4566</v>
      </c>
      <c r="C5202">
        <v>28</v>
      </c>
      <c r="D5202" t="s">
        <v>4580</v>
      </c>
      <c r="E5202" t="s">
        <v>4581</v>
      </c>
      <c r="F5202" t="s">
        <v>15</v>
      </c>
      <c r="G5202">
        <v>2152</v>
      </c>
    </row>
    <row r="5203" spans="1:7" x14ac:dyDescent="0.2">
      <c r="A5203" t="s">
        <v>9799</v>
      </c>
      <c r="B5203" t="s">
        <v>4566</v>
      </c>
      <c r="C5203">
        <v>28</v>
      </c>
      <c r="D5203" t="s">
        <v>4580</v>
      </c>
      <c r="E5203" t="s">
        <v>4583</v>
      </c>
      <c r="F5203" t="s">
        <v>15</v>
      </c>
      <c r="G5203">
        <v>2268</v>
      </c>
    </row>
    <row r="5204" spans="1:7" x14ac:dyDescent="0.2">
      <c r="A5204" t="s">
        <v>9800</v>
      </c>
      <c r="B5204" t="s">
        <v>4566</v>
      </c>
      <c r="C5204">
        <v>28</v>
      </c>
      <c r="D5204" t="s">
        <v>4580</v>
      </c>
      <c r="E5204" t="s">
        <v>4585</v>
      </c>
      <c r="F5204" t="s">
        <v>15</v>
      </c>
      <c r="G5204">
        <v>2337</v>
      </c>
    </row>
    <row r="5205" spans="1:7" x14ac:dyDescent="0.2">
      <c r="A5205" t="s">
        <v>9801</v>
      </c>
      <c r="B5205" t="s">
        <v>4566</v>
      </c>
      <c r="C5205">
        <v>28</v>
      </c>
      <c r="D5205" t="s">
        <v>4580</v>
      </c>
      <c r="E5205" t="s">
        <v>4587</v>
      </c>
      <c r="F5205" t="s">
        <v>15</v>
      </c>
      <c r="G5205">
        <v>2359</v>
      </c>
    </row>
    <row r="5206" spans="1:7" x14ac:dyDescent="0.2">
      <c r="A5206" t="s">
        <v>9802</v>
      </c>
      <c r="B5206" t="s">
        <v>4566</v>
      </c>
      <c r="C5206">
        <v>28</v>
      </c>
      <c r="D5206" t="s">
        <v>4580</v>
      </c>
      <c r="E5206" t="s">
        <v>4589</v>
      </c>
      <c r="F5206" t="s">
        <v>15</v>
      </c>
      <c r="G5206">
        <v>2122</v>
      </c>
    </row>
    <row r="5207" spans="1:7" x14ac:dyDescent="0.2">
      <c r="A5207" t="s">
        <v>9803</v>
      </c>
      <c r="B5207" t="s">
        <v>4566</v>
      </c>
      <c r="C5207">
        <v>28</v>
      </c>
      <c r="D5207" t="s">
        <v>4580</v>
      </c>
      <c r="E5207" t="s">
        <v>4591</v>
      </c>
      <c r="F5207" t="s">
        <v>15</v>
      </c>
      <c r="G5207">
        <v>2205</v>
      </c>
    </row>
    <row r="5208" spans="1:7" x14ac:dyDescent="0.2">
      <c r="A5208" t="s">
        <v>9804</v>
      </c>
      <c r="B5208" t="s">
        <v>4566</v>
      </c>
      <c r="C5208">
        <v>28</v>
      </c>
      <c r="D5208" t="s">
        <v>4580</v>
      </c>
      <c r="E5208" t="s">
        <v>4593</v>
      </c>
      <c r="F5208" t="s">
        <v>15</v>
      </c>
      <c r="G5208">
        <v>2170</v>
      </c>
    </row>
    <row r="5209" spans="1:7" x14ac:dyDescent="0.2">
      <c r="A5209" t="s">
        <v>9805</v>
      </c>
      <c r="B5209" t="s">
        <v>4566</v>
      </c>
      <c r="C5209">
        <v>29</v>
      </c>
      <c r="D5209" t="s">
        <v>4580</v>
      </c>
      <c r="E5209" t="s">
        <v>4581</v>
      </c>
      <c r="F5209" t="s">
        <v>15</v>
      </c>
      <c r="G5209">
        <v>2357</v>
      </c>
    </row>
    <row r="5210" spans="1:7" x14ac:dyDescent="0.2">
      <c r="A5210" t="s">
        <v>9806</v>
      </c>
      <c r="B5210" t="s">
        <v>4566</v>
      </c>
      <c r="C5210">
        <v>29</v>
      </c>
      <c r="D5210" t="s">
        <v>4580</v>
      </c>
      <c r="E5210" t="s">
        <v>4583</v>
      </c>
      <c r="F5210" t="s">
        <v>15</v>
      </c>
      <c r="G5210">
        <v>2401</v>
      </c>
    </row>
    <row r="5211" spans="1:7" x14ac:dyDescent="0.2">
      <c r="A5211" t="s">
        <v>9807</v>
      </c>
      <c r="B5211" t="s">
        <v>4566</v>
      </c>
      <c r="C5211">
        <v>29</v>
      </c>
      <c r="D5211" t="s">
        <v>4580</v>
      </c>
      <c r="E5211" t="s">
        <v>4585</v>
      </c>
      <c r="F5211" t="s">
        <v>15</v>
      </c>
      <c r="G5211">
        <v>2499</v>
      </c>
    </row>
    <row r="5212" spans="1:7" x14ac:dyDescent="0.2">
      <c r="A5212" t="s">
        <v>9808</v>
      </c>
      <c r="B5212" t="s">
        <v>4566</v>
      </c>
      <c r="C5212">
        <v>29</v>
      </c>
      <c r="D5212" t="s">
        <v>4580</v>
      </c>
      <c r="E5212" t="s">
        <v>4587</v>
      </c>
      <c r="F5212" t="s">
        <v>15</v>
      </c>
      <c r="G5212">
        <v>2512</v>
      </c>
    </row>
    <row r="5213" spans="1:7" x14ac:dyDescent="0.2">
      <c r="A5213" t="s">
        <v>9809</v>
      </c>
      <c r="B5213" t="s">
        <v>4566</v>
      </c>
      <c r="C5213">
        <v>29</v>
      </c>
      <c r="D5213" t="s">
        <v>4580</v>
      </c>
      <c r="E5213" t="s">
        <v>4589</v>
      </c>
      <c r="F5213" t="s">
        <v>15</v>
      </c>
      <c r="G5213">
        <v>2235</v>
      </c>
    </row>
    <row r="5214" spans="1:7" x14ac:dyDescent="0.2">
      <c r="A5214" t="s">
        <v>9810</v>
      </c>
      <c r="B5214" t="s">
        <v>4566</v>
      </c>
      <c r="C5214">
        <v>29</v>
      </c>
      <c r="D5214" t="s">
        <v>4580</v>
      </c>
      <c r="E5214" t="s">
        <v>4591</v>
      </c>
      <c r="F5214" t="s">
        <v>15</v>
      </c>
      <c r="G5214">
        <v>2179</v>
      </c>
    </row>
    <row r="5215" spans="1:7" x14ac:dyDescent="0.2">
      <c r="A5215" t="s">
        <v>9811</v>
      </c>
      <c r="B5215" t="s">
        <v>4566</v>
      </c>
      <c r="C5215">
        <v>29</v>
      </c>
      <c r="D5215" t="s">
        <v>4580</v>
      </c>
      <c r="E5215" t="s">
        <v>4593</v>
      </c>
      <c r="F5215" t="s">
        <v>15</v>
      </c>
      <c r="G5215">
        <v>2148</v>
      </c>
    </row>
    <row r="5216" spans="1:7" x14ac:dyDescent="0.2">
      <c r="A5216" t="s">
        <v>9812</v>
      </c>
      <c r="B5216" t="s">
        <v>4566</v>
      </c>
      <c r="C5216">
        <v>30</v>
      </c>
      <c r="D5216" t="s">
        <v>4580</v>
      </c>
      <c r="E5216" t="s">
        <v>4581</v>
      </c>
      <c r="F5216" t="s">
        <v>15</v>
      </c>
      <c r="G5216">
        <v>2724</v>
      </c>
    </row>
    <row r="5217" spans="1:7" x14ac:dyDescent="0.2">
      <c r="A5217" t="s">
        <v>9813</v>
      </c>
      <c r="B5217" t="s">
        <v>4566</v>
      </c>
      <c r="C5217">
        <v>30</v>
      </c>
      <c r="D5217" t="s">
        <v>4580</v>
      </c>
      <c r="E5217" t="s">
        <v>4583</v>
      </c>
      <c r="F5217" t="s">
        <v>15</v>
      </c>
      <c r="G5217">
        <v>3165</v>
      </c>
    </row>
    <row r="5218" spans="1:7" x14ac:dyDescent="0.2">
      <c r="A5218" t="s">
        <v>9814</v>
      </c>
      <c r="B5218" t="s">
        <v>4566</v>
      </c>
      <c r="C5218">
        <v>30</v>
      </c>
      <c r="D5218" t="s">
        <v>4580</v>
      </c>
      <c r="E5218" t="s">
        <v>4585</v>
      </c>
      <c r="F5218" t="s">
        <v>15</v>
      </c>
      <c r="G5218">
        <v>2797</v>
      </c>
    </row>
    <row r="5219" spans="1:7" x14ac:dyDescent="0.2">
      <c r="A5219" t="s">
        <v>9815</v>
      </c>
      <c r="B5219" t="s">
        <v>4566</v>
      </c>
      <c r="C5219">
        <v>30</v>
      </c>
      <c r="D5219" t="s">
        <v>4580</v>
      </c>
      <c r="E5219" t="s">
        <v>4587</v>
      </c>
      <c r="F5219" t="s">
        <v>15</v>
      </c>
      <c r="G5219">
        <v>2822</v>
      </c>
    </row>
    <row r="5220" spans="1:7" x14ac:dyDescent="0.2">
      <c r="A5220" t="s">
        <v>9816</v>
      </c>
      <c r="B5220" t="s">
        <v>4566</v>
      </c>
      <c r="C5220">
        <v>30</v>
      </c>
      <c r="D5220" t="s">
        <v>4580</v>
      </c>
      <c r="E5220" t="s">
        <v>4589</v>
      </c>
      <c r="F5220" t="s">
        <v>15</v>
      </c>
      <c r="G5220">
        <v>2736</v>
      </c>
    </row>
    <row r="5221" spans="1:7" x14ac:dyDescent="0.2">
      <c r="A5221" t="s">
        <v>9817</v>
      </c>
      <c r="B5221" t="s">
        <v>4566</v>
      </c>
      <c r="C5221">
        <v>30</v>
      </c>
      <c r="D5221" t="s">
        <v>4580</v>
      </c>
      <c r="E5221" t="s">
        <v>4591</v>
      </c>
      <c r="F5221" t="s">
        <v>15</v>
      </c>
      <c r="G5221">
        <v>2936</v>
      </c>
    </row>
    <row r="5222" spans="1:7" x14ac:dyDescent="0.2">
      <c r="A5222" t="s">
        <v>9818</v>
      </c>
      <c r="B5222" t="s">
        <v>4566</v>
      </c>
      <c r="C5222">
        <v>30</v>
      </c>
      <c r="D5222" t="s">
        <v>4580</v>
      </c>
      <c r="E5222" t="s">
        <v>4593</v>
      </c>
      <c r="F5222" t="s">
        <v>15</v>
      </c>
      <c r="G5222">
        <v>2781</v>
      </c>
    </row>
    <row r="5223" spans="1:7" x14ac:dyDescent="0.2">
      <c r="A5223" t="s">
        <v>9819</v>
      </c>
      <c r="B5223" t="s">
        <v>4566</v>
      </c>
      <c r="C5223">
        <v>31</v>
      </c>
      <c r="D5223" t="s">
        <v>4580</v>
      </c>
      <c r="E5223" t="s">
        <v>4581</v>
      </c>
      <c r="F5223" t="s">
        <v>15</v>
      </c>
      <c r="G5223">
        <v>327</v>
      </c>
    </row>
    <row r="5224" spans="1:7" x14ac:dyDescent="0.2">
      <c r="A5224" t="s">
        <v>9820</v>
      </c>
      <c r="B5224" t="s">
        <v>4566</v>
      </c>
      <c r="C5224">
        <v>31</v>
      </c>
      <c r="D5224" t="s">
        <v>4580</v>
      </c>
      <c r="E5224" t="s">
        <v>4583</v>
      </c>
      <c r="F5224" t="s">
        <v>15</v>
      </c>
      <c r="G5224">
        <v>388</v>
      </c>
    </row>
    <row r="5225" spans="1:7" x14ac:dyDescent="0.2">
      <c r="A5225" t="s">
        <v>9821</v>
      </c>
      <c r="B5225" t="s">
        <v>4566</v>
      </c>
      <c r="C5225">
        <v>31</v>
      </c>
      <c r="D5225" t="s">
        <v>4580</v>
      </c>
      <c r="E5225" t="s">
        <v>4585</v>
      </c>
      <c r="F5225" t="s">
        <v>15</v>
      </c>
      <c r="G5225">
        <v>398</v>
      </c>
    </row>
    <row r="5226" spans="1:7" x14ac:dyDescent="0.2">
      <c r="A5226" t="s">
        <v>9822</v>
      </c>
      <c r="B5226" t="s">
        <v>4566</v>
      </c>
      <c r="C5226">
        <v>31</v>
      </c>
      <c r="D5226" t="s">
        <v>4580</v>
      </c>
      <c r="E5226" t="s">
        <v>4587</v>
      </c>
      <c r="F5226" t="s">
        <v>15</v>
      </c>
      <c r="G5226">
        <v>413</v>
      </c>
    </row>
    <row r="5227" spans="1:7" x14ac:dyDescent="0.2">
      <c r="A5227" t="s">
        <v>9823</v>
      </c>
      <c r="B5227" t="s">
        <v>4566</v>
      </c>
      <c r="C5227">
        <v>31</v>
      </c>
      <c r="D5227" t="s">
        <v>4580</v>
      </c>
      <c r="E5227" t="s">
        <v>4589</v>
      </c>
      <c r="F5227" t="s">
        <v>15</v>
      </c>
      <c r="G5227">
        <v>342</v>
      </c>
    </row>
    <row r="5228" spans="1:7" x14ac:dyDescent="0.2">
      <c r="A5228" t="s">
        <v>9824</v>
      </c>
      <c r="B5228" t="s">
        <v>4566</v>
      </c>
      <c r="C5228">
        <v>31</v>
      </c>
      <c r="D5228" t="s">
        <v>4580</v>
      </c>
      <c r="E5228" t="s">
        <v>4591</v>
      </c>
      <c r="F5228" t="s">
        <v>15</v>
      </c>
      <c r="G5228">
        <v>344</v>
      </c>
    </row>
    <row r="5229" spans="1:7" x14ac:dyDescent="0.2">
      <c r="A5229" t="s">
        <v>9825</v>
      </c>
      <c r="B5229" t="s">
        <v>4566</v>
      </c>
      <c r="C5229">
        <v>31</v>
      </c>
      <c r="D5229" t="s">
        <v>4580</v>
      </c>
      <c r="E5229" t="s">
        <v>4593</v>
      </c>
      <c r="F5229" t="s">
        <v>15</v>
      </c>
      <c r="G5229">
        <v>346</v>
      </c>
    </row>
    <row r="5230" spans="1:7" x14ac:dyDescent="0.2">
      <c r="A5230" t="s">
        <v>9826</v>
      </c>
      <c r="B5230" t="s">
        <v>4566</v>
      </c>
      <c r="C5230">
        <v>32</v>
      </c>
      <c r="D5230" t="s">
        <v>4580</v>
      </c>
      <c r="E5230" t="s">
        <v>4581</v>
      </c>
      <c r="F5230" t="s">
        <v>15</v>
      </c>
      <c r="G5230">
        <v>1337</v>
      </c>
    </row>
    <row r="5231" spans="1:7" x14ac:dyDescent="0.2">
      <c r="A5231" t="s">
        <v>9827</v>
      </c>
      <c r="B5231" t="s">
        <v>4566</v>
      </c>
      <c r="C5231">
        <v>32</v>
      </c>
      <c r="D5231" t="s">
        <v>4580</v>
      </c>
      <c r="E5231" t="s">
        <v>4583</v>
      </c>
      <c r="F5231" t="s">
        <v>15</v>
      </c>
      <c r="G5231">
        <v>1389</v>
      </c>
    </row>
    <row r="5232" spans="1:7" x14ac:dyDescent="0.2">
      <c r="A5232" t="s">
        <v>9828</v>
      </c>
      <c r="B5232" t="s">
        <v>4566</v>
      </c>
      <c r="C5232">
        <v>32</v>
      </c>
      <c r="D5232" t="s">
        <v>4580</v>
      </c>
      <c r="E5232" t="s">
        <v>4585</v>
      </c>
      <c r="F5232" t="s">
        <v>15</v>
      </c>
      <c r="G5232">
        <v>1322</v>
      </c>
    </row>
    <row r="5233" spans="1:7" x14ac:dyDescent="0.2">
      <c r="A5233" t="s">
        <v>9829</v>
      </c>
      <c r="B5233" t="s">
        <v>4566</v>
      </c>
      <c r="C5233">
        <v>32</v>
      </c>
      <c r="D5233" t="s">
        <v>4580</v>
      </c>
      <c r="E5233" t="s">
        <v>4587</v>
      </c>
      <c r="F5233" t="s">
        <v>15</v>
      </c>
      <c r="G5233">
        <v>1359</v>
      </c>
    </row>
    <row r="5234" spans="1:7" x14ac:dyDescent="0.2">
      <c r="A5234" t="s">
        <v>9830</v>
      </c>
      <c r="B5234" t="s">
        <v>4566</v>
      </c>
      <c r="C5234">
        <v>32</v>
      </c>
      <c r="D5234" t="s">
        <v>4580</v>
      </c>
      <c r="E5234" t="s">
        <v>4589</v>
      </c>
      <c r="F5234" t="s">
        <v>15</v>
      </c>
      <c r="G5234">
        <v>1209</v>
      </c>
    </row>
    <row r="5235" spans="1:7" x14ac:dyDescent="0.2">
      <c r="A5235" t="s">
        <v>9831</v>
      </c>
      <c r="B5235" t="s">
        <v>4566</v>
      </c>
      <c r="C5235">
        <v>32</v>
      </c>
      <c r="D5235" t="s">
        <v>4580</v>
      </c>
      <c r="E5235" t="s">
        <v>4591</v>
      </c>
      <c r="F5235" t="s">
        <v>15</v>
      </c>
      <c r="G5235">
        <v>1263</v>
      </c>
    </row>
    <row r="5236" spans="1:7" x14ac:dyDescent="0.2">
      <c r="A5236" t="s">
        <v>9832</v>
      </c>
      <c r="B5236" t="s">
        <v>4566</v>
      </c>
      <c r="C5236">
        <v>32</v>
      </c>
      <c r="D5236" t="s">
        <v>4580</v>
      </c>
      <c r="E5236" t="s">
        <v>4593</v>
      </c>
      <c r="F5236" t="s">
        <v>15</v>
      </c>
      <c r="G5236">
        <v>1267</v>
      </c>
    </row>
    <row r="5237" spans="1:7" x14ac:dyDescent="0.2">
      <c r="A5237" t="s">
        <v>9833</v>
      </c>
      <c r="B5237" t="s">
        <v>4566</v>
      </c>
      <c r="C5237">
        <v>33</v>
      </c>
      <c r="D5237" t="s">
        <v>4580</v>
      </c>
      <c r="E5237" t="s">
        <v>4581</v>
      </c>
      <c r="F5237" t="s">
        <v>15</v>
      </c>
      <c r="G5237">
        <v>36</v>
      </c>
    </row>
    <row r="5238" spans="1:7" x14ac:dyDescent="0.2">
      <c r="A5238" t="s">
        <v>9834</v>
      </c>
      <c r="B5238" t="s">
        <v>4566</v>
      </c>
      <c r="C5238">
        <v>33</v>
      </c>
      <c r="D5238" t="s">
        <v>4580</v>
      </c>
      <c r="E5238" t="s">
        <v>4583</v>
      </c>
      <c r="F5238" t="s">
        <v>15</v>
      </c>
      <c r="G5238">
        <v>26</v>
      </c>
    </row>
    <row r="5239" spans="1:7" x14ac:dyDescent="0.2">
      <c r="A5239" t="s">
        <v>9835</v>
      </c>
      <c r="B5239" t="s">
        <v>4566</v>
      </c>
      <c r="C5239">
        <v>33</v>
      </c>
      <c r="D5239" t="s">
        <v>4580</v>
      </c>
      <c r="E5239" t="s">
        <v>4585</v>
      </c>
      <c r="F5239" t="s">
        <v>15</v>
      </c>
      <c r="G5239">
        <v>58</v>
      </c>
    </row>
    <row r="5240" spans="1:7" x14ac:dyDescent="0.2">
      <c r="A5240" t="s">
        <v>9836</v>
      </c>
      <c r="B5240" t="s">
        <v>4566</v>
      </c>
      <c r="C5240">
        <v>33</v>
      </c>
      <c r="D5240" t="s">
        <v>4580</v>
      </c>
      <c r="E5240" t="s">
        <v>4587</v>
      </c>
      <c r="F5240" t="s">
        <v>15</v>
      </c>
      <c r="G5240">
        <v>48</v>
      </c>
    </row>
    <row r="5241" spans="1:7" x14ac:dyDescent="0.2">
      <c r="A5241" t="s">
        <v>9837</v>
      </c>
      <c r="B5241" t="s">
        <v>4566</v>
      </c>
      <c r="C5241">
        <v>33</v>
      </c>
      <c r="D5241" t="s">
        <v>4580</v>
      </c>
      <c r="E5241" t="s">
        <v>4589</v>
      </c>
      <c r="F5241" t="s">
        <v>15</v>
      </c>
      <c r="G5241">
        <v>19</v>
      </c>
    </row>
    <row r="5242" spans="1:7" x14ac:dyDescent="0.2">
      <c r="A5242" t="s">
        <v>9838</v>
      </c>
      <c r="B5242" t="s">
        <v>4566</v>
      </c>
      <c r="C5242">
        <v>33</v>
      </c>
      <c r="D5242" t="s">
        <v>4580</v>
      </c>
      <c r="E5242" t="s">
        <v>4591</v>
      </c>
      <c r="F5242" t="s">
        <v>15</v>
      </c>
      <c r="G5242">
        <v>17</v>
      </c>
    </row>
    <row r="5243" spans="1:7" x14ac:dyDescent="0.2">
      <c r="A5243" t="s">
        <v>9839</v>
      </c>
      <c r="B5243" t="s">
        <v>4566</v>
      </c>
      <c r="C5243">
        <v>33</v>
      </c>
      <c r="D5243" t="s">
        <v>4580</v>
      </c>
      <c r="E5243" t="s">
        <v>4593</v>
      </c>
      <c r="F5243" t="s">
        <v>15</v>
      </c>
      <c r="G5243">
        <v>22</v>
      </c>
    </row>
    <row r="5244" spans="1:7" x14ac:dyDescent="0.2">
      <c r="A5244" t="s">
        <v>9840</v>
      </c>
      <c r="B5244" t="s">
        <v>4566</v>
      </c>
      <c r="C5244">
        <v>34</v>
      </c>
      <c r="D5244" t="s">
        <v>4580</v>
      </c>
      <c r="E5244" t="s">
        <v>4581</v>
      </c>
      <c r="F5244" t="s">
        <v>15</v>
      </c>
      <c r="G5244">
        <v>672</v>
      </c>
    </row>
    <row r="5245" spans="1:7" x14ac:dyDescent="0.2">
      <c r="A5245" t="s">
        <v>9841</v>
      </c>
      <c r="B5245" t="s">
        <v>4566</v>
      </c>
      <c r="C5245">
        <v>34</v>
      </c>
      <c r="D5245" t="s">
        <v>4580</v>
      </c>
      <c r="E5245" t="s">
        <v>4583</v>
      </c>
      <c r="F5245" t="s">
        <v>15</v>
      </c>
      <c r="G5245">
        <v>834</v>
      </c>
    </row>
    <row r="5246" spans="1:7" x14ac:dyDescent="0.2">
      <c r="A5246" t="s">
        <v>9842</v>
      </c>
      <c r="B5246" t="s">
        <v>4566</v>
      </c>
      <c r="C5246">
        <v>34</v>
      </c>
      <c r="D5246" t="s">
        <v>4580</v>
      </c>
      <c r="E5246" t="s">
        <v>4585</v>
      </c>
      <c r="F5246" t="s">
        <v>15</v>
      </c>
      <c r="G5246">
        <v>805</v>
      </c>
    </row>
    <row r="5247" spans="1:7" x14ac:dyDescent="0.2">
      <c r="A5247" t="s">
        <v>9843</v>
      </c>
      <c r="B5247" t="s">
        <v>4566</v>
      </c>
      <c r="C5247">
        <v>34</v>
      </c>
      <c r="D5247" t="s">
        <v>4580</v>
      </c>
      <c r="E5247" t="s">
        <v>4587</v>
      </c>
      <c r="F5247" t="s">
        <v>15</v>
      </c>
      <c r="G5247">
        <v>810</v>
      </c>
    </row>
    <row r="5248" spans="1:7" x14ac:dyDescent="0.2">
      <c r="A5248" t="s">
        <v>9844</v>
      </c>
      <c r="B5248" t="s">
        <v>4566</v>
      </c>
      <c r="C5248">
        <v>34</v>
      </c>
      <c r="D5248" t="s">
        <v>4580</v>
      </c>
      <c r="E5248" t="s">
        <v>4589</v>
      </c>
      <c r="F5248" t="s">
        <v>15</v>
      </c>
      <c r="G5248">
        <v>736</v>
      </c>
    </row>
    <row r="5249" spans="1:7" x14ac:dyDescent="0.2">
      <c r="A5249" t="s">
        <v>9845</v>
      </c>
      <c r="B5249" t="s">
        <v>4566</v>
      </c>
      <c r="C5249">
        <v>34</v>
      </c>
      <c r="D5249" t="s">
        <v>4580</v>
      </c>
      <c r="E5249" t="s">
        <v>4591</v>
      </c>
      <c r="F5249" t="s">
        <v>15</v>
      </c>
      <c r="G5249">
        <v>694</v>
      </c>
    </row>
    <row r="5250" spans="1:7" x14ac:dyDescent="0.2">
      <c r="A5250" t="s">
        <v>9846</v>
      </c>
      <c r="B5250" t="s">
        <v>4566</v>
      </c>
      <c r="C5250">
        <v>34</v>
      </c>
      <c r="D5250" t="s">
        <v>4580</v>
      </c>
      <c r="E5250" t="s">
        <v>4593</v>
      </c>
      <c r="F5250" t="s">
        <v>15</v>
      </c>
      <c r="G5250">
        <v>673</v>
      </c>
    </row>
    <row r="5251" spans="1:7" x14ac:dyDescent="0.2">
      <c r="A5251" t="s">
        <v>9847</v>
      </c>
      <c r="B5251" t="s">
        <v>4566</v>
      </c>
      <c r="C5251">
        <v>35</v>
      </c>
      <c r="D5251" t="s">
        <v>4580</v>
      </c>
      <c r="E5251" t="s">
        <v>4581</v>
      </c>
      <c r="F5251" t="s">
        <v>15</v>
      </c>
      <c r="G5251">
        <v>11869</v>
      </c>
    </row>
    <row r="5252" spans="1:7" x14ac:dyDescent="0.2">
      <c r="A5252" t="s">
        <v>9848</v>
      </c>
      <c r="B5252" t="s">
        <v>4566</v>
      </c>
      <c r="C5252">
        <v>35</v>
      </c>
      <c r="D5252" t="s">
        <v>4580</v>
      </c>
      <c r="E5252" t="s">
        <v>4583</v>
      </c>
      <c r="F5252" t="s">
        <v>15</v>
      </c>
      <c r="G5252">
        <v>13259</v>
      </c>
    </row>
    <row r="5253" spans="1:7" x14ac:dyDescent="0.2">
      <c r="A5253" t="s">
        <v>9849</v>
      </c>
      <c r="B5253" t="s">
        <v>4566</v>
      </c>
      <c r="C5253">
        <v>35</v>
      </c>
      <c r="D5253" t="s">
        <v>4580</v>
      </c>
      <c r="E5253" t="s">
        <v>4585</v>
      </c>
      <c r="F5253" t="s">
        <v>15</v>
      </c>
      <c r="G5253">
        <v>13263</v>
      </c>
    </row>
    <row r="5254" spans="1:7" x14ac:dyDescent="0.2">
      <c r="A5254" t="s">
        <v>9850</v>
      </c>
      <c r="B5254" t="s">
        <v>4566</v>
      </c>
      <c r="C5254">
        <v>35</v>
      </c>
      <c r="D5254" t="s">
        <v>4580</v>
      </c>
      <c r="E5254" t="s">
        <v>4587</v>
      </c>
      <c r="F5254" t="s">
        <v>15</v>
      </c>
      <c r="G5254">
        <v>14144</v>
      </c>
    </row>
    <row r="5255" spans="1:7" x14ac:dyDescent="0.2">
      <c r="A5255" t="s">
        <v>9851</v>
      </c>
      <c r="B5255" t="s">
        <v>4566</v>
      </c>
      <c r="C5255">
        <v>35</v>
      </c>
      <c r="D5255" t="s">
        <v>4580</v>
      </c>
      <c r="E5255" t="s">
        <v>4589</v>
      </c>
      <c r="F5255" t="s">
        <v>15</v>
      </c>
      <c r="G5255">
        <v>11704</v>
      </c>
    </row>
    <row r="5256" spans="1:7" x14ac:dyDescent="0.2">
      <c r="A5256" t="s">
        <v>9852</v>
      </c>
      <c r="B5256" t="s">
        <v>4566</v>
      </c>
      <c r="C5256">
        <v>35</v>
      </c>
      <c r="D5256" t="s">
        <v>4580</v>
      </c>
      <c r="E5256" t="s">
        <v>4591</v>
      </c>
      <c r="F5256" t="s">
        <v>15</v>
      </c>
      <c r="G5256">
        <v>12373</v>
      </c>
    </row>
    <row r="5257" spans="1:7" x14ac:dyDescent="0.2">
      <c r="A5257" t="s">
        <v>9853</v>
      </c>
      <c r="B5257" t="s">
        <v>4566</v>
      </c>
      <c r="C5257">
        <v>35</v>
      </c>
      <c r="D5257" t="s">
        <v>4580</v>
      </c>
      <c r="E5257" t="s">
        <v>4593</v>
      </c>
      <c r="F5257" t="s">
        <v>15</v>
      </c>
      <c r="G5257">
        <v>11847</v>
      </c>
    </row>
    <row r="5258" spans="1:7" x14ac:dyDescent="0.2">
      <c r="A5258" t="s">
        <v>9854</v>
      </c>
      <c r="B5258" t="s">
        <v>4566</v>
      </c>
      <c r="C5258">
        <v>36</v>
      </c>
      <c r="D5258" t="s">
        <v>4580</v>
      </c>
      <c r="E5258" t="s">
        <v>4581</v>
      </c>
      <c r="F5258" t="s">
        <v>15</v>
      </c>
      <c r="G5258">
        <v>2444</v>
      </c>
    </row>
    <row r="5259" spans="1:7" x14ac:dyDescent="0.2">
      <c r="A5259" t="s">
        <v>9855</v>
      </c>
      <c r="B5259" t="s">
        <v>4566</v>
      </c>
      <c r="C5259">
        <v>36</v>
      </c>
      <c r="D5259" t="s">
        <v>4580</v>
      </c>
      <c r="E5259" t="s">
        <v>4583</v>
      </c>
      <c r="F5259" t="s">
        <v>15</v>
      </c>
      <c r="G5259">
        <v>2659</v>
      </c>
    </row>
    <row r="5260" spans="1:7" x14ac:dyDescent="0.2">
      <c r="A5260" t="s">
        <v>9856</v>
      </c>
      <c r="B5260" t="s">
        <v>4566</v>
      </c>
      <c r="C5260">
        <v>36</v>
      </c>
      <c r="D5260" t="s">
        <v>4580</v>
      </c>
      <c r="E5260" t="s">
        <v>4585</v>
      </c>
      <c r="F5260" t="s">
        <v>15</v>
      </c>
      <c r="G5260">
        <v>2502</v>
      </c>
    </row>
    <row r="5261" spans="1:7" x14ac:dyDescent="0.2">
      <c r="A5261" t="s">
        <v>9857</v>
      </c>
      <c r="B5261" t="s">
        <v>4566</v>
      </c>
      <c r="C5261">
        <v>36</v>
      </c>
      <c r="D5261" t="s">
        <v>4580</v>
      </c>
      <c r="E5261" t="s">
        <v>4587</v>
      </c>
      <c r="F5261" t="s">
        <v>15</v>
      </c>
      <c r="G5261">
        <v>2636</v>
      </c>
    </row>
    <row r="5262" spans="1:7" x14ac:dyDescent="0.2">
      <c r="A5262" t="s">
        <v>9858</v>
      </c>
      <c r="B5262" t="s">
        <v>4566</v>
      </c>
      <c r="C5262">
        <v>36</v>
      </c>
      <c r="D5262" t="s">
        <v>4580</v>
      </c>
      <c r="E5262" t="s">
        <v>4589</v>
      </c>
      <c r="F5262" t="s">
        <v>15</v>
      </c>
      <c r="G5262">
        <v>2367</v>
      </c>
    </row>
    <row r="5263" spans="1:7" x14ac:dyDescent="0.2">
      <c r="A5263" t="s">
        <v>9859</v>
      </c>
      <c r="B5263" t="s">
        <v>4566</v>
      </c>
      <c r="C5263">
        <v>36</v>
      </c>
      <c r="D5263" t="s">
        <v>4580</v>
      </c>
      <c r="E5263" t="s">
        <v>4591</v>
      </c>
      <c r="F5263" t="s">
        <v>15</v>
      </c>
      <c r="G5263">
        <v>2470</v>
      </c>
    </row>
    <row r="5264" spans="1:7" x14ac:dyDescent="0.2">
      <c r="A5264" t="s">
        <v>9860</v>
      </c>
      <c r="B5264" t="s">
        <v>4566</v>
      </c>
      <c r="C5264">
        <v>36</v>
      </c>
      <c r="D5264" t="s">
        <v>4580</v>
      </c>
      <c r="E5264" t="s">
        <v>4593</v>
      </c>
      <c r="F5264" t="s">
        <v>15</v>
      </c>
      <c r="G5264">
        <v>2410</v>
      </c>
    </row>
    <row r="5265" spans="1:7" x14ac:dyDescent="0.2">
      <c r="A5265" t="s">
        <v>9861</v>
      </c>
      <c r="B5265" t="s">
        <v>4566</v>
      </c>
      <c r="C5265">
        <v>37</v>
      </c>
      <c r="D5265" t="s">
        <v>4580</v>
      </c>
      <c r="E5265" t="s">
        <v>4581</v>
      </c>
      <c r="F5265" t="s">
        <v>15</v>
      </c>
      <c r="G5265">
        <v>58</v>
      </c>
    </row>
    <row r="5266" spans="1:7" x14ac:dyDescent="0.2">
      <c r="A5266" t="s">
        <v>9862</v>
      </c>
      <c r="B5266" t="s">
        <v>4566</v>
      </c>
      <c r="C5266">
        <v>37</v>
      </c>
      <c r="D5266" t="s">
        <v>4580</v>
      </c>
      <c r="E5266" t="s">
        <v>4583</v>
      </c>
      <c r="F5266" t="s">
        <v>15</v>
      </c>
      <c r="G5266">
        <v>65</v>
      </c>
    </row>
    <row r="5267" spans="1:7" x14ac:dyDescent="0.2">
      <c r="A5267" t="s">
        <v>9863</v>
      </c>
      <c r="B5267" t="s">
        <v>4566</v>
      </c>
      <c r="C5267">
        <v>37</v>
      </c>
      <c r="D5267" t="s">
        <v>4580</v>
      </c>
      <c r="E5267" t="s">
        <v>4585</v>
      </c>
      <c r="F5267" t="s">
        <v>15</v>
      </c>
      <c r="G5267">
        <v>88</v>
      </c>
    </row>
    <row r="5268" spans="1:7" x14ac:dyDescent="0.2">
      <c r="A5268" t="s">
        <v>9864</v>
      </c>
      <c r="B5268" t="s">
        <v>4566</v>
      </c>
      <c r="C5268">
        <v>37</v>
      </c>
      <c r="D5268" t="s">
        <v>4580</v>
      </c>
      <c r="E5268" t="s">
        <v>4587</v>
      </c>
      <c r="F5268" t="s">
        <v>15</v>
      </c>
      <c r="G5268">
        <v>83</v>
      </c>
    </row>
    <row r="5269" spans="1:7" x14ac:dyDescent="0.2">
      <c r="A5269" t="s">
        <v>9865</v>
      </c>
      <c r="B5269" t="s">
        <v>4566</v>
      </c>
      <c r="C5269">
        <v>37</v>
      </c>
      <c r="D5269" t="s">
        <v>4580</v>
      </c>
      <c r="E5269" t="s">
        <v>4589</v>
      </c>
      <c r="F5269" t="s">
        <v>15</v>
      </c>
      <c r="G5269">
        <v>51</v>
      </c>
    </row>
    <row r="5270" spans="1:7" x14ac:dyDescent="0.2">
      <c r="A5270" t="s">
        <v>9866</v>
      </c>
      <c r="B5270" t="s">
        <v>4566</v>
      </c>
      <c r="C5270">
        <v>37</v>
      </c>
      <c r="D5270" t="s">
        <v>4580</v>
      </c>
      <c r="E5270" t="s">
        <v>4591</v>
      </c>
      <c r="F5270" t="s">
        <v>15</v>
      </c>
      <c r="G5270">
        <v>46</v>
      </c>
    </row>
    <row r="5271" spans="1:7" x14ac:dyDescent="0.2">
      <c r="A5271" t="s">
        <v>9867</v>
      </c>
      <c r="B5271" t="s">
        <v>4566</v>
      </c>
      <c r="C5271">
        <v>37</v>
      </c>
      <c r="D5271" t="s">
        <v>4580</v>
      </c>
      <c r="E5271" t="s">
        <v>4593</v>
      </c>
      <c r="F5271" t="s">
        <v>15</v>
      </c>
      <c r="G5271">
        <v>56</v>
      </c>
    </row>
    <row r="5272" spans="1:7" x14ac:dyDescent="0.2">
      <c r="A5272" t="s">
        <v>9868</v>
      </c>
      <c r="B5272" t="s">
        <v>4566</v>
      </c>
      <c r="C5272">
        <v>38</v>
      </c>
      <c r="D5272" t="s">
        <v>4580</v>
      </c>
      <c r="E5272" t="s">
        <v>4581</v>
      </c>
      <c r="F5272" t="s">
        <v>15</v>
      </c>
      <c r="G5272">
        <v>5496</v>
      </c>
    </row>
    <row r="5273" spans="1:7" x14ac:dyDescent="0.2">
      <c r="A5273" t="s">
        <v>9869</v>
      </c>
      <c r="B5273" t="s">
        <v>4566</v>
      </c>
      <c r="C5273">
        <v>38</v>
      </c>
      <c r="D5273" t="s">
        <v>4580</v>
      </c>
      <c r="E5273" t="s">
        <v>4583</v>
      </c>
      <c r="F5273" t="s">
        <v>15</v>
      </c>
      <c r="G5273">
        <v>5758</v>
      </c>
    </row>
    <row r="5274" spans="1:7" x14ac:dyDescent="0.2">
      <c r="A5274" t="s">
        <v>9870</v>
      </c>
      <c r="B5274" t="s">
        <v>4566</v>
      </c>
      <c r="C5274">
        <v>38</v>
      </c>
      <c r="D5274" t="s">
        <v>4580</v>
      </c>
      <c r="E5274" t="s">
        <v>4585</v>
      </c>
      <c r="F5274" t="s">
        <v>15</v>
      </c>
      <c r="G5274">
        <v>5623</v>
      </c>
    </row>
    <row r="5275" spans="1:7" x14ac:dyDescent="0.2">
      <c r="A5275" t="s">
        <v>9871</v>
      </c>
      <c r="B5275" t="s">
        <v>4566</v>
      </c>
      <c r="C5275">
        <v>38</v>
      </c>
      <c r="D5275" t="s">
        <v>4580</v>
      </c>
      <c r="E5275" t="s">
        <v>4587</v>
      </c>
      <c r="F5275" t="s">
        <v>15</v>
      </c>
      <c r="G5275">
        <v>6009</v>
      </c>
    </row>
    <row r="5276" spans="1:7" x14ac:dyDescent="0.2">
      <c r="A5276" t="s">
        <v>9872</v>
      </c>
      <c r="B5276" t="s">
        <v>4566</v>
      </c>
      <c r="C5276">
        <v>38</v>
      </c>
      <c r="D5276" t="s">
        <v>4580</v>
      </c>
      <c r="E5276" t="s">
        <v>4589</v>
      </c>
      <c r="F5276" t="s">
        <v>15</v>
      </c>
      <c r="G5276">
        <v>5368</v>
      </c>
    </row>
    <row r="5277" spans="1:7" x14ac:dyDescent="0.2">
      <c r="A5277" t="s">
        <v>9873</v>
      </c>
      <c r="B5277" t="s">
        <v>4566</v>
      </c>
      <c r="C5277">
        <v>38</v>
      </c>
      <c r="D5277" t="s">
        <v>4580</v>
      </c>
      <c r="E5277" t="s">
        <v>4591</v>
      </c>
      <c r="F5277" t="s">
        <v>15</v>
      </c>
      <c r="G5277">
        <v>5595</v>
      </c>
    </row>
    <row r="5278" spans="1:7" x14ac:dyDescent="0.2">
      <c r="A5278" t="s">
        <v>9874</v>
      </c>
      <c r="B5278" t="s">
        <v>4566</v>
      </c>
      <c r="C5278">
        <v>38</v>
      </c>
      <c r="D5278" t="s">
        <v>4580</v>
      </c>
      <c r="E5278" t="s">
        <v>4593</v>
      </c>
      <c r="F5278" t="s">
        <v>15</v>
      </c>
      <c r="G5278">
        <v>5562</v>
      </c>
    </row>
    <row r="5279" spans="1:7" x14ac:dyDescent="0.2">
      <c r="A5279" t="s">
        <v>9875</v>
      </c>
      <c r="B5279" t="s">
        <v>4566</v>
      </c>
      <c r="C5279">
        <v>39</v>
      </c>
      <c r="D5279" t="s">
        <v>4580</v>
      </c>
      <c r="E5279" t="s">
        <v>4581</v>
      </c>
      <c r="F5279" t="s">
        <v>15</v>
      </c>
      <c r="G5279">
        <v>109</v>
      </c>
    </row>
    <row r="5280" spans="1:7" x14ac:dyDescent="0.2">
      <c r="A5280" t="s">
        <v>9876</v>
      </c>
      <c r="B5280" t="s">
        <v>4566</v>
      </c>
      <c r="C5280">
        <v>39</v>
      </c>
      <c r="D5280" t="s">
        <v>4580</v>
      </c>
      <c r="E5280" t="s">
        <v>4583</v>
      </c>
      <c r="F5280" t="s">
        <v>15</v>
      </c>
      <c r="G5280">
        <v>98</v>
      </c>
    </row>
    <row r="5281" spans="1:7" x14ac:dyDescent="0.2">
      <c r="A5281" t="s">
        <v>9877</v>
      </c>
      <c r="B5281" t="s">
        <v>4566</v>
      </c>
      <c r="C5281">
        <v>39</v>
      </c>
      <c r="D5281" t="s">
        <v>4580</v>
      </c>
      <c r="E5281" t="s">
        <v>4585</v>
      </c>
      <c r="F5281" t="s">
        <v>15</v>
      </c>
      <c r="G5281">
        <v>115</v>
      </c>
    </row>
    <row r="5282" spans="1:7" x14ac:dyDescent="0.2">
      <c r="A5282" t="s">
        <v>9878</v>
      </c>
      <c r="B5282" t="s">
        <v>4566</v>
      </c>
      <c r="C5282">
        <v>39</v>
      </c>
      <c r="D5282" t="s">
        <v>4580</v>
      </c>
      <c r="E5282" t="s">
        <v>4587</v>
      </c>
      <c r="F5282" t="s">
        <v>15</v>
      </c>
      <c r="G5282">
        <v>71</v>
      </c>
    </row>
    <row r="5283" spans="1:7" x14ac:dyDescent="0.2">
      <c r="A5283" t="s">
        <v>9879</v>
      </c>
      <c r="B5283" t="s">
        <v>4566</v>
      </c>
      <c r="C5283">
        <v>39</v>
      </c>
      <c r="D5283" t="s">
        <v>4580</v>
      </c>
      <c r="E5283" t="s">
        <v>4589</v>
      </c>
      <c r="F5283" t="s">
        <v>15</v>
      </c>
      <c r="G5283">
        <v>99</v>
      </c>
    </row>
    <row r="5284" spans="1:7" x14ac:dyDescent="0.2">
      <c r="A5284" t="s">
        <v>9880</v>
      </c>
      <c r="B5284" t="s">
        <v>4566</v>
      </c>
      <c r="C5284">
        <v>39</v>
      </c>
      <c r="D5284" t="s">
        <v>4580</v>
      </c>
      <c r="E5284" t="s">
        <v>4591</v>
      </c>
      <c r="F5284" t="s">
        <v>15</v>
      </c>
      <c r="G5284">
        <v>91</v>
      </c>
    </row>
    <row r="5285" spans="1:7" x14ac:dyDescent="0.2">
      <c r="A5285" t="s">
        <v>9881</v>
      </c>
      <c r="B5285" t="s">
        <v>4566</v>
      </c>
      <c r="C5285">
        <v>39</v>
      </c>
      <c r="D5285" t="s">
        <v>4580</v>
      </c>
      <c r="E5285" t="s">
        <v>4593</v>
      </c>
      <c r="F5285" t="s">
        <v>15</v>
      </c>
      <c r="G5285">
        <v>88</v>
      </c>
    </row>
    <row r="5286" spans="1:7" x14ac:dyDescent="0.2">
      <c r="A5286" t="s">
        <v>9882</v>
      </c>
      <c r="B5286" t="s">
        <v>4566</v>
      </c>
      <c r="C5286">
        <v>41</v>
      </c>
      <c r="D5286" t="s">
        <v>4580</v>
      </c>
      <c r="E5286" t="s">
        <v>4581</v>
      </c>
      <c r="F5286" t="s">
        <v>15</v>
      </c>
      <c r="G5286">
        <v>928</v>
      </c>
    </row>
    <row r="5287" spans="1:7" x14ac:dyDescent="0.2">
      <c r="A5287" t="s">
        <v>9883</v>
      </c>
      <c r="B5287" t="s">
        <v>4566</v>
      </c>
      <c r="C5287">
        <v>41</v>
      </c>
      <c r="D5287" t="s">
        <v>4580</v>
      </c>
      <c r="E5287" t="s">
        <v>4583</v>
      </c>
      <c r="F5287" t="s">
        <v>15</v>
      </c>
      <c r="G5287">
        <v>919</v>
      </c>
    </row>
    <row r="5288" spans="1:7" x14ac:dyDescent="0.2">
      <c r="A5288" t="s">
        <v>9884</v>
      </c>
      <c r="B5288" t="s">
        <v>4566</v>
      </c>
      <c r="C5288">
        <v>41</v>
      </c>
      <c r="D5288" t="s">
        <v>4580</v>
      </c>
      <c r="E5288" t="s">
        <v>4585</v>
      </c>
      <c r="F5288" t="s">
        <v>15</v>
      </c>
      <c r="G5288">
        <v>1115</v>
      </c>
    </row>
    <row r="5289" spans="1:7" x14ac:dyDescent="0.2">
      <c r="A5289" t="s">
        <v>9885</v>
      </c>
      <c r="B5289" t="s">
        <v>4566</v>
      </c>
      <c r="C5289">
        <v>41</v>
      </c>
      <c r="D5289" t="s">
        <v>4580</v>
      </c>
      <c r="E5289" t="s">
        <v>4587</v>
      </c>
      <c r="F5289" t="s">
        <v>15</v>
      </c>
      <c r="G5289">
        <v>1102</v>
      </c>
    </row>
    <row r="5290" spans="1:7" x14ac:dyDescent="0.2">
      <c r="A5290" t="s">
        <v>9886</v>
      </c>
      <c r="B5290" t="s">
        <v>4566</v>
      </c>
      <c r="C5290">
        <v>41</v>
      </c>
      <c r="D5290" t="s">
        <v>4580</v>
      </c>
      <c r="E5290" t="s">
        <v>4589</v>
      </c>
      <c r="F5290" t="s">
        <v>15</v>
      </c>
      <c r="G5290">
        <v>818</v>
      </c>
    </row>
    <row r="5291" spans="1:7" x14ac:dyDescent="0.2">
      <c r="A5291" t="s">
        <v>9887</v>
      </c>
      <c r="B5291" t="s">
        <v>4566</v>
      </c>
      <c r="C5291">
        <v>41</v>
      </c>
      <c r="D5291" t="s">
        <v>4580</v>
      </c>
      <c r="E5291" t="s">
        <v>4591</v>
      </c>
      <c r="F5291" t="s">
        <v>15</v>
      </c>
      <c r="G5291">
        <v>882</v>
      </c>
    </row>
    <row r="5292" spans="1:7" x14ac:dyDescent="0.2">
      <c r="A5292" t="s">
        <v>9888</v>
      </c>
      <c r="B5292" t="s">
        <v>4566</v>
      </c>
      <c r="C5292">
        <v>41</v>
      </c>
      <c r="D5292" t="s">
        <v>4580</v>
      </c>
      <c r="E5292" t="s">
        <v>4593</v>
      </c>
      <c r="F5292" t="s">
        <v>15</v>
      </c>
      <c r="G5292">
        <v>827</v>
      </c>
    </row>
    <row r="5293" spans="1:7" x14ac:dyDescent="0.2">
      <c r="A5293" t="s">
        <v>9889</v>
      </c>
      <c r="B5293" t="s">
        <v>4566</v>
      </c>
      <c r="C5293">
        <v>43</v>
      </c>
      <c r="D5293" t="s">
        <v>4580</v>
      </c>
      <c r="E5293" t="s">
        <v>4581</v>
      </c>
      <c r="F5293" t="s">
        <v>15</v>
      </c>
      <c r="G5293">
        <v>4036</v>
      </c>
    </row>
    <row r="5294" spans="1:7" x14ac:dyDescent="0.2">
      <c r="A5294" t="s">
        <v>9890</v>
      </c>
      <c r="B5294" t="s">
        <v>4566</v>
      </c>
      <c r="C5294">
        <v>43</v>
      </c>
      <c r="D5294" t="s">
        <v>4580</v>
      </c>
      <c r="E5294" t="s">
        <v>4583</v>
      </c>
      <c r="F5294" t="s">
        <v>15</v>
      </c>
      <c r="G5294">
        <v>4569</v>
      </c>
    </row>
    <row r="5295" spans="1:7" x14ac:dyDescent="0.2">
      <c r="A5295" t="s">
        <v>9891</v>
      </c>
      <c r="B5295" t="s">
        <v>4566</v>
      </c>
      <c r="C5295">
        <v>43</v>
      </c>
      <c r="D5295" t="s">
        <v>4580</v>
      </c>
      <c r="E5295" t="s">
        <v>4585</v>
      </c>
      <c r="F5295" t="s">
        <v>15</v>
      </c>
      <c r="G5295">
        <v>3964</v>
      </c>
    </row>
    <row r="5296" spans="1:7" x14ac:dyDescent="0.2">
      <c r="A5296" t="s">
        <v>9892</v>
      </c>
      <c r="B5296" t="s">
        <v>4566</v>
      </c>
      <c r="C5296">
        <v>43</v>
      </c>
      <c r="D5296" t="s">
        <v>4580</v>
      </c>
      <c r="E5296" t="s">
        <v>4587</v>
      </c>
      <c r="F5296" t="s">
        <v>15</v>
      </c>
      <c r="G5296">
        <v>4289</v>
      </c>
    </row>
    <row r="5297" spans="1:7" x14ac:dyDescent="0.2">
      <c r="A5297" t="s">
        <v>9893</v>
      </c>
      <c r="B5297" t="s">
        <v>4566</v>
      </c>
      <c r="C5297">
        <v>43</v>
      </c>
      <c r="D5297" t="s">
        <v>4580</v>
      </c>
      <c r="E5297" t="s">
        <v>4589</v>
      </c>
      <c r="F5297" t="s">
        <v>15</v>
      </c>
      <c r="G5297">
        <v>4003</v>
      </c>
    </row>
    <row r="5298" spans="1:7" x14ac:dyDescent="0.2">
      <c r="A5298" t="s">
        <v>9894</v>
      </c>
      <c r="B5298" t="s">
        <v>4566</v>
      </c>
      <c r="C5298">
        <v>43</v>
      </c>
      <c r="D5298" t="s">
        <v>4580</v>
      </c>
      <c r="E5298" t="s">
        <v>4591</v>
      </c>
      <c r="F5298" t="s">
        <v>15</v>
      </c>
      <c r="G5298">
        <v>4196</v>
      </c>
    </row>
    <row r="5299" spans="1:7" x14ac:dyDescent="0.2">
      <c r="A5299" t="s">
        <v>9895</v>
      </c>
      <c r="B5299" t="s">
        <v>4566</v>
      </c>
      <c r="C5299">
        <v>43</v>
      </c>
      <c r="D5299" t="s">
        <v>4580</v>
      </c>
      <c r="E5299" t="s">
        <v>4593</v>
      </c>
      <c r="F5299" t="s">
        <v>15</v>
      </c>
      <c r="G5299">
        <v>4001</v>
      </c>
    </row>
    <row r="5300" spans="1:7" x14ac:dyDescent="0.2">
      <c r="A5300" t="s">
        <v>9896</v>
      </c>
      <c r="B5300" t="s">
        <v>4566</v>
      </c>
      <c r="C5300">
        <v>1</v>
      </c>
      <c r="D5300" t="s">
        <v>4623</v>
      </c>
      <c r="E5300" t="s">
        <v>4624</v>
      </c>
      <c r="F5300" t="s">
        <v>11</v>
      </c>
      <c r="G5300">
        <v>380</v>
      </c>
    </row>
    <row r="5301" spans="1:7" x14ac:dyDescent="0.2">
      <c r="A5301" t="s">
        <v>9897</v>
      </c>
      <c r="B5301" t="s">
        <v>4566</v>
      </c>
      <c r="C5301">
        <v>1</v>
      </c>
      <c r="D5301" t="s">
        <v>4623</v>
      </c>
      <c r="E5301" t="s">
        <v>4626</v>
      </c>
      <c r="F5301" t="s">
        <v>11</v>
      </c>
      <c r="G5301">
        <v>283</v>
      </c>
    </row>
    <row r="5302" spans="1:7" x14ac:dyDescent="0.2">
      <c r="A5302" t="s">
        <v>9898</v>
      </c>
      <c r="B5302" t="s">
        <v>4566</v>
      </c>
      <c r="C5302">
        <v>1</v>
      </c>
      <c r="D5302" t="s">
        <v>4623</v>
      </c>
      <c r="E5302" t="s">
        <v>4628</v>
      </c>
      <c r="F5302" t="s">
        <v>11</v>
      </c>
      <c r="G5302">
        <v>362</v>
      </c>
    </row>
    <row r="5303" spans="1:7" x14ac:dyDescent="0.2">
      <c r="A5303" t="s">
        <v>9899</v>
      </c>
      <c r="B5303" t="s">
        <v>4566</v>
      </c>
      <c r="C5303">
        <v>1</v>
      </c>
      <c r="D5303" t="s">
        <v>4623</v>
      </c>
      <c r="E5303" t="s">
        <v>4630</v>
      </c>
      <c r="F5303" t="s">
        <v>11</v>
      </c>
      <c r="G5303">
        <v>353</v>
      </c>
    </row>
    <row r="5304" spans="1:7" x14ac:dyDescent="0.2">
      <c r="A5304" t="s">
        <v>9900</v>
      </c>
      <c r="B5304" t="s">
        <v>4566</v>
      </c>
      <c r="C5304">
        <v>1</v>
      </c>
      <c r="D5304" t="s">
        <v>4623</v>
      </c>
      <c r="E5304" t="s">
        <v>4632</v>
      </c>
      <c r="F5304" t="s">
        <v>11</v>
      </c>
      <c r="G5304">
        <v>349</v>
      </c>
    </row>
    <row r="5305" spans="1:7" x14ac:dyDescent="0.2">
      <c r="A5305" t="s">
        <v>9901</v>
      </c>
      <c r="B5305" t="s">
        <v>4566</v>
      </c>
      <c r="C5305">
        <v>1</v>
      </c>
      <c r="D5305" t="s">
        <v>4623</v>
      </c>
      <c r="E5305" t="s">
        <v>4634</v>
      </c>
      <c r="F5305" t="s">
        <v>11</v>
      </c>
      <c r="G5305">
        <v>335</v>
      </c>
    </row>
    <row r="5306" spans="1:7" x14ac:dyDescent="0.2">
      <c r="A5306" t="s">
        <v>9902</v>
      </c>
      <c r="B5306" t="s">
        <v>4566</v>
      </c>
      <c r="C5306">
        <v>1</v>
      </c>
      <c r="D5306" t="s">
        <v>4623</v>
      </c>
      <c r="E5306" t="s">
        <v>4636</v>
      </c>
      <c r="F5306" t="s">
        <v>11</v>
      </c>
      <c r="G5306">
        <v>311</v>
      </c>
    </row>
    <row r="5307" spans="1:7" x14ac:dyDescent="0.2">
      <c r="A5307" t="s">
        <v>9903</v>
      </c>
      <c r="B5307" t="s">
        <v>4566</v>
      </c>
      <c r="C5307">
        <v>1</v>
      </c>
      <c r="D5307" t="s">
        <v>4623</v>
      </c>
      <c r="E5307" t="s">
        <v>4638</v>
      </c>
      <c r="F5307" t="s">
        <v>11</v>
      </c>
      <c r="G5307">
        <v>334</v>
      </c>
    </row>
    <row r="5308" spans="1:7" x14ac:dyDescent="0.2">
      <c r="A5308" t="s">
        <v>9904</v>
      </c>
      <c r="B5308" t="s">
        <v>4566</v>
      </c>
      <c r="C5308">
        <v>1</v>
      </c>
      <c r="D5308" t="s">
        <v>4623</v>
      </c>
      <c r="E5308" t="s">
        <v>4640</v>
      </c>
      <c r="F5308" t="s">
        <v>11</v>
      </c>
      <c r="G5308">
        <v>320</v>
      </c>
    </row>
    <row r="5309" spans="1:7" x14ac:dyDescent="0.2">
      <c r="A5309" t="s">
        <v>9905</v>
      </c>
      <c r="B5309" t="s">
        <v>4566</v>
      </c>
      <c r="C5309">
        <v>1</v>
      </c>
      <c r="D5309" t="s">
        <v>4623</v>
      </c>
      <c r="E5309" t="s">
        <v>4642</v>
      </c>
      <c r="F5309" t="s">
        <v>11</v>
      </c>
      <c r="G5309">
        <v>343</v>
      </c>
    </row>
    <row r="5310" spans="1:7" x14ac:dyDescent="0.2">
      <c r="A5310" t="s">
        <v>9906</v>
      </c>
      <c r="B5310" t="s">
        <v>4566</v>
      </c>
      <c r="C5310">
        <v>1</v>
      </c>
      <c r="D5310" t="s">
        <v>4623</v>
      </c>
      <c r="E5310" t="s">
        <v>4644</v>
      </c>
      <c r="F5310" t="s">
        <v>11</v>
      </c>
      <c r="G5310">
        <v>325</v>
      </c>
    </row>
    <row r="5311" spans="1:7" x14ac:dyDescent="0.2">
      <c r="A5311" t="s">
        <v>9907</v>
      </c>
      <c r="B5311" t="s">
        <v>4566</v>
      </c>
      <c r="C5311">
        <v>1</v>
      </c>
      <c r="D5311" t="s">
        <v>4623</v>
      </c>
      <c r="E5311" t="s">
        <v>4646</v>
      </c>
      <c r="F5311" t="s">
        <v>11</v>
      </c>
      <c r="G5311">
        <v>316</v>
      </c>
    </row>
    <row r="5312" spans="1:7" x14ac:dyDescent="0.2">
      <c r="A5312" t="s">
        <v>9908</v>
      </c>
      <c r="B5312" t="s">
        <v>4566</v>
      </c>
      <c r="C5312">
        <v>2</v>
      </c>
      <c r="D5312" t="s">
        <v>4623</v>
      </c>
      <c r="E5312" t="s">
        <v>4624</v>
      </c>
      <c r="F5312" t="s">
        <v>11</v>
      </c>
      <c r="G5312">
        <v>466</v>
      </c>
    </row>
    <row r="5313" spans="1:7" x14ac:dyDescent="0.2">
      <c r="A5313" t="s">
        <v>9909</v>
      </c>
      <c r="B5313" t="s">
        <v>4566</v>
      </c>
      <c r="C5313">
        <v>2</v>
      </c>
      <c r="D5313" t="s">
        <v>4623</v>
      </c>
      <c r="E5313" t="s">
        <v>4626</v>
      </c>
      <c r="F5313" t="s">
        <v>11</v>
      </c>
      <c r="G5313">
        <v>369</v>
      </c>
    </row>
    <row r="5314" spans="1:7" x14ac:dyDescent="0.2">
      <c r="A5314" t="s">
        <v>9910</v>
      </c>
      <c r="B5314" t="s">
        <v>4566</v>
      </c>
      <c r="C5314">
        <v>2</v>
      </c>
      <c r="D5314" t="s">
        <v>4623</v>
      </c>
      <c r="E5314" t="s">
        <v>4628</v>
      </c>
      <c r="F5314" t="s">
        <v>11</v>
      </c>
      <c r="G5314">
        <v>433</v>
      </c>
    </row>
    <row r="5315" spans="1:7" x14ac:dyDescent="0.2">
      <c r="A5315" t="s">
        <v>9911</v>
      </c>
      <c r="B5315" t="s">
        <v>4566</v>
      </c>
      <c r="C5315">
        <v>2</v>
      </c>
      <c r="D5315" t="s">
        <v>4623</v>
      </c>
      <c r="E5315" t="s">
        <v>4630</v>
      </c>
      <c r="F5315" t="s">
        <v>11</v>
      </c>
      <c r="G5315">
        <v>402</v>
      </c>
    </row>
    <row r="5316" spans="1:7" x14ac:dyDescent="0.2">
      <c r="A5316" t="s">
        <v>9912</v>
      </c>
      <c r="B5316" t="s">
        <v>4566</v>
      </c>
      <c r="C5316">
        <v>2</v>
      </c>
      <c r="D5316" t="s">
        <v>4623</v>
      </c>
      <c r="E5316" t="s">
        <v>4632</v>
      </c>
      <c r="F5316" t="s">
        <v>11</v>
      </c>
      <c r="G5316">
        <v>383</v>
      </c>
    </row>
    <row r="5317" spans="1:7" x14ac:dyDescent="0.2">
      <c r="A5317" t="s">
        <v>9913</v>
      </c>
      <c r="B5317" t="s">
        <v>4566</v>
      </c>
      <c r="C5317">
        <v>2</v>
      </c>
      <c r="D5317" t="s">
        <v>4623</v>
      </c>
      <c r="E5317" t="s">
        <v>4634</v>
      </c>
      <c r="F5317" t="s">
        <v>11</v>
      </c>
      <c r="G5317">
        <v>377</v>
      </c>
    </row>
    <row r="5318" spans="1:7" x14ac:dyDescent="0.2">
      <c r="A5318" t="s">
        <v>9914</v>
      </c>
      <c r="B5318" t="s">
        <v>4566</v>
      </c>
      <c r="C5318">
        <v>2</v>
      </c>
      <c r="D5318" t="s">
        <v>4623</v>
      </c>
      <c r="E5318" t="s">
        <v>4636</v>
      </c>
      <c r="F5318" t="s">
        <v>11</v>
      </c>
      <c r="G5318">
        <v>364</v>
      </c>
    </row>
    <row r="5319" spans="1:7" x14ac:dyDescent="0.2">
      <c r="A5319" t="s">
        <v>9915</v>
      </c>
      <c r="B5319" t="s">
        <v>4566</v>
      </c>
      <c r="C5319">
        <v>2</v>
      </c>
      <c r="D5319" t="s">
        <v>4623</v>
      </c>
      <c r="E5319" t="s">
        <v>4638</v>
      </c>
      <c r="F5319" t="s">
        <v>11</v>
      </c>
      <c r="G5319">
        <v>388</v>
      </c>
    </row>
    <row r="5320" spans="1:7" x14ac:dyDescent="0.2">
      <c r="A5320" t="s">
        <v>9916</v>
      </c>
      <c r="B5320" t="s">
        <v>4566</v>
      </c>
      <c r="C5320">
        <v>2</v>
      </c>
      <c r="D5320" t="s">
        <v>4623</v>
      </c>
      <c r="E5320" t="s">
        <v>4640</v>
      </c>
      <c r="F5320" t="s">
        <v>11</v>
      </c>
      <c r="G5320">
        <v>383</v>
      </c>
    </row>
    <row r="5321" spans="1:7" x14ac:dyDescent="0.2">
      <c r="A5321" t="s">
        <v>9917</v>
      </c>
      <c r="B5321" t="s">
        <v>4566</v>
      </c>
      <c r="C5321">
        <v>2</v>
      </c>
      <c r="D5321" t="s">
        <v>4623</v>
      </c>
      <c r="E5321" t="s">
        <v>4642</v>
      </c>
      <c r="F5321" t="s">
        <v>11</v>
      </c>
      <c r="G5321">
        <v>401</v>
      </c>
    </row>
    <row r="5322" spans="1:7" x14ac:dyDescent="0.2">
      <c r="A5322" t="s">
        <v>9918</v>
      </c>
      <c r="B5322" t="s">
        <v>4566</v>
      </c>
      <c r="C5322">
        <v>2</v>
      </c>
      <c r="D5322" t="s">
        <v>4623</v>
      </c>
      <c r="E5322" t="s">
        <v>4644</v>
      </c>
      <c r="F5322" t="s">
        <v>11</v>
      </c>
      <c r="G5322">
        <v>362</v>
      </c>
    </row>
    <row r="5323" spans="1:7" x14ac:dyDescent="0.2">
      <c r="A5323" t="s">
        <v>9919</v>
      </c>
      <c r="B5323" t="s">
        <v>4566</v>
      </c>
      <c r="C5323">
        <v>2</v>
      </c>
      <c r="D5323" t="s">
        <v>4623</v>
      </c>
      <c r="E5323" t="s">
        <v>4646</v>
      </c>
      <c r="F5323" t="s">
        <v>11</v>
      </c>
      <c r="G5323">
        <v>550</v>
      </c>
    </row>
    <row r="5324" spans="1:7" x14ac:dyDescent="0.2">
      <c r="A5324" t="s">
        <v>9920</v>
      </c>
      <c r="B5324" t="s">
        <v>4566</v>
      </c>
      <c r="C5324">
        <v>3</v>
      </c>
      <c r="D5324" t="s">
        <v>4623</v>
      </c>
      <c r="E5324" t="s">
        <v>4624</v>
      </c>
      <c r="F5324" t="s">
        <v>11</v>
      </c>
      <c r="G5324">
        <v>2722</v>
      </c>
    </row>
    <row r="5325" spans="1:7" x14ac:dyDescent="0.2">
      <c r="A5325" t="s">
        <v>9921</v>
      </c>
      <c r="B5325" t="s">
        <v>4566</v>
      </c>
      <c r="C5325">
        <v>3</v>
      </c>
      <c r="D5325" t="s">
        <v>4623</v>
      </c>
      <c r="E5325" t="s">
        <v>4626</v>
      </c>
      <c r="F5325" t="s">
        <v>11</v>
      </c>
      <c r="G5325">
        <v>2477</v>
      </c>
    </row>
    <row r="5326" spans="1:7" x14ac:dyDescent="0.2">
      <c r="A5326" t="s">
        <v>9922</v>
      </c>
      <c r="B5326" t="s">
        <v>4566</v>
      </c>
      <c r="C5326">
        <v>3</v>
      </c>
      <c r="D5326" t="s">
        <v>4623</v>
      </c>
      <c r="E5326" t="s">
        <v>4628</v>
      </c>
      <c r="F5326" t="s">
        <v>11</v>
      </c>
      <c r="G5326">
        <v>2594</v>
      </c>
    </row>
    <row r="5327" spans="1:7" x14ac:dyDescent="0.2">
      <c r="A5327" t="s">
        <v>9923</v>
      </c>
      <c r="B5327" t="s">
        <v>4566</v>
      </c>
      <c r="C5327">
        <v>3</v>
      </c>
      <c r="D5327" t="s">
        <v>4623</v>
      </c>
      <c r="E5327" t="s">
        <v>4630</v>
      </c>
      <c r="F5327" t="s">
        <v>11</v>
      </c>
      <c r="G5327">
        <v>2485</v>
      </c>
    </row>
    <row r="5328" spans="1:7" x14ac:dyDescent="0.2">
      <c r="A5328" t="s">
        <v>9924</v>
      </c>
      <c r="B5328" t="s">
        <v>4566</v>
      </c>
      <c r="C5328">
        <v>3</v>
      </c>
      <c r="D5328" t="s">
        <v>4623</v>
      </c>
      <c r="E5328" t="s">
        <v>4632</v>
      </c>
      <c r="F5328" t="s">
        <v>11</v>
      </c>
      <c r="G5328">
        <v>2512</v>
      </c>
    </row>
    <row r="5329" spans="1:7" x14ac:dyDescent="0.2">
      <c r="A5329" t="s">
        <v>9925</v>
      </c>
      <c r="B5329" t="s">
        <v>4566</v>
      </c>
      <c r="C5329">
        <v>3</v>
      </c>
      <c r="D5329" t="s">
        <v>4623</v>
      </c>
      <c r="E5329" t="s">
        <v>4634</v>
      </c>
      <c r="F5329" t="s">
        <v>11</v>
      </c>
      <c r="G5329">
        <v>2516</v>
      </c>
    </row>
    <row r="5330" spans="1:7" x14ac:dyDescent="0.2">
      <c r="A5330" t="s">
        <v>9926</v>
      </c>
      <c r="B5330" t="s">
        <v>4566</v>
      </c>
      <c r="C5330">
        <v>3</v>
      </c>
      <c r="D5330" t="s">
        <v>4623</v>
      </c>
      <c r="E5330" t="s">
        <v>4636</v>
      </c>
      <c r="F5330" t="s">
        <v>11</v>
      </c>
      <c r="G5330">
        <v>2647</v>
      </c>
    </row>
    <row r="5331" spans="1:7" x14ac:dyDescent="0.2">
      <c r="A5331" t="s">
        <v>9927</v>
      </c>
      <c r="B5331" t="s">
        <v>4566</v>
      </c>
      <c r="C5331">
        <v>3</v>
      </c>
      <c r="D5331" t="s">
        <v>4623</v>
      </c>
      <c r="E5331" t="s">
        <v>4638</v>
      </c>
      <c r="F5331" t="s">
        <v>11</v>
      </c>
      <c r="G5331">
        <v>2725</v>
      </c>
    </row>
    <row r="5332" spans="1:7" x14ac:dyDescent="0.2">
      <c r="A5332" t="s">
        <v>9928</v>
      </c>
      <c r="B5332" t="s">
        <v>4566</v>
      </c>
      <c r="C5332">
        <v>3</v>
      </c>
      <c r="D5332" t="s">
        <v>4623</v>
      </c>
      <c r="E5332" t="s">
        <v>4640</v>
      </c>
      <c r="F5332" t="s">
        <v>11</v>
      </c>
      <c r="G5332">
        <v>2503</v>
      </c>
    </row>
    <row r="5333" spans="1:7" x14ac:dyDescent="0.2">
      <c r="A5333" t="s">
        <v>9929</v>
      </c>
      <c r="B5333" t="s">
        <v>4566</v>
      </c>
      <c r="C5333">
        <v>3</v>
      </c>
      <c r="D5333" t="s">
        <v>4623</v>
      </c>
      <c r="E5333" t="s">
        <v>4642</v>
      </c>
      <c r="F5333" t="s">
        <v>11</v>
      </c>
      <c r="G5333">
        <v>2605</v>
      </c>
    </row>
    <row r="5334" spans="1:7" x14ac:dyDescent="0.2">
      <c r="A5334" t="s">
        <v>9930</v>
      </c>
      <c r="B5334" t="s">
        <v>4566</v>
      </c>
      <c r="C5334">
        <v>3</v>
      </c>
      <c r="D5334" t="s">
        <v>4623</v>
      </c>
      <c r="E5334" t="s">
        <v>4644</v>
      </c>
      <c r="F5334" t="s">
        <v>11</v>
      </c>
      <c r="G5334">
        <v>2520</v>
      </c>
    </row>
    <row r="5335" spans="1:7" x14ac:dyDescent="0.2">
      <c r="A5335" t="s">
        <v>9931</v>
      </c>
      <c r="B5335" t="s">
        <v>4566</v>
      </c>
      <c r="C5335">
        <v>3</v>
      </c>
      <c r="D5335" t="s">
        <v>4623</v>
      </c>
      <c r="E5335" t="s">
        <v>4646</v>
      </c>
      <c r="F5335" t="s">
        <v>11</v>
      </c>
      <c r="G5335">
        <v>2644</v>
      </c>
    </row>
    <row r="5336" spans="1:7" x14ac:dyDescent="0.2">
      <c r="A5336" t="s">
        <v>9932</v>
      </c>
      <c r="B5336" t="s">
        <v>4566</v>
      </c>
      <c r="C5336">
        <v>4</v>
      </c>
      <c r="D5336" t="s">
        <v>4623</v>
      </c>
      <c r="E5336" t="s">
        <v>4624</v>
      </c>
      <c r="F5336" t="s">
        <v>11</v>
      </c>
      <c r="G5336">
        <v>4681</v>
      </c>
    </row>
    <row r="5337" spans="1:7" x14ac:dyDescent="0.2">
      <c r="A5337" t="s">
        <v>9933</v>
      </c>
      <c r="B5337" t="s">
        <v>4566</v>
      </c>
      <c r="C5337">
        <v>4</v>
      </c>
      <c r="D5337" t="s">
        <v>4623</v>
      </c>
      <c r="E5337" t="s">
        <v>4626</v>
      </c>
      <c r="F5337" t="s">
        <v>11</v>
      </c>
      <c r="G5337">
        <v>4488</v>
      </c>
    </row>
    <row r="5338" spans="1:7" x14ac:dyDescent="0.2">
      <c r="A5338" t="s">
        <v>9934</v>
      </c>
      <c r="B5338" t="s">
        <v>4566</v>
      </c>
      <c r="C5338">
        <v>4</v>
      </c>
      <c r="D5338" t="s">
        <v>4623</v>
      </c>
      <c r="E5338" t="s">
        <v>4628</v>
      </c>
      <c r="F5338" t="s">
        <v>11</v>
      </c>
      <c r="G5338">
        <v>4569</v>
      </c>
    </row>
    <row r="5339" spans="1:7" x14ac:dyDescent="0.2">
      <c r="A5339" t="s">
        <v>9935</v>
      </c>
      <c r="B5339" t="s">
        <v>4566</v>
      </c>
      <c r="C5339">
        <v>4</v>
      </c>
      <c r="D5339" t="s">
        <v>4623</v>
      </c>
      <c r="E5339" t="s">
        <v>4630</v>
      </c>
      <c r="F5339" t="s">
        <v>11</v>
      </c>
      <c r="G5339">
        <v>3936</v>
      </c>
    </row>
    <row r="5340" spans="1:7" x14ac:dyDescent="0.2">
      <c r="A5340" t="s">
        <v>9936</v>
      </c>
      <c r="B5340" t="s">
        <v>4566</v>
      </c>
      <c r="C5340">
        <v>4</v>
      </c>
      <c r="D5340" t="s">
        <v>4623</v>
      </c>
      <c r="E5340" t="s">
        <v>4632</v>
      </c>
      <c r="F5340" t="s">
        <v>11</v>
      </c>
      <c r="G5340">
        <v>3781</v>
      </c>
    </row>
    <row r="5341" spans="1:7" x14ac:dyDescent="0.2">
      <c r="A5341" t="s">
        <v>9937</v>
      </c>
      <c r="B5341" t="s">
        <v>4566</v>
      </c>
      <c r="C5341">
        <v>4</v>
      </c>
      <c r="D5341" t="s">
        <v>4623</v>
      </c>
      <c r="E5341" t="s">
        <v>4634</v>
      </c>
      <c r="F5341" t="s">
        <v>11</v>
      </c>
      <c r="G5341">
        <v>3472</v>
      </c>
    </row>
    <row r="5342" spans="1:7" x14ac:dyDescent="0.2">
      <c r="A5342" t="s">
        <v>9938</v>
      </c>
      <c r="B5342" t="s">
        <v>4566</v>
      </c>
      <c r="C5342">
        <v>4</v>
      </c>
      <c r="D5342" t="s">
        <v>4623</v>
      </c>
      <c r="E5342" t="s">
        <v>4636</v>
      </c>
      <c r="F5342" t="s">
        <v>11</v>
      </c>
      <c r="G5342">
        <v>4778</v>
      </c>
    </row>
    <row r="5343" spans="1:7" x14ac:dyDescent="0.2">
      <c r="A5343" t="s">
        <v>9939</v>
      </c>
      <c r="B5343" t="s">
        <v>4566</v>
      </c>
      <c r="C5343">
        <v>4</v>
      </c>
      <c r="D5343" t="s">
        <v>4623</v>
      </c>
      <c r="E5343" t="s">
        <v>4638</v>
      </c>
      <c r="F5343" t="s">
        <v>11</v>
      </c>
      <c r="G5343">
        <v>4841</v>
      </c>
    </row>
    <row r="5344" spans="1:7" x14ac:dyDescent="0.2">
      <c r="A5344" t="s">
        <v>9940</v>
      </c>
      <c r="B5344" t="s">
        <v>4566</v>
      </c>
      <c r="C5344">
        <v>4</v>
      </c>
      <c r="D5344" t="s">
        <v>4623</v>
      </c>
      <c r="E5344" t="s">
        <v>4640</v>
      </c>
      <c r="F5344" t="s">
        <v>11</v>
      </c>
      <c r="G5344">
        <v>4475</v>
      </c>
    </row>
    <row r="5345" spans="1:7" x14ac:dyDescent="0.2">
      <c r="A5345" t="s">
        <v>9941</v>
      </c>
      <c r="B5345" t="s">
        <v>4566</v>
      </c>
      <c r="C5345">
        <v>4</v>
      </c>
      <c r="D5345" t="s">
        <v>4623</v>
      </c>
      <c r="E5345" t="s">
        <v>4642</v>
      </c>
      <c r="F5345" t="s">
        <v>11</v>
      </c>
      <c r="G5345">
        <v>4727</v>
      </c>
    </row>
    <row r="5346" spans="1:7" x14ac:dyDescent="0.2">
      <c r="A5346" t="s">
        <v>9942</v>
      </c>
      <c r="B5346" t="s">
        <v>4566</v>
      </c>
      <c r="C5346">
        <v>4</v>
      </c>
      <c r="D5346" t="s">
        <v>4623</v>
      </c>
      <c r="E5346" t="s">
        <v>4644</v>
      </c>
      <c r="F5346" t="s">
        <v>11</v>
      </c>
      <c r="G5346">
        <v>4635</v>
      </c>
    </row>
    <row r="5347" spans="1:7" x14ac:dyDescent="0.2">
      <c r="A5347" t="s">
        <v>9943</v>
      </c>
      <c r="B5347" t="s">
        <v>4566</v>
      </c>
      <c r="C5347">
        <v>4</v>
      </c>
      <c r="D5347" t="s">
        <v>4623</v>
      </c>
      <c r="E5347" t="s">
        <v>4646</v>
      </c>
      <c r="F5347" t="s">
        <v>11</v>
      </c>
      <c r="G5347">
        <v>4858</v>
      </c>
    </row>
    <row r="5348" spans="1:7" x14ac:dyDescent="0.2">
      <c r="A5348" t="s">
        <v>9944</v>
      </c>
      <c r="B5348" t="s">
        <v>4566</v>
      </c>
      <c r="C5348">
        <v>5</v>
      </c>
      <c r="D5348" t="s">
        <v>4623</v>
      </c>
      <c r="E5348" t="s">
        <v>4624</v>
      </c>
      <c r="F5348" t="s">
        <v>11</v>
      </c>
      <c r="G5348">
        <v>2965</v>
      </c>
    </row>
    <row r="5349" spans="1:7" x14ac:dyDescent="0.2">
      <c r="A5349" t="s">
        <v>9945</v>
      </c>
      <c r="B5349" t="s">
        <v>4566</v>
      </c>
      <c r="C5349">
        <v>5</v>
      </c>
      <c r="D5349" t="s">
        <v>4623</v>
      </c>
      <c r="E5349" t="s">
        <v>4626</v>
      </c>
      <c r="F5349" t="s">
        <v>11</v>
      </c>
      <c r="G5349">
        <v>2710</v>
      </c>
    </row>
    <row r="5350" spans="1:7" x14ac:dyDescent="0.2">
      <c r="A5350" t="s">
        <v>9946</v>
      </c>
      <c r="B5350" t="s">
        <v>4566</v>
      </c>
      <c r="C5350">
        <v>5</v>
      </c>
      <c r="D5350" t="s">
        <v>4623</v>
      </c>
      <c r="E5350" t="s">
        <v>4628</v>
      </c>
      <c r="F5350" t="s">
        <v>11</v>
      </c>
      <c r="G5350">
        <v>2886</v>
      </c>
    </row>
    <row r="5351" spans="1:7" x14ac:dyDescent="0.2">
      <c r="A5351" t="s">
        <v>9947</v>
      </c>
      <c r="B5351" t="s">
        <v>4566</v>
      </c>
      <c r="C5351">
        <v>5</v>
      </c>
      <c r="D5351" t="s">
        <v>4623</v>
      </c>
      <c r="E5351" t="s">
        <v>4630</v>
      </c>
      <c r="F5351" t="s">
        <v>11</v>
      </c>
      <c r="G5351">
        <v>2851</v>
      </c>
    </row>
    <row r="5352" spans="1:7" x14ac:dyDescent="0.2">
      <c r="A5352" t="s">
        <v>9948</v>
      </c>
      <c r="B5352" t="s">
        <v>4566</v>
      </c>
      <c r="C5352">
        <v>5</v>
      </c>
      <c r="D5352" t="s">
        <v>4623</v>
      </c>
      <c r="E5352" t="s">
        <v>4632</v>
      </c>
      <c r="F5352" t="s">
        <v>11</v>
      </c>
      <c r="G5352">
        <v>3010</v>
      </c>
    </row>
    <row r="5353" spans="1:7" x14ac:dyDescent="0.2">
      <c r="A5353" t="s">
        <v>9949</v>
      </c>
      <c r="B5353" t="s">
        <v>4566</v>
      </c>
      <c r="C5353">
        <v>5</v>
      </c>
      <c r="D5353" t="s">
        <v>4623</v>
      </c>
      <c r="E5353" t="s">
        <v>4634</v>
      </c>
      <c r="F5353" t="s">
        <v>11</v>
      </c>
      <c r="G5353">
        <v>3353</v>
      </c>
    </row>
    <row r="5354" spans="1:7" x14ac:dyDescent="0.2">
      <c r="A5354" t="s">
        <v>9950</v>
      </c>
      <c r="B5354" t="s">
        <v>4566</v>
      </c>
      <c r="C5354">
        <v>5</v>
      </c>
      <c r="D5354" t="s">
        <v>4623</v>
      </c>
      <c r="E5354" t="s">
        <v>4636</v>
      </c>
      <c r="F5354" t="s">
        <v>11</v>
      </c>
      <c r="G5354">
        <v>2820</v>
      </c>
    </row>
    <row r="5355" spans="1:7" x14ac:dyDescent="0.2">
      <c r="A5355" t="s">
        <v>9951</v>
      </c>
      <c r="B5355" t="s">
        <v>4566</v>
      </c>
      <c r="C5355">
        <v>5</v>
      </c>
      <c r="D5355" t="s">
        <v>4623</v>
      </c>
      <c r="E5355" t="s">
        <v>4638</v>
      </c>
      <c r="F5355" t="s">
        <v>11</v>
      </c>
      <c r="G5355">
        <v>3271</v>
      </c>
    </row>
    <row r="5356" spans="1:7" x14ac:dyDescent="0.2">
      <c r="A5356" t="s">
        <v>9952</v>
      </c>
      <c r="B5356" t="s">
        <v>4566</v>
      </c>
      <c r="C5356">
        <v>5</v>
      </c>
      <c r="D5356" t="s">
        <v>4623</v>
      </c>
      <c r="E5356" t="s">
        <v>4640</v>
      </c>
      <c r="F5356" t="s">
        <v>11</v>
      </c>
      <c r="G5356">
        <v>2915</v>
      </c>
    </row>
    <row r="5357" spans="1:7" x14ac:dyDescent="0.2">
      <c r="A5357" t="s">
        <v>9953</v>
      </c>
      <c r="B5357" t="s">
        <v>4566</v>
      </c>
      <c r="C5357">
        <v>5</v>
      </c>
      <c r="D5357" t="s">
        <v>4623</v>
      </c>
      <c r="E5357" t="s">
        <v>4642</v>
      </c>
      <c r="F5357" t="s">
        <v>11</v>
      </c>
      <c r="G5357">
        <v>2984</v>
      </c>
    </row>
    <row r="5358" spans="1:7" x14ac:dyDescent="0.2">
      <c r="A5358" t="s">
        <v>9954</v>
      </c>
      <c r="B5358" t="s">
        <v>4566</v>
      </c>
      <c r="C5358">
        <v>5</v>
      </c>
      <c r="D5358" t="s">
        <v>4623</v>
      </c>
      <c r="E5358" t="s">
        <v>4644</v>
      </c>
      <c r="F5358" t="s">
        <v>11</v>
      </c>
      <c r="G5358">
        <v>2812</v>
      </c>
    </row>
    <row r="5359" spans="1:7" x14ac:dyDescent="0.2">
      <c r="A5359" t="s">
        <v>9955</v>
      </c>
      <c r="B5359" t="s">
        <v>4566</v>
      </c>
      <c r="C5359">
        <v>5</v>
      </c>
      <c r="D5359" t="s">
        <v>4623</v>
      </c>
      <c r="E5359" t="s">
        <v>4646</v>
      </c>
      <c r="F5359" t="s">
        <v>11</v>
      </c>
      <c r="G5359">
        <v>3078</v>
      </c>
    </row>
    <row r="5360" spans="1:7" x14ac:dyDescent="0.2">
      <c r="A5360" t="s">
        <v>9956</v>
      </c>
      <c r="B5360" t="s">
        <v>4566</v>
      </c>
      <c r="C5360">
        <v>6</v>
      </c>
      <c r="D5360" t="s">
        <v>4623</v>
      </c>
      <c r="E5360" t="s">
        <v>4624</v>
      </c>
      <c r="F5360" t="s">
        <v>11</v>
      </c>
      <c r="G5360">
        <v>5177</v>
      </c>
    </row>
    <row r="5361" spans="1:7" x14ac:dyDescent="0.2">
      <c r="A5361" t="s">
        <v>9957</v>
      </c>
      <c r="B5361" t="s">
        <v>4566</v>
      </c>
      <c r="C5361">
        <v>6</v>
      </c>
      <c r="D5361" t="s">
        <v>4623</v>
      </c>
      <c r="E5361" t="s">
        <v>4626</v>
      </c>
      <c r="F5361" t="s">
        <v>11</v>
      </c>
      <c r="G5361">
        <v>4845</v>
      </c>
    </row>
    <row r="5362" spans="1:7" x14ac:dyDescent="0.2">
      <c r="A5362" t="s">
        <v>9958</v>
      </c>
      <c r="B5362" t="s">
        <v>4566</v>
      </c>
      <c r="C5362">
        <v>6</v>
      </c>
      <c r="D5362" t="s">
        <v>4623</v>
      </c>
      <c r="E5362" t="s">
        <v>4628</v>
      </c>
      <c r="F5362" t="s">
        <v>11</v>
      </c>
      <c r="G5362">
        <v>5322</v>
      </c>
    </row>
    <row r="5363" spans="1:7" x14ac:dyDescent="0.2">
      <c r="A5363" t="s">
        <v>9959</v>
      </c>
      <c r="B5363" t="s">
        <v>4566</v>
      </c>
      <c r="C5363">
        <v>6</v>
      </c>
      <c r="D5363" t="s">
        <v>4623</v>
      </c>
      <c r="E5363" t="s">
        <v>4630</v>
      </c>
      <c r="F5363" t="s">
        <v>11</v>
      </c>
      <c r="G5363">
        <v>5023</v>
      </c>
    </row>
    <row r="5364" spans="1:7" x14ac:dyDescent="0.2">
      <c r="A5364" t="s">
        <v>9960</v>
      </c>
      <c r="B5364" t="s">
        <v>4566</v>
      </c>
      <c r="C5364">
        <v>6</v>
      </c>
      <c r="D5364" t="s">
        <v>4623</v>
      </c>
      <c r="E5364" t="s">
        <v>4632</v>
      </c>
      <c r="F5364" t="s">
        <v>11</v>
      </c>
      <c r="G5364">
        <v>5293</v>
      </c>
    </row>
    <row r="5365" spans="1:7" x14ac:dyDescent="0.2">
      <c r="A5365" t="s">
        <v>9961</v>
      </c>
      <c r="B5365" t="s">
        <v>4566</v>
      </c>
      <c r="C5365">
        <v>6</v>
      </c>
      <c r="D5365" t="s">
        <v>4623</v>
      </c>
      <c r="E5365" t="s">
        <v>4634</v>
      </c>
      <c r="F5365" t="s">
        <v>11</v>
      </c>
      <c r="G5365">
        <v>5169</v>
      </c>
    </row>
    <row r="5366" spans="1:7" x14ac:dyDescent="0.2">
      <c r="A5366" t="s">
        <v>9962</v>
      </c>
      <c r="B5366" t="s">
        <v>4566</v>
      </c>
      <c r="C5366">
        <v>6</v>
      </c>
      <c r="D5366" t="s">
        <v>4623</v>
      </c>
      <c r="E5366" t="s">
        <v>4636</v>
      </c>
      <c r="F5366" t="s">
        <v>11</v>
      </c>
      <c r="G5366">
        <v>3773</v>
      </c>
    </row>
    <row r="5367" spans="1:7" x14ac:dyDescent="0.2">
      <c r="A5367" t="s">
        <v>9963</v>
      </c>
      <c r="B5367" t="s">
        <v>4566</v>
      </c>
      <c r="C5367">
        <v>6</v>
      </c>
      <c r="D5367" t="s">
        <v>4623</v>
      </c>
      <c r="E5367" t="s">
        <v>4638</v>
      </c>
      <c r="F5367" t="s">
        <v>11</v>
      </c>
      <c r="G5367">
        <v>4360</v>
      </c>
    </row>
    <row r="5368" spans="1:7" x14ac:dyDescent="0.2">
      <c r="A5368" t="s">
        <v>9964</v>
      </c>
      <c r="B5368" t="s">
        <v>4566</v>
      </c>
      <c r="C5368">
        <v>6</v>
      </c>
      <c r="D5368" t="s">
        <v>4623</v>
      </c>
      <c r="E5368" t="s">
        <v>4640</v>
      </c>
      <c r="F5368" t="s">
        <v>11</v>
      </c>
      <c r="G5368">
        <v>4312</v>
      </c>
    </row>
    <row r="5369" spans="1:7" x14ac:dyDescent="0.2">
      <c r="A5369" t="s">
        <v>9965</v>
      </c>
      <c r="B5369" t="s">
        <v>4566</v>
      </c>
      <c r="C5369">
        <v>6</v>
      </c>
      <c r="D5369" t="s">
        <v>4623</v>
      </c>
      <c r="E5369" t="s">
        <v>4642</v>
      </c>
      <c r="F5369" t="s">
        <v>11</v>
      </c>
      <c r="G5369">
        <v>4458</v>
      </c>
    </row>
    <row r="5370" spans="1:7" x14ac:dyDescent="0.2">
      <c r="A5370" t="s">
        <v>9966</v>
      </c>
      <c r="B5370" t="s">
        <v>4566</v>
      </c>
      <c r="C5370">
        <v>6</v>
      </c>
      <c r="D5370" t="s">
        <v>4623</v>
      </c>
      <c r="E5370" t="s">
        <v>4644</v>
      </c>
      <c r="F5370" t="s">
        <v>11</v>
      </c>
      <c r="G5370">
        <v>4494</v>
      </c>
    </row>
    <row r="5371" spans="1:7" x14ac:dyDescent="0.2">
      <c r="A5371" t="s">
        <v>9967</v>
      </c>
      <c r="B5371" t="s">
        <v>4566</v>
      </c>
      <c r="C5371">
        <v>6</v>
      </c>
      <c r="D5371" t="s">
        <v>4623</v>
      </c>
      <c r="E5371" t="s">
        <v>4646</v>
      </c>
      <c r="F5371" t="s">
        <v>11</v>
      </c>
      <c r="G5371">
        <v>5158</v>
      </c>
    </row>
    <row r="5372" spans="1:7" x14ac:dyDescent="0.2">
      <c r="A5372" t="s">
        <v>9968</v>
      </c>
      <c r="B5372" t="s">
        <v>4566</v>
      </c>
      <c r="C5372">
        <v>7</v>
      </c>
      <c r="D5372" t="s">
        <v>4623</v>
      </c>
      <c r="E5372" t="s">
        <v>4624</v>
      </c>
      <c r="F5372" t="s">
        <v>11</v>
      </c>
      <c r="G5372">
        <v>2050</v>
      </c>
    </row>
    <row r="5373" spans="1:7" x14ac:dyDescent="0.2">
      <c r="A5373" t="s">
        <v>9969</v>
      </c>
      <c r="B5373" t="s">
        <v>4566</v>
      </c>
      <c r="C5373">
        <v>7</v>
      </c>
      <c r="D5373" t="s">
        <v>4623</v>
      </c>
      <c r="E5373" t="s">
        <v>4626</v>
      </c>
      <c r="F5373" t="s">
        <v>11</v>
      </c>
      <c r="G5373">
        <v>1946</v>
      </c>
    </row>
    <row r="5374" spans="1:7" x14ac:dyDescent="0.2">
      <c r="A5374" t="s">
        <v>9970</v>
      </c>
      <c r="B5374" t="s">
        <v>4566</v>
      </c>
      <c r="C5374">
        <v>7</v>
      </c>
      <c r="D5374" t="s">
        <v>4623</v>
      </c>
      <c r="E5374" t="s">
        <v>4628</v>
      </c>
      <c r="F5374" t="s">
        <v>11</v>
      </c>
      <c r="G5374">
        <v>2251</v>
      </c>
    </row>
    <row r="5375" spans="1:7" x14ac:dyDescent="0.2">
      <c r="A5375" t="s">
        <v>9971</v>
      </c>
      <c r="B5375" t="s">
        <v>4566</v>
      </c>
      <c r="C5375">
        <v>7</v>
      </c>
      <c r="D5375" t="s">
        <v>4623</v>
      </c>
      <c r="E5375" t="s">
        <v>4630</v>
      </c>
      <c r="F5375" t="s">
        <v>11</v>
      </c>
      <c r="G5375">
        <v>2224</v>
      </c>
    </row>
    <row r="5376" spans="1:7" x14ac:dyDescent="0.2">
      <c r="A5376" t="s">
        <v>9972</v>
      </c>
      <c r="B5376" t="s">
        <v>4566</v>
      </c>
      <c r="C5376">
        <v>7</v>
      </c>
      <c r="D5376" t="s">
        <v>4623</v>
      </c>
      <c r="E5376" t="s">
        <v>4632</v>
      </c>
      <c r="F5376" t="s">
        <v>11</v>
      </c>
      <c r="G5376">
        <v>2284</v>
      </c>
    </row>
    <row r="5377" spans="1:7" x14ac:dyDescent="0.2">
      <c r="A5377" t="s">
        <v>9973</v>
      </c>
      <c r="B5377" t="s">
        <v>4566</v>
      </c>
      <c r="C5377">
        <v>7</v>
      </c>
      <c r="D5377" t="s">
        <v>4623</v>
      </c>
      <c r="E5377" t="s">
        <v>4634</v>
      </c>
      <c r="F5377" t="s">
        <v>11</v>
      </c>
      <c r="G5377">
        <v>2636</v>
      </c>
    </row>
    <row r="5378" spans="1:7" x14ac:dyDescent="0.2">
      <c r="A5378" t="s">
        <v>9974</v>
      </c>
      <c r="B5378" t="s">
        <v>4566</v>
      </c>
      <c r="C5378">
        <v>7</v>
      </c>
      <c r="D5378" t="s">
        <v>4623</v>
      </c>
      <c r="E5378" t="s">
        <v>4636</v>
      </c>
      <c r="F5378" t="s">
        <v>11</v>
      </c>
      <c r="G5378">
        <v>2345</v>
      </c>
    </row>
    <row r="5379" spans="1:7" x14ac:dyDescent="0.2">
      <c r="A5379" t="s">
        <v>9975</v>
      </c>
      <c r="B5379" t="s">
        <v>4566</v>
      </c>
      <c r="C5379">
        <v>7</v>
      </c>
      <c r="D5379" t="s">
        <v>4623</v>
      </c>
      <c r="E5379" t="s">
        <v>4638</v>
      </c>
      <c r="F5379" t="s">
        <v>11</v>
      </c>
      <c r="G5379">
        <v>2607</v>
      </c>
    </row>
    <row r="5380" spans="1:7" x14ac:dyDescent="0.2">
      <c r="A5380" t="s">
        <v>9976</v>
      </c>
      <c r="B5380" t="s">
        <v>4566</v>
      </c>
      <c r="C5380">
        <v>7</v>
      </c>
      <c r="D5380" t="s">
        <v>4623</v>
      </c>
      <c r="E5380" t="s">
        <v>4640</v>
      </c>
      <c r="F5380" t="s">
        <v>11</v>
      </c>
      <c r="G5380">
        <v>2339</v>
      </c>
    </row>
    <row r="5381" spans="1:7" x14ac:dyDescent="0.2">
      <c r="A5381" t="s">
        <v>9977</v>
      </c>
      <c r="B5381" t="s">
        <v>4566</v>
      </c>
      <c r="C5381">
        <v>7</v>
      </c>
      <c r="D5381" t="s">
        <v>4623</v>
      </c>
      <c r="E5381" t="s">
        <v>4642</v>
      </c>
      <c r="F5381" t="s">
        <v>11</v>
      </c>
      <c r="G5381">
        <v>2171</v>
      </c>
    </row>
    <row r="5382" spans="1:7" x14ac:dyDescent="0.2">
      <c r="A5382" t="s">
        <v>9978</v>
      </c>
      <c r="B5382" t="s">
        <v>4566</v>
      </c>
      <c r="C5382">
        <v>7</v>
      </c>
      <c r="D5382" t="s">
        <v>4623</v>
      </c>
      <c r="E5382" t="s">
        <v>4644</v>
      </c>
      <c r="F5382" t="s">
        <v>11</v>
      </c>
      <c r="G5382">
        <v>2108</v>
      </c>
    </row>
    <row r="5383" spans="1:7" x14ac:dyDescent="0.2">
      <c r="A5383" t="s">
        <v>9979</v>
      </c>
      <c r="B5383" t="s">
        <v>4566</v>
      </c>
      <c r="C5383">
        <v>7</v>
      </c>
      <c r="D5383" t="s">
        <v>4623</v>
      </c>
      <c r="E5383" t="s">
        <v>4646</v>
      </c>
      <c r="F5383" t="s">
        <v>11</v>
      </c>
      <c r="G5383">
        <v>2280</v>
      </c>
    </row>
    <row r="5384" spans="1:7" x14ac:dyDescent="0.2">
      <c r="A5384" t="s">
        <v>9980</v>
      </c>
      <c r="B5384" t="s">
        <v>4566</v>
      </c>
      <c r="C5384">
        <v>8</v>
      </c>
      <c r="D5384" t="s">
        <v>4623</v>
      </c>
      <c r="E5384" t="s">
        <v>4624</v>
      </c>
      <c r="F5384" t="s">
        <v>11</v>
      </c>
      <c r="G5384">
        <v>7286</v>
      </c>
    </row>
    <row r="5385" spans="1:7" x14ac:dyDescent="0.2">
      <c r="A5385" t="s">
        <v>9981</v>
      </c>
      <c r="B5385" t="s">
        <v>4566</v>
      </c>
      <c r="C5385">
        <v>8</v>
      </c>
      <c r="D5385" t="s">
        <v>4623</v>
      </c>
      <c r="E5385" t="s">
        <v>4626</v>
      </c>
      <c r="F5385" t="s">
        <v>11</v>
      </c>
      <c r="G5385">
        <v>6605</v>
      </c>
    </row>
    <row r="5386" spans="1:7" x14ac:dyDescent="0.2">
      <c r="A5386" t="s">
        <v>9982</v>
      </c>
      <c r="B5386" t="s">
        <v>4566</v>
      </c>
      <c r="C5386">
        <v>8</v>
      </c>
      <c r="D5386" t="s">
        <v>4623</v>
      </c>
      <c r="E5386" t="s">
        <v>4628</v>
      </c>
      <c r="F5386" t="s">
        <v>11</v>
      </c>
      <c r="G5386">
        <v>7341</v>
      </c>
    </row>
    <row r="5387" spans="1:7" x14ac:dyDescent="0.2">
      <c r="A5387" t="s">
        <v>9983</v>
      </c>
      <c r="B5387" t="s">
        <v>4566</v>
      </c>
      <c r="C5387">
        <v>8</v>
      </c>
      <c r="D5387" t="s">
        <v>4623</v>
      </c>
      <c r="E5387" t="s">
        <v>4630</v>
      </c>
      <c r="F5387" t="s">
        <v>11</v>
      </c>
      <c r="G5387">
        <v>7042</v>
      </c>
    </row>
    <row r="5388" spans="1:7" x14ac:dyDescent="0.2">
      <c r="A5388" t="s">
        <v>9984</v>
      </c>
      <c r="B5388" t="s">
        <v>4566</v>
      </c>
      <c r="C5388">
        <v>8</v>
      </c>
      <c r="D5388" t="s">
        <v>4623</v>
      </c>
      <c r="E5388" t="s">
        <v>4632</v>
      </c>
      <c r="F5388" t="s">
        <v>11</v>
      </c>
      <c r="G5388">
        <v>7300</v>
      </c>
    </row>
    <row r="5389" spans="1:7" x14ac:dyDescent="0.2">
      <c r="A5389" t="s">
        <v>9985</v>
      </c>
      <c r="B5389" t="s">
        <v>4566</v>
      </c>
      <c r="C5389">
        <v>8</v>
      </c>
      <c r="D5389" t="s">
        <v>4623</v>
      </c>
      <c r="E5389" t="s">
        <v>4634</v>
      </c>
      <c r="F5389" t="s">
        <v>11</v>
      </c>
      <c r="G5389">
        <v>7361</v>
      </c>
    </row>
    <row r="5390" spans="1:7" x14ac:dyDescent="0.2">
      <c r="A5390" t="s">
        <v>9986</v>
      </c>
      <c r="B5390" t="s">
        <v>4566</v>
      </c>
      <c r="C5390">
        <v>8</v>
      </c>
      <c r="D5390" t="s">
        <v>4623</v>
      </c>
      <c r="E5390" t="s">
        <v>4636</v>
      </c>
      <c r="F5390" t="s">
        <v>11</v>
      </c>
      <c r="G5390">
        <v>7457</v>
      </c>
    </row>
    <row r="5391" spans="1:7" x14ac:dyDescent="0.2">
      <c r="A5391" t="s">
        <v>9987</v>
      </c>
      <c r="B5391" t="s">
        <v>4566</v>
      </c>
      <c r="C5391">
        <v>8</v>
      </c>
      <c r="D5391" t="s">
        <v>4623</v>
      </c>
      <c r="E5391" t="s">
        <v>4638</v>
      </c>
      <c r="F5391" t="s">
        <v>11</v>
      </c>
      <c r="G5391">
        <v>7993</v>
      </c>
    </row>
    <row r="5392" spans="1:7" x14ac:dyDescent="0.2">
      <c r="A5392" t="s">
        <v>9988</v>
      </c>
      <c r="B5392" t="s">
        <v>4566</v>
      </c>
      <c r="C5392">
        <v>8</v>
      </c>
      <c r="D5392" t="s">
        <v>4623</v>
      </c>
      <c r="E5392" t="s">
        <v>4640</v>
      </c>
      <c r="F5392" t="s">
        <v>11</v>
      </c>
      <c r="G5392">
        <v>7091</v>
      </c>
    </row>
    <row r="5393" spans="1:7" x14ac:dyDescent="0.2">
      <c r="A5393" t="s">
        <v>9989</v>
      </c>
      <c r="B5393" t="s">
        <v>4566</v>
      </c>
      <c r="C5393">
        <v>8</v>
      </c>
      <c r="D5393" t="s">
        <v>4623</v>
      </c>
      <c r="E5393" t="s">
        <v>4642</v>
      </c>
      <c r="F5393" t="s">
        <v>11</v>
      </c>
      <c r="G5393">
        <v>7235</v>
      </c>
    </row>
    <row r="5394" spans="1:7" x14ac:dyDescent="0.2">
      <c r="A5394" t="s">
        <v>9990</v>
      </c>
      <c r="B5394" t="s">
        <v>4566</v>
      </c>
      <c r="C5394">
        <v>8</v>
      </c>
      <c r="D5394" t="s">
        <v>4623</v>
      </c>
      <c r="E5394" t="s">
        <v>4644</v>
      </c>
      <c r="F5394" t="s">
        <v>11</v>
      </c>
      <c r="G5394">
        <v>7135</v>
      </c>
    </row>
    <row r="5395" spans="1:7" x14ac:dyDescent="0.2">
      <c r="A5395" t="s">
        <v>9991</v>
      </c>
      <c r="B5395" t="s">
        <v>4566</v>
      </c>
      <c r="C5395">
        <v>8</v>
      </c>
      <c r="D5395" t="s">
        <v>4623</v>
      </c>
      <c r="E5395" t="s">
        <v>4646</v>
      </c>
      <c r="F5395" t="s">
        <v>11</v>
      </c>
      <c r="G5395">
        <v>7378</v>
      </c>
    </row>
    <row r="5396" spans="1:7" x14ac:dyDescent="0.2">
      <c r="A5396" t="s">
        <v>9992</v>
      </c>
      <c r="B5396" t="s">
        <v>4566</v>
      </c>
      <c r="C5396">
        <v>9</v>
      </c>
      <c r="D5396" t="s">
        <v>4623</v>
      </c>
      <c r="E5396" t="s">
        <v>4624</v>
      </c>
      <c r="F5396" t="s">
        <v>11</v>
      </c>
      <c r="G5396">
        <v>523</v>
      </c>
    </row>
    <row r="5397" spans="1:7" x14ac:dyDescent="0.2">
      <c r="A5397" t="s">
        <v>9993</v>
      </c>
      <c r="B5397" t="s">
        <v>4566</v>
      </c>
      <c r="C5397">
        <v>9</v>
      </c>
      <c r="D5397" t="s">
        <v>4623</v>
      </c>
      <c r="E5397" t="s">
        <v>4626</v>
      </c>
      <c r="F5397" t="s">
        <v>11</v>
      </c>
      <c r="G5397">
        <v>402</v>
      </c>
    </row>
    <row r="5398" spans="1:7" x14ac:dyDescent="0.2">
      <c r="A5398" t="s">
        <v>9994</v>
      </c>
      <c r="B5398" t="s">
        <v>4566</v>
      </c>
      <c r="C5398">
        <v>9</v>
      </c>
      <c r="D5398" t="s">
        <v>4623</v>
      </c>
      <c r="E5398" t="s">
        <v>4628</v>
      </c>
      <c r="F5398" t="s">
        <v>11</v>
      </c>
      <c r="G5398">
        <v>450</v>
      </c>
    </row>
    <row r="5399" spans="1:7" x14ac:dyDescent="0.2">
      <c r="A5399" t="s">
        <v>9995</v>
      </c>
      <c r="B5399" t="s">
        <v>4566</v>
      </c>
      <c r="C5399">
        <v>9</v>
      </c>
      <c r="D5399" t="s">
        <v>4623</v>
      </c>
      <c r="E5399" t="s">
        <v>4630</v>
      </c>
      <c r="F5399" t="s">
        <v>11</v>
      </c>
      <c r="G5399">
        <v>451</v>
      </c>
    </row>
    <row r="5400" spans="1:7" x14ac:dyDescent="0.2">
      <c r="A5400" t="s">
        <v>9996</v>
      </c>
      <c r="B5400" t="s">
        <v>4566</v>
      </c>
      <c r="C5400">
        <v>9</v>
      </c>
      <c r="D5400" t="s">
        <v>4623</v>
      </c>
      <c r="E5400" t="s">
        <v>4632</v>
      </c>
      <c r="F5400" t="s">
        <v>11</v>
      </c>
      <c r="G5400">
        <v>446</v>
      </c>
    </row>
    <row r="5401" spans="1:7" x14ac:dyDescent="0.2">
      <c r="A5401" t="s">
        <v>9997</v>
      </c>
      <c r="B5401" t="s">
        <v>4566</v>
      </c>
      <c r="C5401">
        <v>9</v>
      </c>
      <c r="D5401" t="s">
        <v>4623</v>
      </c>
      <c r="E5401" t="s">
        <v>4634</v>
      </c>
      <c r="F5401" t="s">
        <v>11</v>
      </c>
      <c r="G5401">
        <v>428</v>
      </c>
    </row>
    <row r="5402" spans="1:7" x14ac:dyDescent="0.2">
      <c r="A5402" t="s">
        <v>9998</v>
      </c>
      <c r="B5402" t="s">
        <v>4566</v>
      </c>
      <c r="C5402">
        <v>9</v>
      </c>
      <c r="D5402" t="s">
        <v>4623</v>
      </c>
      <c r="E5402" t="s">
        <v>4636</v>
      </c>
      <c r="F5402" t="s">
        <v>11</v>
      </c>
      <c r="G5402">
        <v>493</v>
      </c>
    </row>
    <row r="5403" spans="1:7" x14ac:dyDescent="0.2">
      <c r="A5403" t="s">
        <v>9999</v>
      </c>
      <c r="B5403" t="s">
        <v>4566</v>
      </c>
      <c r="C5403">
        <v>9</v>
      </c>
      <c r="D5403" t="s">
        <v>4623</v>
      </c>
      <c r="E5403" t="s">
        <v>4638</v>
      </c>
      <c r="F5403" t="s">
        <v>11</v>
      </c>
      <c r="G5403">
        <v>487</v>
      </c>
    </row>
    <row r="5404" spans="1:7" x14ac:dyDescent="0.2">
      <c r="A5404" t="s">
        <v>10000</v>
      </c>
      <c r="B5404" t="s">
        <v>4566</v>
      </c>
      <c r="C5404">
        <v>9</v>
      </c>
      <c r="D5404" t="s">
        <v>4623</v>
      </c>
      <c r="E5404" t="s">
        <v>4640</v>
      </c>
      <c r="F5404" t="s">
        <v>11</v>
      </c>
      <c r="G5404">
        <v>386</v>
      </c>
    </row>
    <row r="5405" spans="1:7" x14ac:dyDescent="0.2">
      <c r="A5405" t="s">
        <v>10001</v>
      </c>
      <c r="B5405" t="s">
        <v>4566</v>
      </c>
      <c r="C5405">
        <v>9</v>
      </c>
      <c r="D5405" t="s">
        <v>4623</v>
      </c>
      <c r="E5405" t="s">
        <v>4642</v>
      </c>
      <c r="F5405" t="s">
        <v>11</v>
      </c>
      <c r="G5405">
        <v>424</v>
      </c>
    </row>
    <row r="5406" spans="1:7" x14ac:dyDescent="0.2">
      <c r="A5406" t="s">
        <v>10002</v>
      </c>
      <c r="B5406" t="s">
        <v>4566</v>
      </c>
      <c r="C5406">
        <v>9</v>
      </c>
      <c r="D5406" t="s">
        <v>4623</v>
      </c>
      <c r="E5406" t="s">
        <v>4644</v>
      </c>
      <c r="F5406" t="s">
        <v>11</v>
      </c>
      <c r="G5406">
        <v>401</v>
      </c>
    </row>
    <row r="5407" spans="1:7" x14ac:dyDescent="0.2">
      <c r="A5407" t="s">
        <v>10003</v>
      </c>
      <c r="B5407" t="s">
        <v>4566</v>
      </c>
      <c r="C5407">
        <v>9</v>
      </c>
      <c r="D5407" t="s">
        <v>4623</v>
      </c>
      <c r="E5407" t="s">
        <v>4646</v>
      </c>
      <c r="F5407" t="s">
        <v>11</v>
      </c>
      <c r="G5407">
        <v>495</v>
      </c>
    </row>
    <row r="5408" spans="1:7" x14ac:dyDescent="0.2">
      <c r="A5408" t="s">
        <v>10004</v>
      </c>
      <c r="B5408" t="s">
        <v>4566</v>
      </c>
      <c r="C5408">
        <v>10</v>
      </c>
      <c r="D5408" t="s">
        <v>4623</v>
      </c>
      <c r="E5408" t="s">
        <v>4624</v>
      </c>
      <c r="F5408" t="s">
        <v>11</v>
      </c>
      <c r="G5408">
        <v>160</v>
      </c>
    </row>
    <row r="5409" spans="1:7" x14ac:dyDescent="0.2">
      <c r="A5409" t="s">
        <v>10005</v>
      </c>
      <c r="B5409" t="s">
        <v>4566</v>
      </c>
      <c r="C5409">
        <v>10</v>
      </c>
      <c r="D5409" t="s">
        <v>4623</v>
      </c>
      <c r="E5409" t="s">
        <v>4626</v>
      </c>
      <c r="F5409" t="s">
        <v>11</v>
      </c>
      <c r="G5409">
        <v>164</v>
      </c>
    </row>
    <row r="5410" spans="1:7" x14ac:dyDescent="0.2">
      <c r="A5410" t="s">
        <v>10006</v>
      </c>
      <c r="B5410" t="s">
        <v>4566</v>
      </c>
      <c r="C5410">
        <v>10</v>
      </c>
      <c r="D5410" t="s">
        <v>4623</v>
      </c>
      <c r="E5410" t="s">
        <v>4628</v>
      </c>
      <c r="F5410" t="s">
        <v>11</v>
      </c>
      <c r="G5410">
        <v>170</v>
      </c>
    </row>
    <row r="5411" spans="1:7" x14ac:dyDescent="0.2">
      <c r="A5411" t="s">
        <v>10007</v>
      </c>
      <c r="B5411" t="s">
        <v>4566</v>
      </c>
      <c r="C5411">
        <v>10</v>
      </c>
      <c r="D5411" t="s">
        <v>4623</v>
      </c>
      <c r="E5411" t="s">
        <v>4630</v>
      </c>
      <c r="F5411" t="s">
        <v>11</v>
      </c>
      <c r="G5411">
        <v>195</v>
      </c>
    </row>
    <row r="5412" spans="1:7" x14ac:dyDescent="0.2">
      <c r="A5412" t="s">
        <v>10008</v>
      </c>
      <c r="B5412" t="s">
        <v>4566</v>
      </c>
      <c r="C5412">
        <v>10</v>
      </c>
      <c r="D5412" t="s">
        <v>4623</v>
      </c>
      <c r="E5412" t="s">
        <v>4632</v>
      </c>
      <c r="F5412" t="s">
        <v>11</v>
      </c>
      <c r="G5412">
        <v>175</v>
      </c>
    </row>
    <row r="5413" spans="1:7" x14ac:dyDescent="0.2">
      <c r="A5413" t="s">
        <v>10009</v>
      </c>
      <c r="B5413" t="s">
        <v>4566</v>
      </c>
      <c r="C5413">
        <v>10</v>
      </c>
      <c r="D5413" t="s">
        <v>4623</v>
      </c>
      <c r="E5413" t="s">
        <v>4634</v>
      </c>
      <c r="F5413" t="s">
        <v>11</v>
      </c>
      <c r="G5413">
        <v>186</v>
      </c>
    </row>
    <row r="5414" spans="1:7" x14ac:dyDescent="0.2">
      <c r="A5414" t="s">
        <v>10010</v>
      </c>
      <c r="B5414" t="s">
        <v>4566</v>
      </c>
      <c r="C5414">
        <v>10</v>
      </c>
      <c r="D5414" t="s">
        <v>4623</v>
      </c>
      <c r="E5414" t="s">
        <v>4636</v>
      </c>
      <c r="F5414" t="s">
        <v>11</v>
      </c>
      <c r="G5414">
        <v>154</v>
      </c>
    </row>
    <row r="5415" spans="1:7" x14ac:dyDescent="0.2">
      <c r="A5415" t="s">
        <v>10011</v>
      </c>
      <c r="B5415" t="s">
        <v>4566</v>
      </c>
      <c r="C5415">
        <v>10</v>
      </c>
      <c r="D5415" t="s">
        <v>4623</v>
      </c>
      <c r="E5415" t="s">
        <v>4638</v>
      </c>
      <c r="F5415" t="s">
        <v>11</v>
      </c>
      <c r="G5415">
        <v>199</v>
      </c>
    </row>
    <row r="5416" spans="1:7" x14ac:dyDescent="0.2">
      <c r="A5416" t="s">
        <v>10012</v>
      </c>
      <c r="B5416" t="s">
        <v>4566</v>
      </c>
      <c r="C5416">
        <v>10</v>
      </c>
      <c r="D5416" t="s">
        <v>4623</v>
      </c>
      <c r="E5416" t="s">
        <v>4640</v>
      </c>
      <c r="F5416" t="s">
        <v>11</v>
      </c>
      <c r="G5416">
        <v>192</v>
      </c>
    </row>
    <row r="5417" spans="1:7" x14ac:dyDescent="0.2">
      <c r="A5417" t="s">
        <v>10013</v>
      </c>
      <c r="B5417" t="s">
        <v>4566</v>
      </c>
      <c r="C5417">
        <v>10</v>
      </c>
      <c r="D5417" t="s">
        <v>4623</v>
      </c>
      <c r="E5417" t="s">
        <v>4642</v>
      </c>
      <c r="F5417" t="s">
        <v>11</v>
      </c>
      <c r="G5417">
        <v>186</v>
      </c>
    </row>
    <row r="5418" spans="1:7" x14ac:dyDescent="0.2">
      <c r="A5418" t="s">
        <v>10014</v>
      </c>
      <c r="B5418" t="s">
        <v>4566</v>
      </c>
      <c r="C5418">
        <v>10</v>
      </c>
      <c r="D5418" t="s">
        <v>4623</v>
      </c>
      <c r="E5418" t="s">
        <v>4644</v>
      </c>
      <c r="F5418" t="s">
        <v>11</v>
      </c>
      <c r="G5418">
        <v>205</v>
      </c>
    </row>
    <row r="5419" spans="1:7" x14ac:dyDescent="0.2">
      <c r="A5419" t="s">
        <v>10015</v>
      </c>
      <c r="B5419" t="s">
        <v>4566</v>
      </c>
      <c r="C5419">
        <v>10</v>
      </c>
      <c r="D5419" t="s">
        <v>4623</v>
      </c>
      <c r="E5419" t="s">
        <v>4646</v>
      </c>
      <c r="F5419" t="s">
        <v>11</v>
      </c>
      <c r="G5419">
        <v>171</v>
      </c>
    </row>
    <row r="5420" spans="1:7" x14ac:dyDescent="0.2">
      <c r="A5420" t="s">
        <v>10016</v>
      </c>
      <c r="B5420" t="s">
        <v>4566</v>
      </c>
      <c r="C5420">
        <v>11</v>
      </c>
      <c r="D5420" t="s">
        <v>4623</v>
      </c>
      <c r="E5420" t="s">
        <v>4624</v>
      </c>
      <c r="F5420" t="s">
        <v>11</v>
      </c>
      <c r="G5420">
        <v>1538</v>
      </c>
    </row>
    <row r="5421" spans="1:7" x14ac:dyDescent="0.2">
      <c r="A5421" t="s">
        <v>10017</v>
      </c>
      <c r="B5421" t="s">
        <v>4566</v>
      </c>
      <c r="C5421">
        <v>11</v>
      </c>
      <c r="D5421" t="s">
        <v>4623</v>
      </c>
      <c r="E5421" t="s">
        <v>4626</v>
      </c>
      <c r="F5421" t="s">
        <v>11</v>
      </c>
      <c r="G5421">
        <v>1239</v>
      </c>
    </row>
    <row r="5422" spans="1:7" x14ac:dyDescent="0.2">
      <c r="A5422" t="s">
        <v>10018</v>
      </c>
      <c r="B5422" t="s">
        <v>4566</v>
      </c>
      <c r="C5422">
        <v>11</v>
      </c>
      <c r="D5422" t="s">
        <v>4623</v>
      </c>
      <c r="E5422" t="s">
        <v>4628</v>
      </c>
      <c r="F5422" t="s">
        <v>11</v>
      </c>
      <c r="G5422">
        <v>1290</v>
      </c>
    </row>
    <row r="5423" spans="1:7" x14ac:dyDescent="0.2">
      <c r="A5423" t="s">
        <v>10019</v>
      </c>
      <c r="B5423" t="s">
        <v>4566</v>
      </c>
      <c r="C5423">
        <v>11</v>
      </c>
      <c r="D5423" t="s">
        <v>4623</v>
      </c>
      <c r="E5423" t="s">
        <v>4630</v>
      </c>
      <c r="F5423" t="s">
        <v>11</v>
      </c>
      <c r="G5423">
        <v>1228</v>
      </c>
    </row>
    <row r="5424" spans="1:7" x14ac:dyDescent="0.2">
      <c r="A5424" t="s">
        <v>10020</v>
      </c>
      <c r="B5424" t="s">
        <v>4566</v>
      </c>
      <c r="C5424">
        <v>11</v>
      </c>
      <c r="D5424" t="s">
        <v>4623</v>
      </c>
      <c r="E5424" t="s">
        <v>4632</v>
      </c>
      <c r="F5424" t="s">
        <v>11</v>
      </c>
      <c r="G5424">
        <v>1200</v>
      </c>
    </row>
    <row r="5425" spans="1:7" x14ac:dyDescent="0.2">
      <c r="A5425" t="s">
        <v>10021</v>
      </c>
      <c r="B5425" t="s">
        <v>4566</v>
      </c>
      <c r="C5425">
        <v>11</v>
      </c>
      <c r="D5425" t="s">
        <v>4623</v>
      </c>
      <c r="E5425" t="s">
        <v>4634</v>
      </c>
      <c r="F5425" t="s">
        <v>11</v>
      </c>
      <c r="G5425">
        <v>1190</v>
      </c>
    </row>
    <row r="5426" spans="1:7" x14ac:dyDescent="0.2">
      <c r="A5426" t="s">
        <v>10022</v>
      </c>
      <c r="B5426" t="s">
        <v>4566</v>
      </c>
      <c r="C5426">
        <v>11</v>
      </c>
      <c r="D5426" t="s">
        <v>4623</v>
      </c>
      <c r="E5426" t="s">
        <v>4636</v>
      </c>
      <c r="F5426" t="s">
        <v>11</v>
      </c>
      <c r="G5426">
        <v>1055</v>
      </c>
    </row>
    <row r="5427" spans="1:7" x14ac:dyDescent="0.2">
      <c r="A5427" t="s">
        <v>10023</v>
      </c>
      <c r="B5427" t="s">
        <v>4566</v>
      </c>
      <c r="C5427">
        <v>11</v>
      </c>
      <c r="D5427" t="s">
        <v>4623</v>
      </c>
      <c r="E5427" t="s">
        <v>4638</v>
      </c>
      <c r="F5427" t="s">
        <v>11</v>
      </c>
      <c r="G5427">
        <v>1136</v>
      </c>
    </row>
    <row r="5428" spans="1:7" x14ac:dyDescent="0.2">
      <c r="A5428" t="s">
        <v>10024</v>
      </c>
      <c r="B5428" t="s">
        <v>4566</v>
      </c>
      <c r="C5428">
        <v>11</v>
      </c>
      <c r="D5428" t="s">
        <v>4623</v>
      </c>
      <c r="E5428" t="s">
        <v>4640</v>
      </c>
      <c r="F5428" t="s">
        <v>11</v>
      </c>
      <c r="G5428">
        <v>1062</v>
      </c>
    </row>
    <row r="5429" spans="1:7" x14ac:dyDescent="0.2">
      <c r="A5429" t="s">
        <v>10025</v>
      </c>
      <c r="B5429" t="s">
        <v>4566</v>
      </c>
      <c r="C5429">
        <v>11</v>
      </c>
      <c r="D5429" t="s">
        <v>4623</v>
      </c>
      <c r="E5429" t="s">
        <v>4642</v>
      </c>
      <c r="F5429" t="s">
        <v>11</v>
      </c>
      <c r="G5429">
        <v>1221</v>
      </c>
    </row>
    <row r="5430" spans="1:7" x14ac:dyDescent="0.2">
      <c r="A5430" t="s">
        <v>10026</v>
      </c>
      <c r="B5430" t="s">
        <v>4566</v>
      </c>
      <c r="C5430">
        <v>11</v>
      </c>
      <c r="D5430" t="s">
        <v>4623</v>
      </c>
      <c r="E5430" t="s">
        <v>4644</v>
      </c>
      <c r="F5430" t="s">
        <v>11</v>
      </c>
      <c r="G5430">
        <v>1107</v>
      </c>
    </row>
    <row r="5431" spans="1:7" x14ac:dyDescent="0.2">
      <c r="A5431" t="s">
        <v>10027</v>
      </c>
      <c r="B5431" t="s">
        <v>4566</v>
      </c>
      <c r="C5431">
        <v>11</v>
      </c>
      <c r="D5431" t="s">
        <v>4623</v>
      </c>
      <c r="E5431" t="s">
        <v>4646</v>
      </c>
      <c r="F5431" t="s">
        <v>11</v>
      </c>
      <c r="G5431">
        <v>1297</v>
      </c>
    </row>
    <row r="5432" spans="1:7" x14ac:dyDescent="0.2">
      <c r="A5432" t="s">
        <v>10028</v>
      </c>
      <c r="B5432" t="s">
        <v>4566</v>
      </c>
      <c r="C5432">
        <v>12</v>
      </c>
      <c r="D5432" t="s">
        <v>4623</v>
      </c>
      <c r="E5432" t="s">
        <v>4624</v>
      </c>
      <c r="F5432" t="s">
        <v>11</v>
      </c>
      <c r="G5432">
        <v>829</v>
      </c>
    </row>
    <row r="5433" spans="1:7" x14ac:dyDescent="0.2">
      <c r="A5433" t="s">
        <v>10029</v>
      </c>
      <c r="B5433" t="s">
        <v>4566</v>
      </c>
      <c r="C5433">
        <v>12</v>
      </c>
      <c r="D5433" t="s">
        <v>4623</v>
      </c>
      <c r="E5433" t="s">
        <v>4626</v>
      </c>
      <c r="F5433" t="s">
        <v>11</v>
      </c>
      <c r="G5433">
        <v>771</v>
      </c>
    </row>
    <row r="5434" spans="1:7" x14ac:dyDescent="0.2">
      <c r="A5434" t="s">
        <v>10030</v>
      </c>
      <c r="B5434" t="s">
        <v>4566</v>
      </c>
      <c r="C5434">
        <v>12</v>
      </c>
      <c r="D5434" t="s">
        <v>4623</v>
      </c>
      <c r="E5434" t="s">
        <v>4628</v>
      </c>
      <c r="F5434" t="s">
        <v>11</v>
      </c>
      <c r="G5434">
        <v>808</v>
      </c>
    </row>
    <row r="5435" spans="1:7" x14ac:dyDescent="0.2">
      <c r="A5435" t="s">
        <v>10031</v>
      </c>
      <c r="B5435" t="s">
        <v>4566</v>
      </c>
      <c r="C5435">
        <v>12</v>
      </c>
      <c r="D5435" t="s">
        <v>4623</v>
      </c>
      <c r="E5435" t="s">
        <v>4630</v>
      </c>
      <c r="F5435" t="s">
        <v>11</v>
      </c>
      <c r="G5435">
        <v>775</v>
      </c>
    </row>
    <row r="5436" spans="1:7" x14ac:dyDescent="0.2">
      <c r="A5436" t="s">
        <v>10032</v>
      </c>
      <c r="B5436" t="s">
        <v>4566</v>
      </c>
      <c r="C5436">
        <v>12</v>
      </c>
      <c r="D5436" t="s">
        <v>4623</v>
      </c>
      <c r="E5436" t="s">
        <v>4632</v>
      </c>
      <c r="F5436" t="s">
        <v>11</v>
      </c>
      <c r="G5436">
        <v>816</v>
      </c>
    </row>
    <row r="5437" spans="1:7" x14ac:dyDescent="0.2">
      <c r="A5437" t="s">
        <v>10033</v>
      </c>
      <c r="B5437" t="s">
        <v>4566</v>
      </c>
      <c r="C5437">
        <v>12</v>
      </c>
      <c r="D5437" t="s">
        <v>4623</v>
      </c>
      <c r="E5437" t="s">
        <v>4634</v>
      </c>
      <c r="F5437" t="s">
        <v>11</v>
      </c>
      <c r="G5437">
        <v>732</v>
      </c>
    </row>
    <row r="5438" spans="1:7" x14ac:dyDescent="0.2">
      <c r="A5438" t="s">
        <v>10034</v>
      </c>
      <c r="B5438" t="s">
        <v>4566</v>
      </c>
      <c r="C5438">
        <v>12</v>
      </c>
      <c r="D5438" t="s">
        <v>4623</v>
      </c>
      <c r="E5438" t="s">
        <v>4636</v>
      </c>
      <c r="F5438" t="s">
        <v>11</v>
      </c>
      <c r="G5438">
        <v>773</v>
      </c>
    </row>
    <row r="5439" spans="1:7" x14ac:dyDescent="0.2">
      <c r="A5439" t="s">
        <v>10035</v>
      </c>
      <c r="B5439" t="s">
        <v>4566</v>
      </c>
      <c r="C5439">
        <v>12</v>
      </c>
      <c r="D5439" t="s">
        <v>4623</v>
      </c>
      <c r="E5439" t="s">
        <v>4638</v>
      </c>
      <c r="F5439" t="s">
        <v>11</v>
      </c>
      <c r="G5439">
        <v>882</v>
      </c>
    </row>
    <row r="5440" spans="1:7" x14ac:dyDescent="0.2">
      <c r="A5440" t="s">
        <v>10036</v>
      </c>
      <c r="B5440" t="s">
        <v>4566</v>
      </c>
      <c r="C5440">
        <v>12</v>
      </c>
      <c r="D5440" t="s">
        <v>4623</v>
      </c>
      <c r="E5440" t="s">
        <v>4640</v>
      </c>
      <c r="F5440" t="s">
        <v>11</v>
      </c>
      <c r="G5440">
        <v>766</v>
      </c>
    </row>
    <row r="5441" spans="1:7" x14ac:dyDescent="0.2">
      <c r="A5441" t="s">
        <v>10037</v>
      </c>
      <c r="B5441" t="s">
        <v>4566</v>
      </c>
      <c r="C5441">
        <v>12</v>
      </c>
      <c r="D5441" t="s">
        <v>4623</v>
      </c>
      <c r="E5441" t="s">
        <v>4642</v>
      </c>
      <c r="F5441" t="s">
        <v>11</v>
      </c>
      <c r="G5441">
        <v>854</v>
      </c>
    </row>
    <row r="5442" spans="1:7" x14ac:dyDescent="0.2">
      <c r="A5442" t="s">
        <v>10038</v>
      </c>
      <c r="B5442" t="s">
        <v>4566</v>
      </c>
      <c r="C5442">
        <v>12</v>
      </c>
      <c r="D5442" t="s">
        <v>4623</v>
      </c>
      <c r="E5442" t="s">
        <v>4644</v>
      </c>
      <c r="F5442" t="s">
        <v>11</v>
      </c>
      <c r="G5442">
        <v>815</v>
      </c>
    </row>
    <row r="5443" spans="1:7" x14ac:dyDescent="0.2">
      <c r="A5443" t="s">
        <v>10039</v>
      </c>
      <c r="B5443" t="s">
        <v>4566</v>
      </c>
      <c r="C5443">
        <v>12</v>
      </c>
      <c r="D5443" t="s">
        <v>4623</v>
      </c>
      <c r="E5443" t="s">
        <v>4646</v>
      </c>
      <c r="F5443" t="s">
        <v>11</v>
      </c>
      <c r="G5443">
        <v>790</v>
      </c>
    </row>
    <row r="5444" spans="1:7" x14ac:dyDescent="0.2">
      <c r="A5444" t="s">
        <v>10040</v>
      </c>
      <c r="B5444" t="s">
        <v>4566</v>
      </c>
      <c r="C5444">
        <v>13</v>
      </c>
      <c r="D5444" t="s">
        <v>4623</v>
      </c>
      <c r="E5444" t="s">
        <v>4624</v>
      </c>
      <c r="F5444" t="s">
        <v>11</v>
      </c>
      <c r="G5444">
        <v>4970</v>
      </c>
    </row>
    <row r="5445" spans="1:7" x14ac:dyDescent="0.2">
      <c r="A5445" t="s">
        <v>10041</v>
      </c>
      <c r="B5445" t="s">
        <v>4566</v>
      </c>
      <c r="C5445">
        <v>13</v>
      </c>
      <c r="D5445" t="s">
        <v>4623</v>
      </c>
      <c r="E5445" t="s">
        <v>4626</v>
      </c>
      <c r="F5445" t="s">
        <v>11</v>
      </c>
      <c r="G5445">
        <v>4642</v>
      </c>
    </row>
    <row r="5446" spans="1:7" x14ac:dyDescent="0.2">
      <c r="A5446" t="s">
        <v>10042</v>
      </c>
      <c r="B5446" t="s">
        <v>4566</v>
      </c>
      <c r="C5446">
        <v>13</v>
      </c>
      <c r="D5446" t="s">
        <v>4623</v>
      </c>
      <c r="E5446" t="s">
        <v>4628</v>
      </c>
      <c r="F5446" t="s">
        <v>11</v>
      </c>
      <c r="G5446">
        <v>5165</v>
      </c>
    </row>
    <row r="5447" spans="1:7" x14ac:dyDescent="0.2">
      <c r="A5447" t="s">
        <v>10043</v>
      </c>
      <c r="B5447" t="s">
        <v>4566</v>
      </c>
      <c r="C5447">
        <v>13</v>
      </c>
      <c r="D5447" t="s">
        <v>4623</v>
      </c>
      <c r="E5447" t="s">
        <v>4630</v>
      </c>
      <c r="F5447" t="s">
        <v>11</v>
      </c>
      <c r="G5447">
        <v>4804</v>
      </c>
    </row>
    <row r="5448" spans="1:7" x14ac:dyDescent="0.2">
      <c r="A5448" t="s">
        <v>10044</v>
      </c>
      <c r="B5448" t="s">
        <v>4566</v>
      </c>
      <c r="C5448">
        <v>13</v>
      </c>
      <c r="D5448" t="s">
        <v>4623</v>
      </c>
      <c r="E5448" t="s">
        <v>4632</v>
      </c>
      <c r="F5448" t="s">
        <v>11</v>
      </c>
      <c r="G5448">
        <v>5203</v>
      </c>
    </row>
    <row r="5449" spans="1:7" x14ac:dyDescent="0.2">
      <c r="A5449" t="s">
        <v>10045</v>
      </c>
      <c r="B5449" t="s">
        <v>4566</v>
      </c>
      <c r="C5449">
        <v>13</v>
      </c>
      <c r="D5449" t="s">
        <v>4623</v>
      </c>
      <c r="E5449" t="s">
        <v>4634</v>
      </c>
      <c r="F5449" t="s">
        <v>11</v>
      </c>
      <c r="G5449">
        <v>5095</v>
      </c>
    </row>
    <row r="5450" spans="1:7" x14ac:dyDescent="0.2">
      <c r="A5450" t="s">
        <v>10046</v>
      </c>
      <c r="B5450" t="s">
        <v>4566</v>
      </c>
      <c r="C5450">
        <v>13</v>
      </c>
      <c r="D5450" t="s">
        <v>4623</v>
      </c>
      <c r="E5450" t="s">
        <v>4636</v>
      </c>
      <c r="F5450" t="s">
        <v>11</v>
      </c>
      <c r="G5450">
        <v>4964</v>
      </c>
    </row>
    <row r="5451" spans="1:7" x14ac:dyDescent="0.2">
      <c r="A5451" t="s">
        <v>10047</v>
      </c>
      <c r="B5451" t="s">
        <v>4566</v>
      </c>
      <c r="C5451">
        <v>13</v>
      </c>
      <c r="D5451" t="s">
        <v>4623</v>
      </c>
      <c r="E5451" t="s">
        <v>4638</v>
      </c>
      <c r="F5451" t="s">
        <v>11</v>
      </c>
      <c r="G5451">
        <v>5351</v>
      </c>
    </row>
    <row r="5452" spans="1:7" x14ac:dyDescent="0.2">
      <c r="A5452" t="s">
        <v>10048</v>
      </c>
      <c r="B5452" t="s">
        <v>4566</v>
      </c>
      <c r="C5452">
        <v>13</v>
      </c>
      <c r="D5452" t="s">
        <v>4623</v>
      </c>
      <c r="E5452" t="s">
        <v>4640</v>
      </c>
      <c r="F5452" t="s">
        <v>11</v>
      </c>
      <c r="G5452">
        <v>4636</v>
      </c>
    </row>
    <row r="5453" spans="1:7" x14ac:dyDescent="0.2">
      <c r="A5453" t="s">
        <v>10049</v>
      </c>
      <c r="B5453" t="s">
        <v>4566</v>
      </c>
      <c r="C5453">
        <v>13</v>
      </c>
      <c r="D5453" t="s">
        <v>4623</v>
      </c>
      <c r="E5453" t="s">
        <v>4642</v>
      </c>
      <c r="F5453" t="s">
        <v>11</v>
      </c>
      <c r="G5453">
        <v>4965</v>
      </c>
    </row>
    <row r="5454" spans="1:7" x14ac:dyDescent="0.2">
      <c r="A5454" t="s">
        <v>10050</v>
      </c>
      <c r="B5454" t="s">
        <v>4566</v>
      </c>
      <c r="C5454">
        <v>13</v>
      </c>
      <c r="D5454" t="s">
        <v>4623</v>
      </c>
      <c r="E5454" t="s">
        <v>4644</v>
      </c>
      <c r="F5454" t="s">
        <v>11</v>
      </c>
      <c r="G5454">
        <v>4904</v>
      </c>
    </row>
    <row r="5455" spans="1:7" x14ac:dyDescent="0.2">
      <c r="A5455" t="s">
        <v>10051</v>
      </c>
      <c r="B5455" t="s">
        <v>4566</v>
      </c>
      <c r="C5455">
        <v>13</v>
      </c>
      <c r="D5455" t="s">
        <v>4623</v>
      </c>
      <c r="E5455" t="s">
        <v>4646</v>
      </c>
      <c r="F5455" t="s">
        <v>11</v>
      </c>
      <c r="G5455">
        <v>4858</v>
      </c>
    </row>
    <row r="5456" spans="1:7" x14ac:dyDescent="0.2">
      <c r="A5456" t="s">
        <v>10052</v>
      </c>
      <c r="B5456" t="s">
        <v>4566</v>
      </c>
      <c r="C5456">
        <v>14</v>
      </c>
      <c r="D5456" t="s">
        <v>4623</v>
      </c>
      <c r="E5456" t="s">
        <v>4624</v>
      </c>
      <c r="F5456" t="s">
        <v>11</v>
      </c>
      <c r="G5456">
        <v>2559</v>
      </c>
    </row>
    <row r="5457" spans="1:7" x14ac:dyDescent="0.2">
      <c r="A5457" t="s">
        <v>10053</v>
      </c>
      <c r="B5457" t="s">
        <v>4566</v>
      </c>
      <c r="C5457">
        <v>14</v>
      </c>
      <c r="D5457" t="s">
        <v>4623</v>
      </c>
      <c r="E5457" t="s">
        <v>4626</v>
      </c>
      <c r="F5457" t="s">
        <v>11</v>
      </c>
      <c r="G5457">
        <v>2298</v>
      </c>
    </row>
    <row r="5458" spans="1:7" x14ac:dyDescent="0.2">
      <c r="A5458" t="s">
        <v>10054</v>
      </c>
      <c r="B5458" t="s">
        <v>4566</v>
      </c>
      <c r="C5458">
        <v>14</v>
      </c>
      <c r="D5458" t="s">
        <v>4623</v>
      </c>
      <c r="E5458" t="s">
        <v>4628</v>
      </c>
      <c r="F5458" t="s">
        <v>11</v>
      </c>
      <c r="G5458">
        <v>2446</v>
      </c>
    </row>
    <row r="5459" spans="1:7" x14ac:dyDescent="0.2">
      <c r="A5459" t="s">
        <v>10055</v>
      </c>
      <c r="B5459" t="s">
        <v>4566</v>
      </c>
      <c r="C5459">
        <v>14</v>
      </c>
      <c r="D5459" t="s">
        <v>4623</v>
      </c>
      <c r="E5459" t="s">
        <v>4630</v>
      </c>
      <c r="F5459" t="s">
        <v>11</v>
      </c>
      <c r="G5459">
        <v>2317</v>
      </c>
    </row>
    <row r="5460" spans="1:7" x14ac:dyDescent="0.2">
      <c r="A5460" t="s">
        <v>10056</v>
      </c>
      <c r="B5460" t="s">
        <v>4566</v>
      </c>
      <c r="C5460">
        <v>14</v>
      </c>
      <c r="D5460" t="s">
        <v>4623</v>
      </c>
      <c r="E5460" t="s">
        <v>4632</v>
      </c>
      <c r="F5460" t="s">
        <v>11</v>
      </c>
      <c r="G5460">
        <v>2397</v>
      </c>
    </row>
    <row r="5461" spans="1:7" x14ac:dyDescent="0.2">
      <c r="A5461" t="s">
        <v>10057</v>
      </c>
      <c r="B5461" t="s">
        <v>4566</v>
      </c>
      <c r="C5461">
        <v>14</v>
      </c>
      <c r="D5461" t="s">
        <v>4623</v>
      </c>
      <c r="E5461" t="s">
        <v>4634</v>
      </c>
      <c r="F5461" t="s">
        <v>11</v>
      </c>
      <c r="G5461">
        <v>2413</v>
      </c>
    </row>
    <row r="5462" spans="1:7" x14ac:dyDescent="0.2">
      <c r="A5462" t="s">
        <v>10058</v>
      </c>
      <c r="B5462" t="s">
        <v>4566</v>
      </c>
      <c r="C5462">
        <v>14</v>
      </c>
      <c r="D5462" t="s">
        <v>4623</v>
      </c>
      <c r="E5462" t="s">
        <v>4636</v>
      </c>
      <c r="F5462" t="s">
        <v>11</v>
      </c>
      <c r="G5462">
        <v>2597</v>
      </c>
    </row>
    <row r="5463" spans="1:7" x14ac:dyDescent="0.2">
      <c r="A5463" t="s">
        <v>10059</v>
      </c>
      <c r="B5463" t="s">
        <v>4566</v>
      </c>
      <c r="C5463">
        <v>14</v>
      </c>
      <c r="D5463" t="s">
        <v>4623</v>
      </c>
      <c r="E5463" t="s">
        <v>4638</v>
      </c>
      <c r="F5463" t="s">
        <v>11</v>
      </c>
      <c r="G5463">
        <v>2812</v>
      </c>
    </row>
    <row r="5464" spans="1:7" x14ac:dyDescent="0.2">
      <c r="A5464" t="s">
        <v>10060</v>
      </c>
      <c r="B5464" t="s">
        <v>4566</v>
      </c>
      <c r="C5464">
        <v>14</v>
      </c>
      <c r="D5464" t="s">
        <v>4623</v>
      </c>
      <c r="E5464" t="s">
        <v>4640</v>
      </c>
      <c r="F5464" t="s">
        <v>11</v>
      </c>
      <c r="G5464">
        <v>2354</v>
      </c>
    </row>
    <row r="5465" spans="1:7" x14ac:dyDescent="0.2">
      <c r="A5465" t="s">
        <v>10061</v>
      </c>
      <c r="B5465" t="s">
        <v>4566</v>
      </c>
      <c r="C5465">
        <v>14</v>
      </c>
      <c r="D5465" t="s">
        <v>4623</v>
      </c>
      <c r="E5465" t="s">
        <v>4642</v>
      </c>
      <c r="F5465" t="s">
        <v>11</v>
      </c>
      <c r="G5465">
        <v>2485</v>
      </c>
    </row>
    <row r="5466" spans="1:7" x14ac:dyDescent="0.2">
      <c r="A5466" t="s">
        <v>10062</v>
      </c>
      <c r="B5466" t="s">
        <v>4566</v>
      </c>
      <c r="C5466">
        <v>14</v>
      </c>
      <c r="D5466" t="s">
        <v>4623</v>
      </c>
      <c r="E5466" t="s">
        <v>4644</v>
      </c>
      <c r="F5466" t="s">
        <v>11</v>
      </c>
      <c r="G5466">
        <v>2681</v>
      </c>
    </row>
    <row r="5467" spans="1:7" x14ac:dyDescent="0.2">
      <c r="A5467" t="s">
        <v>10063</v>
      </c>
      <c r="B5467" t="s">
        <v>4566</v>
      </c>
      <c r="C5467">
        <v>14</v>
      </c>
      <c r="D5467" t="s">
        <v>4623</v>
      </c>
      <c r="E5467" t="s">
        <v>4646</v>
      </c>
      <c r="F5467" t="s">
        <v>11</v>
      </c>
      <c r="G5467">
        <v>2497</v>
      </c>
    </row>
    <row r="5468" spans="1:7" x14ac:dyDescent="0.2">
      <c r="A5468" t="s">
        <v>10064</v>
      </c>
      <c r="B5468" t="s">
        <v>4566</v>
      </c>
      <c r="C5468">
        <v>15</v>
      </c>
      <c r="D5468" t="s">
        <v>4623</v>
      </c>
      <c r="E5468" t="s">
        <v>4624</v>
      </c>
      <c r="F5468" t="s">
        <v>11</v>
      </c>
      <c r="G5468">
        <v>1025</v>
      </c>
    </row>
    <row r="5469" spans="1:7" x14ac:dyDescent="0.2">
      <c r="A5469" t="s">
        <v>10065</v>
      </c>
      <c r="B5469" t="s">
        <v>4566</v>
      </c>
      <c r="C5469">
        <v>15</v>
      </c>
      <c r="D5469" t="s">
        <v>4623</v>
      </c>
      <c r="E5469" t="s">
        <v>4626</v>
      </c>
      <c r="F5469" t="s">
        <v>11</v>
      </c>
      <c r="G5469">
        <v>769</v>
      </c>
    </row>
    <row r="5470" spans="1:7" x14ac:dyDescent="0.2">
      <c r="A5470" t="s">
        <v>10066</v>
      </c>
      <c r="B5470" t="s">
        <v>4566</v>
      </c>
      <c r="C5470">
        <v>15</v>
      </c>
      <c r="D5470" t="s">
        <v>4623</v>
      </c>
      <c r="E5470" t="s">
        <v>4628</v>
      </c>
      <c r="F5470" t="s">
        <v>11</v>
      </c>
      <c r="G5470">
        <v>784</v>
      </c>
    </row>
    <row r="5471" spans="1:7" x14ac:dyDescent="0.2">
      <c r="A5471" t="s">
        <v>10067</v>
      </c>
      <c r="B5471" t="s">
        <v>4566</v>
      </c>
      <c r="C5471">
        <v>15</v>
      </c>
      <c r="D5471" t="s">
        <v>4623</v>
      </c>
      <c r="E5471" t="s">
        <v>4630</v>
      </c>
      <c r="F5471" t="s">
        <v>11</v>
      </c>
      <c r="G5471">
        <v>863</v>
      </c>
    </row>
    <row r="5472" spans="1:7" x14ac:dyDescent="0.2">
      <c r="A5472" t="s">
        <v>10068</v>
      </c>
      <c r="B5472" t="s">
        <v>4566</v>
      </c>
      <c r="C5472">
        <v>15</v>
      </c>
      <c r="D5472" t="s">
        <v>4623</v>
      </c>
      <c r="E5472" t="s">
        <v>4632</v>
      </c>
      <c r="F5472" t="s">
        <v>11</v>
      </c>
      <c r="G5472">
        <v>722</v>
      </c>
    </row>
    <row r="5473" spans="1:7" x14ac:dyDescent="0.2">
      <c r="A5473" t="s">
        <v>10069</v>
      </c>
      <c r="B5473" t="s">
        <v>4566</v>
      </c>
      <c r="C5473">
        <v>15</v>
      </c>
      <c r="D5473" t="s">
        <v>4623</v>
      </c>
      <c r="E5473" t="s">
        <v>4634</v>
      </c>
      <c r="F5473" t="s">
        <v>11</v>
      </c>
      <c r="G5473">
        <v>731</v>
      </c>
    </row>
    <row r="5474" spans="1:7" x14ac:dyDescent="0.2">
      <c r="A5474" t="s">
        <v>10070</v>
      </c>
      <c r="B5474" t="s">
        <v>4566</v>
      </c>
      <c r="C5474">
        <v>15</v>
      </c>
      <c r="D5474" t="s">
        <v>4623</v>
      </c>
      <c r="E5474" t="s">
        <v>4636</v>
      </c>
      <c r="F5474" t="s">
        <v>11</v>
      </c>
      <c r="G5474">
        <v>784</v>
      </c>
    </row>
    <row r="5475" spans="1:7" x14ac:dyDescent="0.2">
      <c r="A5475" t="s">
        <v>10071</v>
      </c>
      <c r="B5475" t="s">
        <v>4566</v>
      </c>
      <c r="C5475">
        <v>15</v>
      </c>
      <c r="D5475" t="s">
        <v>4623</v>
      </c>
      <c r="E5475" t="s">
        <v>4638</v>
      </c>
      <c r="F5475" t="s">
        <v>11</v>
      </c>
      <c r="G5475">
        <v>783</v>
      </c>
    </row>
    <row r="5476" spans="1:7" x14ac:dyDescent="0.2">
      <c r="A5476" t="s">
        <v>10072</v>
      </c>
      <c r="B5476" t="s">
        <v>4566</v>
      </c>
      <c r="C5476">
        <v>15</v>
      </c>
      <c r="D5476" t="s">
        <v>4623</v>
      </c>
      <c r="E5476" t="s">
        <v>4640</v>
      </c>
      <c r="F5476" t="s">
        <v>11</v>
      </c>
      <c r="G5476">
        <v>777</v>
      </c>
    </row>
    <row r="5477" spans="1:7" x14ac:dyDescent="0.2">
      <c r="A5477" t="s">
        <v>10073</v>
      </c>
      <c r="B5477" t="s">
        <v>4566</v>
      </c>
      <c r="C5477">
        <v>15</v>
      </c>
      <c r="D5477" t="s">
        <v>4623</v>
      </c>
      <c r="E5477" t="s">
        <v>4642</v>
      </c>
      <c r="F5477" t="s">
        <v>11</v>
      </c>
      <c r="G5477">
        <v>855</v>
      </c>
    </row>
    <row r="5478" spans="1:7" x14ac:dyDescent="0.2">
      <c r="A5478" t="s">
        <v>10074</v>
      </c>
      <c r="B5478" t="s">
        <v>4566</v>
      </c>
      <c r="C5478">
        <v>15</v>
      </c>
      <c r="D5478" t="s">
        <v>4623</v>
      </c>
      <c r="E5478" t="s">
        <v>4644</v>
      </c>
      <c r="F5478" t="s">
        <v>11</v>
      </c>
      <c r="G5478">
        <v>838</v>
      </c>
    </row>
    <row r="5479" spans="1:7" x14ac:dyDescent="0.2">
      <c r="A5479" t="s">
        <v>10075</v>
      </c>
      <c r="B5479" t="s">
        <v>4566</v>
      </c>
      <c r="C5479">
        <v>15</v>
      </c>
      <c r="D5479" t="s">
        <v>4623</v>
      </c>
      <c r="E5479" t="s">
        <v>4646</v>
      </c>
      <c r="F5479" t="s">
        <v>11</v>
      </c>
      <c r="G5479">
        <v>905</v>
      </c>
    </row>
    <row r="5480" spans="1:7" x14ac:dyDescent="0.2">
      <c r="A5480" t="s">
        <v>10076</v>
      </c>
      <c r="B5480" t="s">
        <v>4566</v>
      </c>
      <c r="C5480">
        <v>16</v>
      </c>
      <c r="D5480" t="s">
        <v>4623</v>
      </c>
      <c r="E5480" t="s">
        <v>4624</v>
      </c>
      <c r="F5480" t="s">
        <v>11</v>
      </c>
      <c r="G5480">
        <v>140</v>
      </c>
    </row>
    <row r="5481" spans="1:7" x14ac:dyDescent="0.2">
      <c r="A5481" t="s">
        <v>10077</v>
      </c>
      <c r="B5481" t="s">
        <v>4566</v>
      </c>
      <c r="C5481">
        <v>16</v>
      </c>
      <c r="D5481" t="s">
        <v>4623</v>
      </c>
      <c r="E5481" t="s">
        <v>4626</v>
      </c>
      <c r="F5481" t="s">
        <v>11</v>
      </c>
      <c r="G5481">
        <v>114</v>
      </c>
    </row>
    <row r="5482" spans="1:7" x14ac:dyDescent="0.2">
      <c r="A5482" t="s">
        <v>10078</v>
      </c>
      <c r="B5482" t="s">
        <v>4566</v>
      </c>
      <c r="C5482">
        <v>16</v>
      </c>
      <c r="D5482" t="s">
        <v>4623</v>
      </c>
      <c r="E5482" t="s">
        <v>4628</v>
      </c>
      <c r="F5482" t="s">
        <v>11</v>
      </c>
      <c r="G5482">
        <v>123</v>
      </c>
    </row>
    <row r="5483" spans="1:7" x14ac:dyDescent="0.2">
      <c r="A5483" t="s">
        <v>10079</v>
      </c>
      <c r="B5483" t="s">
        <v>4566</v>
      </c>
      <c r="C5483">
        <v>16</v>
      </c>
      <c r="D5483" t="s">
        <v>4623</v>
      </c>
      <c r="E5483" t="s">
        <v>4630</v>
      </c>
      <c r="F5483" t="s">
        <v>11</v>
      </c>
      <c r="G5483">
        <v>118</v>
      </c>
    </row>
    <row r="5484" spans="1:7" x14ac:dyDescent="0.2">
      <c r="A5484" t="s">
        <v>10080</v>
      </c>
      <c r="B5484" t="s">
        <v>4566</v>
      </c>
      <c r="C5484">
        <v>16</v>
      </c>
      <c r="D5484" t="s">
        <v>4623</v>
      </c>
      <c r="E5484" t="s">
        <v>4632</v>
      </c>
      <c r="F5484" t="s">
        <v>11</v>
      </c>
      <c r="G5484">
        <v>106</v>
      </c>
    </row>
    <row r="5485" spans="1:7" x14ac:dyDescent="0.2">
      <c r="A5485" t="s">
        <v>10081</v>
      </c>
      <c r="B5485" t="s">
        <v>4566</v>
      </c>
      <c r="C5485">
        <v>16</v>
      </c>
      <c r="D5485" t="s">
        <v>4623</v>
      </c>
      <c r="E5485" t="s">
        <v>4634</v>
      </c>
      <c r="F5485" t="s">
        <v>11</v>
      </c>
      <c r="G5485">
        <v>111</v>
      </c>
    </row>
    <row r="5486" spans="1:7" x14ac:dyDescent="0.2">
      <c r="A5486" t="s">
        <v>10082</v>
      </c>
      <c r="B5486" t="s">
        <v>4566</v>
      </c>
      <c r="C5486">
        <v>16</v>
      </c>
      <c r="D5486" t="s">
        <v>4623</v>
      </c>
      <c r="E5486" t="s">
        <v>4636</v>
      </c>
      <c r="F5486" t="s">
        <v>11</v>
      </c>
      <c r="G5486">
        <v>95</v>
      </c>
    </row>
    <row r="5487" spans="1:7" x14ac:dyDescent="0.2">
      <c r="A5487" t="s">
        <v>10083</v>
      </c>
      <c r="B5487" t="s">
        <v>4566</v>
      </c>
      <c r="C5487">
        <v>16</v>
      </c>
      <c r="D5487" t="s">
        <v>4623</v>
      </c>
      <c r="E5487" t="s">
        <v>4638</v>
      </c>
      <c r="F5487" t="s">
        <v>11</v>
      </c>
      <c r="G5487">
        <v>110</v>
      </c>
    </row>
    <row r="5488" spans="1:7" x14ac:dyDescent="0.2">
      <c r="A5488" t="s">
        <v>10084</v>
      </c>
      <c r="B5488" t="s">
        <v>4566</v>
      </c>
      <c r="C5488">
        <v>16</v>
      </c>
      <c r="D5488" t="s">
        <v>4623</v>
      </c>
      <c r="E5488" t="s">
        <v>4640</v>
      </c>
      <c r="F5488" t="s">
        <v>11</v>
      </c>
      <c r="G5488">
        <v>101</v>
      </c>
    </row>
    <row r="5489" spans="1:7" x14ac:dyDescent="0.2">
      <c r="A5489" t="s">
        <v>10085</v>
      </c>
      <c r="B5489" t="s">
        <v>4566</v>
      </c>
      <c r="C5489">
        <v>16</v>
      </c>
      <c r="D5489" t="s">
        <v>4623</v>
      </c>
      <c r="E5489" t="s">
        <v>4642</v>
      </c>
      <c r="F5489" t="s">
        <v>11</v>
      </c>
      <c r="G5489">
        <v>128</v>
      </c>
    </row>
    <row r="5490" spans="1:7" x14ac:dyDescent="0.2">
      <c r="A5490" t="s">
        <v>10086</v>
      </c>
      <c r="B5490" t="s">
        <v>4566</v>
      </c>
      <c r="C5490">
        <v>16</v>
      </c>
      <c r="D5490" t="s">
        <v>4623</v>
      </c>
      <c r="E5490" t="s">
        <v>4644</v>
      </c>
      <c r="F5490" t="s">
        <v>11</v>
      </c>
      <c r="G5490">
        <v>125</v>
      </c>
    </row>
    <row r="5491" spans="1:7" x14ac:dyDescent="0.2">
      <c r="A5491" t="s">
        <v>10087</v>
      </c>
      <c r="B5491" t="s">
        <v>4566</v>
      </c>
      <c r="C5491">
        <v>16</v>
      </c>
      <c r="D5491" t="s">
        <v>4623</v>
      </c>
      <c r="E5491" t="s">
        <v>4646</v>
      </c>
      <c r="F5491" t="s">
        <v>11</v>
      </c>
      <c r="G5491">
        <v>155</v>
      </c>
    </row>
    <row r="5492" spans="1:7" x14ac:dyDescent="0.2">
      <c r="A5492" t="s">
        <v>10088</v>
      </c>
      <c r="B5492" t="s">
        <v>4566</v>
      </c>
      <c r="C5492">
        <v>17</v>
      </c>
      <c r="D5492" t="s">
        <v>4623</v>
      </c>
      <c r="E5492" t="s">
        <v>4624</v>
      </c>
      <c r="F5492" t="s">
        <v>11</v>
      </c>
      <c r="G5492">
        <v>2937</v>
      </c>
    </row>
    <row r="5493" spans="1:7" x14ac:dyDescent="0.2">
      <c r="A5493" t="s">
        <v>10089</v>
      </c>
      <c r="B5493" t="s">
        <v>4566</v>
      </c>
      <c r="C5493">
        <v>17</v>
      </c>
      <c r="D5493" t="s">
        <v>4623</v>
      </c>
      <c r="E5493" t="s">
        <v>4626</v>
      </c>
      <c r="F5493" t="s">
        <v>11</v>
      </c>
      <c r="G5493">
        <v>2575</v>
      </c>
    </row>
    <row r="5494" spans="1:7" x14ac:dyDescent="0.2">
      <c r="A5494" t="s">
        <v>10090</v>
      </c>
      <c r="B5494" t="s">
        <v>4566</v>
      </c>
      <c r="C5494">
        <v>17</v>
      </c>
      <c r="D5494" t="s">
        <v>4623</v>
      </c>
      <c r="E5494" t="s">
        <v>4628</v>
      </c>
      <c r="F5494" t="s">
        <v>11</v>
      </c>
      <c r="G5494">
        <v>2792</v>
      </c>
    </row>
    <row r="5495" spans="1:7" x14ac:dyDescent="0.2">
      <c r="A5495" t="s">
        <v>10091</v>
      </c>
      <c r="B5495" t="s">
        <v>4566</v>
      </c>
      <c r="C5495">
        <v>17</v>
      </c>
      <c r="D5495" t="s">
        <v>4623</v>
      </c>
      <c r="E5495" t="s">
        <v>4630</v>
      </c>
      <c r="F5495" t="s">
        <v>11</v>
      </c>
      <c r="G5495">
        <v>2701</v>
      </c>
    </row>
    <row r="5496" spans="1:7" x14ac:dyDescent="0.2">
      <c r="A5496" t="s">
        <v>10092</v>
      </c>
      <c r="B5496" t="s">
        <v>4566</v>
      </c>
      <c r="C5496">
        <v>17</v>
      </c>
      <c r="D5496" t="s">
        <v>4623</v>
      </c>
      <c r="E5496" t="s">
        <v>4632</v>
      </c>
      <c r="F5496" t="s">
        <v>11</v>
      </c>
      <c r="G5496">
        <v>2819</v>
      </c>
    </row>
    <row r="5497" spans="1:7" x14ac:dyDescent="0.2">
      <c r="A5497" t="s">
        <v>10093</v>
      </c>
      <c r="B5497" t="s">
        <v>4566</v>
      </c>
      <c r="C5497">
        <v>17</v>
      </c>
      <c r="D5497" t="s">
        <v>4623</v>
      </c>
      <c r="E5497" t="s">
        <v>4634</v>
      </c>
      <c r="F5497" t="s">
        <v>11</v>
      </c>
      <c r="G5497">
        <v>2724</v>
      </c>
    </row>
    <row r="5498" spans="1:7" x14ac:dyDescent="0.2">
      <c r="A5498" t="s">
        <v>10094</v>
      </c>
      <c r="B5498" t="s">
        <v>4566</v>
      </c>
      <c r="C5498">
        <v>17</v>
      </c>
      <c r="D5498" t="s">
        <v>4623</v>
      </c>
      <c r="E5498" t="s">
        <v>4636</v>
      </c>
      <c r="F5498" t="s">
        <v>11</v>
      </c>
      <c r="G5498">
        <v>2710</v>
      </c>
    </row>
    <row r="5499" spans="1:7" x14ac:dyDescent="0.2">
      <c r="A5499" t="s">
        <v>10095</v>
      </c>
      <c r="B5499" t="s">
        <v>4566</v>
      </c>
      <c r="C5499">
        <v>17</v>
      </c>
      <c r="D5499" t="s">
        <v>4623</v>
      </c>
      <c r="E5499" t="s">
        <v>4638</v>
      </c>
      <c r="F5499" t="s">
        <v>11</v>
      </c>
      <c r="G5499">
        <v>2818</v>
      </c>
    </row>
    <row r="5500" spans="1:7" x14ac:dyDescent="0.2">
      <c r="A5500" t="s">
        <v>10096</v>
      </c>
      <c r="B5500" t="s">
        <v>4566</v>
      </c>
      <c r="C5500">
        <v>17</v>
      </c>
      <c r="D5500" t="s">
        <v>4623</v>
      </c>
      <c r="E5500" t="s">
        <v>4640</v>
      </c>
      <c r="F5500" t="s">
        <v>11</v>
      </c>
      <c r="G5500">
        <v>2688</v>
      </c>
    </row>
    <row r="5501" spans="1:7" x14ac:dyDescent="0.2">
      <c r="A5501" t="s">
        <v>10097</v>
      </c>
      <c r="B5501" t="s">
        <v>4566</v>
      </c>
      <c r="C5501">
        <v>17</v>
      </c>
      <c r="D5501" t="s">
        <v>4623</v>
      </c>
      <c r="E5501" t="s">
        <v>4642</v>
      </c>
      <c r="F5501" t="s">
        <v>11</v>
      </c>
      <c r="G5501">
        <v>2623</v>
      </c>
    </row>
    <row r="5502" spans="1:7" x14ac:dyDescent="0.2">
      <c r="A5502" t="s">
        <v>10098</v>
      </c>
      <c r="B5502" t="s">
        <v>4566</v>
      </c>
      <c r="C5502">
        <v>17</v>
      </c>
      <c r="D5502" t="s">
        <v>4623</v>
      </c>
      <c r="E5502" t="s">
        <v>4644</v>
      </c>
      <c r="F5502" t="s">
        <v>11</v>
      </c>
      <c r="G5502">
        <v>2647</v>
      </c>
    </row>
    <row r="5503" spans="1:7" x14ac:dyDescent="0.2">
      <c r="A5503" t="s">
        <v>10099</v>
      </c>
      <c r="B5503" t="s">
        <v>4566</v>
      </c>
      <c r="C5503">
        <v>17</v>
      </c>
      <c r="D5503" t="s">
        <v>4623</v>
      </c>
      <c r="E5503" t="s">
        <v>4646</v>
      </c>
      <c r="F5503" t="s">
        <v>11</v>
      </c>
      <c r="G5503">
        <v>2882</v>
      </c>
    </row>
    <row r="5504" spans="1:7" x14ac:dyDescent="0.2">
      <c r="A5504" t="s">
        <v>10100</v>
      </c>
      <c r="B5504" t="s">
        <v>4566</v>
      </c>
      <c r="C5504">
        <v>18</v>
      </c>
      <c r="D5504" t="s">
        <v>4623</v>
      </c>
      <c r="E5504" t="s">
        <v>4624</v>
      </c>
      <c r="F5504" t="s">
        <v>11</v>
      </c>
      <c r="G5504">
        <v>1639</v>
      </c>
    </row>
    <row r="5505" spans="1:7" x14ac:dyDescent="0.2">
      <c r="A5505" t="s">
        <v>10101</v>
      </c>
      <c r="B5505" t="s">
        <v>4566</v>
      </c>
      <c r="C5505">
        <v>18</v>
      </c>
      <c r="D5505" t="s">
        <v>4623</v>
      </c>
      <c r="E5505" t="s">
        <v>4626</v>
      </c>
      <c r="F5505" t="s">
        <v>11</v>
      </c>
      <c r="G5505">
        <v>1316</v>
      </c>
    </row>
    <row r="5506" spans="1:7" x14ac:dyDescent="0.2">
      <c r="A5506" t="s">
        <v>10102</v>
      </c>
      <c r="B5506" t="s">
        <v>4566</v>
      </c>
      <c r="C5506">
        <v>18</v>
      </c>
      <c r="D5506" t="s">
        <v>4623</v>
      </c>
      <c r="E5506" t="s">
        <v>4628</v>
      </c>
      <c r="F5506" t="s">
        <v>11</v>
      </c>
      <c r="G5506">
        <v>1423</v>
      </c>
    </row>
    <row r="5507" spans="1:7" x14ac:dyDescent="0.2">
      <c r="A5507" t="s">
        <v>10103</v>
      </c>
      <c r="B5507" t="s">
        <v>4566</v>
      </c>
      <c r="C5507">
        <v>18</v>
      </c>
      <c r="D5507" t="s">
        <v>4623</v>
      </c>
      <c r="E5507" t="s">
        <v>4630</v>
      </c>
      <c r="F5507" t="s">
        <v>11</v>
      </c>
      <c r="G5507">
        <v>1294</v>
      </c>
    </row>
    <row r="5508" spans="1:7" x14ac:dyDescent="0.2">
      <c r="A5508" t="s">
        <v>10104</v>
      </c>
      <c r="B5508" t="s">
        <v>4566</v>
      </c>
      <c r="C5508">
        <v>18</v>
      </c>
      <c r="D5508" t="s">
        <v>4623</v>
      </c>
      <c r="E5508" t="s">
        <v>4632</v>
      </c>
      <c r="F5508" t="s">
        <v>11</v>
      </c>
      <c r="G5508">
        <v>1340</v>
      </c>
    </row>
    <row r="5509" spans="1:7" x14ac:dyDescent="0.2">
      <c r="A5509" t="s">
        <v>10105</v>
      </c>
      <c r="B5509" t="s">
        <v>4566</v>
      </c>
      <c r="C5509">
        <v>18</v>
      </c>
      <c r="D5509" t="s">
        <v>4623</v>
      </c>
      <c r="E5509" t="s">
        <v>4634</v>
      </c>
      <c r="F5509" t="s">
        <v>11</v>
      </c>
      <c r="G5509">
        <v>1287</v>
      </c>
    </row>
    <row r="5510" spans="1:7" x14ac:dyDescent="0.2">
      <c r="A5510" t="s">
        <v>10106</v>
      </c>
      <c r="B5510" t="s">
        <v>4566</v>
      </c>
      <c r="C5510">
        <v>18</v>
      </c>
      <c r="D5510" t="s">
        <v>4623</v>
      </c>
      <c r="E5510" t="s">
        <v>4636</v>
      </c>
      <c r="F5510" t="s">
        <v>11</v>
      </c>
      <c r="G5510">
        <v>1357</v>
      </c>
    </row>
    <row r="5511" spans="1:7" x14ac:dyDescent="0.2">
      <c r="A5511" t="s">
        <v>10107</v>
      </c>
      <c r="B5511" t="s">
        <v>4566</v>
      </c>
      <c r="C5511">
        <v>18</v>
      </c>
      <c r="D5511" t="s">
        <v>4623</v>
      </c>
      <c r="E5511" t="s">
        <v>4638</v>
      </c>
      <c r="F5511" t="s">
        <v>11</v>
      </c>
      <c r="G5511">
        <v>1466</v>
      </c>
    </row>
    <row r="5512" spans="1:7" x14ac:dyDescent="0.2">
      <c r="A5512" t="s">
        <v>10108</v>
      </c>
      <c r="B5512" t="s">
        <v>4566</v>
      </c>
      <c r="C5512">
        <v>18</v>
      </c>
      <c r="D5512" t="s">
        <v>4623</v>
      </c>
      <c r="E5512" t="s">
        <v>4640</v>
      </c>
      <c r="F5512" t="s">
        <v>11</v>
      </c>
      <c r="G5512">
        <v>1328</v>
      </c>
    </row>
    <row r="5513" spans="1:7" x14ac:dyDescent="0.2">
      <c r="A5513" t="s">
        <v>10109</v>
      </c>
      <c r="B5513" t="s">
        <v>4566</v>
      </c>
      <c r="C5513">
        <v>18</v>
      </c>
      <c r="D5513" t="s">
        <v>4623</v>
      </c>
      <c r="E5513" t="s">
        <v>4642</v>
      </c>
      <c r="F5513" t="s">
        <v>11</v>
      </c>
      <c r="G5513">
        <v>1438</v>
      </c>
    </row>
    <row r="5514" spans="1:7" x14ac:dyDescent="0.2">
      <c r="A5514" t="s">
        <v>10110</v>
      </c>
      <c r="B5514" t="s">
        <v>4566</v>
      </c>
      <c r="C5514">
        <v>18</v>
      </c>
      <c r="D5514" t="s">
        <v>4623</v>
      </c>
      <c r="E5514" t="s">
        <v>4644</v>
      </c>
      <c r="F5514" t="s">
        <v>11</v>
      </c>
      <c r="G5514">
        <v>1413</v>
      </c>
    </row>
    <row r="5515" spans="1:7" x14ac:dyDescent="0.2">
      <c r="A5515" t="s">
        <v>10111</v>
      </c>
      <c r="B5515" t="s">
        <v>4566</v>
      </c>
      <c r="C5515">
        <v>18</v>
      </c>
      <c r="D5515" t="s">
        <v>4623</v>
      </c>
      <c r="E5515" t="s">
        <v>4646</v>
      </c>
      <c r="F5515" t="s">
        <v>11</v>
      </c>
      <c r="G5515">
        <v>1545</v>
      </c>
    </row>
    <row r="5516" spans="1:7" x14ac:dyDescent="0.2">
      <c r="A5516" t="s">
        <v>10112</v>
      </c>
      <c r="B5516" t="s">
        <v>4566</v>
      </c>
      <c r="C5516">
        <v>19</v>
      </c>
      <c r="D5516" t="s">
        <v>4623</v>
      </c>
      <c r="E5516" t="s">
        <v>4624</v>
      </c>
      <c r="F5516" t="s">
        <v>11</v>
      </c>
      <c r="G5516">
        <v>1618</v>
      </c>
    </row>
    <row r="5517" spans="1:7" x14ac:dyDescent="0.2">
      <c r="A5517" t="s">
        <v>10113</v>
      </c>
      <c r="B5517" t="s">
        <v>4566</v>
      </c>
      <c r="C5517">
        <v>19</v>
      </c>
      <c r="D5517" t="s">
        <v>4623</v>
      </c>
      <c r="E5517" t="s">
        <v>4626</v>
      </c>
      <c r="F5517" t="s">
        <v>11</v>
      </c>
      <c r="G5517">
        <v>1426</v>
      </c>
    </row>
    <row r="5518" spans="1:7" x14ac:dyDescent="0.2">
      <c r="A5518" t="s">
        <v>10114</v>
      </c>
      <c r="B5518" t="s">
        <v>4566</v>
      </c>
      <c r="C5518">
        <v>19</v>
      </c>
      <c r="D5518" t="s">
        <v>4623</v>
      </c>
      <c r="E5518" t="s">
        <v>4628</v>
      </c>
      <c r="F5518" t="s">
        <v>11</v>
      </c>
      <c r="G5518">
        <v>1509</v>
      </c>
    </row>
    <row r="5519" spans="1:7" x14ac:dyDescent="0.2">
      <c r="A5519" t="s">
        <v>10115</v>
      </c>
      <c r="B5519" t="s">
        <v>4566</v>
      </c>
      <c r="C5519">
        <v>19</v>
      </c>
      <c r="D5519" t="s">
        <v>4623</v>
      </c>
      <c r="E5519" t="s">
        <v>4630</v>
      </c>
      <c r="F5519" t="s">
        <v>11</v>
      </c>
      <c r="G5519">
        <v>1316</v>
      </c>
    </row>
    <row r="5520" spans="1:7" x14ac:dyDescent="0.2">
      <c r="A5520" t="s">
        <v>10116</v>
      </c>
      <c r="B5520" t="s">
        <v>4566</v>
      </c>
      <c r="C5520">
        <v>19</v>
      </c>
      <c r="D5520" t="s">
        <v>4623</v>
      </c>
      <c r="E5520" t="s">
        <v>4632</v>
      </c>
      <c r="F5520" t="s">
        <v>11</v>
      </c>
      <c r="G5520">
        <v>1397</v>
      </c>
    </row>
    <row r="5521" spans="1:7" x14ac:dyDescent="0.2">
      <c r="A5521" t="s">
        <v>10117</v>
      </c>
      <c r="B5521" t="s">
        <v>4566</v>
      </c>
      <c r="C5521">
        <v>19</v>
      </c>
      <c r="D5521" t="s">
        <v>4623</v>
      </c>
      <c r="E5521" t="s">
        <v>4634</v>
      </c>
      <c r="F5521" t="s">
        <v>11</v>
      </c>
      <c r="G5521">
        <v>1379</v>
      </c>
    </row>
    <row r="5522" spans="1:7" x14ac:dyDescent="0.2">
      <c r="A5522" t="s">
        <v>10118</v>
      </c>
      <c r="B5522" t="s">
        <v>4566</v>
      </c>
      <c r="C5522">
        <v>19</v>
      </c>
      <c r="D5522" t="s">
        <v>4623</v>
      </c>
      <c r="E5522" t="s">
        <v>4636</v>
      </c>
      <c r="F5522" t="s">
        <v>11</v>
      </c>
      <c r="G5522">
        <v>1497</v>
      </c>
    </row>
    <row r="5523" spans="1:7" x14ac:dyDescent="0.2">
      <c r="A5523" t="s">
        <v>10119</v>
      </c>
      <c r="B5523" t="s">
        <v>4566</v>
      </c>
      <c r="C5523">
        <v>19</v>
      </c>
      <c r="D5523" t="s">
        <v>4623</v>
      </c>
      <c r="E5523" t="s">
        <v>4638</v>
      </c>
      <c r="F5523" t="s">
        <v>11</v>
      </c>
      <c r="G5523">
        <v>1514</v>
      </c>
    </row>
    <row r="5524" spans="1:7" x14ac:dyDescent="0.2">
      <c r="A5524" t="s">
        <v>10120</v>
      </c>
      <c r="B5524" t="s">
        <v>4566</v>
      </c>
      <c r="C5524">
        <v>19</v>
      </c>
      <c r="D5524" t="s">
        <v>4623</v>
      </c>
      <c r="E5524" t="s">
        <v>4640</v>
      </c>
      <c r="F5524" t="s">
        <v>11</v>
      </c>
      <c r="G5524">
        <v>1394</v>
      </c>
    </row>
    <row r="5525" spans="1:7" x14ac:dyDescent="0.2">
      <c r="A5525" t="s">
        <v>10121</v>
      </c>
      <c r="B5525" t="s">
        <v>4566</v>
      </c>
      <c r="C5525">
        <v>19</v>
      </c>
      <c r="D5525" t="s">
        <v>4623</v>
      </c>
      <c r="E5525" t="s">
        <v>4642</v>
      </c>
      <c r="F5525" t="s">
        <v>11</v>
      </c>
      <c r="G5525">
        <v>1498</v>
      </c>
    </row>
    <row r="5526" spans="1:7" x14ac:dyDescent="0.2">
      <c r="A5526" t="s">
        <v>10122</v>
      </c>
      <c r="B5526" t="s">
        <v>4566</v>
      </c>
      <c r="C5526">
        <v>19</v>
      </c>
      <c r="D5526" t="s">
        <v>4623</v>
      </c>
      <c r="E5526" t="s">
        <v>4644</v>
      </c>
      <c r="F5526" t="s">
        <v>11</v>
      </c>
      <c r="G5526">
        <v>1533</v>
      </c>
    </row>
    <row r="5527" spans="1:7" x14ac:dyDescent="0.2">
      <c r="A5527" t="s">
        <v>10123</v>
      </c>
      <c r="B5527" t="s">
        <v>4566</v>
      </c>
      <c r="C5527">
        <v>19</v>
      </c>
      <c r="D5527" t="s">
        <v>4623</v>
      </c>
      <c r="E5527" t="s">
        <v>4646</v>
      </c>
      <c r="F5527" t="s">
        <v>11</v>
      </c>
      <c r="G5527">
        <v>1728</v>
      </c>
    </row>
    <row r="5528" spans="1:7" x14ac:dyDescent="0.2">
      <c r="A5528" t="s">
        <v>10124</v>
      </c>
      <c r="B5528" t="s">
        <v>4566</v>
      </c>
      <c r="C5528">
        <v>20</v>
      </c>
      <c r="D5528" t="s">
        <v>4623</v>
      </c>
      <c r="E5528" t="s">
        <v>4624</v>
      </c>
      <c r="F5528" t="s">
        <v>11</v>
      </c>
      <c r="G5528">
        <v>3059</v>
      </c>
    </row>
    <row r="5529" spans="1:7" x14ac:dyDescent="0.2">
      <c r="A5529" t="s">
        <v>10125</v>
      </c>
      <c r="B5529" t="s">
        <v>4566</v>
      </c>
      <c r="C5529">
        <v>20</v>
      </c>
      <c r="D5529" t="s">
        <v>4623</v>
      </c>
      <c r="E5529" t="s">
        <v>4626</v>
      </c>
      <c r="F5529" t="s">
        <v>11</v>
      </c>
      <c r="G5529">
        <v>2777</v>
      </c>
    </row>
    <row r="5530" spans="1:7" x14ac:dyDescent="0.2">
      <c r="A5530" t="s">
        <v>10126</v>
      </c>
      <c r="B5530" t="s">
        <v>4566</v>
      </c>
      <c r="C5530">
        <v>20</v>
      </c>
      <c r="D5530" t="s">
        <v>4623</v>
      </c>
      <c r="E5530" t="s">
        <v>4628</v>
      </c>
      <c r="F5530" t="s">
        <v>11</v>
      </c>
      <c r="G5530">
        <v>3115</v>
      </c>
    </row>
    <row r="5531" spans="1:7" x14ac:dyDescent="0.2">
      <c r="A5531" t="s">
        <v>10127</v>
      </c>
      <c r="B5531" t="s">
        <v>4566</v>
      </c>
      <c r="C5531">
        <v>20</v>
      </c>
      <c r="D5531" t="s">
        <v>4623</v>
      </c>
      <c r="E5531" t="s">
        <v>4630</v>
      </c>
      <c r="F5531" t="s">
        <v>11</v>
      </c>
      <c r="G5531">
        <v>2907</v>
      </c>
    </row>
    <row r="5532" spans="1:7" x14ac:dyDescent="0.2">
      <c r="A5532" t="s">
        <v>10128</v>
      </c>
      <c r="B5532" t="s">
        <v>4566</v>
      </c>
      <c r="C5532">
        <v>20</v>
      </c>
      <c r="D5532" t="s">
        <v>4623</v>
      </c>
      <c r="E5532" t="s">
        <v>4632</v>
      </c>
      <c r="F5532" t="s">
        <v>11</v>
      </c>
      <c r="G5532">
        <v>2894</v>
      </c>
    </row>
    <row r="5533" spans="1:7" x14ac:dyDescent="0.2">
      <c r="A5533" t="s">
        <v>10129</v>
      </c>
      <c r="B5533" t="s">
        <v>4566</v>
      </c>
      <c r="C5533">
        <v>20</v>
      </c>
      <c r="D5533" t="s">
        <v>4623</v>
      </c>
      <c r="E5533" t="s">
        <v>4634</v>
      </c>
      <c r="F5533" t="s">
        <v>11</v>
      </c>
      <c r="G5533">
        <v>2640</v>
      </c>
    </row>
    <row r="5534" spans="1:7" x14ac:dyDescent="0.2">
      <c r="A5534" t="s">
        <v>10130</v>
      </c>
      <c r="B5534" t="s">
        <v>4566</v>
      </c>
      <c r="C5534">
        <v>20</v>
      </c>
      <c r="D5534" t="s">
        <v>4623</v>
      </c>
      <c r="E5534" t="s">
        <v>4636</v>
      </c>
      <c r="F5534" t="s">
        <v>11</v>
      </c>
      <c r="G5534">
        <v>3021</v>
      </c>
    </row>
    <row r="5535" spans="1:7" x14ac:dyDescent="0.2">
      <c r="A5535" t="s">
        <v>10131</v>
      </c>
      <c r="B5535" t="s">
        <v>4566</v>
      </c>
      <c r="C5535">
        <v>20</v>
      </c>
      <c r="D5535" t="s">
        <v>4623</v>
      </c>
      <c r="E5535" t="s">
        <v>4638</v>
      </c>
      <c r="F5535" t="s">
        <v>11</v>
      </c>
      <c r="G5535">
        <v>2474</v>
      </c>
    </row>
    <row r="5536" spans="1:7" x14ac:dyDescent="0.2">
      <c r="A5536" t="s">
        <v>10132</v>
      </c>
      <c r="B5536" t="s">
        <v>4566</v>
      </c>
      <c r="C5536">
        <v>20</v>
      </c>
      <c r="D5536" t="s">
        <v>4623</v>
      </c>
      <c r="E5536" t="s">
        <v>4640</v>
      </c>
      <c r="F5536" t="s">
        <v>11</v>
      </c>
      <c r="G5536">
        <v>2891</v>
      </c>
    </row>
    <row r="5537" spans="1:7" x14ac:dyDescent="0.2">
      <c r="A5537" t="s">
        <v>10133</v>
      </c>
      <c r="B5537" t="s">
        <v>4566</v>
      </c>
      <c r="C5537">
        <v>20</v>
      </c>
      <c r="D5537" t="s">
        <v>4623</v>
      </c>
      <c r="E5537" t="s">
        <v>4642</v>
      </c>
      <c r="F5537" t="s">
        <v>11</v>
      </c>
      <c r="G5537">
        <v>3028</v>
      </c>
    </row>
    <row r="5538" spans="1:7" x14ac:dyDescent="0.2">
      <c r="A5538" t="s">
        <v>10134</v>
      </c>
      <c r="B5538" t="s">
        <v>4566</v>
      </c>
      <c r="C5538">
        <v>20</v>
      </c>
      <c r="D5538" t="s">
        <v>4623</v>
      </c>
      <c r="E5538" t="s">
        <v>4644</v>
      </c>
      <c r="F5538" t="s">
        <v>11</v>
      </c>
      <c r="G5538">
        <v>2884</v>
      </c>
    </row>
    <row r="5539" spans="1:7" x14ac:dyDescent="0.2">
      <c r="A5539" t="s">
        <v>10135</v>
      </c>
      <c r="B5539" t="s">
        <v>4566</v>
      </c>
      <c r="C5539">
        <v>20</v>
      </c>
      <c r="D5539" t="s">
        <v>4623</v>
      </c>
      <c r="E5539" t="s">
        <v>4646</v>
      </c>
      <c r="F5539" t="s">
        <v>11</v>
      </c>
      <c r="G5539">
        <v>3175</v>
      </c>
    </row>
    <row r="5540" spans="1:7" x14ac:dyDescent="0.2">
      <c r="A5540" t="s">
        <v>10136</v>
      </c>
      <c r="B5540" t="s">
        <v>4566</v>
      </c>
      <c r="C5540">
        <v>21</v>
      </c>
      <c r="D5540" t="s">
        <v>4623</v>
      </c>
      <c r="E5540" t="s">
        <v>4624</v>
      </c>
      <c r="F5540" t="s">
        <v>11</v>
      </c>
      <c r="G5540">
        <v>272</v>
      </c>
    </row>
    <row r="5541" spans="1:7" x14ac:dyDescent="0.2">
      <c r="A5541" t="s">
        <v>10137</v>
      </c>
      <c r="B5541" t="s">
        <v>4566</v>
      </c>
      <c r="C5541">
        <v>21</v>
      </c>
      <c r="D5541" t="s">
        <v>4623</v>
      </c>
      <c r="E5541" t="s">
        <v>4626</v>
      </c>
      <c r="F5541" t="s">
        <v>11</v>
      </c>
      <c r="G5541">
        <v>250</v>
      </c>
    </row>
    <row r="5542" spans="1:7" x14ac:dyDescent="0.2">
      <c r="A5542" t="s">
        <v>10138</v>
      </c>
      <c r="B5542" t="s">
        <v>4566</v>
      </c>
      <c r="C5542">
        <v>21</v>
      </c>
      <c r="D5542" t="s">
        <v>4623</v>
      </c>
      <c r="E5542" t="s">
        <v>4628</v>
      </c>
      <c r="F5542" t="s">
        <v>11</v>
      </c>
      <c r="G5542">
        <v>261</v>
      </c>
    </row>
    <row r="5543" spans="1:7" x14ac:dyDescent="0.2">
      <c r="A5543" t="s">
        <v>10139</v>
      </c>
      <c r="B5543" t="s">
        <v>4566</v>
      </c>
      <c r="C5543">
        <v>21</v>
      </c>
      <c r="D5543" t="s">
        <v>4623</v>
      </c>
      <c r="E5543" t="s">
        <v>4630</v>
      </c>
      <c r="F5543" t="s">
        <v>11</v>
      </c>
      <c r="G5543">
        <v>228</v>
      </c>
    </row>
    <row r="5544" spans="1:7" x14ac:dyDescent="0.2">
      <c r="A5544" t="s">
        <v>10140</v>
      </c>
      <c r="B5544" t="s">
        <v>4566</v>
      </c>
      <c r="C5544">
        <v>21</v>
      </c>
      <c r="D5544" t="s">
        <v>4623</v>
      </c>
      <c r="E5544" t="s">
        <v>4632</v>
      </c>
      <c r="F5544" t="s">
        <v>11</v>
      </c>
      <c r="G5544">
        <v>235</v>
      </c>
    </row>
    <row r="5545" spans="1:7" x14ac:dyDescent="0.2">
      <c r="A5545" t="s">
        <v>10141</v>
      </c>
      <c r="B5545" t="s">
        <v>4566</v>
      </c>
      <c r="C5545">
        <v>21</v>
      </c>
      <c r="D5545" t="s">
        <v>4623</v>
      </c>
      <c r="E5545" t="s">
        <v>4634</v>
      </c>
      <c r="F5545" t="s">
        <v>11</v>
      </c>
      <c r="G5545">
        <v>195</v>
      </c>
    </row>
    <row r="5546" spans="1:7" x14ac:dyDescent="0.2">
      <c r="A5546" t="s">
        <v>10142</v>
      </c>
      <c r="B5546" t="s">
        <v>4566</v>
      </c>
      <c r="C5546">
        <v>21</v>
      </c>
      <c r="D5546" t="s">
        <v>4623</v>
      </c>
      <c r="E5546" t="s">
        <v>4636</v>
      </c>
      <c r="F5546" t="s">
        <v>11</v>
      </c>
      <c r="G5546">
        <v>195</v>
      </c>
    </row>
    <row r="5547" spans="1:7" x14ac:dyDescent="0.2">
      <c r="A5547" t="s">
        <v>10143</v>
      </c>
      <c r="B5547" t="s">
        <v>4566</v>
      </c>
      <c r="C5547">
        <v>21</v>
      </c>
      <c r="D5547" t="s">
        <v>4623</v>
      </c>
      <c r="E5547" t="s">
        <v>4638</v>
      </c>
      <c r="F5547" t="s">
        <v>11</v>
      </c>
      <c r="G5547">
        <v>220</v>
      </c>
    </row>
    <row r="5548" spans="1:7" x14ac:dyDescent="0.2">
      <c r="A5548" t="s">
        <v>10144</v>
      </c>
      <c r="B5548" t="s">
        <v>4566</v>
      </c>
      <c r="C5548">
        <v>21</v>
      </c>
      <c r="D5548" t="s">
        <v>4623</v>
      </c>
      <c r="E5548" t="s">
        <v>4640</v>
      </c>
      <c r="F5548" t="s">
        <v>11</v>
      </c>
      <c r="G5548">
        <v>240</v>
      </c>
    </row>
    <row r="5549" spans="1:7" x14ac:dyDescent="0.2">
      <c r="A5549" t="s">
        <v>10145</v>
      </c>
      <c r="B5549" t="s">
        <v>4566</v>
      </c>
      <c r="C5549">
        <v>21</v>
      </c>
      <c r="D5549" t="s">
        <v>4623</v>
      </c>
      <c r="E5549" t="s">
        <v>4642</v>
      </c>
      <c r="F5549" t="s">
        <v>11</v>
      </c>
      <c r="G5549">
        <v>273</v>
      </c>
    </row>
    <row r="5550" spans="1:7" x14ac:dyDescent="0.2">
      <c r="A5550" t="s">
        <v>10146</v>
      </c>
      <c r="B5550" t="s">
        <v>4566</v>
      </c>
      <c r="C5550">
        <v>21</v>
      </c>
      <c r="D5550" t="s">
        <v>4623</v>
      </c>
      <c r="E5550" t="s">
        <v>4644</v>
      </c>
      <c r="F5550" t="s">
        <v>11</v>
      </c>
      <c r="G5550">
        <v>249</v>
      </c>
    </row>
    <row r="5551" spans="1:7" x14ac:dyDescent="0.2">
      <c r="A5551" t="s">
        <v>10147</v>
      </c>
      <c r="B5551" t="s">
        <v>4566</v>
      </c>
      <c r="C5551">
        <v>21</v>
      </c>
      <c r="D5551" t="s">
        <v>4623</v>
      </c>
      <c r="E5551" t="s">
        <v>4646</v>
      </c>
      <c r="F5551" t="s">
        <v>11</v>
      </c>
      <c r="G5551">
        <v>287</v>
      </c>
    </row>
    <row r="5552" spans="1:7" x14ac:dyDescent="0.2">
      <c r="A5552" t="s">
        <v>10148</v>
      </c>
      <c r="B5552" t="s">
        <v>4566</v>
      </c>
      <c r="C5552">
        <v>22</v>
      </c>
      <c r="D5552" t="s">
        <v>4623</v>
      </c>
      <c r="E5552" t="s">
        <v>4624</v>
      </c>
      <c r="F5552" t="s">
        <v>11</v>
      </c>
      <c r="G5552">
        <v>1343</v>
      </c>
    </row>
    <row r="5553" spans="1:7" x14ac:dyDescent="0.2">
      <c r="A5553" t="s">
        <v>10149</v>
      </c>
      <c r="B5553" t="s">
        <v>4566</v>
      </c>
      <c r="C5553">
        <v>22</v>
      </c>
      <c r="D5553" t="s">
        <v>4623</v>
      </c>
      <c r="E5553" t="s">
        <v>4626</v>
      </c>
      <c r="F5553" t="s">
        <v>11</v>
      </c>
      <c r="G5553">
        <v>1275</v>
      </c>
    </row>
    <row r="5554" spans="1:7" x14ac:dyDescent="0.2">
      <c r="A5554" t="s">
        <v>10150</v>
      </c>
      <c r="B5554" t="s">
        <v>4566</v>
      </c>
      <c r="C5554">
        <v>22</v>
      </c>
      <c r="D5554" t="s">
        <v>4623</v>
      </c>
      <c r="E5554" t="s">
        <v>4628</v>
      </c>
      <c r="F5554" t="s">
        <v>11</v>
      </c>
      <c r="G5554">
        <v>1322</v>
      </c>
    </row>
    <row r="5555" spans="1:7" x14ac:dyDescent="0.2">
      <c r="A5555" t="s">
        <v>10151</v>
      </c>
      <c r="B5555" t="s">
        <v>4566</v>
      </c>
      <c r="C5555">
        <v>22</v>
      </c>
      <c r="D5555" t="s">
        <v>4623</v>
      </c>
      <c r="E5555" t="s">
        <v>4630</v>
      </c>
      <c r="F5555" t="s">
        <v>11</v>
      </c>
      <c r="G5555">
        <v>1280</v>
      </c>
    </row>
    <row r="5556" spans="1:7" x14ac:dyDescent="0.2">
      <c r="A5556" t="s">
        <v>10152</v>
      </c>
      <c r="B5556" t="s">
        <v>4566</v>
      </c>
      <c r="C5556">
        <v>22</v>
      </c>
      <c r="D5556" t="s">
        <v>4623</v>
      </c>
      <c r="E5556" t="s">
        <v>4632</v>
      </c>
      <c r="F5556" t="s">
        <v>11</v>
      </c>
      <c r="G5556">
        <v>1381</v>
      </c>
    </row>
    <row r="5557" spans="1:7" x14ac:dyDescent="0.2">
      <c r="A5557" t="s">
        <v>10153</v>
      </c>
      <c r="B5557" t="s">
        <v>4566</v>
      </c>
      <c r="C5557">
        <v>22</v>
      </c>
      <c r="D5557" t="s">
        <v>4623</v>
      </c>
      <c r="E5557" t="s">
        <v>4634</v>
      </c>
      <c r="F5557" t="s">
        <v>11</v>
      </c>
      <c r="G5557">
        <v>1355</v>
      </c>
    </row>
    <row r="5558" spans="1:7" x14ac:dyDescent="0.2">
      <c r="A5558" t="s">
        <v>10154</v>
      </c>
      <c r="B5558" t="s">
        <v>4566</v>
      </c>
      <c r="C5558">
        <v>22</v>
      </c>
      <c r="D5558" t="s">
        <v>4623</v>
      </c>
      <c r="E5558" t="s">
        <v>4636</v>
      </c>
      <c r="F5558" t="s">
        <v>11</v>
      </c>
      <c r="G5558">
        <v>1261</v>
      </c>
    </row>
    <row r="5559" spans="1:7" x14ac:dyDescent="0.2">
      <c r="A5559" t="s">
        <v>10155</v>
      </c>
      <c r="B5559" t="s">
        <v>4566</v>
      </c>
      <c r="C5559">
        <v>22</v>
      </c>
      <c r="D5559" t="s">
        <v>4623</v>
      </c>
      <c r="E5559" t="s">
        <v>4638</v>
      </c>
      <c r="F5559" t="s">
        <v>11</v>
      </c>
      <c r="G5559">
        <v>1448</v>
      </c>
    </row>
    <row r="5560" spans="1:7" x14ac:dyDescent="0.2">
      <c r="A5560" t="s">
        <v>10156</v>
      </c>
      <c r="B5560" t="s">
        <v>4566</v>
      </c>
      <c r="C5560">
        <v>22</v>
      </c>
      <c r="D5560" t="s">
        <v>4623</v>
      </c>
      <c r="E5560" t="s">
        <v>4640</v>
      </c>
      <c r="F5560" t="s">
        <v>11</v>
      </c>
      <c r="G5560">
        <v>1119</v>
      </c>
    </row>
    <row r="5561" spans="1:7" x14ac:dyDescent="0.2">
      <c r="A5561" t="s">
        <v>10157</v>
      </c>
      <c r="B5561" t="s">
        <v>4566</v>
      </c>
      <c r="C5561">
        <v>22</v>
      </c>
      <c r="D5561" t="s">
        <v>4623</v>
      </c>
      <c r="E5561" t="s">
        <v>4642</v>
      </c>
      <c r="F5561" t="s">
        <v>11</v>
      </c>
      <c r="G5561">
        <v>1231</v>
      </c>
    </row>
    <row r="5562" spans="1:7" x14ac:dyDescent="0.2">
      <c r="A5562" t="s">
        <v>10158</v>
      </c>
      <c r="B5562" t="s">
        <v>4566</v>
      </c>
      <c r="C5562">
        <v>22</v>
      </c>
      <c r="D5562" t="s">
        <v>4623</v>
      </c>
      <c r="E5562" t="s">
        <v>4644</v>
      </c>
      <c r="F5562" t="s">
        <v>11</v>
      </c>
      <c r="G5562">
        <v>1308</v>
      </c>
    </row>
    <row r="5563" spans="1:7" x14ac:dyDescent="0.2">
      <c r="A5563" t="s">
        <v>10159</v>
      </c>
      <c r="B5563" t="s">
        <v>4566</v>
      </c>
      <c r="C5563">
        <v>22</v>
      </c>
      <c r="D5563" t="s">
        <v>4623</v>
      </c>
      <c r="E5563" t="s">
        <v>4646</v>
      </c>
      <c r="F5563" t="s">
        <v>11</v>
      </c>
      <c r="G5563">
        <v>1521</v>
      </c>
    </row>
    <row r="5564" spans="1:7" x14ac:dyDescent="0.2">
      <c r="A5564" t="s">
        <v>10160</v>
      </c>
      <c r="B5564" t="s">
        <v>4566</v>
      </c>
      <c r="C5564">
        <v>23</v>
      </c>
      <c r="D5564" t="s">
        <v>4623</v>
      </c>
      <c r="E5564" t="s">
        <v>4624</v>
      </c>
      <c r="F5564" t="s">
        <v>11</v>
      </c>
      <c r="G5564">
        <v>2601</v>
      </c>
    </row>
    <row r="5565" spans="1:7" x14ac:dyDescent="0.2">
      <c r="A5565" t="s">
        <v>10161</v>
      </c>
      <c r="B5565" t="s">
        <v>4566</v>
      </c>
      <c r="C5565">
        <v>23</v>
      </c>
      <c r="D5565" t="s">
        <v>4623</v>
      </c>
      <c r="E5565" t="s">
        <v>4626</v>
      </c>
      <c r="F5565" t="s">
        <v>11</v>
      </c>
      <c r="G5565">
        <v>2280</v>
      </c>
    </row>
    <row r="5566" spans="1:7" x14ac:dyDescent="0.2">
      <c r="A5566" t="s">
        <v>10162</v>
      </c>
      <c r="B5566" t="s">
        <v>4566</v>
      </c>
      <c r="C5566">
        <v>23</v>
      </c>
      <c r="D5566" t="s">
        <v>4623</v>
      </c>
      <c r="E5566" t="s">
        <v>4628</v>
      </c>
      <c r="F5566" t="s">
        <v>11</v>
      </c>
      <c r="G5566">
        <v>2549</v>
      </c>
    </row>
    <row r="5567" spans="1:7" x14ac:dyDescent="0.2">
      <c r="A5567" t="s">
        <v>10163</v>
      </c>
      <c r="B5567" t="s">
        <v>4566</v>
      </c>
      <c r="C5567">
        <v>23</v>
      </c>
      <c r="D5567" t="s">
        <v>4623</v>
      </c>
      <c r="E5567" t="s">
        <v>4630</v>
      </c>
      <c r="F5567" t="s">
        <v>11</v>
      </c>
      <c r="G5567">
        <v>2397</v>
      </c>
    </row>
    <row r="5568" spans="1:7" x14ac:dyDescent="0.2">
      <c r="A5568" t="s">
        <v>10164</v>
      </c>
      <c r="B5568" t="s">
        <v>4566</v>
      </c>
      <c r="C5568">
        <v>23</v>
      </c>
      <c r="D5568" t="s">
        <v>4623</v>
      </c>
      <c r="E5568" t="s">
        <v>4632</v>
      </c>
      <c r="F5568" t="s">
        <v>11</v>
      </c>
      <c r="G5568">
        <v>2485</v>
      </c>
    </row>
    <row r="5569" spans="1:7" x14ac:dyDescent="0.2">
      <c r="A5569" t="s">
        <v>10165</v>
      </c>
      <c r="B5569" t="s">
        <v>4566</v>
      </c>
      <c r="C5569">
        <v>23</v>
      </c>
      <c r="D5569" t="s">
        <v>4623</v>
      </c>
      <c r="E5569" t="s">
        <v>4634</v>
      </c>
      <c r="F5569" t="s">
        <v>11</v>
      </c>
      <c r="G5569">
        <v>2424</v>
      </c>
    </row>
    <row r="5570" spans="1:7" x14ac:dyDescent="0.2">
      <c r="A5570" t="s">
        <v>10166</v>
      </c>
      <c r="B5570" t="s">
        <v>4566</v>
      </c>
      <c r="C5570">
        <v>23</v>
      </c>
      <c r="D5570" t="s">
        <v>4623</v>
      </c>
      <c r="E5570" t="s">
        <v>4636</v>
      </c>
      <c r="F5570" t="s">
        <v>11</v>
      </c>
      <c r="G5570">
        <v>2411</v>
      </c>
    </row>
    <row r="5571" spans="1:7" x14ac:dyDescent="0.2">
      <c r="A5571" t="s">
        <v>10167</v>
      </c>
      <c r="B5571" t="s">
        <v>4566</v>
      </c>
      <c r="C5571">
        <v>23</v>
      </c>
      <c r="D5571" t="s">
        <v>4623</v>
      </c>
      <c r="E5571" t="s">
        <v>4638</v>
      </c>
      <c r="F5571" t="s">
        <v>11</v>
      </c>
      <c r="G5571">
        <v>2713</v>
      </c>
    </row>
    <row r="5572" spans="1:7" x14ac:dyDescent="0.2">
      <c r="A5572" t="s">
        <v>10168</v>
      </c>
      <c r="B5572" t="s">
        <v>4566</v>
      </c>
      <c r="C5572">
        <v>23</v>
      </c>
      <c r="D5572" t="s">
        <v>4623</v>
      </c>
      <c r="E5572" t="s">
        <v>4640</v>
      </c>
      <c r="F5572" t="s">
        <v>11</v>
      </c>
      <c r="G5572">
        <v>2541</v>
      </c>
    </row>
    <row r="5573" spans="1:7" x14ac:dyDescent="0.2">
      <c r="A5573" t="s">
        <v>10169</v>
      </c>
      <c r="B5573" t="s">
        <v>4566</v>
      </c>
      <c r="C5573">
        <v>23</v>
      </c>
      <c r="D5573" t="s">
        <v>4623</v>
      </c>
      <c r="E5573" t="s">
        <v>4642</v>
      </c>
      <c r="F5573" t="s">
        <v>11</v>
      </c>
      <c r="G5573">
        <v>2480</v>
      </c>
    </row>
    <row r="5574" spans="1:7" x14ac:dyDescent="0.2">
      <c r="A5574" t="s">
        <v>10170</v>
      </c>
      <c r="B5574" t="s">
        <v>4566</v>
      </c>
      <c r="C5574">
        <v>23</v>
      </c>
      <c r="D5574" t="s">
        <v>4623</v>
      </c>
      <c r="E5574" t="s">
        <v>4644</v>
      </c>
      <c r="F5574" t="s">
        <v>11</v>
      </c>
      <c r="G5574">
        <v>2548</v>
      </c>
    </row>
    <row r="5575" spans="1:7" x14ac:dyDescent="0.2">
      <c r="A5575" t="s">
        <v>10171</v>
      </c>
      <c r="B5575" t="s">
        <v>4566</v>
      </c>
      <c r="C5575">
        <v>23</v>
      </c>
      <c r="D5575" t="s">
        <v>4623</v>
      </c>
      <c r="E5575" t="s">
        <v>4646</v>
      </c>
      <c r="F5575" t="s">
        <v>11</v>
      </c>
      <c r="G5575">
        <v>2640</v>
      </c>
    </row>
    <row r="5576" spans="1:7" x14ac:dyDescent="0.2">
      <c r="A5576" t="s">
        <v>10172</v>
      </c>
      <c r="B5576" t="s">
        <v>4566</v>
      </c>
      <c r="C5576">
        <v>24</v>
      </c>
      <c r="D5576" t="s">
        <v>4623</v>
      </c>
      <c r="E5576" t="s">
        <v>4624</v>
      </c>
      <c r="F5576" t="s">
        <v>11</v>
      </c>
      <c r="G5576">
        <v>3195</v>
      </c>
    </row>
    <row r="5577" spans="1:7" x14ac:dyDescent="0.2">
      <c r="A5577" t="s">
        <v>10173</v>
      </c>
      <c r="B5577" t="s">
        <v>4566</v>
      </c>
      <c r="C5577">
        <v>24</v>
      </c>
      <c r="D5577" t="s">
        <v>4623</v>
      </c>
      <c r="E5577" t="s">
        <v>4626</v>
      </c>
      <c r="F5577" t="s">
        <v>11</v>
      </c>
      <c r="G5577">
        <v>3037</v>
      </c>
    </row>
    <row r="5578" spans="1:7" x14ac:dyDescent="0.2">
      <c r="A5578" t="s">
        <v>10174</v>
      </c>
      <c r="B5578" t="s">
        <v>4566</v>
      </c>
      <c r="C5578">
        <v>24</v>
      </c>
      <c r="D5578" t="s">
        <v>4623</v>
      </c>
      <c r="E5578" t="s">
        <v>4628</v>
      </c>
      <c r="F5578" t="s">
        <v>11</v>
      </c>
      <c r="G5578">
        <v>3336</v>
      </c>
    </row>
    <row r="5579" spans="1:7" x14ac:dyDescent="0.2">
      <c r="A5579" t="s">
        <v>10175</v>
      </c>
      <c r="B5579" t="s">
        <v>4566</v>
      </c>
      <c r="C5579">
        <v>24</v>
      </c>
      <c r="D5579" t="s">
        <v>4623</v>
      </c>
      <c r="E5579" t="s">
        <v>4630</v>
      </c>
      <c r="F5579" t="s">
        <v>11</v>
      </c>
      <c r="G5579">
        <v>3109</v>
      </c>
    </row>
    <row r="5580" spans="1:7" x14ac:dyDescent="0.2">
      <c r="A5580" t="s">
        <v>10176</v>
      </c>
      <c r="B5580" t="s">
        <v>4566</v>
      </c>
      <c r="C5580">
        <v>24</v>
      </c>
      <c r="D5580" t="s">
        <v>4623</v>
      </c>
      <c r="E5580" t="s">
        <v>4632</v>
      </c>
      <c r="F5580" t="s">
        <v>11</v>
      </c>
      <c r="G5580">
        <v>3243</v>
      </c>
    </row>
    <row r="5581" spans="1:7" x14ac:dyDescent="0.2">
      <c r="A5581" t="s">
        <v>10177</v>
      </c>
      <c r="B5581" t="s">
        <v>4566</v>
      </c>
      <c r="C5581">
        <v>24</v>
      </c>
      <c r="D5581" t="s">
        <v>4623</v>
      </c>
      <c r="E5581" t="s">
        <v>4634</v>
      </c>
      <c r="F5581" t="s">
        <v>11</v>
      </c>
      <c r="G5581">
        <v>3125</v>
      </c>
    </row>
    <row r="5582" spans="1:7" x14ac:dyDescent="0.2">
      <c r="A5582" t="s">
        <v>10178</v>
      </c>
      <c r="B5582" t="s">
        <v>4566</v>
      </c>
      <c r="C5582">
        <v>24</v>
      </c>
      <c r="D5582" t="s">
        <v>4623</v>
      </c>
      <c r="E5582" t="s">
        <v>4636</v>
      </c>
      <c r="F5582" t="s">
        <v>11</v>
      </c>
      <c r="G5582">
        <v>3315</v>
      </c>
    </row>
    <row r="5583" spans="1:7" x14ac:dyDescent="0.2">
      <c r="A5583" t="s">
        <v>10179</v>
      </c>
      <c r="B5583" t="s">
        <v>4566</v>
      </c>
      <c r="C5583">
        <v>24</v>
      </c>
      <c r="D5583" t="s">
        <v>4623</v>
      </c>
      <c r="E5583" t="s">
        <v>4638</v>
      </c>
      <c r="F5583" t="s">
        <v>11</v>
      </c>
      <c r="G5583">
        <v>3702</v>
      </c>
    </row>
    <row r="5584" spans="1:7" x14ac:dyDescent="0.2">
      <c r="A5584" t="s">
        <v>10180</v>
      </c>
      <c r="B5584" t="s">
        <v>4566</v>
      </c>
      <c r="C5584">
        <v>24</v>
      </c>
      <c r="D5584" t="s">
        <v>4623</v>
      </c>
      <c r="E5584" t="s">
        <v>4640</v>
      </c>
      <c r="F5584" t="s">
        <v>11</v>
      </c>
      <c r="G5584">
        <v>3119</v>
      </c>
    </row>
    <row r="5585" spans="1:7" x14ac:dyDescent="0.2">
      <c r="A5585" t="s">
        <v>10181</v>
      </c>
      <c r="B5585" t="s">
        <v>4566</v>
      </c>
      <c r="C5585">
        <v>24</v>
      </c>
      <c r="D5585" t="s">
        <v>4623</v>
      </c>
      <c r="E5585" t="s">
        <v>4642</v>
      </c>
      <c r="F5585" t="s">
        <v>11</v>
      </c>
      <c r="G5585">
        <v>3214</v>
      </c>
    </row>
    <row r="5586" spans="1:7" x14ac:dyDescent="0.2">
      <c r="A5586" t="s">
        <v>10182</v>
      </c>
      <c r="B5586" t="s">
        <v>4566</v>
      </c>
      <c r="C5586">
        <v>24</v>
      </c>
      <c r="D5586" t="s">
        <v>4623</v>
      </c>
      <c r="E5586" t="s">
        <v>4644</v>
      </c>
      <c r="F5586" t="s">
        <v>11</v>
      </c>
      <c r="G5586">
        <v>3195</v>
      </c>
    </row>
    <row r="5587" spans="1:7" x14ac:dyDescent="0.2">
      <c r="A5587" t="s">
        <v>10183</v>
      </c>
      <c r="B5587" t="s">
        <v>4566</v>
      </c>
      <c r="C5587">
        <v>24</v>
      </c>
      <c r="D5587" t="s">
        <v>4623</v>
      </c>
      <c r="E5587" t="s">
        <v>4646</v>
      </c>
      <c r="F5587" t="s">
        <v>11</v>
      </c>
      <c r="G5587">
        <v>3268</v>
      </c>
    </row>
    <row r="5588" spans="1:7" x14ac:dyDescent="0.2">
      <c r="A5588" t="s">
        <v>10184</v>
      </c>
      <c r="B5588" t="s">
        <v>4566</v>
      </c>
      <c r="C5588">
        <v>25</v>
      </c>
      <c r="D5588" t="s">
        <v>4623</v>
      </c>
      <c r="E5588" t="s">
        <v>4624</v>
      </c>
      <c r="F5588" t="s">
        <v>11</v>
      </c>
      <c r="G5588">
        <v>1557</v>
      </c>
    </row>
    <row r="5589" spans="1:7" x14ac:dyDescent="0.2">
      <c r="A5589" t="s">
        <v>10185</v>
      </c>
      <c r="B5589" t="s">
        <v>4566</v>
      </c>
      <c r="C5589">
        <v>25</v>
      </c>
      <c r="D5589" t="s">
        <v>4623</v>
      </c>
      <c r="E5589" t="s">
        <v>4626</v>
      </c>
      <c r="F5589" t="s">
        <v>11</v>
      </c>
      <c r="G5589">
        <v>1436</v>
      </c>
    </row>
    <row r="5590" spans="1:7" x14ac:dyDescent="0.2">
      <c r="A5590" t="s">
        <v>10186</v>
      </c>
      <c r="B5590" t="s">
        <v>4566</v>
      </c>
      <c r="C5590">
        <v>25</v>
      </c>
      <c r="D5590" t="s">
        <v>4623</v>
      </c>
      <c r="E5590" t="s">
        <v>4628</v>
      </c>
      <c r="F5590" t="s">
        <v>11</v>
      </c>
      <c r="G5590">
        <v>1555</v>
      </c>
    </row>
    <row r="5591" spans="1:7" x14ac:dyDescent="0.2">
      <c r="A5591" t="s">
        <v>10187</v>
      </c>
      <c r="B5591" t="s">
        <v>4566</v>
      </c>
      <c r="C5591">
        <v>25</v>
      </c>
      <c r="D5591" t="s">
        <v>4623</v>
      </c>
      <c r="E5591" t="s">
        <v>4630</v>
      </c>
      <c r="F5591" t="s">
        <v>11</v>
      </c>
      <c r="G5591">
        <v>1450</v>
      </c>
    </row>
    <row r="5592" spans="1:7" x14ac:dyDescent="0.2">
      <c r="A5592" t="s">
        <v>10188</v>
      </c>
      <c r="B5592" t="s">
        <v>4566</v>
      </c>
      <c r="C5592">
        <v>25</v>
      </c>
      <c r="D5592" t="s">
        <v>4623</v>
      </c>
      <c r="E5592" t="s">
        <v>4632</v>
      </c>
      <c r="F5592" t="s">
        <v>11</v>
      </c>
      <c r="G5592">
        <v>1572</v>
      </c>
    </row>
    <row r="5593" spans="1:7" x14ac:dyDescent="0.2">
      <c r="A5593" t="s">
        <v>10189</v>
      </c>
      <c r="B5593" t="s">
        <v>4566</v>
      </c>
      <c r="C5593">
        <v>25</v>
      </c>
      <c r="D5593" t="s">
        <v>4623</v>
      </c>
      <c r="E5593" t="s">
        <v>4634</v>
      </c>
      <c r="F5593" t="s">
        <v>11</v>
      </c>
      <c r="G5593">
        <v>1525</v>
      </c>
    </row>
    <row r="5594" spans="1:7" x14ac:dyDescent="0.2">
      <c r="A5594" t="s">
        <v>10190</v>
      </c>
      <c r="B5594" t="s">
        <v>4566</v>
      </c>
      <c r="C5594">
        <v>25</v>
      </c>
      <c r="D5594" t="s">
        <v>4623</v>
      </c>
      <c r="E5594" t="s">
        <v>4636</v>
      </c>
      <c r="F5594" t="s">
        <v>11</v>
      </c>
      <c r="G5594">
        <v>1777</v>
      </c>
    </row>
    <row r="5595" spans="1:7" x14ac:dyDescent="0.2">
      <c r="A5595" t="s">
        <v>10191</v>
      </c>
      <c r="B5595" t="s">
        <v>4566</v>
      </c>
      <c r="C5595">
        <v>25</v>
      </c>
      <c r="D5595" t="s">
        <v>4623</v>
      </c>
      <c r="E5595" t="s">
        <v>4638</v>
      </c>
      <c r="F5595" t="s">
        <v>11</v>
      </c>
      <c r="G5595">
        <v>1950</v>
      </c>
    </row>
    <row r="5596" spans="1:7" x14ac:dyDescent="0.2">
      <c r="A5596" t="s">
        <v>10192</v>
      </c>
      <c r="B5596" t="s">
        <v>4566</v>
      </c>
      <c r="C5596">
        <v>25</v>
      </c>
      <c r="D5596" t="s">
        <v>4623</v>
      </c>
      <c r="E5596" t="s">
        <v>4640</v>
      </c>
      <c r="F5596" t="s">
        <v>11</v>
      </c>
      <c r="G5596">
        <v>1527</v>
      </c>
    </row>
    <row r="5597" spans="1:7" x14ac:dyDescent="0.2">
      <c r="A5597" t="s">
        <v>10193</v>
      </c>
      <c r="B5597" t="s">
        <v>4566</v>
      </c>
      <c r="C5597">
        <v>25</v>
      </c>
      <c r="D5597" t="s">
        <v>4623</v>
      </c>
      <c r="E5597" t="s">
        <v>4642</v>
      </c>
      <c r="F5597" t="s">
        <v>11</v>
      </c>
      <c r="G5597">
        <v>1654</v>
      </c>
    </row>
    <row r="5598" spans="1:7" x14ac:dyDescent="0.2">
      <c r="A5598" t="s">
        <v>10194</v>
      </c>
      <c r="B5598" t="s">
        <v>4566</v>
      </c>
      <c r="C5598">
        <v>25</v>
      </c>
      <c r="D5598" t="s">
        <v>4623</v>
      </c>
      <c r="E5598" t="s">
        <v>4644</v>
      </c>
      <c r="F5598" t="s">
        <v>11</v>
      </c>
      <c r="G5598">
        <v>1564</v>
      </c>
    </row>
    <row r="5599" spans="1:7" x14ac:dyDescent="0.2">
      <c r="A5599" t="s">
        <v>10195</v>
      </c>
      <c r="B5599" t="s">
        <v>4566</v>
      </c>
      <c r="C5599">
        <v>25</v>
      </c>
      <c r="D5599" t="s">
        <v>4623</v>
      </c>
      <c r="E5599" t="s">
        <v>4646</v>
      </c>
      <c r="F5599" t="s">
        <v>11</v>
      </c>
      <c r="G5599">
        <v>1661</v>
      </c>
    </row>
    <row r="5600" spans="1:7" x14ac:dyDescent="0.2">
      <c r="A5600" t="s">
        <v>10196</v>
      </c>
      <c r="B5600" t="s">
        <v>4566</v>
      </c>
      <c r="C5600">
        <v>26</v>
      </c>
      <c r="D5600" t="s">
        <v>4623</v>
      </c>
      <c r="E5600" t="s">
        <v>4624</v>
      </c>
      <c r="F5600" t="s">
        <v>11</v>
      </c>
      <c r="G5600">
        <v>3608</v>
      </c>
    </row>
    <row r="5601" spans="1:7" x14ac:dyDescent="0.2">
      <c r="A5601" t="s">
        <v>10197</v>
      </c>
      <c r="B5601" t="s">
        <v>4566</v>
      </c>
      <c r="C5601">
        <v>26</v>
      </c>
      <c r="D5601" t="s">
        <v>4623</v>
      </c>
      <c r="E5601" t="s">
        <v>4626</v>
      </c>
      <c r="F5601" t="s">
        <v>11</v>
      </c>
      <c r="G5601">
        <v>3333</v>
      </c>
    </row>
    <row r="5602" spans="1:7" x14ac:dyDescent="0.2">
      <c r="A5602" t="s">
        <v>10198</v>
      </c>
      <c r="B5602" t="s">
        <v>4566</v>
      </c>
      <c r="C5602">
        <v>26</v>
      </c>
      <c r="D5602" t="s">
        <v>4623</v>
      </c>
      <c r="E5602" t="s">
        <v>4628</v>
      </c>
      <c r="F5602" t="s">
        <v>11</v>
      </c>
      <c r="G5602">
        <v>3633</v>
      </c>
    </row>
    <row r="5603" spans="1:7" x14ac:dyDescent="0.2">
      <c r="A5603" t="s">
        <v>10199</v>
      </c>
      <c r="B5603" t="s">
        <v>4566</v>
      </c>
      <c r="C5603">
        <v>26</v>
      </c>
      <c r="D5603" t="s">
        <v>4623</v>
      </c>
      <c r="E5603" t="s">
        <v>4630</v>
      </c>
      <c r="F5603" t="s">
        <v>11</v>
      </c>
      <c r="G5603">
        <v>3431</v>
      </c>
    </row>
    <row r="5604" spans="1:7" x14ac:dyDescent="0.2">
      <c r="A5604" t="s">
        <v>10200</v>
      </c>
      <c r="B5604" t="s">
        <v>4566</v>
      </c>
      <c r="C5604">
        <v>26</v>
      </c>
      <c r="D5604" t="s">
        <v>4623</v>
      </c>
      <c r="E5604" t="s">
        <v>4632</v>
      </c>
      <c r="F5604" t="s">
        <v>11</v>
      </c>
      <c r="G5604">
        <v>3696</v>
      </c>
    </row>
    <row r="5605" spans="1:7" x14ac:dyDescent="0.2">
      <c r="A5605" t="s">
        <v>10201</v>
      </c>
      <c r="B5605" t="s">
        <v>4566</v>
      </c>
      <c r="C5605">
        <v>26</v>
      </c>
      <c r="D5605" t="s">
        <v>4623</v>
      </c>
      <c r="E5605" t="s">
        <v>4634</v>
      </c>
      <c r="F5605" t="s">
        <v>11</v>
      </c>
      <c r="G5605">
        <v>3588</v>
      </c>
    </row>
    <row r="5606" spans="1:7" x14ac:dyDescent="0.2">
      <c r="A5606" t="s">
        <v>10202</v>
      </c>
      <c r="B5606" t="s">
        <v>4566</v>
      </c>
      <c r="C5606">
        <v>26</v>
      </c>
      <c r="D5606" t="s">
        <v>4623</v>
      </c>
      <c r="E5606" t="s">
        <v>4636</v>
      </c>
      <c r="F5606" t="s">
        <v>11</v>
      </c>
      <c r="G5606">
        <v>3725</v>
      </c>
    </row>
    <row r="5607" spans="1:7" x14ac:dyDescent="0.2">
      <c r="A5607" t="s">
        <v>10203</v>
      </c>
      <c r="B5607" t="s">
        <v>4566</v>
      </c>
      <c r="C5607">
        <v>26</v>
      </c>
      <c r="D5607" t="s">
        <v>4623</v>
      </c>
      <c r="E5607" t="s">
        <v>4638</v>
      </c>
      <c r="F5607" t="s">
        <v>11</v>
      </c>
      <c r="G5607">
        <v>3905</v>
      </c>
    </row>
    <row r="5608" spans="1:7" x14ac:dyDescent="0.2">
      <c r="A5608" t="s">
        <v>10204</v>
      </c>
      <c r="B5608" t="s">
        <v>4566</v>
      </c>
      <c r="C5608">
        <v>26</v>
      </c>
      <c r="D5608" t="s">
        <v>4623</v>
      </c>
      <c r="E5608" t="s">
        <v>4640</v>
      </c>
      <c r="F5608" t="s">
        <v>11</v>
      </c>
      <c r="G5608">
        <v>3591</v>
      </c>
    </row>
    <row r="5609" spans="1:7" x14ac:dyDescent="0.2">
      <c r="A5609" t="s">
        <v>10205</v>
      </c>
      <c r="B5609" t="s">
        <v>4566</v>
      </c>
      <c r="C5609">
        <v>26</v>
      </c>
      <c r="D5609" t="s">
        <v>4623</v>
      </c>
      <c r="E5609" t="s">
        <v>4642</v>
      </c>
      <c r="F5609" t="s">
        <v>11</v>
      </c>
      <c r="G5609">
        <v>3644</v>
      </c>
    </row>
    <row r="5610" spans="1:7" x14ac:dyDescent="0.2">
      <c r="A5610" t="s">
        <v>10206</v>
      </c>
      <c r="B5610" t="s">
        <v>4566</v>
      </c>
      <c r="C5610">
        <v>26</v>
      </c>
      <c r="D5610" t="s">
        <v>4623</v>
      </c>
      <c r="E5610" t="s">
        <v>4644</v>
      </c>
      <c r="F5610" t="s">
        <v>11</v>
      </c>
      <c r="G5610">
        <v>3504</v>
      </c>
    </row>
    <row r="5611" spans="1:7" x14ac:dyDescent="0.2">
      <c r="A5611" t="s">
        <v>10207</v>
      </c>
      <c r="B5611" t="s">
        <v>4566</v>
      </c>
      <c r="C5611">
        <v>26</v>
      </c>
      <c r="D5611" t="s">
        <v>4623</v>
      </c>
      <c r="E5611" t="s">
        <v>4646</v>
      </c>
      <c r="F5611" t="s">
        <v>11</v>
      </c>
      <c r="G5611">
        <v>3707</v>
      </c>
    </row>
    <row r="5612" spans="1:7" x14ac:dyDescent="0.2">
      <c r="A5612" t="s">
        <v>10208</v>
      </c>
      <c r="B5612" t="s">
        <v>4566</v>
      </c>
      <c r="C5612">
        <v>27</v>
      </c>
      <c r="D5612" t="s">
        <v>4623</v>
      </c>
      <c r="E5612" t="s">
        <v>4624</v>
      </c>
      <c r="F5612" t="s">
        <v>11</v>
      </c>
      <c r="G5612">
        <v>3125</v>
      </c>
    </row>
    <row r="5613" spans="1:7" x14ac:dyDescent="0.2">
      <c r="A5613" t="s">
        <v>10209</v>
      </c>
      <c r="B5613" t="s">
        <v>4566</v>
      </c>
      <c r="C5613">
        <v>27</v>
      </c>
      <c r="D5613" t="s">
        <v>4623</v>
      </c>
      <c r="E5613" t="s">
        <v>4626</v>
      </c>
      <c r="F5613" t="s">
        <v>11</v>
      </c>
      <c r="G5613">
        <v>2962</v>
      </c>
    </row>
    <row r="5614" spans="1:7" x14ac:dyDescent="0.2">
      <c r="A5614" t="s">
        <v>10210</v>
      </c>
      <c r="B5614" t="s">
        <v>4566</v>
      </c>
      <c r="C5614">
        <v>27</v>
      </c>
      <c r="D5614" t="s">
        <v>4623</v>
      </c>
      <c r="E5614" t="s">
        <v>4628</v>
      </c>
      <c r="F5614" t="s">
        <v>11</v>
      </c>
      <c r="G5614">
        <v>3333</v>
      </c>
    </row>
    <row r="5615" spans="1:7" x14ac:dyDescent="0.2">
      <c r="A5615" t="s">
        <v>10211</v>
      </c>
      <c r="B5615" t="s">
        <v>4566</v>
      </c>
      <c r="C5615">
        <v>27</v>
      </c>
      <c r="D5615" t="s">
        <v>4623</v>
      </c>
      <c r="E5615" t="s">
        <v>4630</v>
      </c>
      <c r="F5615" t="s">
        <v>11</v>
      </c>
      <c r="G5615">
        <v>3124</v>
      </c>
    </row>
    <row r="5616" spans="1:7" x14ac:dyDescent="0.2">
      <c r="A5616" t="s">
        <v>10212</v>
      </c>
      <c r="B5616" t="s">
        <v>4566</v>
      </c>
      <c r="C5616">
        <v>27</v>
      </c>
      <c r="D5616" t="s">
        <v>4623</v>
      </c>
      <c r="E5616" t="s">
        <v>4632</v>
      </c>
      <c r="F5616" t="s">
        <v>11</v>
      </c>
      <c r="G5616">
        <v>3319</v>
      </c>
    </row>
    <row r="5617" spans="1:7" x14ac:dyDescent="0.2">
      <c r="A5617" t="s">
        <v>10213</v>
      </c>
      <c r="B5617" t="s">
        <v>4566</v>
      </c>
      <c r="C5617">
        <v>27</v>
      </c>
      <c r="D5617" t="s">
        <v>4623</v>
      </c>
      <c r="E5617" t="s">
        <v>4634</v>
      </c>
      <c r="F5617" t="s">
        <v>11</v>
      </c>
      <c r="G5617">
        <v>3150</v>
      </c>
    </row>
    <row r="5618" spans="1:7" x14ac:dyDescent="0.2">
      <c r="A5618" t="s">
        <v>10214</v>
      </c>
      <c r="B5618" t="s">
        <v>4566</v>
      </c>
      <c r="C5618">
        <v>27</v>
      </c>
      <c r="D5618" t="s">
        <v>4623</v>
      </c>
      <c r="E5618" t="s">
        <v>4636</v>
      </c>
      <c r="F5618" t="s">
        <v>11</v>
      </c>
      <c r="G5618">
        <v>3202</v>
      </c>
    </row>
    <row r="5619" spans="1:7" x14ac:dyDescent="0.2">
      <c r="A5619" t="s">
        <v>10215</v>
      </c>
      <c r="B5619" t="s">
        <v>4566</v>
      </c>
      <c r="C5619">
        <v>27</v>
      </c>
      <c r="D5619" t="s">
        <v>4623</v>
      </c>
      <c r="E5619" t="s">
        <v>4638</v>
      </c>
      <c r="F5619" t="s">
        <v>11</v>
      </c>
      <c r="G5619">
        <v>3410</v>
      </c>
    </row>
    <row r="5620" spans="1:7" x14ac:dyDescent="0.2">
      <c r="A5620" t="s">
        <v>10216</v>
      </c>
      <c r="B5620" t="s">
        <v>4566</v>
      </c>
      <c r="C5620">
        <v>27</v>
      </c>
      <c r="D5620" t="s">
        <v>4623</v>
      </c>
      <c r="E5620" t="s">
        <v>4640</v>
      </c>
      <c r="F5620" t="s">
        <v>11</v>
      </c>
      <c r="G5620">
        <v>3048</v>
      </c>
    </row>
    <row r="5621" spans="1:7" x14ac:dyDescent="0.2">
      <c r="A5621" t="s">
        <v>10217</v>
      </c>
      <c r="B5621" t="s">
        <v>4566</v>
      </c>
      <c r="C5621">
        <v>27</v>
      </c>
      <c r="D5621" t="s">
        <v>4623</v>
      </c>
      <c r="E5621" t="s">
        <v>4642</v>
      </c>
      <c r="F5621" t="s">
        <v>11</v>
      </c>
      <c r="G5621">
        <v>3092</v>
      </c>
    </row>
    <row r="5622" spans="1:7" x14ac:dyDescent="0.2">
      <c r="A5622" t="s">
        <v>10218</v>
      </c>
      <c r="B5622" t="s">
        <v>4566</v>
      </c>
      <c r="C5622">
        <v>27</v>
      </c>
      <c r="D5622" t="s">
        <v>4623</v>
      </c>
      <c r="E5622" t="s">
        <v>4644</v>
      </c>
      <c r="F5622" t="s">
        <v>11</v>
      </c>
      <c r="G5622">
        <v>3196</v>
      </c>
    </row>
    <row r="5623" spans="1:7" x14ac:dyDescent="0.2">
      <c r="A5623" t="s">
        <v>10219</v>
      </c>
      <c r="B5623" t="s">
        <v>4566</v>
      </c>
      <c r="C5623">
        <v>27</v>
      </c>
      <c r="D5623" t="s">
        <v>4623</v>
      </c>
      <c r="E5623" t="s">
        <v>4646</v>
      </c>
      <c r="F5623" t="s">
        <v>11</v>
      </c>
      <c r="G5623">
        <v>3221</v>
      </c>
    </row>
    <row r="5624" spans="1:7" x14ac:dyDescent="0.2">
      <c r="A5624" t="s">
        <v>10220</v>
      </c>
      <c r="B5624" t="s">
        <v>4566</v>
      </c>
      <c r="C5624">
        <v>28</v>
      </c>
      <c r="D5624" t="s">
        <v>4623</v>
      </c>
      <c r="E5624" t="s">
        <v>4624</v>
      </c>
      <c r="F5624" t="s">
        <v>11</v>
      </c>
      <c r="G5624">
        <v>1734</v>
      </c>
    </row>
    <row r="5625" spans="1:7" x14ac:dyDescent="0.2">
      <c r="A5625" t="s">
        <v>10221</v>
      </c>
      <c r="B5625" t="s">
        <v>4566</v>
      </c>
      <c r="C5625">
        <v>28</v>
      </c>
      <c r="D5625" t="s">
        <v>4623</v>
      </c>
      <c r="E5625" t="s">
        <v>4626</v>
      </c>
      <c r="F5625" t="s">
        <v>11</v>
      </c>
      <c r="G5625">
        <v>1529</v>
      </c>
    </row>
    <row r="5626" spans="1:7" x14ac:dyDescent="0.2">
      <c r="A5626" t="s">
        <v>10222</v>
      </c>
      <c r="B5626" t="s">
        <v>4566</v>
      </c>
      <c r="C5626">
        <v>28</v>
      </c>
      <c r="D5626" t="s">
        <v>4623</v>
      </c>
      <c r="E5626" t="s">
        <v>4628</v>
      </c>
      <c r="F5626" t="s">
        <v>11</v>
      </c>
      <c r="G5626">
        <v>1636</v>
      </c>
    </row>
    <row r="5627" spans="1:7" x14ac:dyDescent="0.2">
      <c r="A5627" t="s">
        <v>10223</v>
      </c>
      <c r="B5627" t="s">
        <v>4566</v>
      </c>
      <c r="C5627">
        <v>28</v>
      </c>
      <c r="D5627" t="s">
        <v>4623</v>
      </c>
      <c r="E5627" t="s">
        <v>4630</v>
      </c>
      <c r="F5627" t="s">
        <v>11</v>
      </c>
      <c r="G5627">
        <v>1505</v>
      </c>
    </row>
    <row r="5628" spans="1:7" x14ac:dyDescent="0.2">
      <c r="A5628" t="s">
        <v>10224</v>
      </c>
      <c r="B5628" t="s">
        <v>4566</v>
      </c>
      <c r="C5628">
        <v>28</v>
      </c>
      <c r="D5628" t="s">
        <v>4623</v>
      </c>
      <c r="E5628" t="s">
        <v>4632</v>
      </c>
      <c r="F5628" t="s">
        <v>11</v>
      </c>
      <c r="G5628">
        <v>1633</v>
      </c>
    </row>
    <row r="5629" spans="1:7" x14ac:dyDescent="0.2">
      <c r="A5629" t="s">
        <v>10225</v>
      </c>
      <c r="B5629" t="s">
        <v>4566</v>
      </c>
      <c r="C5629">
        <v>28</v>
      </c>
      <c r="D5629" t="s">
        <v>4623</v>
      </c>
      <c r="E5629" t="s">
        <v>4634</v>
      </c>
      <c r="F5629" t="s">
        <v>11</v>
      </c>
      <c r="G5629">
        <v>1611</v>
      </c>
    </row>
    <row r="5630" spans="1:7" x14ac:dyDescent="0.2">
      <c r="A5630" t="s">
        <v>10226</v>
      </c>
      <c r="B5630" t="s">
        <v>4566</v>
      </c>
      <c r="C5630">
        <v>28</v>
      </c>
      <c r="D5630" t="s">
        <v>4623</v>
      </c>
      <c r="E5630" t="s">
        <v>4636</v>
      </c>
      <c r="F5630" t="s">
        <v>11</v>
      </c>
      <c r="G5630">
        <v>1553</v>
      </c>
    </row>
    <row r="5631" spans="1:7" x14ac:dyDescent="0.2">
      <c r="A5631" t="s">
        <v>10227</v>
      </c>
      <c r="B5631" t="s">
        <v>4566</v>
      </c>
      <c r="C5631">
        <v>28</v>
      </c>
      <c r="D5631" t="s">
        <v>4623</v>
      </c>
      <c r="E5631" t="s">
        <v>4638</v>
      </c>
      <c r="F5631" t="s">
        <v>11</v>
      </c>
      <c r="G5631">
        <v>1748</v>
      </c>
    </row>
    <row r="5632" spans="1:7" x14ac:dyDescent="0.2">
      <c r="A5632" t="s">
        <v>10228</v>
      </c>
      <c r="B5632" t="s">
        <v>4566</v>
      </c>
      <c r="C5632">
        <v>28</v>
      </c>
      <c r="D5632" t="s">
        <v>4623</v>
      </c>
      <c r="E5632" t="s">
        <v>4640</v>
      </c>
      <c r="F5632" t="s">
        <v>11</v>
      </c>
      <c r="G5632">
        <v>1483</v>
      </c>
    </row>
    <row r="5633" spans="1:7" x14ac:dyDescent="0.2">
      <c r="A5633" t="s">
        <v>10229</v>
      </c>
      <c r="B5633" t="s">
        <v>4566</v>
      </c>
      <c r="C5633">
        <v>28</v>
      </c>
      <c r="D5633" t="s">
        <v>4623</v>
      </c>
      <c r="E5633" t="s">
        <v>4642</v>
      </c>
      <c r="F5633" t="s">
        <v>11</v>
      </c>
      <c r="G5633">
        <v>1611</v>
      </c>
    </row>
    <row r="5634" spans="1:7" x14ac:dyDescent="0.2">
      <c r="A5634" t="s">
        <v>10230</v>
      </c>
      <c r="B5634" t="s">
        <v>4566</v>
      </c>
      <c r="C5634">
        <v>28</v>
      </c>
      <c r="D5634" t="s">
        <v>4623</v>
      </c>
      <c r="E5634" t="s">
        <v>4644</v>
      </c>
      <c r="F5634" t="s">
        <v>11</v>
      </c>
      <c r="G5634">
        <v>1629</v>
      </c>
    </row>
    <row r="5635" spans="1:7" x14ac:dyDescent="0.2">
      <c r="A5635" t="s">
        <v>10231</v>
      </c>
      <c r="B5635" t="s">
        <v>4566</v>
      </c>
      <c r="C5635">
        <v>28</v>
      </c>
      <c r="D5635" t="s">
        <v>4623</v>
      </c>
      <c r="E5635" t="s">
        <v>4646</v>
      </c>
      <c r="F5635" t="s">
        <v>11</v>
      </c>
      <c r="G5635">
        <v>1783</v>
      </c>
    </row>
    <row r="5636" spans="1:7" x14ac:dyDescent="0.2">
      <c r="A5636" t="s">
        <v>10232</v>
      </c>
      <c r="B5636" t="s">
        <v>4566</v>
      </c>
      <c r="C5636">
        <v>29</v>
      </c>
      <c r="D5636" t="s">
        <v>4623</v>
      </c>
      <c r="E5636" t="s">
        <v>4624</v>
      </c>
      <c r="F5636" t="s">
        <v>11</v>
      </c>
      <c r="G5636">
        <v>2007</v>
      </c>
    </row>
    <row r="5637" spans="1:7" x14ac:dyDescent="0.2">
      <c r="A5637" t="s">
        <v>10233</v>
      </c>
      <c r="B5637" t="s">
        <v>4566</v>
      </c>
      <c r="C5637">
        <v>29</v>
      </c>
      <c r="D5637" t="s">
        <v>4623</v>
      </c>
      <c r="E5637" t="s">
        <v>4626</v>
      </c>
      <c r="F5637" t="s">
        <v>11</v>
      </c>
      <c r="G5637">
        <v>1849</v>
      </c>
    </row>
    <row r="5638" spans="1:7" x14ac:dyDescent="0.2">
      <c r="A5638" t="s">
        <v>10234</v>
      </c>
      <c r="B5638" t="s">
        <v>4566</v>
      </c>
      <c r="C5638">
        <v>29</v>
      </c>
      <c r="D5638" t="s">
        <v>4623</v>
      </c>
      <c r="E5638" t="s">
        <v>4628</v>
      </c>
      <c r="F5638" t="s">
        <v>11</v>
      </c>
      <c r="G5638">
        <v>2028</v>
      </c>
    </row>
    <row r="5639" spans="1:7" x14ac:dyDescent="0.2">
      <c r="A5639" t="s">
        <v>10235</v>
      </c>
      <c r="B5639" t="s">
        <v>4566</v>
      </c>
      <c r="C5639">
        <v>29</v>
      </c>
      <c r="D5639" t="s">
        <v>4623</v>
      </c>
      <c r="E5639" t="s">
        <v>4630</v>
      </c>
      <c r="F5639" t="s">
        <v>11</v>
      </c>
      <c r="G5639">
        <v>1792</v>
      </c>
    </row>
    <row r="5640" spans="1:7" x14ac:dyDescent="0.2">
      <c r="A5640" t="s">
        <v>10236</v>
      </c>
      <c r="B5640" t="s">
        <v>4566</v>
      </c>
      <c r="C5640">
        <v>29</v>
      </c>
      <c r="D5640" t="s">
        <v>4623</v>
      </c>
      <c r="E5640" t="s">
        <v>4632</v>
      </c>
      <c r="F5640" t="s">
        <v>11</v>
      </c>
      <c r="G5640">
        <v>1881</v>
      </c>
    </row>
    <row r="5641" spans="1:7" x14ac:dyDescent="0.2">
      <c r="A5641" t="s">
        <v>10237</v>
      </c>
      <c r="B5641" t="s">
        <v>4566</v>
      </c>
      <c r="C5641">
        <v>29</v>
      </c>
      <c r="D5641" t="s">
        <v>4623</v>
      </c>
      <c r="E5641" t="s">
        <v>4634</v>
      </c>
      <c r="F5641" t="s">
        <v>11</v>
      </c>
      <c r="G5641">
        <v>1839</v>
      </c>
    </row>
    <row r="5642" spans="1:7" x14ac:dyDescent="0.2">
      <c r="A5642" t="s">
        <v>10238</v>
      </c>
      <c r="B5642" t="s">
        <v>4566</v>
      </c>
      <c r="C5642">
        <v>29</v>
      </c>
      <c r="D5642" t="s">
        <v>4623</v>
      </c>
      <c r="E5642" t="s">
        <v>4636</v>
      </c>
      <c r="F5642" t="s">
        <v>11</v>
      </c>
      <c r="G5642">
        <v>1790</v>
      </c>
    </row>
    <row r="5643" spans="1:7" x14ac:dyDescent="0.2">
      <c r="A5643" t="s">
        <v>10239</v>
      </c>
      <c r="B5643" t="s">
        <v>4566</v>
      </c>
      <c r="C5643">
        <v>29</v>
      </c>
      <c r="D5643" t="s">
        <v>4623</v>
      </c>
      <c r="E5643" t="s">
        <v>4638</v>
      </c>
      <c r="F5643" t="s">
        <v>11</v>
      </c>
      <c r="G5643">
        <v>1904</v>
      </c>
    </row>
    <row r="5644" spans="1:7" x14ac:dyDescent="0.2">
      <c r="A5644" t="s">
        <v>10240</v>
      </c>
      <c r="B5644" t="s">
        <v>4566</v>
      </c>
      <c r="C5644">
        <v>29</v>
      </c>
      <c r="D5644" t="s">
        <v>4623</v>
      </c>
      <c r="E5644" t="s">
        <v>4640</v>
      </c>
      <c r="F5644" t="s">
        <v>11</v>
      </c>
      <c r="G5644">
        <v>1697</v>
      </c>
    </row>
    <row r="5645" spans="1:7" x14ac:dyDescent="0.2">
      <c r="A5645" t="s">
        <v>10241</v>
      </c>
      <c r="B5645" t="s">
        <v>4566</v>
      </c>
      <c r="C5645">
        <v>29</v>
      </c>
      <c r="D5645" t="s">
        <v>4623</v>
      </c>
      <c r="E5645" t="s">
        <v>4642</v>
      </c>
      <c r="F5645" t="s">
        <v>11</v>
      </c>
      <c r="G5645">
        <v>1789</v>
      </c>
    </row>
    <row r="5646" spans="1:7" x14ac:dyDescent="0.2">
      <c r="A5646" t="s">
        <v>10242</v>
      </c>
      <c r="B5646" t="s">
        <v>4566</v>
      </c>
      <c r="C5646">
        <v>29</v>
      </c>
      <c r="D5646" t="s">
        <v>4623</v>
      </c>
      <c r="E5646" t="s">
        <v>4644</v>
      </c>
      <c r="F5646" t="s">
        <v>11</v>
      </c>
      <c r="G5646">
        <v>1932</v>
      </c>
    </row>
    <row r="5647" spans="1:7" x14ac:dyDescent="0.2">
      <c r="A5647" t="s">
        <v>10243</v>
      </c>
      <c r="B5647" t="s">
        <v>4566</v>
      </c>
      <c r="C5647">
        <v>29</v>
      </c>
      <c r="D5647" t="s">
        <v>4623</v>
      </c>
      <c r="E5647" t="s">
        <v>4646</v>
      </c>
      <c r="F5647" t="s">
        <v>11</v>
      </c>
      <c r="G5647">
        <v>2012</v>
      </c>
    </row>
    <row r="5648" spans="1:7" x14ac:dyDescent="0.2">
      <c r="A5648" t="s">
        <v>10244</v>
      </c>
      <c r="B5648" t="s">
        <v>4566</v>
      </c>
      <c r="C5648">
        <v>30</v>
      </c>
      <c r="D5648" t="s">
        <v>4623</v>
      </c>
      <c r="E5648" t="s">
        <v>4624</v>
      </c>
      <c r="F5648" t="s">
        <v>11</v>
      </c>
      <c r="G5648">
        <v>1483</v>
      </c>
    </row>
    <row r="5649" spans="1:7" x14ac:dyDescent="0.2">
      <c r="A5649" t="s">
        <v>10245</v>
      </c>
      <c r="B5649" t="s">
        <v>4566</v>
      </c>
      <c r="C5649">
        <v>30</v>
      </c>
      <c r="D5649" t="s">
        <v>4623</v>
      </c>
      <c r="E5649" t="s">
        <v>4626</v>
      </c>
      <c r="F5649" t="s">
        <v>11</v>
      </c>
      <c r="G5649">
        <v>1433</v>
      </c>
    </row>
    <row r="5650" spans="1:7" x14ac:dyDescent="0.2">
      <c r="A5650" t="s">
        <v>10246</v>
      </c>
      <c r="B5650" t="s">
        <v>4566</v>
      </c>
      <c r="C5650">
        <v>30</v>
      </c>
      <c r="D5650" t="s">
        <v>4623</v>
      </c>
      <c r="E5650" t="s">
        <v>4628</v>
      </c>
      <c r="F5650" t="s">
        <v>11</v>
      </c>
      <c r="G5650">
        <v>1681</v>
      </c>
    </row>
    <row r="5651" spans="1:7" x14ac:dyDescent="0.2">
      <c r="A5651" t="s">
        <v>10247</v>
      </c>
      <c r="B5651" t="s">
        <v>4566</v>
      </c>
      <c r="C5651">
        <v>30</v>
      </c>
      <c r="D5651" t="s">
        <v>4623</v>
      </c>
      <c r="E5651" t="s">
        <v>4630</v>
      </c>
      <c r="F5651" t="s">
        <v>11</v>
      </c>
      <c r="G5651">
        <v>1540</v>
      </c>
    </row>
    <row r="5652" spans="1:7" x14ac:dyDescent="0.2">
      <c r="A5652" t="s">
        <v>10248</v>
      </c>
      <c r="B5652" t="s">
        <v>4566</v>
      </c>
      <c r="C5652">
        <v>30</v>
      </c>
      <c r="D5652" t="s">
        <v>4623</v>
      </c>
      <c r="E5652" t="s">
        <v>4632</v>
      </c>
      <c r="F5652" t="s">
        <v>11</v>
      </c>
      <c r="G5652">
        <v>1546</v>
      </c>
    </row>
    <row r="5653" spans="1:7" x14ac:dyDescent="0.2">
      <c r="A5653" t="s">
        <v>10249</v>
      </c>
      <c r="B5653" t="s">
        <v>4566</v>
      </c>
      <c r="C5653">
        <v>30</v>
      </c>
      <c r="D5653" t="s">
        <v>4623</v>
      </c>
      <c r="E5653" t="s">
        <v>4634</v>
      </c>
      <c r="F5653" t="s">
        <v>11</v>
      </c>
      <c r="G5653">
        <v>1447</v>
      </c>
    </row>
    <row r="5654" spans="1:7" x14ac:dyDescent="0.2">
      <c r="A5654" t="s">
        <v>10250</v>
      </c>
      <c r="B5654" t="s">
        <v>4566</v>
      </c>
      <c r="C5654">
        <v>30</v>
      </c>
      <c r="D5654" t="s">
        <v>4623</v>
      </c>
      <c r="E5654" t="s">
        <v>4636</v>
      </c>
      <c r="F5654" t="s">
        <v>11</v>
      </c>
      <c r="G5654">
        <v>1357</v>
      </c>
    </row>
    <row r="5655" spans="1:7" x14ac:dyDescent="0.2">
      <c r="A5655" t="s">
        <v>10251</v>
      </c>
      <c r="B5655" t="s">
        <v>4566</v>
      </c>
      <c r="C5655">
        <v>30</v>
      </c>
      <c r="D5655" t="s">
        <v>4623</v>
      </c>
      <c r="E5655" t="s">
        <v>4638</v>
      </c>
      <c r="F5655" t="s">
        <v>11</v>
      </c>
      <c r="G5655">
        <v>1551</v>
      </c>
    </row>
    <row r="5656" spans="1:7" x14ac:dyDescent="0.2">
      <c r="A5656" t="s">
        <v>10252</v>
      </c>
      <c r="B5656" t="s">
        <v>4566</v>
      </c>
      <c r="C5656">
        <v>30</v>
      </c>
      <c r="D5656" t="s">
        <v>4623</v>
      </c>
      <c r="E5656" t="s">
        <v>4640</v>
      </c>
      <c r="F5656" t="s">
        <v>11</v>
      </c>
      <c r="G5656">
        <v>1383</v>
      </c>
    </row>
    <row r="5657" spans="1:7" x14ac:dyDescent="0.2">
      <c r="A5657" t="s">
        <v>10253</v>
      </c>
      <c r="B5657" t="s">
        <v>4566</v>
      </c>
      <c r="C5657">
        <v>30</v>
      </c>
      <c r="D5657" t="s">
        <v>4623</v>
      </c>
      <c r="E5657" t="s">
        <v>4642</v>
      </c>
      <c r="F5657" t="s">
        <v>11</v>
      </c>
      <c r="G5657">
        <v>1369</v>
      </c>
    </row>
    <row r="5658" spans="1:7" x14ac:dyDescent="0.2">
      <c r="A5658" t="s">
        <v>10254</v>
      </c>
      <c r="B5658" t="s">
        <v>4566</v>
      </c>
      <c r="C5658">
        <v>30</v>
      </c>
      <c r="D5658" t="s">
        <v>4623</v>
      </c>
      <c r="E5658" t="s">
        <v>4644</v>
      </c>
      <c r="F5658" t="s">
        <v>11</v>
      </c>
      <c r="G5658">
        <v>1483</v>
      </c>
    </row>
    <row r="5659" spans="1:7" x14ac:dyDescent="0.2">
      <c r="A5659" t="s">
        <v>10255</v>
      </c>
      <c r="B5659" t="s">
        <v>4566</v>
      </c>
      <c r="C5659">
        <v>30</v>
      </c>
      <c r="D5659" t="s">
        <v>4623</v>
      </c>
      <c r="E5659" t="s">
        <v>4646</v>
      </c>
      <c r="F5659" t="s">
        <v>11</v>
      </c>
      <c r="G5659">
        <v>1547</v>
      </c>
    </row>
    <row r="5660" spans="1:7" x14ac:dyDescent="0.2">
      <c r="A5660" t="s">
        <v>10256</v>
      </c>
      <c r="B5660" t="s">
        <v>4566</v>
      </c>
      <c r="C5660">
        <v>31</v>
      </c>
      <c r="D5660" t="s">
        <v>4623</v>
      </c>
      <c r="E5660" t="s">
        <v>4624</v>
      </c>
      <c r="F5660" t="s">
        <v>11</v>
      </c>
      <c r="G5660">
        <v>239</v>
      </c>
    </row>
    <row r="5661" spans="1:7" x14ac:dyDescent="0.2">
      <c r="A5661" t="s">
        <v>10257</v>
      </c>
      <c r="B5661" t="s">
        <v>4566</v>
      </c>
      <c r="C5661">
        <v>31</v>
      </c>
      <c r="D5661" t="s">
        <v>4623</v>
      </c>
      <c r="E5661" t="s">
        <v>4626</v>
      </c>
      <c r="F5661" t="s">
        <v>11</v>
      </c>
      <c r="G5661">
        <v>250</v>
      </c>
    </row>
    <row r="5662" spans="1:7" x14ac:dyDescent="0.2">
      <c r="A5662" t="s">
        <v>10258</v>
      </c>
      <c r="B5662" t="s">
        <v>4566</v>
      </c>
      <c r="C5662">
        <v>31</v>
      </c>
      <c r="D5662" t="s">
        <v>4623</v>
      </c>
      <c r="E5662" t="s">
        <v>4628</v>
      </c>
      <c r="F5662" t="s">
        <v>11</v>
      </c>
      <c r="G5662">
        <v>221</v>
      </c>
    </row>
    <row r="5663" spans="1:7" x14ac:dyDescent="0.2">
      <c r="A5663" t="s">
        <v>10259</v>
      </c>
      <c r="B5663" t="s">
        <v>4566</v>
      </c>
      <c r="C5663">
        <v>31</v>
      </c>
      <c r="D5663" t="s">
        <v>4623</v>
      </c>
      <c r="E5663" t="s">
        <v>4630</v>
      </c>
      <c r="F5663" t="s">
        <v>11</v>
      </c>
      <c r="G5663">
        <v>183</v>
      </c>
    </row>
    <row r="5664" spans="1:7" x14ac:dyDescent="0.2">
      <c r="A5664" t="s">
        <v>10260</v>
      </c>
      <c r="B5664" t="s">
        <v>4566</v>
      </c>
      <c r="C5664">
        <v>31</v>
      </c>
      <c r="D5664" t="s">
        <v>4623</v>
      </c>
      <c r="E5664" t="s">
        <v>4632</v>
      </c>
      <c r="F5664" t="s">
        <v>11</v>
      </c>
      <c r="G5664">
        <v>197</v>
      </c>
    </row>
    <row r="5665" spans="1:7" x14ac:dyDescent="0.2">
      <c r="A5665" t="s">
        <v>10261</v>
      </c>
      <c r="B5665" t="s">
        <v>4566</v>
      </c>
      <c r="C5665">
        <v>31</v>
      </c>
      <c r="D5665" t="s">
        <v>4623</v>
      </c>
      <c r="E5665" t="s">
        <v>4634</v>
      </c>
      <c r="F5665" t="s">
        <v>11</v>
      </c>
      <c r="G5665">
        <v>219</v>
      </c>
    </row>
    <row r="5666" spans="1:7" x14ac:dyDescent="0.2">
      <c r="A5666" t="s">
        <v>10262</v>
      </c>
      <c r="B5666" t="s">
        <v>4566</v>
      </c>
      <c r="C5666">
        <v>31</v>
      </c>
      <c r="D5666" t="s">
        <v>4623</v>
      </c>
      <c r="E5666" t="s">
        <v>4636</v>
      </c>
      <c r="F5666" t="s">
        <v>11</v>
      </c>
      <c r="G5666">
        <v>170</v>
      </c>
    </row>
    <row r="5667" spans="1:7" x14ac:dyDescent="0.2">
      <c r="A5667" t="s">
        <v>10263</v>
      </c>
      <c r="B5667" t="s">
        <v>4566</v>
      </c>
      <c r="C5667">
        <v>31</v>
      </c>
      <c r="D5667" t="s">
        <v>4623</v>
      </c>
      <c r="E5667" t="s">
        <v>4638</v>
      </c>
      <c r="F5667" t="s">
        <v>11</v>
      </c>
      <c r="G5667">
        <v>203</v>
      </c>
    </row>
    <row r="5668" spans="1:7" x14ac:dyDescent="0.2">
      <c r="A5668" t="s">
        <v>10264</v>
      </c>
      <c r="B5668" t="s">
        <v>4566</v>
      </c>
      <c r="C5668">
        <v>31</v>
      </c>
      <c r="D5668" t="s">
        <v>4623</v>
      </c>
      <c r="E5668" t="s">
        <v>4640</v>
      </c>
      <c r="F5668" t="s">
        <v>11</v>
      </c>
      <c r="G5668">
        <v>188</v>
      </c>
    </row>
    <row r="5669" spans="1:7" x14ac:dyDescent="0.2">
      <c r="A5669" t="s">
        <v>10265</v>
      </c>
      <c r="B5669" t="s">
        <v>4566</v>
      </c>
      <c r="C5669">
        <v>31</v>
      </c>
      <c r="D5669" t="s">
        <v>4623</v>
      </c>
      <c r="E5669" t="s">
        <v>4642</v>
      </c>
      <c r="F5669" t="s">
        <v>11</v>
      </c>
      <c r="G5669">
        <v>201</v>
      </c>
    </row>
    <row r="5670" spans="1:7" x14ac:dyDescent="0.2">
      <c r="A5670" t="s">
        <v>10266</v>
      </c>
      <c r="B5670" t="s">
        <v>4566</v>
      </c>
      <c r="C5670">
        <v>31</v>
      </c>
      <c r="D5670" t="s">
        <v>4623</v>
      </c>
      <c r="E5670" t="s">
        <v>4644</v>
      </c>
      <c r="F5670" t="s">
        <v>11</v>
      </c>
      <c r="G5670">
        <v>212</v>
      </c>
    </row>
    <row r="5671" spans="1:7" x14ac:dyDescent="0.2">
      <c r="A5671" t="s">
        <v>10267</v>
      </c>
      <c r="B5671" t="s">
        <v>4566</v>
      </c>
      <c r="C5671">
        <v>31</v>
      </c>
      <c r="D5671" t="s">
        <v>4623</v>
      </c>
      <c r="E5671" t="s">
        <v>4646</v>
      </c>
      <c r="F5671" t="s">
        <v>11</v>
      </c>
      <c r="G5671">
        <v>245</v>
      </c>
    </row>
    <row r="5672" spans="1:7" x14ac:dyDescent="0.2">
      <c r="A5672" t="s">
        <v>10268</v>
      </c>
      <c r="B5672" t="s">
        <v>4566</v>
      </c>
      <c r="C5672">
        <v>32</v>
      </c>
      <c r="D5672" t="s">
        <v>4623</v>
      </c>
      <c r="E5672" t="s">
        <v>4624</v>
      </c>
      <c r="F5672" t="s">
        <v>11</v>
      </c>
      <c r="G5672">
        <v>820</v>
      </c>
    </row>
    <row r="5673" spans="1:7" x14ac:dyDescent="0.2">
      <c r="A5673" t="s">
        <v>10269</v>
      </c>
      <c r="B5673" t="s">
        <v>4566</v>
      </c>
      <c r="C5673">
        <v>32</v>
      </c>
      <c r="D5673" t="s">
        <v>4623</v>
      </c>
      <c r="E5673" t="s">
        <v>4626</v>
      </c>
      <c r="F5673" t="s">
        <v>11</v>
      </c>
      <c r="G5673">
        <v>758</v>
      </c>
    </row>
    <row r="5674" spans="1:7" x14ac:dyDescent="0.2">
      <c r="A5674" t="s">
        <v>10270</v>
      </c>
      <c r="B5674" t="s">
        <v>4566</v>
      </c>
      <c r="C5674">
        <v>32</v>
      </c>
      <c r="D5674" t="s">
        <v>4623</v>
      </c>
      <c r="E5674" t="s">
        <v>4628</v>
      </c>
      <c r="F5674" t="s">
        <v>11</v>
      </c>
      <c r="G5674">
        <v>855</v>
      </c>
    </row>
    <row r="5675" spans="1:7" x14ac:dyDescent="0.2">
      <c r="A5675" t="s">
        <v>10271</v>
      </c>
      <c r="B5675" t="s">
        <v>4566</v>
      </c>
      <c r="C5675">
        <v>32</v>
      </c>
      <c r="D5675" t="s">
        <v>4623</v>
      </c>
      <c r="E5675" t="s">
        <v>4630</v>
      </c>
      <c r="F5675" t="s">
        <v>11</v>
      </c>
      <c r="G5675">
        <v>789</v>
      </c>
    </row>
    <row r="5676" spans="1:7" x14ac:dyDescent="0.2">
      <c r="A5676" t="s">
        <v>10272</v>
      </c>
      <c r="B5676" t="s">
        <v>4566</v>
      </c>
      <c r="C5676">
        <v>32</v>
      </c>
      <c r="D5676" t="s">
        <v>4623</v>
      </c>
      <c r="E5676" t="s">
        <v>4632</v>
      </c>
      <c r="F5676" t="s">
        <v>11</v>
      </c>
      <c r="G5676">
        <v>775</v>
      </c>
    </row>
    <row r="5677" spans="1:7" x14ac:dyDescent="0.2">
      <c r="A5677" t="s">
        <v>10273</v>
      </c>
      <c r="B5677" t="s">
        <v>4566</v>
      </c>
      <c r="C5677">
        <v>32</v>
      </c>
      <c r="D5677" t="s">
        <v>4623</v>
      </c>
      <c r="E5677" t="s">
        <v>4634</v>
      </c>
      <c r="F5677" t="s">
        <v>11</v>
      </c>
      <c r="G5677">
        <v>753</v>
      </c>
    </row>
    <row r="5678" spans="1:7" x14ac:dyDescent="0.2">
      <c r="A5678" t="s">
        <v>10274</v>
      </c>
      <c r="B5678" t="s">
        <v>4566</v>
      </c>
      <c r="C5678">
        <v>32</v>
      </c>
      <c r="D5678" t="s">
        <v>4623</v>
      </c>
      <c r="E5678" t="s">
        <v>4636</v>
      </c>
      <c r="F5678" t="s">
        <v>11</v>
      </c>
      <c r="G5678">
        <v>825</v>
      </c>
    </row>
    <row r="5679" spans="1:7" x14ac:dyDescent="0.2">
      <c r="A5679" t="s">
        <v>10275</v>
      </c>
      <c r="B5679" t="s">
        <v>4566</v>
      </c>
      <c r="C5679">
        <v>32</v>
      </c>
      <c r="D5679" t="s">
        <v>4623</v>
      </c>
      <c r="E5679" t="s">
        <v>4638</v>
      </c>
      <c r="F5679" t="s">
        <v>11</v>
      </c>
      <c r="G5679">
        <v>798</v>
      </c>
    </row>
    <row r="5680" spans="1:7" x14ac:dyDescent="0.2">
      <c r="A5680" t="s">
        <v>10276</v>
      </c>
      <c r="B5680" t="s">
        <v>4566</v>
      </c>
      <c r="C5680">
        <v>32</v>
      </c>
      <c r="D5680" t="s">
        <v>4623</v>
      </c>
      <c r="E5680" t="s">
        <v>4640</v>
      </c>
      <c r="F5680" t="s">
        <v>11</v>
      </c>
      <c r="G5680">
        <v>727</v>
      </c>
    </row>
    <row r="5681" spans="1:7" x14ac:dyDescent="0.2">
      <c r="A5681" t="s">
        <v>10277</v>
      </c>
      <c r="B5681" t="s">
        <v>4566</v>
      </c>
      <c r="C5681">
        <v>32</v>
      </c>
      <c r="D5681" t="s">
        <v>4623</v>
      </c>
      <c r="E5681" t="s">
        <v>4642</v>
      </c>
      <c r="F5681" t="s">
        <v>11</v>
      </c>
      <c r="G5681">
        <v>795</v>
      </c>
    </row>
    <row r="5682" spans="1:7" x14ac:dyDescent="0.2">
      <c r="A5682" t="s">
        <v>10278</v>
      </c>
      <c r="B5682" t="s">
        <v>4566</v>
      </c>
      <c r="C5682">
        <v>32</v>
      </c>
      <c r="D5682" t="s">
        <v>4623</v>
      </c>
      <c r="E5682" t="s">
        <v>4644</v>
      </c>
      <c r="F5682" t="s">
        <v>11</v>
      </c>
      <c r="G5682">
        <v>779</v>
      </c>
    </row>
    <row r="5683" spans="1:7" x14ac:dyDescent="0.2">
      <c r="A5683" t="s">
        <v>10279</v>
      </c>
      <c r="B5683" t="s">
        <v>4566</v>
      </c>
      <c r="C5683">
        <v>32</v>
      </c>
      <c r="D5683" t="s">
        <v>4623</v>
      </c>
      <c r="E5683" t="s">
        <v>4646</v>
      </c>
      <c r="F5683" t="s">
        <v>11</v>
      </c>
      <c r="G5683">
        <v>821</v>
      </c>
    </row>
    <row r="5684" spans="1:7" x14ac:dyDescent="0.2">
      <c r="A5684" t="s">
        <v>10280</v>
      </c>
      <c r="B5684" t="s">
        <v>4566</v>
      </c>
      <c r="C5684">
        <v>33</v>
      </c>
      <c r="D5684" t="s">
        <v>4623</v>
      </c>
      <c r="E5684" t="s">
        <v>4624</v>
      </c>
      <c r="F5684" t="s">
        <v>11</v>
      </c>
      <c r="G5684">
        <v>41</v>
      </c>
    </row>
    <row r="5685" spans="1:7" x14ac:dyDescent="0.2">
      <c r="A5685" t="s">
        <v>10281</v>
      </c>
      <c r="B5685" t="s">
        <v>4566</v>
      </c>
      <c r="C5685">
        <v>33</v>
      </c>
      <c r="D5685" t="s">
        <v>4623</v>
      </c>
      <c r="E5685" t="s">
        <v>4626</v>
      </c>
      <c r="F5685" t="s">
        <v>11</v>
      </c>
      <c r="G5685">
        <v>30</v>
      </c>
    </row>
    <row r="5686" spans="1:7" x14ac:dyDescent="0.2">
      <c r="A5686" t="s">
        <v>10282</v>
      </c>
      <c r="B5686" t="s">
        <v>4566</v>
      </c>
      <c r="C5686">
        <v>33</v>
      </c>
      <c r="D5686" t="s">
        <v>4623</v>
      </c>
      <c r="E5686" t="s">
        <v>4628</v>
      </c>
      <c r="F5686" t="s">
        <v>11</v>
      </c>
      <c r="G5686">
        <v>32</v>
      </c>
    </row>
    <row r="5687" spans="1:7" x14ac:dyDescent="0.2">
      <c r="A5687" t="s">
        <v>10283</v>
      </c>
      <c r="B5687" t="s">
        <v>4566</v>
      </c>
      <c r="C5687">
        <v>33</v>
      </c>
      <c r="D5687" t="s">
        <v>4623</v>
      </c>
      <c r="E5687" t="s">
        <v>4630</v>
      </c>
      <c r="F5687" t="s">
        <v>11</v>
      </c>
      <c r="G5687">
        <v>30</v>
      </c>
    </row>
    <row r="5688" spans="1:7" x14ac:dyDescent="0.2">
      <c r="A5688" t="s">
        <v>10284</v>
      </c>
      <c r="B5688" t="s">
        <v>4566</v>
      </c>
      <c r="C5688">
        <v>33</v>
      </c>
      <c r="D5688" t="s">
        <v>4623</v>
      </c>
      <c r="E5688" t="s">
        <v>4632</v>
      </c>
      <c r="F5688" t="s">
        <v>11</v>
      </c>
      <c r="G5688">
        <v>29</v>
      </c>
    </row>
    <row r="5689" spans="1:7" x14ac:dyDescent="0.2">
      <c r="A5689" t="s">
        <v>10285</v>
      </c>
      <c r="B5689" t="s">
        <v>4566</v>
      </c>
      <c r="C5689">
        <v>33</v>
      </c>
      <c r="D5689" t="s">
        <v>4623</v>
      </c>
      <c r="E5689" t="s">
        <v>4634</v>
      </c>
      <c r="F5689" t="s">
        <v>11</v>
      </c>
      <c r="G5689">
        <v>29</v>
      </c>
    </row>
    <row r="5690" spans="1:7" x14ac:dyDescent="0.2">
      <c r="A5690" t="s">
        <v>10286</v>
      </c>
      <c r="B5690" t="s">
        <v>4566</v>
      </c>
      <c r="C5690">
        <v>33</v>
      </c>
      <c r="D5690" t="s">
        <v>4623</v>
      </c>
      <c r="E5690" t="s">
        <v>4636</v>
      </c>
      <c r="F5690" t="s">
        <v>11</v>
      </c>
      <c r="G5690">
        <v>19</v>
      </c>
    </row>
    <row r="5691" spans="1:7" x14ac:dyDescent="0.2">
      <c r="A5691" t="s">
        <v>10287</v>
      </c>
      <c r="B5691" t="s">
        <v>4566</v>
      </c>
      <c r="C5691">
        <v>33</v>
      </c>
      <c r="D5691" t="s">
        <v>4623</v>
      </c>
      <c r="E5691" t="s">
        <v>4638</v>
      </c>
      <c r="F5691" t="s">
        <v>11</v>
      </c>
      <c r="G5691">
        <v>27</v>
      </c>
    </row>
    <row r="5692" spans="1:7" x14ac:dyDescent="0.2">
      <c r="A5692" t="s">
        <v>10288</v>
      </c>
      <c r="B5692" t="s">
        <v>4566</v>
      </c>
      <c r="C5692">
        <v>33</v>
      </c>
      <c r="D5692" t="s">
        <v>4623</v>
      </c>
      <c r="E5692" t="s">
        <v>4640</v>
      </c>
      <c r="F5692" t="s">
        <v>11</v>
      </c>
      <c r="G5692">
        <v>30</v>
      </c>
    </row>
    <row r="5693" spans="1:7" x14ac:dyDescent="0.2">
      <c r="A5693" t="s">
        <v>10289</v>
      </c>
      <c r="B5693" t="s">
        <v>4566</v>
      </c>
      <c r="C5693">
        <v>33</v>
      </c>
      <c r="D5693" t="s">
        <v>4623</v>
      </c>
      <c r="E5693" t="s">
        <v>4642</v>
      </c>
      <c r="F5693" t="s">
        <v>11</v>
      </c>
      <c r="G5693">
        <v>37</v>
      </c>
    </row>
    <row r="5694" spans="1:7" x14ac:dyDescent="0.2">
      <c r="A5694" t="s">
        <v>10290</v>
      </c>
      <c r="B5694" t="s">
        <v>4566</v>
      </c>
      <c r="C5694">
        <v>33</v>
      </c>
      <c r="D5694" t="s">
        <v>4623</v>
      </c>
      <c r="E5694" t="s">
        <v>4644</v>
      </c>
      <c r="F5694" t="s">
        <v>11</v>
      </c>
      <c r="G5694">
        <v>25</v>
      </c>
    </row>
    <row r="5695" spans="1:7" x14ac:dyDescent="0.2">
      <c r="A5695" t="s">
        <v>10291</v>
      </c>
      <c r="B5695" t="s">
        <v>4566</v>
      </c>
      <c r="C5695">
        <v>33</v>
      </c>
      <c r="D5695" t="s">
        <v>4623</v>
      </c>
      <c r="E5695" t="s">
        <v>4646</v>
      </c>
      <c r="F5695" t="s">
        <v>11</v>
      </c>
      <c r="G5695">
        <v>32</v>
      </c>
    </row>
    <row r="5696" spans="1:7" x14ac:dyDescent="0.2">
      <c r="A5696" t="s">
        <v>10292</v>
      </c>
      <c r="B5696" t="s">
        <v>4566</v>
      </c>
      <c r="C5696">
        <v>34</v>
      </c>
      <c r="D5696" t="s">
        <v>4623</v>
      </c>
      <c r="E5696" t="s">
        <v>4624</v>
      </c>
      <c r="F5696" t="s">
        <v>11</v>
      </c>
      <c r="G5696">
        <v>277</v>
      </c>
    </row>
    <row r="5697" spans="1:7" x14ac:dyDescent="0.2">
      <c r="A5697" t="s">
        <v>10293</v>
      </c>
      <c r="B5697" t="s">
        <v>4566</v>
      </c>
      <c r="C5697">
        <v>34</v>
      </c>
      <c r="D5697" t="s">
        <v>4623</v>
      </c>
      <c r="E5697" t="s">
        <v>4626</v>
      </c>
      <c r="F5697" t="s">
        <v>11</v>
      </c>
      <c r="G5697">
        <v>321</v>
      </c>
    </row>
    <row r="5698" spans="1:7" x14ac:dyDescent="0.2">
      <c r="A5698" t="s">
        <v>10294</v>
      </c>
      <c r="B5698" t="s">
        <v>4566</v>
      </c>
      <c r="C5698">
        <v>34</v>
      </c>
      <c r="D5698" t="s">
        <v>4623</v>
      </c>
      <c r="E5698" t="s">
        <v>4628</v>
      </c>
      <c r="F5698" t="s">
        <v>11</v>
      </c>
      <c r="G5698">
        <v>360</v>
      </c>
    </row>
    <row r="5699" spans="1:7" x14ac:dyDescent="0.2">
      <c r="A5699" t="s">
        <v>10295</v>
      </c>
      <c r="B5699" t="s">
        <v>4566</v>
      </c>
      <c r="C5699">
        <v>34</v>
      </c>
      <c r="D5699" t="s">
        <v>4623</v>
      </c>
      <c r="E5699" t="s">
        <v>4630</v>
      </c>
      <c r="F5699" t="s">
        <v>11</v>
      </c>
      <c r="G5699">
        <v>384</v>
      </c>
    </row>
    <row r="5700" spans="1:7" x14ac:dyDescent="0.2">
      <c r="A5700" t="s">
        <v>10296</v>
      </c>
      <c r="B5700" t="s">
        <v>4566</v>
      </c>
      <c r="C5700">
        <v>34</v>
      </c>
      <c r="D5700" t="s">
        <v>4623</v>
      </c>
      <c r="E5700" t="s">
        <v>4632</v>
      </c>
      <c r="F5700" t="s">
        <v>11</v>
      </c>
      <c r="G5700">
        <v>417</v>
      </c>
    </row>
    <row r="5701" spans="1:7" x14ac:dyDescent="0.2">
      <c r="A5701" t="s">
        <v>10297</v>
      </c>
      <c r="B5701" t="s">
        <v>4566</v>
      </c>
      <c r="C5701">
        <v>34</v>
      </c>
      <c r="D5701" t="s">
        <v>4623</v>
      </c>
      <c r="E5701" t="s">
        <v>4634</v>
      </c>
      <c r="F5701" t="s">
        <v>11</v>
      </c>
      <c r="G5701">
        <v>405</v>
      </c>
    </row>
    <row r="5702" spans="1:7" x14ac:dyDescent="0.2">
      <c r="A5702" t="s">
        <v>10298</v>
      </c>
      <c r="B5702" t="s">
        <v>4566</v>
      </c>
      <c r="C5702">
        <v>34</v>
      </c>
      <c r="D5702" t="s">
        <v>4623</v>
      </c>
      <c r="E5702" t="s">
        <v>4636</v>
      </c>
      <c r="F5702" t="s">
        <v>11</v>
      </c>
      <c r="G5702">
        <v>328</v>
      </c>
    </row>
    <row r="5703" spans="1:7" x14ac:dyDescent="0.2">
      <c r="A5703" t="s">
        <v>10299</v>
      </c>
      <c r="B5703" t="s">
        <v>4566</v>
      </c>
      <c r="C5703">
        <v>34</v>
      </c>
      <c r="D5703" t="s">
        <v>4623</v>
      </c>
      <c r="E5703" t="s">
        <v>4638</v>
      </c>
      <c r="F5703" t="s">
        <v>11</v>
      </c>
      <c r="G5703">
        <v>305</v>
      </c>
    </row>
    <row r="5704" spans="1:7" x14ac:dyDescent="0.2">
      <c r="A5704" t="s">
        <v>10300</v>
      </c>
      <c r="B5704" t="s">
        <v>4566</v>
      </c>
      <c r="C5704">
        <v>34</v>
      </c>
      <c r="D5704" t="s">
        <v>4623</v>
      </c>
      <c r="E5704" t="s">
        <v>4640</v>
      </c>
      <c r="F5704" t="s">
        <v>11</v>
      </c>
      <c r="G5704">
        <v>314</v>
      </c>
    </row>
    <row r="5705" spans="1:7" x14ac:dyDescent="0.2">
      <c r="A5705" t="s">
        <v>10301</v>
      </c>
      <c r="B5705" t="s">
        <v>4566</v>
      </c>
      <c r="C5705">
        <v>34</v>
      </c>
      <c r="D5705" t="s">
        <v>4623</v>
      </c>
      <c r="E5705" t="s">
        <v>4642</v>
      </c>
      <c r="F5705" t="s">
        <v>11</v>
      </c>
      <c r="G5705">
        <v>304</v>
      </c>
    </row>
    <row r="5706" spans="1:7" x14ac:dyDescent="0.2">
      <c r="A5706" t="s">
        <v>10302</v>
      </c>
      <c r="B5706" t="s">
        <v>4566</v>
      </c>
      <c r="C5706">
        <v>34</v>
      </c>
      <c r="D5706" t="s">
        <v>4623</v>
      </c>
      <c r="E5706" t="s">
        <v>4644</v>
      </c>
      <c r="F5706" t="s">
        <v>11</v>
      </c>
      <c r="G5706">
        <v>300</v>
      </c>
    </row>
    <row r="5707" spans="1:7" x14ac:dyDescent="0.2">
      <c r="A5707" t="s">
        <v>10303</v>
      </c>
      <c r="B5707" t="s">
        <v>4566</v>
      </c>
      <c r="C5707">
        <v>34</v>
      </c>
      <c r="D5707" t="s">
        <v>4623</v>
      </c>
      <c r="E5707" t="s">
        <v>4646</v>
      </c>
      <c r="F5707" t="s">
        <v>11</v>
      </c>
      <c r="G5707">
        <v>356</v>
      </c>
    </row>
    <row r="5708" spans="1:7" x14ac:dyDescent="0.2">
      <c r="A5708" t="s">
        <v>10304</v>
      </c>
      <c r="B5708" t="s">
        <v>4566</v>
      </c>
      <c r="C5708">
        <v>35</v>
      </c>
      <c r="D5708" t="s">
        <v>4623</v>
      </c>
      <c r="E5708" t="s">
        <v>4624</v>
      </c>
      <c r="F5708" t="s">
        <v>11</v>
      </c>
      <c r="G5708">
        <v>7372</v>
      </c>
    </row>
    <row r="5709" spans="1:7" x14ac:dyDescent="0.2">
      <c r="A5709" t="s">
        <v>10305</v>
      </c>
      <c r="B5709" t="s">
        <v>4566</v>
      </c>
      <c r="C5709">
        <v>35</v>
      </c>
      <c r="D5709" t="s">
        <v>4623</v>
      </c>
      <c r="E5709" t="s">
        <v>4626</v>
      </c>
      <c r="F5709" t="s">
        <v>11</v>
      </c>
      <c r="G5709">
        <v>6567</v>
      </c>
    </row>
    <row r="5710" spans="1:7" x14ac:dyDescent="0.2">
      <c r="A5710" t="s">
        <v>10306</v>
      </c>
      <c r="B5710" t="s">
        <v>4566</v>
      </c>
      <c r="C5710">
        <v>35</v>
      </c>
      <c r="D5710" t="s">
        <v>4623</v>
      </c>
      <c r="E5710" t="s">
        <v>4628</v>
      </c>
      <c r="F5710" t="s">
        <v>11</v>
      </c>
      <c r="G5710">
        <v>5562</v>
      </c>
    </row>
    <row r="5711" spans="1:7" x14ac:dyDescent="0.2">
      <c r="A5711" t="s">
        <v>10307</v>
      </c>
      <c r="B5711" t="s">
        <v>4566</v>
      </c>
      <c r="C5711">
        <v>35</v>
      </c>
      <c r="D5711" t="s">
        <v>4623</v>
      </c>
      <c r="E5711" t="s">
        <v>4630</v>
      </c>
      <c r="F5711" t="s">
        <v>11</v>
      </c>
      <c r="G5711">
        <v>6016</v>
      </c>
    </row>
    <row r="5712" spans="1:7" x14ac:dyDescent="0.2">
      <c r="A5712" t="s">
        <v>10308</v>
      </c>
      <c r="B5712" t="s">
        <v>4566</v>
      </c>
      <c r="C5712">
        <v>35</v>
      </c>
      <c r="D5712" t="s">
        <v>4623</v>
      </c>
      <c r="E5712" t="s">
        <v>4632</v>
      </c>
      <c r="F5712" t="s">
        <v>11</v>
      </c>
      <c r="G5712">
        <v>6560</v>
      </c>
    </row>
    <row r="5713" spans="1:7" x14ac:dyDescent="0.2">
      <c r="A5713" t="s">
        <v>10309</v>
      </c>
      <c r="B5713" t="s">
        <v>4566</v>
      </c>
      <c r="C5713">
        <v>35</v>
      </c>
      <c r="D5713" t="s">
        <v>4623</v>
      </c>
      <c r="E5713" t="s">
        <v>4634</v>
      </c>
      <c r="F5713" t="s">
        <v>11</v>
      </c>
      <c r="G5713">
        <v>6295</v>
      </c>
    </row>
    <row r="5714" spans="1:7" x14ac:dyDescent="0.2">
      <c r="A5714" t="s">
        <v>10310</v>
      </c>
      <c r="B5714" t="s">
        <v>4566</v>
      </c>
      <c r="C5714">
        <v>35</v>
      </c>
      <c r="D5714" t="s">
        <v>4623</v>
      </c>
      <c r="E5714" t="s">
        <v>4636</v>
      </c>
      <c r="F5714" t="s">
        <v>11</v>
      </c>
      <c r="G5714">
        <v>7313</v>
      </c>
    </row>
    <row r="5715" spans="1:7" x14ac:dyDescent="0.2">
      <c r="A5715" t="s">
        <v>10311</v>
      </c>
      <c r="B5715" t="s">
        <v>4566</v>
      </c>
      <c r="C5715">
        <v>35</v>
      </c>
      <c r="D5715" t="s">
        <v>4623</v>
      </c>
      <c r="E5715" t="s">
        <v>4638</v>
      </c>
      <c r="F5715" t="s">
        <v>11</v>
      </c>
      <c r="G5715">
        <v>7654</v>
      </c>
    </row>
    <row r="5716" spans="1:7" x14ac:dyDescent="0.2">
      <c r="A5716" t="s">
        <v>10312</v>
      </c>
      <c r="B5716" t="s">
        <v>4566</v>
      </c>
      <c r="C5716">
        <v>35</v>
      </c>
      <c r="D5716" t="s">
        <v>4623</v>
      </c>
      <c r="E5716" t="s">
        <v>4640</v>
      </c>
      <c r="F5716" t="s">
        <v>11</v>
      </c>
      <c r="G5716">
        <v>6877</v>
      </c>
    </row>
    <row r="5717" spans="1:7" x14ac:dyDescent="0.2">
      <c r="A5717" t="s">
        <v>10313</v>
      </c>
      <c r="B5717" t="s">
        <v>4566</v>
      </c>
      <c r="C5717">
        <v>35</v>
      </c>
      <c r="D5717" t="s">
        <v>4623</v>
      </c>
      <c r="E5717" t="s">
        <v>4642</v>
      </c>
      <c r="F5717" t="s">
        <v>11</v>
      </c>
      <c r="G5717">
        <v>7525</v>
      </c>
    </row>
    <row r="5718" spans="1:7" x14ac:dyDescent="0.2">
      <c r="A5718" t="s">
        <v>10314</v>
      </c>
      <c r="B5718" t="s">
        <v>4566</v>
      </c>
      <c r="C5718">
        <v>35</v>
      </c>
      <c r="D5718" t="s">
        <v>4623</v>
      </c>
      <c r="E5718" t="s">
        <v>4644</v>
      </c>
      <c r="F5718" t="s">
        <v>11</v>
      </c>
      <c r="G5718">
        <v>7670</v>
      </c>
    </row>
    <row r="5719" spans="1:7" x14ac:dyDescent="0.2">
      <c r="A5719" t="s">
        <v>10315</v>
      </c>
      <c r="B5719" t="s">
        <v>4566</v>
      </c>
      <c r="C5719">
        <v>35</v>
      </c>
      <c r="D5719" t="s">
        <v>4623</v>
      </c>
      <c r="E5719" t="s">
        <v>4646</v>
      </c>
      <c r="F5719" t="s">
        <v>11</v>
      </c>
      <c r="G5719">
        <v>7681</v>
      </c>
    </row>
    <row r="5720" spans="1:7" x14ac:dyDescent="0.2">
      <c r="A5720" t="s">
        <v>10316</v>
      </c>
      <c r="B5720" t="s">
        <v>4566</v>
      </c>
      <c r="C5720">
        <v>36</v>
      </c>
      <c r="D5720" t="s">
        <v>4623</v>
      </c>
      <c r="E5720" t="s">
        <v>4624</v>
      </c>
      <c r="F5720" t="s">
        <v>11</v>
      </c>
      <c r="G5720">
        <v>1342</v>
      </c>
    </row>
    <row r="5721" spans="1:7" x14ac:dyDescent="0.2">
      <c r="A5721" t="s">
        <v>10317</v>
      </c>
      <c r="B5721" t="s">
        <v>4566</v>
      </c>
      <c r="C5721">
        <v>36</v>
      </c>
      <c r="D5721" t="s">
        <v>4623</v>
      </c>
      <c r="E5721" t="s">
        <v>4626</v>
      </c>
      <c r="F5721" t="s">
        <v>11</v>
      </c>
      <c r="G5721">
        <v>1208</v>
      </c>
    </row>
    <row r="5722" spans="1:7" x14ac:dyDescent="0.2">
      <c r="A5722" t="s">
        <v>10318</v>
      </c>
      <c r="B5722" t="s">
        <v>4566</v>
      </c>
      <c r="C5722">
        <v>36</v>
      </c>
      <c r="D5722" t="s">
        <v>4623</v>
      </c>
      <c r="E5722" t="s">
        <v>4628</v>
      </c>
      <c r="F5722" t="s">
        <v>11</v>
      </c>
      <c r="G5722">
        <v>1386</v>
      </c>
    </row>
    <row r="5723" spans="1:7" x14ac:dyDescent="0.2">
      <c r="A5723" t="s">
        <v>10319</v>
      </c>
      <c r="B5723" t="s">
        <v>4566</v>
      </c>
      <c r="C5723">
        <v>36</v>
      </c>
      <c r="D5723" t="s">
        <v>4623</v>
      </c>
      <c r="E5723" t="s">
        <v>4630</v>
      </c>
      <c r="F5723" t="s">
        <v>11</v>
      </c>
      <c r="G5723">
        <v>1253</v>
      </c>
    </row>
    <row r="5724" spans="1:7" x14ac:dyDescent="0.2">
      <c r="A5724" t="s">
        <v>10320</v>
      </c>
      <c r="B5724" t="s">
        <v>4566</v>
      </c>
      <c r="C5724">
        <v>36</v>
      </c>
      <c r="D5724" t="s">
        <v>4623</v>
      </c>
      <c r="E5724" t="s">
        <v>4632</v>
      </c>
      <c r="F5724" t="s">
        <v>11</v>
      </c>
      <c r="G5724">
        <v>1297</v>
      </c>
    </row>
    <row r="5725" spans="1:7" x14ac:dyDescent="0.2">
      <c r="A5725" t="s">
        <v>10321</v>
      </c>
      <c r="B5725" t="s">
        <v>4566</v>
      </c>
      <c r="C5725">
        <v>36</v>
      </c>
      <c r="D5725" t="s">
        <v>4623</v>
      </c>
      <c r="E5725" t="s">
        <v>4634</v>
      </c>
      <c r="F5725" t="s">
        <v>11</v>
      </c>
      <c r="G5725">
        <v>1241</v>
      </c>
    </row>
    <row r="5726" spans="1:7" x14ac:dyDescent="0.2">
      <c r="A5726" t="s">
        <v>10322</v>
      </c>
      <c r="B5726" t="s">
        <v>4566</v>
      </c>
      <c r="C5726">
        <v>36</v>
      </c>
      <c r="D5726" t="s">
        <v>4623</v>
      </c>
      <c r="E5726" t="s">
        <v>4636</v>
      </c>
      <c r="F5726" t="s">
        <v>11</v>
      </c>
      <c r="G5726">
        <v>1275</v>
      </c>
    </row>
    <row r="5727" spans="1:7" x14ac:dyDescent="0.2">
      <c r="A5727" t="s">
        <v>10323</v>
      </c>
      <c r="B5727" t="s">
        <v>4566</v>
      </c>
      <c r="C5727">
        <v>36</v>
      </c>
      <c r="D5727" t="s">
        <v>4623</v>
      </c>
      <c r="E5727" t="s">
        <v>4638</v>
      </c>
      <c r="F5727" t="s">
        <v>11</v>
      </c>
      <c r="G5727">
        <v>1233</v>
      </c>
    </row>
    <row r="5728" spans="1:7" x14ac:dyDescent="0.2">
      <c r="A5728" t="s">
        <v>10324</v>
      </c>
      <c r="B5728" t="s">
        <v>4566</v>
      </c>
      <c r="C5728">
        <v>36</v>
      </c>
      <c r="D5728" t="s">
        <v>4623</v>
      </c>
      <c r="E5728" t="s">
        <v>4640</v>
      </c>
      <c r="F5728" t="s">
        <v>11</v>
      </c>
      <c r="G5728">
        <v>1205</v>
      </c>
    </row>
    <row r="5729" spans="1:7" x14ac:dyDescent="0.2">
      <c r="A5729" t="s">
        <v>10325</v>
      </c>
      <c r="B5729" t="s">
        <v>4566</v>
      </c>
      <c r="C5729">
        <v>36</v>
      </c>
      <c r="D5729" t="s">
        <v>4623</v>
      </c>
      <c r="E5729" t="s">
        <v>4642</v>
      </c>
      <c r="F5729" t="s">
        <v>11</v>
      </c>
      <c r="G5729">
        <v>1270</v>
      </c>
    </row>
    <row r="5730" spans="1:7" x14ac:dyDescent="0.2">
      <c r="A5730" t="s">
        <v>10326</v>
      </c>
      <c r="B5730" t="s">
        <v>4566</v>
      </c>
      <c r="C5730">
        <v>36</v>
      </c>
      <c r="D5730" t="s">
        <v>4623</v>
      </c>
      <c r="E5730" t="s">
        <v>4644</v>
      </c>
      <c r="F5730" t="s">
        <v>11</v>
      </c>
      <c r="G5730">
        <v>1227</v>
      </c>
    </row>
    <row r="5731" spans="1:7" x14ac:dyDescent="0.2">
      <c r="A5731" t="s">
        <v>10327</v>
      </c>
      <c r="B5731" t="s">
        <v>4566</v>
      </c>
      <c r="C5731">
        <v>36</v>
      </c>
      <c r="D5731" t="s">
        <v>4623</v>
      </c>
      <c r="E5731" t="s">
        <v>4646</v>
      </c>
      <c r="F5731" t="s">
        <v>11</v>
      </c>
      <c r="G5731">
        <v>1354</v>
      </c>
    </row>
    <row r="5732" spans="1:7" x14ac:dyDescent="0.2">
      <c r="A5732" t="s">
        <v>10328</v>
      </c>
      <c r="B5732" t="s">
        <v>4566</v>
      </c>
      <c r="C5732">
        <v>37</v>
      </c>
      <c r="D5732" t="s">
        <v>4623</v>
      </c>
      <c r="E5732" t="s">
        <v>4624</v>
      </c>
      <c r="F5732" t="s">
        <v>11</v>
      </c>
      <c r="G5732">
        <v>12</v>
      </c>
    </row>
    <row r="5733" spans="1:7" x14ac:dyDescent="0.2">
      <c r="A5733" t="s">
        <v>10329</v>
      </c>
      <c r="B5733" t="s">
        <v>4566</v>
      </c>
      <c r="C5733">
        <v>37</v>
      </c>
      <c r="D5733" t="s">
        <v>4623</v>
      </c>
      <c r="E5733" t="s">
        <v>4626</v>
      </c>
      <c r="F5733" t="s">
        <v>11</v>
      </c>
      <c r="G5733">
        <v>14</v>
      </c>
    </row>
    <row r="5734" spans="1:7" x14ac:dyDescent="0.2">
      <c r="A5734" t="s">
        <v>10330</v>
      </c>
      <c r="B5734" t="s">
        <v>4566</v>
      </c>
      <c r="C5734">
        <v>37</v>
      </c>
      <c r="D5734" t="s">
        <v>4623</v>
      </c>
      <c r="E5734" t="s">
        <v>4628</v>
      </c>
      <c r="F5734" t="s">
        <v>11</v>
      </c>
      <c r="G5734">
        <v>8</v>
      </c>
    </row>
    <row r="5735" spans="1:7" x14ac:dyDescent="0.2">
      <c r="A5735" t="s">
        <v>10331</v>
      </c>
      <c r="B5735" t="s">
        <v>4566</v>
      </c>
      <c r="C5735">
        <v>37</v>
      </c>
      <c r="D5735" t="s">
        <v>4623</v>
      </c>
      <c r="E5735" t="s">
        <v>4630</v>
      </c>
      <c r="F5735" t="s">
        <v>11</v>
      </c>
      <c r="G5735">
        <v>11</v>
      </c>
    </row>
    <row r="5736" spans="1:7" x14ac:dyDescent="0.2">
      <c r="A5736" t="s">
        <v>10332</v>
      </c>
      <c r="B5736" t="s">
        <v>4566</v>
      </c>
      <c r="C5736">
        <v>37</v>
      </c>
      <c r="D5736" t="s">
        <v>4623</v>
      </c>
      <c r="E5736" t="s">
        <v>4632</v>
      </c>
      <c r="F5736" t="s">
        <v>11</v>
      </c>
      <c r="G5736">
        <v>16</v>
      </c>
    </row>
    <row r="5737" spans="1:7" x14ac:dyDescent="0.2">
      <c r="A5737" t="s">
        <v>10333</v>
      </c>
      <c r="B5737" t="s">
        <v>4566</v>
      </c>
      <c r="C5737">
        <v>37</v>
      </c>
      <c r="D5737" t="s">
        <v>4623</v>
      </c>
      <c r="E5737" t="s">
        <v>4634</v>
      </c>
      <c r="F5737" t="s">
        <v>11</v>
      </c>
      <c r="G5737">
        <v>34</v>
      </c>
    </row>
    <row r="5738" spans="1:7" x14ac:dyDescent="0.2">
      <c r="A5738" t="s">
        <v>10334</v>
      </c>
      <c r="B5738" t="s">
        <v>4566</v>
      </c>
      <c r="C5738">
        <v>37</v>
      </c>
      <c r="D5738" t="s">
        <v>4623</v>
      </c>
      <c r="E5738" t="s">
        <v>4636</v>
      </c>
      <c r="F5738" t="s">
        <v>11</v>
      </c>
      <c r="G5738">
        <v>18</v>
      </c>
    </row>
    <row r="5739" spans="1:7" x14ac:dyDescent="0.2">
      <c r="A5739" t="s">
        <v>10335</v>
      </c>
      <c r="B5739" t="s">
        <v>4566</v>
      </c>
      <c r="C5739">
        <v>37</v>
      </c>
      <c r="D5739" t="s">
        <v>4623</v>
      </c>
      <c r="E5739" t="s">
        <v>4638</v>
      </c>
      <c r="F5739" t="s">
        <v>11</v>
      </c>
      <c r="G5739">
        <v>12</v>
      </c>
    </row>
    <row r="5740" spans="1:7" x14ac:dyDescent="0.2">
      <c r="A5740" t="s">
        <v>10336</v>
      </c>
      <c r="B5740" t="s">
        <v>4566</v>
      </c>
      <c r="C5740">
        <v>37</v>
      </c>
      <c r="D5740" t="s">
        <v>4623</v>
      </c>
      <c r="E5740" t="s">
        <v>4640</v>
      </c>
      <c r="F5740" t="s">
        <v>11</v>
      </c>
      <c r="G5740">
        <v>17</v>
      </c>
    </row>
    <row r="5741" spans="1:7" x14ac:dyDescent="0.2">
      <c r="A5741" t="s">
        <v>10337</v>
      </c>
      <c r="B5741" t="s">
        <v>4566</v>
      </c>
      <c r="C5741">
        <v>37</v>
      </c>
      <c r="D5741" t="s">
        <v>4623</v>
      </c>
      <c r="E5741" t="s">
        <v>4642</v>
      </c>
      <c r="F5741" t="s">
        <v>11</v>
      </c>
      <c r="G5741">
        <v>12</v>
      </c>
    </row>
    <row r="5742" spans="1:7" x14ac:dyDescent="0.2">
      <c r="A5742" t="s">
        <v>10338</v>
      </c>
      <c r="B5742" t="s">
        <v>4566</v>
      </c>
      <c r="C5742">
        <v>37</v>
      </c>
      <c r="D5742" t="s">
        <v>4623</v>
      </c>
      <c r="E5742" t="s">
        <v>4644</v>
      </c>
      <c r="F5742" t="s">
        <v>11</v>
      </c>
      <c r="G5742">
        <v>10</v>
      </c>
    </row>
    <row r="5743" spans="1:7" x14ac:dyDescent="0.2">
      <c r="A5743" t="s">
        <v>10339</v>
      </c>
      <c r="B5743" t="s">
        <v>4566</v>
      </c>
      <c r="C5743">
        <v>37</v>
      </c>
      <c r="D5743" t="s">
        <v>4623</v>
      </c>
      <c r="E5743" t="s">
        <v>4646</v>
      </c>
      <c r="F5743" t="s">
        <v>11</v>
      </c>
      <c r="G5743">
        <v>13</v>
      </c>
    </row>
    <row r="5744" spans="1:7" x14ac:dyDescent="0.2">
      <c r="A5744" t="s">
        <v>10340</v>
      </c>
      <c r="B5744" t="s">
        <v>4566</v>
      </c>
      <c r="C5744">
        <v>38</v>
      </c>
      <c r="D5744" t="s">
        <v>4623</v>
      </c>
      <c r="E5744" t="s">
        <v>4624</v>
      </c>
      <c r="F5744" t="s">
        <v>11</v>
      </c>
      <c r="G5744">
        <v>2487</v>
      </c>
    </row>
    <row r="5745" spans="1:7" x14ac:dyDescent="0.2">
      <c r="A5745" t="s">
        <v>10341</v>
      </c>
      <c r="B5745" t="s">
        <v>4566</v>
      </c>
      <c r="C5745">
        <v>38</v>
      </c>
      <c r="D5745" t="s">
        <v>4623</v>
      </c>
      <c r="E5745" t="s">
        <v>4626</v>
      </c>
      <c r="F5745" t="s">
        <v>11</v>
      </c>
      <c r="G5745">
        <v>2514</v>
      </c>
    </row>
    <row r="5746" spans="1:7" x14ac:dyDescent="0.2">
      <c r="A5746" t="s">
        <v>10342</v>
      </c>
      <c r="B5746" t="s">
        <v>4566</v>
      </c>
      <c r="C5746">
        <v>38</v>
      </c>
      <c r="D5746" t="s">
        <v>4623</v>
      </c>
      <c r="E5746" t="s">
        <v>4628</v>
      </c>
      <c r="F5746" t="s">
        <v>11</v>
      </c>
      <c r="G5746">
        <v>2818</v>
      </c>
    </row>
    <row r="5747" spans="1:7" x14ac:dyDescent="0.2">
      <c r="A5747" t="s">
        <v>10343</v>
      </c>
      <c r="B5747" t="s">
        <v>4566</v>
      </c>
      <c r="C5747">
        <v>38</v>
      </c>
      <c r="D5747" t="s">
        <v>4623</v>
      </c>
      <c r="E5747" t="s">
        <v>4630</v>
      </c>
      <c r="F5747" t="s">
        <v>11</v>
      </c>
      <c r="G5747">
        <v>2611</v>
      </c>
    </row>
    <row r="5748" spans="1:7" x14ac:dyDescent="0.2">
      <c r="A5748" t="s">
        <v>10344</v>
      </c>
      <c r="B5748" t="s">
        <v>4566</v>
      </c>
      <c r="C5748">
        <v>38</v>
      </c>
      <c r="D5748" t="s">
        <v>4623</v>
      </c>
      <c r="E5748" t="s">
        <v>4632</v>
      </c>
      <c r="F5748" t="s">
        <v>11</v>
      </c>
      <c r="G5748">
        <v>2739</v>
      </c>
    </row>
    <row r="5749" spans="1:7" x14ac:dyDescent="0.2">
      <c r="A5749" t="s">
        <v>10345</v>
      </c>
      <c r="B5749" t="s">
        <v>4566</v>
      </c>
      <c r="C5749">
        <v>38</v>
      </c>
      <c r="D5749" t="s">
        <v>4623</v>
      </c>
      <c r="E5749" t="s">
        <v>4634</v>
      </c>
      <c r="F5749" t="s">
        <v>11</v>
      </c>
      <c r="G5749">
        <v>2539</v>
      </c>
    </row>
    <row r="5750" spans="1:7" x14ac:dyDescent="0.2">
      <c r="A5750" t="s">
        <v>10346</v>
      </c>
      <c r="B5750" t="s">
        <v>4566</v>
      </c>
      <c r="C5750">
        <v>38</v>
      </c>
      <c r="D5750" t="s">
        <v>4623</v>
      </c>
      <c r="E5750" t="s">
        <v>4636</v>
      </c>
      <c r="F5750" t="s">
        <v>11</v>
      </c>
      <c r="G5750">
        <v>2576</v>
      </c>
    </row>
    <row r="5751" spans="1:7" x14ac:dyDescent="0.2">
      <c r="A5751" t="s">
        <v>10347</v>
      </c>
      <c r="B5751" t="s">
        <v>4566</v>
      </c>
      <c r="C5751">
        <v>38</v>
      </c>
      <c r="D5751" t="s">
        <v>4623</v>
      </c>
      <c r="E5751" t="s">
        <v>4638</v>
      </c>
      <c r="F5751" t="s">
        <v>11</v>
      </c>
      <c r="G5751">
        <v>2672</v>
      </c>
    </row>
    <row r="5752" spans="1:7" x14ac:dyDescent="0.2">
      <c r="A5752" t="s">
        <v>10348</v>
      </c>
      <c r="B5752" t="s">
        <v>4566</v>
      </c>
      <c r="C5752">
        <v>38</v>
      </c>
      <c r="D5752" t="s">
        <v>4623</v>
      </c>
      <c r="E5752" t="s">
        <v>4640</v>
      </c>
      <c r="F5752" t="s">
        <v>11</v>
      </c>
      <c r="G5752">
        <v>2412</v>
      </c>
    </row>
    <row r="5753" spans="1:7" x14ac:dyDescent="0.2">
      <c r="A5753" t="s">
        <v>10349</v>
      </c>
      <c r="B5753" t="s">
        <v>4566</v>
      </c>
      <c r="C5753">
        <v>38</v>
      </c>
      <c r="D5753" t="s">
        <v>4623</v>
      </c>
      <c r="E5753" t="s">
        <v>4642</v>
      </c>
      <c r="F5753" t="s">
        <v>11</v>
      </c>
      <c r="G5753">
        <v>2523</v>
      </c>
    </row>
    <row r="5754" spans="1:7" x14ac:dyDescent="0.2">
      <c r="A5754" t="s">
        <v>10350</v>
      </c>
      <c r="B5754" t="s">
        <v>4566</v>
      </c>
      <c r="C5754">
        <v>38</v>
      </c>
      <c r="D5754" t="s">
        <v>4623</v>
      </c>
      <c r="E5754" t="s">
        <v>4644</v>
      </c>
      <c r="F5754" t="s">
        <v>11</v>
      </c>
      <c r="G5754">
        <v>2436</v>
      </c>
    </row>
    <row r="5755" spans="1:7" x14ac:dyDescent="0.2">
      <c r="A5755" t="s">
        <v>10351</v>
      </c>
      <c r="B5755" t="s">
        <v>4566</v>
      </c>
      <c r="C5755">
        <v>38</v>
      </c>
      <c r="D5755" t="s">
        <v>4623</v>
      </c>
      <c r="E5755" t="s">
        <v>4646</v>
      </c>
      <c r="F5755" t="s">
        <v>11</v>
      </c>
      <c r="G5755">
        <v>2522</v>
      </c>
    </row>
    <row r="5756" spans="1:7" x14ac:dyDescent="0.2">
      <c r="A5756" t="s">
        <v>10352</v>
      </c>
      <c r="B5756" t="s">
        <v>4566</v>
      </c>
      <c r="C5756">
        <v>39</v>
      </c>
      <c r="D5756" t="s">
        <v>4623</v>
      </c>
      <c r="E5756" t="s">
        <v>4624</v>
      </c>
      <c r="F5756" t="s">
        <v>11</v>
      </c>
      <c r="G5756">
        <v>80</v>
      </c>
    </row>
    <row r="5757" spans="1:7" x14ac:dyDescent="0.2">
      <c r="A5757" t="s">
        <v>10353</v>
      </c>
      <c r="B5757" t="s">
        <v>4566</v>
      </c>
      <c r="C5757">
        <v>39</v>
      </c>
      <c r="D5757" t="s">
        <v>4623</v>
      </c>
      <c r="E5757" t="s">
        <v>4626</v>
      </c>
      <c r="F5757" t="s">
        <v>11</v>
      </c>
      <c r="G5757">
        <v>46</v>
      </c>
    </row>
    <row r="5758" spans="1:7" x14ac:dyDescent="0.2">
      <c r="A5758" t="s">
        <v>10354</v>
      </c>
      <c r="B5758" t="s">
        <v>4566</v>
      </c>
      <c r="C5758">
        <v>39</v>
      </c>
      <c r="D5758" t="s">
        <v>4623</v>
      </c>
      <c r="E5758" t="s">
        <v>4628</v>
      </c>
      <c r="F5758" t="s">
        <v>11</v>
      </c>
      <c r="G5758">
        <v>69</v>
      </c>
    </row>
    <row r="5759" spans="1:7" x14ac:dyDescent="0.2">
      <c r="A5759" t="s">
        <v>10355</v>
      </c>
      <c r="B5759" t="s">
        <v>4566</v>
      </c>
      <c r="C5759">
        <v>39</v>
      </c>
      <c r="D5759" t="s">
        <v>4623</v>
      </c>
      <c r="E5759" t="s">
        <v>4630</v>
      </c>
      <c r="F5759" t="s">
        <v>11</v>
      </c>
      <c r="G5759">
        <v>53</v>
      </c>
    </row>
    <row r="5760" spans="1:7" x14ac:dyDescent="0.2">
      <c r="A5760" t="s">
        <v>10356</v>
      </c>
      <c r="B5760" t="s">
        <v>4566</v>
      </c>
      <c r="C5760">
        <v>39</v>
      </c>
      <c r="D5760" t="s">
        <v>4623</v>
      </c>
      <c r="E5760" t="s">
        <v>4632</v>
      </c>
      <c r="F5760" t="s">
        <v>11</v>
      </c>
      <c r="G5760">
        <v>40</v>
      </c>
    </row>
    <row r="5761" spans="1:7" x14ac:dyDescent="0.2">
      <c r="A5761" t="s">
        <v>10357</v>
      </c>
      <c r="B5761" t="s">
        <v>4566</v>
      </c>
      <c r="C5761">
        <v>39</v>
      </c>
      <c r="D5761" t="s">
        <v>4623</v>
      </c>
      <c r="E5761" t="s">
        <v>4634</v>
      </c>
      <c r="F5761" t="s">
        <v>11</v>
      </c>
      <c r="G5761">
        <v>43</v>
      </c>
    </row>
    <row r="5762" spans="1:7" x14ac:dyDescent="0.2">
      <c r="A5762" t="s">
        <v>10358</v>
      </c>
      <c r="B5762" t="s">
        <v>4566</v>
      </c>
      <c r="C5762">
        <v>39</v>
      </c>
      <c r="D5762" t="s">
        <v>4623</v>
      </c>
      <c r="E5762" t="s">
        <v>4636</v>
      </c>
      <c r="F5762" t="s">
        <v>11</v>
      </c>
      <c r="G5762">
        <v>67</v>
      </c>
    </row>
    <row r="5763" spans="1:7" x14ac:dyDescent="0.2">
      <c r="A5763" t="s">
        <v>10359</v>
      </c>
      <c r="B5763" t="s">
        <v>4566</v>
      </c>
      <c r="C5763">
        <v>39</v>
      </c>
      <c r="D5763" t="s">
        <v>4623</v>
      </c>
      <c r="E5763" t="s">
        <v>4638</v>
      </c>
      <c r="F5763" t="s">
        <v>11</v>
      </c>
      <c r="G5763">
        <v>91</v>
      </c>
    </row>
    <row r="5764" spans="1:7" x14ac:dyDescent="0.2">
      <c r="A5764" t="s">
        <v>10360</v>
      </c>
      <c r="B5764" t="s">
        <v>4566</v>
      </c>
      <c r="C5764">
        <v>39</v>
      </c>
      <c r="D5764" t="s">
        <v>4623</v>
      </c>
      <c r="E5764" t="s">
        <v>4640</v>
      </c>
      <c r="F5764" t="s">
        <v>11</v>
      </c>
      <c r="G5764">
        <v>69</v>
      </c>
    </row>
    <row r="5765" spans="1:7" x14ac:dyDescent="0.2">
      <c r="A5765" t="s">
        <v>10361</v>
      </c>
      <c r="B5765" t="s">
        <v>4566</v>
      </c>
      <c r="C5765">
        <v>39</v>
      </c>
      <c r="D5765" t="s">
        <v>4623</v>
      </c>
      <c r="E5765" t="s">
        <v>4642</v>
      </c>
      <c r="F5765" t="s">
        <v>11</v>
      </c>
      <c r="G5765">
        <v>73</v>
      </c>
    </row>
    <row r="5766" spans="1:7" x14ac:dyDescent="0.2">
      <c r="A5766" t="s">
        <v>10362</v>
      </c>
      <c r="B5766" t="s">
        <v>4566</v>
      </c>
      <c r="C5766">
        <v>39</v>
      </c>
      <c r="D5766" t="s">
        <v>4623</v>
      </c>
      <c r="E5766" t="s">
        <v>4644</v>
      </c>
      <c r="F5766" t="s">
        <v>11</v>
      </c>
      <c r="G5766">
        <v>64</v>
      </c>
    </row>
    <row r="5767" spans="1:7" x14ac:dyDescent="0.2">
      <c r="A5767" t="s">
        <v>10363</v>
      </c>
      <c r="B5767" t="s">
        <v>4566</v>
      </c>
      <c r="C5767">
        <v>39</v>
      </c>
      <c r="D5767" t="s">
        <v>4623</v>
      </c>
      <c r="E5767" t="s">
        <v>4646</v>
      </c>
      <c r="F5767" t="s">
        <v>11</v>
      </c>
      <c r="G5767">
        <v>77</v>
      </c>
    </row>
    <row r="5768" spans="1:7" x14ac:dyDescent="0.2">
      <c r="A5768" t="s">
        <v>10364</v>
      </c>
      <c r="B5768" t="s">
        <v>4566</v>
      </c>
      <c r="C5768">
        <v>40</v>
      </c>
      <c r="D5768" t="s">
        <v>4623</v>
      </c>
      <c r="E5768" t="s">
        <v>4624</v>
      </c>
      <c r="F5768" t="s">
        <v>11</v>
      </c>
      <c r="G5768">
        <v>357</v>
      </c>
    </row>
    <row r="5769" spans="1:7" x14ac:dyDescent="0.2">
      <c r="A5769" t="s">
        <v>10365</v>
      </c>
      <c r="B5769" t="s">
        <v>4566</v>
      </c>
      <c r="C5769">
        <v>40</v>
      </c>
      <c r="D5769" t="s">
        <v>4623</v>
      </c>
      <c r="E5769" t="s">
        <v>4626</v>
      </c>
      <c r="F5769" t="s">
        <v>11</v>
      </c>
      <c r="G5769">
        <v>352</v>
      </c>
    </row>
    <row r="5770" spans="1:7" x14ac:dyDescent="0.2">
      <c r="A5770" t="s">
        <v>10366</v>
      </c>
      <c r="B5770" t="s">
        <v>4566</v>
      </c>
      <c r="C5770">
        <v>40</v>
      </c>
      <c r="D5770" t="s">
        <v>4623</v>
      </c>
      <c r="E5770" t="s">
        <v>4628</v>
      </c>
      <c r="F5770" t="s">
        <v>11</v>
      </c>
      <c r="G5770">
        <v>402</v>
      </c>
    </row>
    <row r="5771" spans="1:7" x14ac:dyDescent="0.2">
      <c r="A5771" t="s">
        <v>10367</v>
      </c>
      <c r="B5771" t="s">
        <v>4566</v>
      </c>
      <c r="C5771">
        <v>40</v>
      </c>
      <c r="D5771" t="s">
        <v>4623</v>
      </c>
      <c r="E5771" t="s">
        <v>4630</v>
      </c>
      <c r="F5771" t="s">
        <v>11</v>
      </c>
      <c r="G5771">
        <v>353</v>
      </c>
    </row>
    <row r="5772" spans="1:7" x14ac:dyDescent="0.2">
      <c r="A5772" t="s">
        <v>10368</v>
      </c>
      <c r="B5772" t="s">
        <v>4566</v>
      </c>
      <c r="C5772">
        <v>40</v>
      </c>
      <c r="D5772" t="s">
        <v>4623</v>
      </c>
      <c r="E5772" t="s">
        <v>4632</v>
      </c>
      <c r="F5772" t="s">
        <v>11</v>
      </c>
      <c r="G5772">
        <v>406</v>
      </c>
    </row>
    <row r="5773" spans="1:7" x14ac:dyDescent="0.2">
      <c r="A5773" t="s">
        <v>10369</v>
      </c>
      <c r="B5773" t="s">
        <v>4566</v>
      </c>
      <c r="C5773">
        <v>40</v>
      </c>
      <c r="D5773" t="s">
        <v>4623</v>
      </c>
      <c r="E5773" t="s">
        <v>4634</v>
      </c>
      <c r="F5773" t="s">
        <v>11</v>
      </c>
      <c r="G5773">
        <v>444</v>
      </c>
    </row>
    <row r="5774" spans="1:7" x14ac:dyDescent="0.2">
      <c r="A5774" t="s">
        <v>10370</v>
      </c>
      <c r="B5774" t="s">
        <v>4566</v>
      </c>
      <c r="C5774">
        <v>40</v>
      </c>
      <c r="D5774" t="s">
        <v>4623</v>
      </c>
      <c r="E5774" t="s">
        <v>4636</v>
      </c>
      <c r="F5774" t="s">
        <v>11</v>
      </c>
      <c r="G5774">
        <v>416</v>
      </c>
    </row>
    <row r="5775" spans="1:7" x14ac:dyDescent="0.2">
      <c r="A5775" t="s">
        <v>10371</v>
      </c>
      <c r="B5775" t="s">
        <v>4566</v>
      </c>
      <c r="C5775">
        <v>40</v>
      </c>
      <c r="D5775" t="s">
        <v>4623</v>
      </c>
      <c r="E5775" t="s">
        <v>4638</v>
      </c>
      <c r="F5775" t="s">
        <v>11</v>
      </c>
      <c r="G5775">
        <v>366</v>
      </c>
    </row>
    <row r="5776" spans="1:7" x14ac:dyDescent="0.2">
      <c r="A5776" t="s">
        <v>10372</v>
      </c>
      <c r="B5776" t="s">
        <v>4566</v>
      </c>
      <c r="C5776">
        <v>40</v>
      </c>
      <c r="D5776" t="s">
        <v>4623</v>
      </c>
      <c r="E5776" t="s">
        <v>4640</v>
      </c>
      <c r="F5776" t="s">
        <v>11</v>
      </c>
      <c r="G5776">
        <v>407</v>
      </c>
    </row>
    <row r="5777" spans="1:7" x14ac:dyDescent="0.2">
      <c r="A5777" t="s">
        <v>10373</v>
      </c>
      <c r="B5777" t="s">
        <v>4566</v>
      </c>
      <c r="C5777">
        <v>40</v>
      </c>
      <c r="D5777" t="s">
        <v>4623</v>
      </c>
      <c r="E5777" t="s">
        <v>4642</v>
      </c>
      <c r="F5777" t="s">
        <v>11</v>
      </c>
      <c r="G5777">
        <v>384</v>
      </c>
    </row>
    <row r="5778" spans="1:7" x14ac:dyDescent="0.2">
      <c r="A5778" t="s">
        <v>10374</v>
      </c>
      <c r="B5778" t="s">
        <v>4566</v>
      </c>
      <c r="C5778">
        <v>40</v>
      </c>
      <c r="D5778" t="s">
        <v>4623</v>
      </c>
      <c r="E5778" t="s">
        <v>4644</v>
      </c>
      <c r="F5778" t="s">
        <v>11</v>
      </c>
      <c r="G5778">
        <v>422</v>
      </c>
    </row>
    <row r="5779" spans="1:7" x14ac:dyDescent="0.2">
      <c r="A5779" t="s">
        <v>10375</v>
      </c>
      <c r="B5779" t="s">
        <v>4566</v>
      </c>
      <c r="C5779">
        <v>40</v>
      </c>
      <c r="D5779" t="s">
        <v>4623</v>
      </c>
      <c r="E5779" t="s">
        <v>4646</v>
      </c>
      <c r="F5779" t="s">
        <v>11</v>
      </c>
      <c r="G5779">
        <v>366</v>
      </c>
    </row>
    <row r="5780" spans="1:7" x14ac:dyDescent="0.2">
      <c r="A5780" t="s">
        <v>10376</v>
      </c>
      <c r="B5780" t="s">
        <v>4566</v>
      </c>
      <c r="C5780">
        <v>41</v>
      </c>
      <c r="D5780" t="s">
        <v>4623</v>
      </c>
      <c r="E5780" t="s">
        <v>4624</v>
      </c>
      <c r="F5780" t="s">
        <v>11</v>
      </c>
      <c r="G5780">
        <v>512</v>
      </c>
    </row>
    <row r="5781" spans="1:7" x14ac:dyDescent="0.2">
      <c r="A5781" t="s">
        <v>10377</v>
      </c>
      <c r="B5781" t="s">
        <v>4566</v>
      </c>
      <c r="C5781">
        <v>41</v>
      </c>
      <c r="D5781" t="s">
        <v>4623</v>
      </c>
      <c r="E5781" t="s">
        <v>4626</v>
      </c>
      <c r="F5781" t="s">
        <v>11</v>
      </c>
      <c r="G5781">
        <v>427</v>
      </c>
    </row>
    <row r="5782" spans="1:7" x14ac:dyDescent="0.2">
      <c r="A5782" t="s">
        <v>10378</v>
      </c>
      <c r="B5782" t="s">
        <v>4566</v>
      </c>
      <c r="C5782">
        <v>41</v>
      </c>
      <c r="D5782" t="s">
        <v>4623</v>
      </c>
      <c r="E5782" t="s">
        <v>4628</v>
      </c>
      <c r="F5782" t="s">
        <v>11</v>
      </c>
      <c r="G5782">
        <v>460</v>
      </c>
    </row>
    <row r="5783" spans="1:7" x14ac:dyDescent="0.2">
      <c r="A5783" t="s">
        <v>10379</v>
      </c>
      <c r="B5783" t="s">
        <v>4566</v>
      </c>
      <c r="C5783">
        <v>41</v>
      </c>
      <c r="D5783" t="s">
        <v>4623</v>
      </c>
      <c r="E5783" t="s">
        <v>4630</v>
      </c>
      <c r="F5783" t="s">
        <v>11</v>
      </c>
      <c r="G5783">
        <v>384</v>
      </c>
    </row>
    <row r="5784" spans="1:7" x14ac:dyDescent="0.2">
      <c r="A5784" t="s">
        <v>10380</v>
      </c>
      <c r="B5784" t="s">
        <v>4566</v>
      </c>
      <c r="C5784">
        <v>41</v>
      </c>
      <c r="D5784" t="s">
        <v>4623</v>
      </c>
      <c r="E5784" t="s">
        <v>4632</v>
      </c>
      <c r="F5784" t="s">
        <v>11</v>
      </c>
      <c r="G5784">
        <v>320</v>
      </c>
    </row>
    <row r="5785" spans="1:7" x14ac:dyDescent="0.2">
      <c r="A5785" t="s">
        <v>10381</v>
      </c>
      <c r="B5785" t="s">
        <v>4566</v>
      </c>
      <c r="C5785">
        <v>41</v>
      </c>
      <c r="D5785" t="s">
        <v>4623</v>
      </c>
      <c r="E5785" t="s">
        <v>4634</v>
      </c>
      <c r="F5785" t="s">
        <v>11</v>
      </c>
      <c r="G5785">
        <v>330</v>
      </c>
    </row>
    <row r="5786" spans="1:7" x14ac:dyDescent="0.2">
      <c r="A5786" t="s">
        <v>10382</v>
      </c>
      <c r="B5786" t="s">
        <v>4566</v>
      </c>
      <c r="C5786">
        <v>41</v>
      </c>
      <c r="D5786" t="s">
        <v>4623</v>
      </c>
      <c r="E5786" t="s">
        <v>4636</v>
      </c>
      <c r="F5786" t="s">
        <v>11</v>
      </c>
      <c r="G5786">
        <v>606</v>
      </c>
    </row>
    <row r="5787" spans="1:7" x14ac:dyDescent="0.2">
      <c r="A5787" t="s">
        <v>10383</v>
      </c>
      <c r="B5787" t="s">
        <v>4566</v>
      </c>
      <c r="C5787">
        <v>41</v>
      </c>
      <c r="D5787" t="s">
        <v>4623</v>
      </c>
      <c r="E5787" t="s">
        <v>4638</v>
      </c>
      <c r="F5787" t="s">
        <v>11</v>
      </c>
      <c r="G5787">
        <v>584</v>
      </c>
    </row>
    <row r="5788" spans="1:7" x14ac:dyDescent="0.2">
      <c r="A5788" t="s">
        <v>10384</v>
      </c>
      <c r="B5788" t="s">
        <v>4566</v>
      </c>
      <c r="C5788">
        <v>41</v>
      </c>
      <c r="D5788" t="s">
        <v>4623</v>
      </c>
      <c r="E5788" t="s">
        <v>4640</v>
      </c>
      <c r="F5788" t="s">
        <v>11</v>
      </c>
      <c r="G5788">
        <v>412</v>
      </c>
    </row>
    <row r="5789" spans="1:7" x14ac:dyDescent="0.2">
      <c r="A5789" t="s">
        <v>10385</v>
      </c>
      <c r="B5789" t="s">
        <v>4566</v>
      </c>
      <c r="C5789">
        <v>41</v>
      </c>
      <c r="D5789" t="s">
        <v>4623</v>
      </c>
      <c r="E5789" t="s">
        <v>4642</v>
      </c>
      <c r="F5789" t="s">
        <v>11</v>
      </c>
      <c r="G5789">
        <v>390</v>
      </c>
    </row>
    <row r="5790" spans="1:7" x14ac:dyDescent="0.2">
      <c r="A5790" t="s">
        <v>10386</v>
      </c>
      <c r="B5790" t="s">
        <v>4566</v>
      </c>
      <c r="C5790">
        <v>41</v>
      </c>
      <c r="D5790" t="s">
        <v>4623</v>
      </c>
      <c r="E5790" t="s">
        <v>4644</v>
      </c>
      <c r="F5790" t="s">
        <v>11</v>
      </c>
      <c r="G5790">
        <v>387</v>
      </c>
    </row>
    <row r="5791" spans="1:7" x14ac:dyDescent="0.2">
      <c r="A5791" t="s">
        <v>10387</v>
      </c>
      <c r="B5791" t="s">
        <v>4566</v>
      </c>
      <c r="C5791">
        <v>41</v>
      </c>
      <c r="D5791" t="s">
        <v>4623</v>
      </c>
      <c r="E5791" t="s">
        <v>4646</v>
      </c>
      <c r="F5791" t="s">
        <v>11</v>
      </c>
      <c r="G5791">
        <v>457</v>
      </c>
    </row>
    <row r="5792" spans="1:7" x14ac:dyDescent="0.2">
      <c r="A5792" t="s">
        <v>10388</v>
      </c>
      <c r="B5792" t="s">
        <v>4566</v>
      </c>
      <c r="C5792">
        <v>42</v>
      </c>
      <c r="D5792" t="s">
        <v>4623</v>
      </c>
      <c r="E5792" t="s">
        <v>4632</v>
      </c>
      <c r="F5792" t="s">
        <v>11</v>
      </c>
      <c r="G5792">
        <v>112</v>
      </c>
    </row>
    <row r="5793" spans="1:7" x14ac:dyDescent="0.2">
      <c r="A5793" t="s">
        <v>10389</v>
      </c>
      <c r="B5793" t="s">
        <v>4566</v>
      </c>
      <c r="C5793">
        <v>42</v>
      </c>
      <c r="D5793" t="s">
        <v>4623</v>
      </c>
      <c r="E5793" t="s">
        <v>4634</v>
      </c>
      <c r="F5793" t="s">
        <v>11</v>
      </c>
      <c r="G5793">
        <v>69</v>
      </c>
    </row>
    <row r="5794" spans="1:7" x14ac:dyDescent="0.2">
      <c r="A5794" t="s">
        <v>10390</v>
      </c>
      <c r="B5794" t="s">
        <v>4566</v>
      </c>
      <c r="C5794">
        <v>43</v>
      </c>
      <c r="D5794" t="s">
        <v>4623</v>
      </c>
      <c r="E5794" t="s">
        <v>4624</v>
      </c>
      <c r="F5794" t="s">
        <v>11</v>
      </c>
      <c r="G5794">
        <v>2426</v>
      </c>
    </row>
    <row r="5795" spans="1:7" x14ac:dyDescent="0.2">
      <c r="A5795" t="s">
        <v>10391</v>
      </c>
      <c r="B5795" t="s">
        <v>4566</v>
      </c>
      <c r="C5795">
        <v>43</v>
      </c>
      <c r="D5795" t="s">
        <v>4623</v>
      </c>
      <c r="E5795" t="s">
        <v>4626</v>
      </c>
      <c r="F5795" t="s">
        <v>11</v>
      </c>
      <c r="G5795">
        <v>2409</v>
      </c>
    </row>
    <row r="5796" spans="1:7" x14ac:dyDescent="0.2">
      <c r="A5796" t="s">
        <v>10392</v>
      </c>
      <c r="B5796" t="s">
        <v>4566</v>
      </c>
      <c r="C5796">
        <v>43</v>
      </c>
      <c r="D5796" t="s">
        <v>4623</v>
      </c>
      <c r="E5796" t="s">
        <v>4628</v>
      </c>
      <c r="F5796" t="s">
        <v>11</v>
      </c>
      <c r="G5796">
        <v>2697</v>
      </c>
    </row>
    <row r="5797" spans="1:7" x14ac:dyDescent="0.2">
      <c r="A5797" t="s">
        <v>10393</v>
      </c>
      <c r="B5797" t="s">
        <v>4566</v>
      </c>
      <c r="C5797">
        <v>43</v>
      </c>
      <c r="D5797" t="s">
        <v>4623</v>
      </c>
      <c r="E5797" t="s">
        <v>4630</v>
      </c>
      <c r="F5797" t="s">
        <v>11</v>
      </c>
      <c r="G5797">
        <v>2354</v>
      </c>
    </row>
    <row r="5798" spans="1:7" x14ac:dyDescent="0.2">
      <c r="A5798" t="s">
        <v>10394</v>
      </c>
      <c r="B5798" t="s">
        <v>4566</v>
      </c>
      <c r="C5798">
        <v>43</v>
      </c>
      <c r="D5798" t="s">
        <v>4623</v>
      </c>
      <c r="E5798" t="s">
        <v>4632</v>
      </c>
      <c r="F5798" t="s">
        <v>11</v>
      </c>
      <c r="G5798">
        <v>2610</v>
      </c>
    </row>
    <row r="5799" spans="1:7" x14ac:dyDescent="0.2">
      <c r="A5799" t="s">
        <v>10395</v>
      </c>
      <c r="B5799" t="s">
        <v>4566</v>
      </c>
      <c r="C5799">
        <v>43</v>
      </c>
      <c r="D5799" t="s">
        <v>4623</v>
      </c>
      <c r="E5799" t="s">
        <v>4634</v>
      </c>
      <c r="F5799" t="s">
        <v>11</v>
      </c>
      <c r="G5799">
        <v>2299</v>
      </c>
    </row>
    <row r="5800" spans="1:7" x14ac:dyDescent="0.2">
      <c r="A5800" t="s">
        <v>10396</v>
      </c>
      <c r="B5800" t="s">
        <v>4566</v>
      </c>
      <c r="C5800">
        <v>43</v>
      </c>
      <c r="D5800" t="s">
        <v>4623</v>
      </c>
      <c r="E5800" t="s">
        <v>4636</v>
      </c>
      <c r="F5800" t="s">
        <v>11</v>
      </c>
      <c r="G5800">
        <v>2378</v>
      </c>
    </row>
    <row r="5801" spans="1:7" x14ac:dyDescent="0.2">
      <c r="A5801" t="s">
        <v>10397</v>
      </c>
      <c r="B5801" t="s">
        <v>4566</v>
      </c>
      <c r="C5801">
        <v>43</v>
      </c>
      <c r="D5801" t="s">
        <v>4623</v>
      </c>
      <c r="E5801" t="s">
        <v>4638</v>
      </c>
      <c r="F5801" t="s">
        <v>11</v>
      </c>
      <c r="G5801">
        <v>2588</v>
      </c>
    </row>
    <row r="5802" spans="1:7" x14ac:dyDescent="0.2">
      <c r="A5802" t="s">
        <v>10398</v>
      </c>
      <c r="B5802" t="s">
        <v>4566</v>
      </c>
      <c r="C5802">
        <v>43</v>
      </c>
      <c r="D5802" t="s">
        <v>4623</v>
      </c>
      <c r="E5802" t="s">
        <v>4640</v>
      </c>
      <c r="F5802" t="s">
        <v>11</v>
      </c>
      <c r="G5802">
        <v>2215</v>
      </c>
    </row>
    <row r="5803" spans="1:7" x14ac:dyDescent="0.2">
      <c r="A5803" t="s">
        <v>10399</v>
      </c>
      <c r="B5803" t="s">
        <v>4566</v>
      </c>
      <c r="C5803">
        <v>43</v>
      </c>
      <c r="D5803" t="s">
        <v>4623</v>
      </c>
      <c r="E5803" t="s">
        <v>4642</v>
      </c>
      <c r="F5803" t="s">
        <v>11</v>
      </c>
      <c r="G5803">
        <v>2407</v>
      </c>
    </row>
    <row r="5804" spans="1:7" x14ac:dyDescent="0.2">
      <c r="A5804" t="s">
        <v>10400</v>
      </c>
      <c r="B5804" t="s">
        <v>4566</v>
      </c>
      <c r="C5804">
        <v>43</v>
      </c>
      <c r="D5804" t="s">
        <v>4623</v>
      </c>
      <c r="E5804" t="s">
        <v>4644</v>
      </c>
      <c r="F5804" t="s">
        <v>11</v>
      </c>
      <c r="G5804">
        <v>2542</v>
      </c>
    </row>
    <row r="5805" spans="1:7" x14ac:dyDescent="0.2">
      <c r="A5805" t="s">
        <v>10401</v>
      </c>
      <c r="B5805" t="s">
        <v>4566</v>
      </c>
      <c r="C5805">
        <v>43</v>
      </c>
      <c r="D5805" t="s">
        <v>4623</v>
      </c>
      <c r="E5805" t="s">
        <v>4646</v>
      </c>
      <c r="F5805" t="s">
        <v>11</v>
      </c>
      <c r="G5805">
        <v>2505</v>
      </c>
    </row>
    <row r="5806" spans="1:7" x14ac:dyDescent="0.2">
      <c r="A5806" t="s">
        <v>10402</v>
      </c>
      <c r="B5806" t="s">
        <v>4566</v>
      </c>
      <c r="C5806">
        <v>1</v>
      </c>
      <c r="D5806" t="s">
        <v>4623</v>
      </c>
      <c r="E5806" t="s">
        <v>4624</v>
      </c>
      <c r="F5806" t="s">
        <v>12</v>
      </c>
      <c r="G5806">
        <v>347</v>
      </c>
    </row>
    <row r="5807" spans="1:7" x14ac:dyDescent="0.2">
      <c r="A5807" t="s">
        <v>10403</v>
      </c>
      <c r="B5807" t="s">
        <v>4566</v>
      </c>
      <c r="C5807">
        <v>1</v>
      </c>
      <c r="D5807" t="s">
        <v>4623</v>
      </c>
      <c r="E5807" t="s">
        <v>4626</v>
      </c>
      <c r="F5807" t="s">
        <v>12</v>
      </c>
      <c r="G5807">
        <v>371</v>
      </c>
    </row>
    <row r="5808" spans="1:7" x14ac:dyDescent="0.2">
      <c r="A5808" t="s">
        <v>10404</v>
      </c>
      <c r="B5808" t="s">
        <v>4566</v>
      </c>
      <c r="C5808">
        <v>1</v>
      </c>
      <c r="D5808" t="s">
        <v>4623</v>
      </c>
      <c r="E5808" t="s">
        <v>4628</v>
      </c>
      <c r="F5808" t="s">
        <v>12</v>
      </c>
      <c r="G5808">
        <v>315</v>
      </c>
    </row>
    <row r="5809" spans="1:7" x14ac:dyDescent="0.2">
      <c r="A5809" t="s">
        <v>10405</v>
      </c>
      <c r="B5809" t="s">
        <v>4566</v>
      </c>
      <c r="C5809">
        <v>1</v>
      </c>
      <c r="D5809" t="s">
        <v>4623</v>
      </c>
      <c r="E5809" t="s">
        <v>4630</v>
      </c>
      <c r="F5809" t="s">
        <v>12</v>
      </c>
      <c r="G5809">
        <v>340</v>
      </c>
    </row>
    <row r="5810" spans="1:7" x14ac:dyDescent="0.2">
      <c r="A5810" t="s">
        <v>10406</v>
      </c>
      <c r="B5810" t="s">
        <v>4566</v>
      </c>
      <c r="C5810">
        <v>1</v>
      </c>
      <c r="D5810" t="s">
        <v>4623</v>
      </c>
      <c r="E5810" t="s">
        <v>4632</v>
      </c>
      <c r="F5810" t="s">
        <v>12</v>
      </c>
      <c r="G5810">
        <v>344</v>
      </c>
    </row>
    <row r="5811" spans="1:7" x14ac:dyDescent="0.2">
      <c r="A5811" t="s">
        <v>10407</v>
      </c>
      <c r="B5811" t="s">
        <v>4566</v>
      </c>
      <c r="C5811">
        <v>1</v>
      </c>
      <c r="D5811" t="s">
        <v>4623</v>
      </c>
      <c r="E5811" t="s">
        <v>4634</v>
      </c>
      <c r="F5811" t="s">
        <v>12</v>
      </c>
      <c r="G5811">
        <v>340</v>
      </c>
    </row>
    <row r="5812" spans="1:7" x14ac:dyDescent="0.2">
      <c r="A5812" t="s">
        <v>10408</v>
      </c>
      <c r="B5812" t="s">
        <v>4566</v>
      </c>
      <c r="C5812">
        <v>1</v>
      </c>
      <c r="D5812" t="s">
        <v>4623</v>
      </c>
      <c r="E5812" t="s">
        <v>4636</v>
      </c>
      <c r="F5812" t="s">
        <v>12</v>
      </c>
      <c r="G5812">
        <v>292</v>
      </c>
    </row>
    <row r="5813" spans="1:7" x14ac:dyDescent="0.2">
      <c r="A5813" t="s">
        <v>10409</v>
      </c>
      <c r="B5813" t="s">
        <v>4566</v>
      </c>
      <c r="C5813">
        <v>1</v>
      </c>
      <c r="D5813" t="s">
        <v>4623</v>
      </c>
      <c r="E5813" t="s">
        <v>4638</v>
      </c>
      <c r="F5813" t="s">
        <v>12</v>
      </c>
      <c r="G5813">
        <v>320</v>
      </c>
    </row>
    <row r="5814" spans="1:7" x14ac:dyDescent="0.2">
      <c r="A5814" t="s">
        <v>10410</v>
      </c>
      <c r="B5814" t="s">
        <v>4566</v>
      </c>
      <c r="C5814">
        <v>1</v>
      </c>
      <c r="D5814" t="s">
        <v>4623</v>
      </c>
      <c r="E5814" t="s">
        <v>4640</v>
      </c>
      <c r="F5814" t="s">
        <v>12</v>
      </c>
      <c r="G5814">
        <v>298</v>
      </c>
    </row>
    <row r="5815" spans="1:7" x14ac:dyDescent="0.2">
      <c r="A5815" t="s">
        <v>10411</v>
      </c>
      <c r="B5815" t="s">
        <v>4566</v>
      </c>
      <c r="C5815">
        <v>1</v>
      </c>
      <c r="D5815" t="s">
        <v>4623</v>
      </c>
      <c r="E5815" t="s">
        <v>4642</v>
      </c>
      <c r="F5815" t="s">
        <v>12</v>
      </c>
      <c r="G5815">
        <v>352</v>
      </c>
    </row>
    <row r="5816" spans="1:7" x14ac:dyDescent="0.2">
      <c r="A5816" t="s">
        <v>10412</v>
      </c>
      <c r="B5816" t="s">
        <v>4566</v>
      </c>
      <c r="C5816">
        <v>1</v>
      </c>
      <c r="D5816" t="s">
        <v>4623</v>
      </c>
      <c r="E5816" t="s">
        <v>4644</v>
      </c>
      <c r="F5816" t="s">
        <v>12</v>
      </c>
      <c r="G5816">
        <v>294</v>
      </c>
    </row>
    <row r="5817" spans="1:7" x14ac:dyDescent="0.2">
      <c r="A5817" t="s">
        <v>10413</v>
      </c>
      <c r="B5817" t="s">
        <v>4566</v>
      </c>
      <c r="C5817">
        <v>1</v>
      </c>
      <c r="D5817" t="s">
        <v>4623</v>
      </c>
      <c r="E5817" t="s">
        <v>4646</v>
      </c>
      <c r="F5817" t="s">
        <v>12</v>
      </c>
      <c r="G5817">
        <v>318</v>
      </c>
    </row>
    <row r="5818" spans="1:7" x14ac:dyDescent="0.2">
      <c r="A5818" t="s">
        <v>10414</v>
      </c>
      <c r="B5818" t="s">
        <v>4566</v>
      </c>
      <c r="C5818">
        <v>2</v>
      </c>
      <c r="D5818" t="s">
        <v>4623</v>
      </c>
      <c r="E5818" t="s">
        <v>4624</v>
      </c>
      <c r="F5818" t="s">
        <v>12</v>
      </c>
      <c r="G5818">
        <v>500</v>
      </c>
    </row>
    <row r="5819" spans="1:7" x14ac:dyDescent="0.2">
      <c r="A5819" t="s">
        <v>10415</v>
      </c>
      <c r="B5819" t="s">
        <v>4566</v>
      </c>
      <c r="C5819">
        <v>2</v>
      </c>
      <c r="D5819" t="s">
        <v>4623</v>
      </c>
      <c r="E5819" t="s">
        <v>4626</v>
      </c>
      <c r="F5819" t="s">
        <v>12</v>
      </c>
      <c r="G5819">
        <v>410</v>
      </c>
    </row>
    <row r="5820" spans="1:7" x14ac:dyDescent="0.2">
      <c r="A5820" t="s">
        <v>10416</v>
      </c>
      <c r="B5820" t="s">
        <v>4566</v>
      </c>
      <c r="C5820">
        <v>2</v>
      </c>
      <c r="D5820" t="s">
        <v>4623</v>
      </c>
      <c r="E5820" t="s">
        <v>4628</v>
      </c>
      <c r="F5820" t="s">
        <v>12</v>
      </c>
      <c r="G5820">
        <v>452</v>
      </c>
    </row>
    <row r="5821" spans="1:7" x14ac:dyDescent="0.2">
      <c r="A5821" t="s">
        <v>10417</v>
      </c>
      <c r="B5821" t="s">
        <v>4566</v>
      </c>
      <c r="C5821">
        <v>2</v>
      </c>
      <c r="D5821" t="s">
        <v>4623</v>
      </c>
      <c r="E5821" t="s">
        <v>4630</v>
      </c>
      <c r="F5821" t="s">
        <v>12</v>
      </c>
      <c r="G5821">
        <v>475</v>
      </c>
    </row>
    <row r="5822" spans="1:7" x14ac:dyDescent="0.2">
      <c r="A5822" t="s">
        <v>10418</v>
      </c>
      <c r="B5822" t="s">
        <v>4566</v>
      </c>
      <c r="C5822">
        <v>2</v>
      </c>
      <c r="D5822" t="s">
        <v>4623</v>
      </c>
      <c r="E5822" t="s">
        <v>4632</v>
      </c>
      <c r="F5822" t="s">
        <v>12</v>
      </c>
      <c r="G5822">
        <v>457</v>
      </c>
    </row>
    <row r="5823" spans="1:7" x14ac:dyDescent="0.2">
      <c r="A5823" t="s">
        <v>10419</v>
      </c>
      <c r="B5823" t="s">
        <v>4566</v>
      </c>
      <c r="C5823">
        <v>2</v>
      </c>
      <c r="D5823" t="s">
        <v>4623</v>
      </c>
      <c r="E5823" t="s">
        <v>4634</v>
      </c>
      <c r="F5823" t="s">
        <v>12</v>
      </c>
      <c r="G5823">
        <v>437</v>
      </c>
    </row>
    <row r="5824" spans="1:7" x14ac:dyDescent="0.2">
      <c r="A5824" t="s">
        <v>10420</v>
      </c>
      <c r="B5824" t="s">
        <v>4566</v>
      </c>
      <c r="C5824">
        <v>2</v>
      </c>
      <c r="D5824" t="s">
        <v>4623</v>
      </c>
      <c r="E5824" t="s">
        <v>4636</v>
      </c>
      <c r="F5824" t="s">
        <v>12</v>
      </c>
      <c r="G5824">
        <v>441</v>
      </c>
    </row>
    <row r="5825" spans="1:7" x14ac:dyDescent="0.2">
      <c r="A5825" t="s">
        <v>10421</v>
      </c>
      <c r="B5825" t="s">
        <v>4566</v>
      </c>
      <c r="C5825">
        <v>2</v>
      </c>
      <c r="D5825" t="s">
        <v>4623</v>
      </c>
      <c r="E5825" t="s">
        <v>4638</v>
      </c>
      <c r="F5825" t="s">
        <v>12</v>
      </c>
      <c r="G5825">
        <v>430</v>
      </c>
    </row>
    <row r="5826" spans="1:7" x14ac:dyDescent="0.2">
      <c r="A5826" t="s">
        <v>10422</v>
      </c>
      <c r="B5826" t="s">
        <v>4566</v>
      </c>
      <c r="C5826">
        <v>2</v>
      </c>
      <c r="D5826" t="s">
        <v>4623</v>
      </c>
      <c r="E5826" t="s">
        <v>4640</v>
      </c>
      <c r="F5826" t="s">
        <v>12</v>
      </c>
      <c r="G5826">
        <v>433</v>
      </c>
    </row>
    <row r="5827" spans="1:7" x14ac:dyDescent="0.2">
      <c r="A5827" t="s">
        <v>10423</v>
      </c>
      <c r="B5827" t="s">
        <v>4566</v>
      </c>
      <c r="C5827">
        <v>2</v>
      </c>
      <c r="D5827" t="s">
        <v>4623</v>
      </c>
      <c r="E5827" t="s">
        <v>4642</v>
      </c>
      <c r="F5827" t="s">
        <v>12</v>
      </c>
      <c r="G5827">
        <v>415</v>
      </c>
    </row>
    <row r="5828" spans="1:7" x14ac:dyDescent="0.2">
      <c r="A5828" t="s">
        <v>10424</v>
      </c>
      <c r="B5828" t="s">
        <v>4566</v>
      </c>
      <c r="C5828">
        <v>2</v>
      </c>
      <c r="D5828" t="s">
        <v>4623</v>
      </c>
      <c r="E5828" t="s">
        <v>4644</v>
      </c>
      <c r="F5828" t="s">
        <v>12</v>
      </c>
      <c r="G5828">
        <v>378</v>
      </c>
    </row>
    <row r="5829" spans="1:7" x14ac:dyDescent="0.2">
      <c r="A5829" t="s">
        <v>10425</v>
      </c>
      <c r="B5829" t="s">
        <v>4566</v>
      </c>
      <c r="C5829">
        <v>2</v>
      </c>
      <c r="D5829" t="s">
        <v>4623</v>
      </c>
      <c r="E5829" t="s">
        <v>4646</v>
      </c>
      <c r="F5829" t="s">
        <v>12</v>
      </c>
      <c r="G5829">
        <v>485</v>
      </c>
    </row>
    <row r="5830" spans="1:7" x14ac:dyDescent="0.2">
      <c r="A5830" t="s">
        <v>10426</v>
      </c>
      <c r="B5830" t="s">
        <v>4566</v>
      </c>
      <c r="C5830">
        <v>3</v>
      </c>
      <c r="D5830" t="s">
        <v>4623</v>
      </c>
      <c r="E5830" t="s">
        <v>4624</v>
      </c>
      <c r="F5830" t="s">
        <v>12</v>
      </c>
      <c r="G5830">
        <v>2752</v>
      </c>
    </row>
    <row r="5831" spans="1:7" x14ac:dyDescent="0.2">
      <c r="A5831" t="s">
        <v>10427</v>
      </c>
      <c r="B5831" t="s">
        <v>4566</v>
      </c>
      <c r="C5831">
        <v>3</v>
      </c>
      <c r="D5831" t="s">
        <v>4623</v>
      </c>
      <c r="E5831" t="s">
        <v>4626</v>
      </c>
      <c r="F5831" t="s">
        <v>12</v>
      </c>
      <c r="G5831">
        <v>2485</v>
      </c>
    </row>
    <row r="5832" spans="1:7" x14ac:dyDescent="0.2">
      <c r="A5832" t="s">
        <v>10428</v>
      </c>
      <c r="B5832" t="s">
        <v>4566</v>
      </c>
      <c r="C5832">
        <v>3</v>
      </c>
      <c r="D5832" t="s">
        <v>4623</v>
      </c>
      <c r="E5832" t="s">
        <v>4628</v>
      </c>
      <c r="F5832" t="s">
        <v>12</v>
      </c>
      <c r="G5832">
        <v>2549</v>
      </c>
    </row>
    <row r="5833" spans="1:7" x14ac:dyDescent="0.2">
      <c r="A5833" t="s">
        <v>10429</v>
      </c>
      <c r="B5833" t="s">
        <v>4566</v>
      </c>
      <c r="C5833">
        <v>3</v>
      </c>
      <c r="D5833" t="s">
        <v>4623</v>
      </c>
      <c r="E5833" t="s">
        <v>4630</v>
      </c>
      <c r="F5833" t="s">
        <v>12</v>
      </c>
      <c r="G5833">
        <v>2598</v>
      </c>
    </row>
    <row r="5834" spans="1:7" x14ac:dyDescent="0.2">
      <c r="A5834" t="s">
        <v>10430</v>
      </c>
      <c r="B5834" t="s">
        <v>4566</v>
      </c>
      <c r="C5834">
        <v>3</v>
      </c>
      <c r="D5834" t="s">
        <v>4623</v>
      </c>
      <c r="E5834" t="s">
        <v>4632</v>
      </c>
      <c r="F5834" t="s">
        <v>12</v>
      </c>
      <c r="G5834">
        <v>2652</v>
      </c>
    </row>
    <row r="5835" spans="1:7" x14ac:dyDescent="0.2">
      <c r="A5835" t="s">
        <v>10431</v>
      </c>
      <c r="B5835" t="s">
        <v>4566</v>
      </c>
      <c r="C5835">
        <v>3</v>
      </c>
      <c r="D5835" t="s">
        <v>4623</v>
      </c>
      <c r="E5835" t="s">
        <v>4634</v>
      </c>
      <c r="F5835" t="s">
        <v>12</v>
      </c>
      <c r="G5835">
        <v>2583</v>
      </c>
    </row>
    <row r="5836" spans="1:7" x14ac:dyDescent="0.2">
      <c r="A5836" t="s">
        <v>10432</v>
      </c>
      <c r="B5836" t="s">
        <v>4566</v>
      </c>
      <c r="C5836">
        <v>3</v>
      </c>
      <c r="D5836" t="s">
        <v>4623</v>
      </c>
      <c r="E5836" t="s">
        <v>4636</v>
      </c>
      <c r="F5836" t="s">
        <v>12</v>
      </c>
      <c r="G5836">
        <v>2620</v>
      </c>
    </row>
    <row r="5837" spans="1:7" x14ac:dyDescent="0.2">
      <c r="A5837" t="s">
        <v>10433</v>
      </c>
      <c r="B5837" t="s">
        <v>4566</v>
      </c>
      <c r="C5837">
        <v>3</v>
      </c>
      <c r="D5837" t="s">
        <v>4623</v>
      </c>
      <c r="E5837" t="s">
        <v>4638</v>
      </c>
      <c r="F5837" t="s">
        <v>12</v>
      </c>
      <c r="G5837">
        <v>2678</v>
      </c>
    </row>
    <row r="5838" spans="1:7" x14ac:dyDescent="0.2">
      <c r="A5838" t="s">
        <v>10434</v>
      </c>
      <c r="B5838" t="s">
        <v>4566</v>
      </c>
      <c r="C5838">
        <v>3</v>
      </c>
      <c r="D5838" t="s">
        <v>4623</v>
      </c>
      <c r="E5838" t="s">
        <v>4640</v>
      </c>
      <c r="F5838" t="s">
        <v>12</v>
      </c>
      <c r="G5838">
        <v>2716</v>
      </c>
    </row>
    <row r="5839" spans="1:7" x14ac:dyDescent="0.2">
      <c r="A5839" t="s">
        <v>10435</v>
      </c>
      <c r="B5839" t="s">
        <v>4566</v>
      </c>
      <c r="C5839">
        <v>3</v>
      </c>
      <c r="D5839" t="s">
        <v>4623</v>
      </c>
      <c r="E5839" t="s">
        <v>4642</v>
      </c>
      <c r="F5839" t="s">
        <v>12</v>
      </c>
      <c r="G5839">
        <v>2627</v>
      </c>
    </row>
    <row r="5840" spans="1:7" x14ac:dyDescent="0.2">
      <c r="A5840" t="s">
        <v>10436</v>
      </c>
      <c r="B5840" t="s">
        <v>4566</v>
      </c>
      <c r="C5840">
        <v>3</v>
      </c>
      <c r="D5840" t="s">
        <v>4623</v>
      </c>
      <c r="E5840" t="s">
        <v>4644</v>
      </c>
      <c r="F5840" t="s">
        <v>12</v>
      </c>
      <c r="G5840">
        <v>2610</v>
      </c>
    </row>
    <row r="5841" spans="1:7" x14ac:dyDescent="0.2">
      <c r="A5841" t="s">
        <v>10437</v>
      </c>
      <c r="B5841" t="s">
        <v>4566</v>
      </c>
      <c r="C5841">
        <v>3</v>
      </c>
      <c r="D5841" t="s">
        <v>4623</v>
      </c>
      <c r="E5841" t="s">
        <v>4646</v>
      </c>
      <c r="F5841" t="s">
        <v>12</v>
      </c>
      <c r="G5841">
        <v>2666</v>
      </c>
    </row>
    <row r="5842" spans="1:7" x14ac:dyDescent="0.2">
      <c r="A5842" t="s">
        <v>10438</v>
      </c>
      <c r="B5842" t="s">
        <v>4566</v>
      </c>
      <c r="C5842">
        <v>4</v>
      </c>
      <c r="D5842" t="s">
        <v>4623</v>
      </c>
      <c r="E5842" t="s">
        <v>4624</v>
      </c>
      <c r="F5842" t="s">
        <v>12</v>
      </c>
      <c r="G5842">
        <v>3868</v>
      </c>
    </row>
    <row r="5843" spans="1:7" x14ac:dyDescent="0.2">
      <c r="A5843" t="s">
        <v>10439</v>
      </c>
      <c r="B5843" t="s">
        <v>4566</v>
      </c>
      <c r="C5843">
        <v>4</v>
      </c>
      <c r="D5843" t="s">
        <v>4623</v>
      </c>
      <c r="E5843" t="s">
        <v>4626</v>
      </c>
      <c r="F5843" t="s">
        <v>12</v>
      </c>
      <c r="G5843">
        <v>3577</v>
      </c>
    </row>
    <row r="5844" spans="1:7" x14ac:dyDescent="0.2">
      <c r="A5844" t="s">
        <v>10440</v>
      </c>
      <c r="B5844" t="s">
        <v>4566</v>
      </c>
      <c r="C5844">
        <v>4</v>
      </c>
      <c r="D5844" t="s">
        <v>4623</v>
      </c>
      <c r="E5844" t="s">
        <v>4628</v>
      </c>
      <c r="F5844" t="s">
        <v>12</v>
      </c>
      <c r="G5844">
        <v>3737</v>
      </c>
    </row>
    <row r="5845" spans="1:7" x14ac:dyDescent="0.2">
      <c r="A5845" t="s">
        <v>10441</v>
      </c>
      <c r="B5845" t="s">
        <v>4566</v>
      </c>
      <c r="C5845">
        <v>4</v>
      </c>
      <c r="D5845" t="s">
        <v>4623</v>
      </c>
      <c r="E5845" t="s">
        <v>4630</v>
      </c>
      <c r="F5845" t="s">
        <v>12</v>
      </c>
      <c r="G5845">
        <v>3613</v>
      </c>
    </row>
    <row r="5846" spans="1:7" x14ac:dyDescent="0.2">
      <c r="A5846" t="s">
        <v>10442</v>
      </c>
      <c r="B5846" t="s">
        <v>4566</v>
      </c>
      <c r="C5846">
        <v>4</v>
      </c>
      <c r="D5846" t="s">
        <v>4623</v>
      </c>
      <c r="E5846" t="s">
        <v>4632</v>
      </c>
      <c r="F5846" t="s">
        <v>12</v>
      </c>
      <c r="G5846">
        <v>3784</v>
      </c>
    </row>
    <row r="5847" spans="1:7" x14ac:dyDescent="0.2">
      <c r="A5847" t="s">
        <v>10443</v>
      </c>
      <c r="B5847" t="s">
        <v>4566</v>
      </c>
      <c r="C5847">
        <v>4</v>
      </c>
      <c r="D5847" t="s">
        <v>4623</v>
      </c>
      <c r="E5847" t="s">
        <v>4634</v>
      </c>
      <c r="F5847" t="s">
        <v>12</v>
      </c>
      <c r="G5847">
        <v>3719</v>
      </c>
    </row>
    <row r="5848" spans="1:7" x14ac:dyDescent="0.2">
      <c r="A5848" t="s">
        <v>10444</v>
      </c>
      <c r="B5848" t="s">
        <v>4566</v>
      </c>
      <c r="C5848">
        <v>4</v>
      </c>
      <c r="D5848" t="s">
        <v>4623</v>
      </c>
      <c r="E5848" t="s">
        <v>4636</v>
      </c>
      <c r="F5848" t="s">
        <v>12</v>
      </c>
      <c r="G5848">
        <v>3968</v>
      </c>
    </row>
    <row r="5849" spans="1:7" x14ac:dyDescent="0.2">
      <c r="A5849" t="s">
        <v>10445</v>
      </c>
      <c r="B5849" t="s">
        <v>4566</v>
      </c>
      <c r="C5849">
        <v>4</v>
      </c>
      <c r="D5849" t="s">
        <v>4623</v>
      </c>
      <c r="E5849" t="s">
        <v>4638</v>
      </c>
      <c r="F5849" t="s">
        <v>12</v>
      </c>
      <c r="G5849">
        <v>3891</v>
      </c>
    </row>
    <row r="5850" spans="1:7" x14ac:dyDescent="0.2">
      <c r="A5850" t="s">
        <v>10446</v>
      </c>
      <c r="B5850" t="s">
        <v>4566</v>
      </c>
      <c r="C5850">
        <v>4</v>
      </c>
      <c r="D5850" t="s">
        <v>4623</v>
      </c>
      <c r="E5850" t="s">
        <v>4640</v>
      </c>
      <c r="F5850" t="s">
        <v>12</v>
      </c>
      <c r="G5850">
        <v>3768</v>
      </c>
    </row>
    <row r="5851" spans="1:7" x14ac:dyDescent="0.2">
      <c r="A5851" t="s">
        <v>10447</v>
      </c>
      <c r="B5851" t="s">
        <v>4566</v>
      </c>
      <c r="C5851">
        <v>4</v>
      </c>
      <c r="D5851" t="s">
        <v>4623</v>
      </c>
      <c r="E5851" t="s">
        <v>4642</v>
      </c>
      <c r="F5851" t="s">
        <v>12</v>
      </c>
      <c r="G5851">
        <v>3792</v>
      </c>
    </row>
    <row r="5852" spans="1:7" x14ac:dyDescent="0.2">
      <c r="A5852" t="s">
        <v>10448</v>
      </c>
      <c r="B5852" t="s">
        <v>4566</v>
      </c>
      <c r="C5852">
        <v>4</v>
      </c>
      <c r="D5852" t="s">
        <v>4623</v>
      </c>
      <c r="E5852" t="s">
        <v>4644</v>
      </c>
      <c r="F5852" t="s">
        <v>12</v>
      </c>
      <c r="G5852">
        <v>3698</v>
      </c>
    </row>
    <row r="5853" spans="1:7" x14ac:dyDescent="0.2">
      <c r="A5853" t="s">
        <v>10449</v>
      </c>
      <c r="B5853" t="s">
        <v>4566</v>
      </c>
      <c r="C5853">
        <v>4</v>
      </c>
      <c r="D5853" t="s">
        <v>4623</v>
      </c>
      <c r="E5853" t="s">
        <v>4646</v>
      </c>
      <c r="F5853" t="s">
        <v>12</v>
      </c>
      <c r="G5853">
        <v>3961</v>
      </c>
    </row>
    <row r="5854" spans="1:7" x14ac:dyDescent="0.2">
      <c r="A5854" t="s">
        <v>10450</v>
      </c>
      <c r="B5854" t="s">
        <v>4566</v>
      </c>
      <c r="C5854">
        <v>5</v>
      </c>
      <c r="D5854" t="s">
        <v>4623</v>
      </c>
      <c r="E5854" t="s">
        <v>4624</v>
      </c>
      <c r="F5854" t="s">
        <v>12</v>
      </c>
      <c r="G5854">
        <v>3200</v>
      </c>
    </row>
    <row r="5855" spans="1:7" x14ac:dyDescent="0.2">
      <c r="A5855" t="s">
        <v>10451</v>
      </c>
      <c r="B5855" t="s">
        <v>4566</v>
      </c>
      <c r="C5855">
        <v>5</v>
      </c>
      <c r="D5855" t="s">
        <v>4623</v>
      </c>
      <c r="E5855" t="s">
        <v>4626</v>
      </c>
      <c r="F5855" t="s">
        <v>12</v>
      </c>
      <c r="G5855">
        <v>3132</v>
      </c>
    </row>
    <row r="5856" spans="1:7" x14ac:dyDescent="0.2">
      <c r="A5856" t="s">
        <v>10452</v>
      </c>
      <c r="B5856" t="s">
        <v>4566</v>
      </c>
      <c r="C5856">
        <v>5</v>
      </c>
      <c r="D5856" t="s">
        <v>4623</v>
      </c>
      <c r="E5856" t="s">
        <v>4628</v>
      </c>
      <c r="F5856" t="s">
        <v>12</v>
      </c>
      <c r="G5856">
        <v>3218</v>
      </c>
    </row>
    <row r="5857" spans="1:7" x14ac:dyDescent="0.2">
      <c r="A5857" t="s">
        <v>10453</v>
      </c>
      <c r="B5857" t="s">
        <v>4566</v>
      </c>
      <c r="C5857">
        <v>5</v>
      </c>
      <c r="D5857" t="s">
        <v>4623</v>
      </c>
      <c r="E5857" t="s">
        <v>4630</v>
      </c>
      <c r="F5857" t="s">
        <v>12</v>
      </c>
      <c r="G5857">
        <v>2992</v>
      </c>
    </row>
    <row r="5858" spans="1:7" x14ac:dyDescent="0.2">
      <c r="A5858" t="s">
        <v>10454</v>
      </c>
      <c r="B5858" t="s">
        <v>4566</v>
      </c>
      <c r="C5858">
        <v>5</v>
      </c>
      <c r="D5858" t="s">
        <v>4623</v>
      </c>
      <c r="E5858" t="s">
        <v>4632</v>
      </c>
      <c r="F5858" t="s">
        <v>12</v>
      </c>
      <c r="G5858">
        <v>3216</v>
      </c>
    </row>
    <row r="5859" spans="1:7" x14ac:dyDescent="0.2">
      <c r="A5859" t="s">
        <v>10455</v>
      </c>
      <c r="B5859" t="s">
        <v>4566</v>
      </c>
      <c r="C5859">
        <v>5</v>
      </c>
      <c r="D5859" t="s">
        <v>4623</v>
      </c>
      <c r="E5859" t="s">
        <v>4634</v>
      </c>
      <c r="F5859" t="s">
        <v>12</v>
      </c>
      <c r="G5859">
        <v>3419</v>
      </c>
    </row>
    <row r="5860" spans="1:7" x14ac:dyDescent="0.2">
      <c r="A5860" t="s">
        <v>10456</v>
      </c>
      <c r="B5860" t="s">
        <v>4566</v>
      </c>
      <c r="C5860">
        <v>5</v>
      </c>
      <c r="D5860" t="s">
        <v>4623</v>
      </c>
      <c r="E5860" t="s">
        <v>4636</v>
      </c>
      <c r="F5860" t="s">
        <v>12</v>
      </c>
      <c r="G5860">
        <v>3648</v>
      </c>
    </row>
    <row r="5861" spans="1:7" x14ac:dyDescent="0.2">
      <c r="A5861" t="s">
        <v>10457</v>
      </c>
      <c r="B5861" t="s">
        <v>4566</v>
      </c>
      <c r="C5861">
        <v>5</v>
      </c>
      <c r="D5861" t="s">
        <v>4623</v>
      </c>
      <c r="E5861" t="s">
        <v>4638</v>
      </c>
      <c r="F5861" t="s">
        <v>12</v>
      </c>
      <c r="G5861">
        <v>3548</v>
      </c>
    </row>
    <row r="5862" spans="1:7" x14ac:dyDescent="0.2">
      <c r="A5862" t="s">
        <v>10458</v>
      </c>
      <c r="B5862" t="s">
        <v>4566</v>
      </c>
      <c r="C5862">
        <v>5</v>
      </c>
      <c r="D5862" t="s">
        <v>4623</v>
      </c>
      <c r="E5862" t="s">
        <v>4640</v>
      </c>
      <c r="F5862" t="s">
        <v>12</v>
      </c>
      <c r="G5862">
        <v>3484</v>
      </c>
    </row>
    <row r="5863" spans="1:7" x14ac:dyDescent="0.2">
      <c r="A5863" t="s">
        <v>10459</v>
      </c>
      <c r="B5863" t="s">
        <v>4566</v>
      </c>
      <c r="C5863">
        <v>5</v>
      </c>
      <c r="D5863" t="s">
        <v>4623</v>
      </c>
      <c r="E5863" t="s">
        <v>4642</v>
      </c>
      <c r="F5863" t="s">
        <v>12</v>
      </c>
      <c r="G5863">
        <v>3437</v>
      </c>
    </row>
    <row r="5864" spans="1:7" x14ac:dyDescent="0.2">
      <c r="A5864" t="s">
        <v>10460</v>
      </c>
      <c r="B5864" t="s">
        <v>4566</v>
      </c>
      <c r="C5864">
        <v>5</v>
      </c>
      <c r="D5864" t="s">
        <v>4623</v>
      </c>
      <c r="E5864" t="s">
        <v>4644</v>
      </c>
      <c r="F5864" t="s">
        <v>12</v>
      </c>
      <c r="G5864">
        <v>3061</v>
      </c>
    </row>
    <row r="5865" spans="1:7" x14ac:dyDescent="0.2">
      <c r="A5865" t="s">
        <v>10461</v>
      </c>
      <c r="B5865" t="s">
        <v>4566</v>
      </c>
      <c r="C5865">
        <v>5</v>
      </c>
      <c r="D5865" t="s">
        <v>4623</v>
      </c>
      <c r="E5865" t="s">
        <v>4646</v>
      </c>
      <c r="F5865" t="s">
        <v>12</v>
      </c>
      <c r="G5865">
        <v>3265</v>
      </c>
    </row>
    <row r="5866" spans="1:7" x14ac:dyDescent="0.2">
      <c r="A5866" t="s">
        <v>10462</v>
      </c>
      <c r="B5866" t="s">
        <v>4566</v>
      </c>
      <c r="C5866">
        <v>6</v>
      </c>
      <c r="D5866" t="s">
        <v>4623</v>
      </c>
      <c r="E5866" t="s">
        <v>4624</v>
      </c>
      <c r="F5866" t="s">
        <v>12</v>
      </c>
      <c r="G5866">
        <v>4707</v>
      </c>
    </row>
    <row r="5867" spans="1:7" x14ac:dyDescent="0.2">
      <c r="A5867" t="s">
        <v>10463</v>
      </c>
      <c r="B5867" t="s">
        <v>4566</v>
      </c>
      <c r="C5867">
        <v>6</v>
      </c>
      <c r="D5867" t="s">
        <v>4623</v>
      </c>
      <c r="E5867" t="s">
        <v>4626</v>
      </c>
      <c r="F5867" t="s">
        <v>12</v>
      </c>
      <c r="G5867">
        <v>4360</v>
      </c>
    </row>
    <row r="5868" spans="1:7" x14ac:dyDescent="0.2">
      <c r="A5868" t="s">
        <v>10464</v>
      </c>
      <c r="B5868" t="s">
        <v>4566</v>
      </c>
      <c r="C5868">
        <v>6</v>
      </c>
      <c r="D5868" t="s">
        <v>4623</v>
      </c>
      <c r="E5868" t="s">
        <v>4628</v>
      </c>
      <c r="F5868" t="s">
        <v>12</v>
      </c>
      <c r="G5868">
        <v>4590</v>
      </c>
    </row>
    <row r="5869" spans="1:7" x14ac:dyDescent="0.2">
      <c r="A5869" t="s">
        <v>10465</v>
      </c>
      <c r="B5869" t="s">
        <v>4566</v>
      </c>
      <c r="C5869">
        <v>6</v>
      </c>
      <c r="D5869" t="s">
        <v>4623</v>
      </c>
      <c r="E5869" t="s">
        <v>4630</v>
      </c>
      <c r="F5869" t="s">
        <v>12</v>
      </c>
      <c r="G5869">
        <v>4490</v>
      </c>
    </row>
    <row r="5870" spans="1:7" x14ac:dyDescent="0.2">
      <c r="A5870" t="s">
        <v>10466</v>
      </c>
      <c r="B5870" t="s">
        <v>4566</v>
      </c>
      <c r="C5870">
        <v>6</v>
      </c>
      <c r="D5870" t="s">
        <v>4623</v>
      </c>
      <c r="E5870" t="s">
        <v>4632</v>
      </c>
      <c r="F5870" t="s">
        <v>12</v>
      </c>
      <c r="G5870">
        <v>4477</v>
      </c>
    </row>
    <row r="5871" spans="1:7" x14ac:dyDescent="0.2">
      <c r="A5871" t="s">
        <v>10467</v>
      </c>
      <c r="B5871" t="s">
        <v>4566</v>
      </c>
      <c r="C5871">
        <v>6</v>
      </c>
      <c r="D5871" t="s">
        <v>4623</v>
      </c>
      <c r="E5871" t="s">
        <v>4634</v>
      </c>
      <c r="F5871" t="s">
        <v>12</v>
      </c>
      <c r="G5871">
        <v>4427</v>
      </c>
    </row>
    <row r="5872" spans="1:7" x14ac:dyDescent="0.2">
      <c r="A5872" t="s">
        <v>10468</v>
      </c>
      <c r="B5872" t="s">
        <v>4566</v>
      </c>
      <c r="C5872">
        <v>6</v>
      </c>
      <c r="D5872" t="s">
        <v>4623</v>
      </c>
      <c r="E5872" t="s">
        <v>4636</v>
      </c>
      <c r="F5872" t="s">
        <v>12</v>
      </c>
      <c r="G5872">
        <v>4506</v>
      </c>
    </row>
    <row r="5873" spans="1:7" x14ac:dyDescent="0.2">
      <c r="A5873" t="s">
        <v>10469</v>
      </c>
      <c r="B5873" t="s">
        <v>4566</v>
      </c>
      <c r="C5873">
        <v>6</v>
      </c>
      <c r="D5873" t="s">
        <v>4623</v>
      </c>
      <c r="E5873" t="s">
        <v>4638</v>
      </c>
      <c r="F5873" t="s">
        <v>12</v>
      </c>
      <c r="G5873">
        <v>4462</v>
      </c>
    </row>
    <row r="5874" spans="1:7" x14ac:dyDescent="0.2">
      <c r="A5874" t="s">
        <v>10470</v>
      </c>
      <c r="B5874" t="s">
        <v>4566</v>
      </c>
      <c r="C5874">
        <v>6</v>
      </c>
      <c r="D5874" t="s">
        <v>4623</v>
      </c>
      <c r="E5874" t="s">
        <v>4640</v>
      </c>
      <c r="F5874" t="s">
        <v>12</v>
      </c>
      <c r="G5874">
        <v>4584</v>
      </c>
    </row>
    <row r="5875" spans="1:7" x14ac:dyDescent="0.2">
      <c r="A5875" t="s">
        <v>10471</v>
      </c>
      <c r="B5875" t="s">
        <v>4566</v>
      </c>
      <c r="C5875">
        <v>6</v>
      </c>
      <c r="D5875" t="s">
        <v>4623</v>
      </c>
      <c r="E5875" t="s">
        <v>4642</v>
      </c>
      <c r="F5875" t="s">
        <v>12</v>
      </c>
      <c r="G5875">
        <v>4829</v>
      </c>
    </row>
    <row r="5876" spans="1:7" x14ac:dyDescent="0.2">
      <c r="A5876" t="s">
        <v>10472</v>
      </c>
      <c r="B5876" t="s">
        <v>4566</v>
      </c>
      <c r="C5876">
        <v>6</v>
      </c>
      <c r="D5876" t="s">
        <v>4623</v>
      </c>
      <c r="E5876" t="s">
        <v>4644</v>
      </c>
      <c r="F5876" t="s">
        <v>12</v>
      </c>
      <c r="G5876">
        <v>4200</v>
      </c>
    </row>
    <row r="5877" spans="1:7" x14ac:dyDescent="0.2">
      <c r="A5877" t="s">
        <v>10473</v>
      </c>
      <c r="B5877" t="s">
        <v>4566</v>
      </c>
      <c r="C5877">
        <v>6</v>
      </c>
      <c r="D5877" t="s">
        <v>4623</v>
      </c>
      <c r="E5877" t="s">
        <v>4646</v>
      </c>
      <c r="F5877" t="s">
        <v>12</v>
      </c>
      <c r="G5877">
        <v>4546</v>
      </c>
    </row>
    <row r="5878" spans="1:7" x14ac:dyDescent="0.2">
      <c r="A5878" t="s">
        <v>10474</v>
      </c>
      <c r="B5878" t="s">
        <v>4566</v>
      </c>
      <c r="C5878">
        <v>7</v>
      </c>
      <c r="D5878" t="s">
        <v>4623</v>
      </c>
      <c r="E5878" t="s">
        <v>4624</v>
      </c>
      <c r="F5878" t="s">
        <v>12</v>
      </c>
      <c r="G5878">
        <v>2063</v>
      </c>
    </row>
    <row r="5879" spans="1:7" x14ac:dyDescent="0.2">
      <c r="A5879" t="s">
        <v>10475</v>
      </c>
      <c r="B5879" t="s">
        <v>4566</v>
      </c>
      <c r="C5879">
        <v>7</v>
      </c>
      <c r="D5879" t="s">
        <v>4623</v>
      </c>
      <c r="E5879" t="s">
        <v>4626</v>
      </c>
      <c r="F5879" t="s">
        <v>12</v>
      </c>
      <c r="G5879">
        <v>2198</v>
      </c>
    </row>
    <row r="5880" spans="1:7" x14ac:dyDescent="0.2">
      <c r="A5880" t="s">
        <v>10476</v>
      </c>
      <c r="B5880" t="s">
        <v>4566</v>
      </c>
      <c r="C5880">
        <v>7</v>
      </c>
      <c r="D5880" t="s">
        <v>4623</v>
      </c>
      <c r="E5880" t="s">
        <v>4628</v>
      </c>
      <c r="F5880" t="s">
        <v>12</v>
      </c>
      <c r="G5880">
        <v>2465</v>
      </c>
    </row>
    <row r="5881" spans="1:7" x14ac:dyDescent="0.2">
      <c r="A5881" t="s">
        <v>10477</v>
      </c>
      <c r="B5881" t="s">
        <v>4566</v>
      </c>
      <c r="C5881">
        <v>7</v>
      </c>
      <c r="D5881" t="s">
        <v>4623</v>
      </c>
      <c r="E5881" t="s">
        <v>4630</v>
      </c>
      <c r="F5881" t="s">
        <v>12</v>
      </c>
      <c r="G5881">
        <v>2259</v>
      </c>
    </row>
    <row r="5882" spans="1:7" x14ac:dyDescent="0.2">
      <c r="A5882" t="s">
        <v>10478</v>
      </c>
      <c r="B5882" t="s">
        <v>4566</v>
      </c>
      <c r="C5882">
        <v>7</v>
      </c>
      <c r="D5882" t="s">
        <v>4623</v>
      </c>
      <c r="E5882" t="s">
        <v>4632</v>
      </c>
      <c r="F5882" t="s">
        <v>12</v>
      </c>
      <c r="G5882">
        <v>2504</v>
      </c>
    </row>
    <row r="5883" spans="1:7" x14ac:dyDescent="0.2">
      <c r="A5883" t="s">
        <v>10479</v>
      </c>
      <c r="B5883" t="s">
        <v>4566</v>
      </c>
      <c r="C5883">
        <v>7</v>
      </c>
      <c r="D5883" t="s">
        <v>4623</v>
      </c>
      <c r="E5883" t="s">
        <v>4634</v>
      </c>
      <c r="F5883" t="s">
        <v>12</v>
      </c>
      <c r="G5883">
        <v>2796</v>
      </c>
    </row>
    <row r="5884" spans="1:7" x14ac:dyDescent="0.2">
      <c r="A5884" t="s">
        <v>10480</v>
      </c>
      <c r="B5884" t="s">
        <v>4566</v>
      </c>
      <c r="C5884">
        <v>7</v>
      </c>
      <c r="D5884" t="s">
        <v>4623</v>
      </c>
      <c r="E5884" t="s">
        <v>4636</v>
      </c>
      <c r="F5884" t="s">
        <v>12</v>
      </c>
      <c r="G5884">
        <v>2852</v>
      </c>
    </row>
    <row r="5885" spans="1:7" x14ac:dyDescent="0.2">
      <c r="A5885" t="s">
        <v>10481</v>
      </c>
      <c r="B5885" t="s">
        <v>4566</v>
      </c>
      <c r="C5885">
        <v>7</v>
      </c>
      <c r="D5885" t="s">
        <v>4623</v>
      </c>
      <c r="E5885" t="s">
        <v>4638</v>
      </c>
      <c r="F5885" t="s">
        <v>12</v>
      </c>
      <c r="G5885">
        <v>2864</v>
      </c>
    </row>
    <row r="5886" spans="1:7" x14ac:dyDescent="0.2">
      <c r="A5886" t="s">
        <v>10482</v>
      </c>
      <c r="B5886" t="s">
        <v>4566</v>
      </c>
      <c r="C5886">
        <v>7</v>
      </c>
      <c r="D5886" t="s">
        <v>4623</v>
      </c>
      <c r="E5886" t="s">
        <v>4640</v>
      </c>
      <c r="F5886" t="s">
        <v>12</v>
      </c>
      <c r="G5886">
        <v>2878</v>
      </c>
    </row>
    <row r="5887" spans="1:7" x14ac:dyDescent="0.2">
      <c r="A5887" t="s">
        <v>10483</v>
      </c>
      <c r="B5887" t="s">
        <v>4566</v>
      </c>
      <c r="C5887">
        <v>7</v>
      </c>
      <c r="D5887" t="s">
        <v>4623</v>
      </c>
      <c r="E5887" t="s">
        <v>4642</v>
      </c>
      <c r="F5887" t="s">
        <v>12</v>
      </c>
      <c r="G5887">
        <v>2667</v>
      </c>
    </row>
    <row r="5888" spans="1:7" x14ac:dyDescent="0.2">
      <c r="A5888" t="s">
        <v>10484</v>
      </c>
      <c r="B5888" t="s">
        <v>4566</v>
      </c>
      <c r="C5888">
        <v>7</v>
      </c>
      <c r="D5888" t="s">
        <v>4623</v>
      </c>
      <c r="E5888" t="s">
        <v>4644</v>
      </c>
      <c r="F5888" t="s">
        <v>12</v>
      </c>
      <c r="G5888">
        <v>2367</v>
      </c>
    </row>
    <row r="5889" spans="1:7" x14ac:dyDescent="0.2">
      <c r="A5889" t="s">
        <v>10485</v>
      </c>
      <c r="B5889" t="s">
        <v>4566</v>
      </c>
      <c r="C5889">
        <v>7</v>
      </c>
      <c r="D5889" t="s">
        <v>4623</v>
      </c>
      <c r="E5889" t="s">
        <v>4646</v>
      </c>
      <c r="F5889" t="s">
        <v>12</v>
      </c>
      <c r="G5889">
        <v>2307</v>
      </c>
    </row>
    <row r="5890" spans="1:7" x14ac:dyDescent="0.2">
      <c r="A5890" t="s">
        <v>10486</v>
      </c>
      <c r="B5890" t="s">
        <v>4566</v>
      </c>
      <c r="C5890">
        <v>8</v>
      </c>
      <c r="D5890" t="s">
        <v>4623</v>
      </c>
      <c r="E5890" t="s">
        <v>4624</v>
      </c>
      <c r="F5890" t="s">
        <v>12</v>
      </c>
      <c r="G5890">
        <v>7433</v>
      </c>
    </row>
    <row r="5891" spans="1:7" x14ac:dyDescent="0.2">
      <c r="A5891" t="s">
        <v>10487</v>
      </c>
      <c r="B5891" t="s">
        <v>4566</v>
      </c>
      <c r="C5891">
        <v>8</v>
      </c>
      <c r="D5891" t="s">
        <v>4623</v>
      </c>
      <c r="E5891" t="s">
        <v>4626</v>
      </c>
      <c r="F5891" t="s">
        <v>12</v>
      </c>
      <c r="G5891">
        <v>7113</v>
      </c>
    </row>
    <row r="5892" spans="1:7" x14ac:dyDescent="0.2">
      <c r="A5892" t="s">
        <v>10488</v>
      </c>
      <c r="B5892" t="s">
        <v>4566</v>
      </c>
      <c r="C5892">
        <v>8</v>
      </c>
      <c r="D5892" t="s">
        <v>4623</v>
      </c>
      <c r="E5892" t="s">
        <v>4628</v>
      </c>
      <c r="F5892" t="s">
        <v>12</v>
      </c>
      <c r="G5892">
        <v>7413</v>
      </c>
    </row>
    <row r="5893" spans="1:7" x14ac:dyDescent="0.2">
      <c r="A5893" t="s">
        <v>10489</v>
      </c>
      <c r="B5893" t="s">
        <v>4566</v>
      </c>
      <c r="C5893">
        <v>8</v>
      </c>
      <c r="D5893" t="s">
        <v>4623</v>
      </c>
      <c r="E5893" t="s">
        <v>4630</v>
      </c>
      <c r="F5893" t="s">
        <v>12</v>
      </c>
      <c r="G5893">
        <v>7493</v>
      </c>
    </row>
    <row r="5894" spans="1:7" x14ac:dyDescent="0.2">
      <c r="A5894" t="s">
        <v>10490</v>
      </c>
      <c r="B5894" t="s">
        <v>4566</v>
      </c>
      <c r="C5894">
        <v>8</v>
      </c>
      <c r="D5894" t="s">
        <v>4623</v>
      </c>
      <c r="E5894" t="s">
        <v>4632</v>
      </c>
      <c r="F5894" t="s">
        <v>12</v>
      </c>
      <c r="G5894">
        <v>7538</v>
      </c>
    </row>
    <row r="5895" spans="1:7" x14ac:dyDescent="0.2">
      <c r="A5895" t="s">
        <v>10491</v>
      </c>
      <c r="B5895" t="s">
        <v>4566</v>
      </c>
      <c r="C5895">
        <v>8</v>
      </c>
      <c r="D5895" t="s">
        <v>4623</v>
      </c>
      <c r="E5895" t="s">
        <v>4634</v>
      </c>
      <c r="F5895" t="s">
        <v>12</v>
      </c>
      <c r="G5895">
        <v>7905</v>
      </c>
    </row>
    <row r="5896" spans="1:7" x14ac:dyDescent="0.2">
      <c r="A5896" t="s">
        <v>10492</v>
      </c>
      <c r="B5896" t="s">
        <v>4566</v>
      </c>
      <c r="C5896">
        <v>8</v>
      </c>
      <c r="D5896" t="s">
        <v>4623</v>
      </c>
      <c r="E5896" t="s">
        <v>4636</v>
      </c>
      <c r="F5896" t="s">
        <v>12</v>
      </c>
      <c r="G5896">
        <v>7865</v>
      </c>
    </row>
    <row r="5897" spans="1:7" x14ac:dyDescent="0.2">
      <c r="A5897" t="s">
        <v>10493</v>
      </c>
      <c r="B5897" t="s">
        <v>4566</v>
      </c>
      <c r="C5897">
        <v>8</v>
      </c>
      <c r="D5897" t="s">
        <v>4623</v>
      </c>
      <c r="E5897" t="s">
        <v>4638</v>
      </c>
      <c r="F5897" t="s">
        <v>12</v>
      </c>
      <c r="G5897">
        <v>7986</v>
      </c>
    </row>
    <row r="5898" spans="1:7" x14ac:dyDescent="0.2">
      <c r="A5898" t="s">
        <v>10494</v>
      </c>
      <c r="B5898" t="s">
        <v>4566</v>
      </c>
      <c r="C5898">
        <v>8</v>
      </c>
      <c r="D5898" t="s">
        <v>4623</v>
      </c>
      <c r="E5898" t="s">
        <v>4640</v>
      </c>
      <c r="F5898" t="s">
        <v>12</v>
      </c>
      <c r="G5898">
        <v>7642</v>
      </c>
    </row>
    <row r="5899" spans="1:7" x14ac:dyDescent="0.2">
      <c r="A5899" t="s">
        <v>10495</v>
      </c>
      <c r="B5899" t="s">
        <v>4566</v>
      </c>
      <c r="C5899">
        <v>8</v>
      </c>
      <c r="D5899" t="s">
        <v>4623</v>
      </c>
      <c r="E5899" t="s">
        <v>4642</v>
      </c>
      <c r="F5899" t="s">
        <v>12</v>
      </c>
      <c r="G5899">
        <v>7710</v>
      </c>
    </row>
    <row r="5900" spans="1:7" x14ac:dyDescent="0.2">
      <c r="A5900" t="s">
        <v>10496</v>
      </c>
      <c r="B5900" t="s">
        <v>4566</v>
      </c>
      <c r="C5900">
        <v>8</v>
      </c>
      <c r="D5900" t="s">
        <v>4623</v>
      </c>
      <c r="E5900" t="s">
        <v>4644</v>
      </c>
      <c r="F5900" t="s">
        <v>12</v>
      </c>
      <c r="G5900">
        <v>7019</v>
      </c>
    </row>
    <row r="5901" spans="1:7" x14ac:dyDescent="0.2">
      <c r="A5901" t="s">
        <v>10497</v>
      </c>
      <c r="B5901" t="s">
        <v>4566</v>
      </c>
      <c r="C5901">
        <v>8</v>
      </c>
      <c r="D5901" t="s">
        <v>4623</v>
      </c>
      <c r="E5901" t="s">
        <v>4646</v>
      </c>
      <c r="F5901" t="s">
        <v>12</v>
      </c>
      <c r="G5901">
        <v>7437</v>
      </c>
    </row>
    <row r="5902" spans="1:7" x14ac:dyDescent="0.2">
      <c r="A5902" t="s">
        <v>10498</v>
      </c>
      <c r="B5902" t="s">
        <v>4566</v>
      </c>
      <c r="C5902">
        <v>9</v>
      </c>
      <c r="D5902" t="s">
        <v>4623</v>
      </c>
      <c r="E5902" t="s">
        <v>4624</v>
      </c>
      <c r="F5902" t="s">
        <v>12</v>
      </c>
      <c r="G5902">
        <v>560</v>
      </c>
    </row>
    <row r="5903" spans="1:7" x14ac:dyDescent="0.2">
      <c r="A5903" t="s">
        <v>10499</v>
      </c>
      <c r="B5903" t="s">
        <v>4566</v>
      </c>
      <c r="C5903">
        <v>9</v>
      </c>
      <c r="D5903" t="s">
        <v>4623</v>
      </c>
      <c r="E5903" t="s">
        <v>4626</v>
      </c>
      <c r="F5903" t="s">
        <v>12</v>
      </c>
      <c r="G5903">
        <v>506</v>
      </c>
    </row>
    <row r="5904" spans="1:7" x14ac:dyDescent="0.2">
      <c r="A5904" t="s">
        <v>10500</v>
      </c>
      <c r="B5904" t="s">
        <v>4566</v>
      </c>
      <c r="C5904">
        <v>9</v>
      </c>
      <c r="D5904" t="s">
        <v>4623</v>
      </c>
      <c r="E5904" t="s">
        <v>4628</v>
      </c>
      <c r="F5904" t="s">
        <v>12</v>
      </c>
      <c r="G5904">
        <v>469</v>
      </c>
    </row>
    <row r="5905" spans="1:7" x14ac:dyDescent="0.2">
      <c r="A5905" t="s">
        <v>10501</v>
      </c>
      <c r="B5905" t="s">
        <v>4566</v>
      </c>
      <c r="C5905">
        <v>9</v>
      </c>
      <c r="D5905" t="s">
        <v>4623</v>
      </c>
      <c r="E5905" t="s">
        <v>4630</v>
      </c>
      <c r="F5905" t="s">
        <v>12</v>
      </c>
      <c r="G5905">
        <v>498</v>
      </c>
    </row>
    <row r="5906" spans="1:7" x14ac:dyDescent="0.2">
      <c r="A5906" t="s">
        <v>10502</v>
      </c>
      <c r="B5906" t="s">
        <v>4566</v>
      </c>
      <c r="C5906">
        <v>9</v>
      </c>
      <c r="D5906" t="s">
        <v>4623</v>
      </c>
      <c r="E5906" t="s">
        <v>4632</v>
      </c>
      <c r="F5906" t="s">
        <v>12</v>
      </c>
      <c r="G5906">
        <v>481</v>
      </c>
    </row>
    <row r="5907" spans="1:7" x14ac:dyDescent="0.2">
      <c r="A5907" t="s">
        <v>10503</v>
      </c>
      <c r="B5907" t="s">
        <v>4566</v>
      </c>
      <c r="C5907">
        <v>9</v>
      </c>
      <c r="D5907" t="s">
        <v>4623</v>
      </c>
      <c r="E5907" t="s">
        <v>4634</v>
      </c>
      <c r="F5907" t="s">
        <v>12</v>
      </c>
      <c r="G5907">
        <v>522</v>
      </c>
    </row>
    <row r="5908" spans="1:7" x14ac:dyDescent="0.2">
      <c r="A5908" t="s">
        <v>10504</v>
      </c>
      <c r="B5908" t="s">
        <v>4566</v>
      </c>
      <c r="C5908">
        <v>9</v>
      </c>
      <c r="D5908" t="s">
        <v>4623</v>
      </c>
      <c r="E5908" t="s">
        <v>4636</v>
      </c>
      <c r="F5908" t="s">
        <v>12</v>
      </c>
      <c r="G5908">
        <v>481</v>
      </c>
    </row>
    <row r="5909" spans="1:7" x14ac:dyDescent="0.2">
      <c r="A5909" t="s">
        <v>10505</v>
      </c>
      <c r="B5909" t="s">
        <v>4566</v>
      </c>
      <c r="C5909">
        <v>9</v>
      </c>
      <c r="D5909" t="s">
        <v>4623</v>
      </c>
      <c r="E5909" t="s">
        <v>4638</v>
      </c>
      <c r="F5909" t="s">
        <v>12</v>
      </c>
      <c r="G5909">
        <v>532</v>
      </c>
    </row>
    <row r="5910" spans="1:7" x14ac:dyDescent="0.2">
      <c r="A5910" t="s">
        <v>10506</v>
      </c>
      <c r="B5910" t="s">
        <v>4566</v>
      </c>
      <c r="C5910">
        <v>9</v>
      </c>
      <c r="D5910" t="s">
        <v>4623</v>
      </c>
      <c r="E5910" t="s">
        <v>4640</v>
      </c>
      <c r="F5910" t="s">
        <v>12</v>
      </c>
      <c r="G5910">
        <v>543</v>
      </c>
    </row>
    <row r="5911" spans="1:7" x14ac:dyDescent="0.2">
      <c r="A5911" t="s">
        <v>10507</v>
      </c>
      <c r="B5911" t="s">
        <v>4566</v>
      </c>
      <c r="C5911">
        <v>9</v>
      </c>
      <c r="D5911" t="s">
        <v>4623</v>
      </c>
      <c r="E5911" t="s">
        <v>4642</v>
      </c>
      <c r="F5911" t="s">
        <v>12</v>
      </c>
      <c r="G5911">
        <v>520</v>
      </c>
    </row>
    <row r="5912" spans="1:7" x14ac:dyDescent="0.2">
      <c r="A5912" t="s">
        <v>10508</v>
      </c>
      <c r="B5912" t="s">
        <v>4566</v>
      </c>
      <c r="C5912">
        <v>9</v>
      </c>
      <c r="D5912" t="s">
        <v>4623</v>
      </c>
      <c r="E5912" t="s">
        <v>4644</v>
      </c>
      <c r="F5912" t="s">
        <v>12</v>
      </c>
      <c r="G5912">
        <v>490</v>
      </c>
    </row>
    <row r="5913" spans="1:7" x14ac:dyDescent="0.2">
      <c r="A5913" t="s">
        <v>10509</v>
      </c>
      <c r="B5913" t="s">
        <v>4566</v>
      </c>
      <c r="C5913">
        <v>9</v>
      </c>
      <c r="D5913" t="s">
        <v>4623</v>
      </c>
      <c r="E5913" t="s">
        <v>4646</v>
      </c>
      <c r="F5913" t="s">
        <v>12</v>
      </c>
      <c r="G5913">
        <v>563</v>
      </c>
    </row>
    <row r="5914" spans="1:7" x14ac:dyDescent="0.2">
      <c r="A5914" t="s">
        <v>10510</v>
      </c>
      <c r="B5914" t="s">
        <v>4566</v>
      </c>
      <c r="C5914">
        <v>10</v>
      </c>
      <c r="D5914" t="s">
        <v>4623</v>
      </c>
      <c r="E5914" t="s">
        <v>4624</v>
      </c>
      <c r="F5914" t="s">
        <v>12</v>
      </c>
      <c r="G5914">
        <v>181</v>
      </c>
    </row>
    <row r="5915" spans="1:7" x14ac:dyDescent="0.2">
      <c r="A5915" t="s">
        <v>10511</v>
      </c>
      <c r="B5915" t="s">
        <v>4566</v>
      </c>
      <c r="C5915">
        <v>10</v>
      </c>
      <c r="D5915" t="s">
        <v>4623</v>
      </c>
      <c r="E5915" t="s">
        <v>4626</v>
      </c>
      <c r="F5915" t="s">
        <v>12</v>
      </c>
      <c r="G5915">
        <v>169</v>
      </c>
    </row>
    <row r="5916" spans="1:7" x14ac:dyDescent="0.2">
      <c r="A5916" t="s">
        <v>10512</v>
      </c>
      <c r="B5916" t="s">
        <v>4566</v>
      </c>
      <c r="C5916">
        <v>10</v>
      </c>
      <c r="D5916" t="s">
        <v>4623</v>
      </c>
      <c r="E5916" t="s">
        <v>4628</v>
      </c>
      <c r="F5916" t="s">
        <v>12</v>
      </c>
      <c r="G5916">
        <v>206</v>
      </c>
    </row>
    <row r="5917" spans="1:7" x14ac:dyDescent="0.2">
      <c r="A5917" t="s">
        <v>10513</v>
      </c>
      <c r="B5917" t="s">
        <v>4566</v>
      </c>
      <c r="C5917">
        <v>10</v>
      </c>
      <c r="D5917" t="s">
        <v>4623</v>
      </c>
      <c r="E5917" t="s">
        <v>4630</v>
      </c>
      <c r="F5917" t="s">
        <v>12</v>
      </c>
      <c r="G5917">
        <v>178</v>
      </c>
    </row>
    <row r="5918" spans="1:7" x14ac:dyDescent="0.2">
      <c r="A5918" t="s">
        <v>10514</v>
      </c>
      <c r="B5918" t="s">
        <v>4566</v>
      </c>
      <c r="C5918">
        <v>10</v>
      </c>
      <c r="D5918" t="s">
        <v>4623</v>
      </c>
      <c r="E5918" t="s">
        <v>4632</v>
      </c>
      <c r="F5918" t="s">
        <v>12</v>
      </c>
      <c r="G5918">
        <v>191</v>
      </c>
    </row>
    <row r="5919" spans="1:7" x14ac:dyDescent="0.2">
      <c r="A5919" t="s">
        <v>10515</v>
      </c>
      <c r="B5919" t="s">
        <v>4566</v>
      </c>
      <c r="C5919">
        <v>10</v>
      </c>
      <c r="D5919" t="s">
        <v>4623</v>
      </c>
      <c r="E5919" t="s">
        <v>4634</v>
      </c>
      <c r="F5919" t="s">
        <v>12</v>
      </c>
      <c r="G5919">
        <v>172</v>
      </c>
    </row>
    <row r="5920" spans="1:7" x14ac:dyDescent="0.2">
      <c r="A5920" t="s">
        <v>10516</v>
      </c>
      <c r="B5920" t="s">
        <v>4566</v>
      </c>
      <c r="C5920">
        <v>10</v>
      </c>
      <c r="D5920" t="s">
        <v>4623</v>
      </c>
      <c r="E5920" t="s">
        <v>4636</v>
      </c>
      <c r="F5920" t="s">
        <v>12</v>
      </c>
      <c r="G5920">
        <v>184</v>
      </c>
    </row>
    <row r="5921" spans="1:7" x14ac:dyDescent="0.2">
      <c r="A5921" t="s">
        <v>10517</v>
      </c>
      <c r="B5921" t="s">
        <v>4566</v>
      </c>
      <c r="C5921">
        <v>10</v>
      </c>
      <c r="D5921" t="s">
        <v>4623</v>
      </c>
      <c r="E5921" t="s">
        <v>4638</v>
      </c>
      <c r="F5921" t="s">
        <v>12</v>
      </c>
      <c r="G5921">
        <v>178</v>
      </c>
    </row>
    <row r="5922" spans="1:7" x14ac:dyDescent="0.2">
      <c r="A5922" t="s">
        <v>10518</v>
      </c>
      <c r="B5922" t="s">
        <v>4566</v>
      </c>
      <c r="C5922">
        <v>10</v>
      </c>
      <c r="D5922" t="s">
        <v>4623</v>
      </c>
      <c r="E5922" t="s">
        <v>4640</v>
      </c>
      <c r="F5922" t="s">
        <v>12</v>
      </c>
      <c r="G5922">
        <v>182</v>
      </c>
    </row>
    <row r="5923" spans="1:7" x14ac:dyDescent="0.2">
      <c r="A5923" t="s">
        <v>10519</v>
      </c>
      <c r="B5923" t="s">
        <v>4566</v>
      </c>
      <c r="C5923">
        <v>10</v>
      </c>
      <c r="D5923" t="s">
        <v>4623</v>
      </c>
      <c r="E5923" t="s">
        <v>4642</v>
      </c>
      <c r="F5923" t="s">
        <v>12</v>
      </c>
      <c r="G5923">
        <v>155</v>
      </c>
    </row>
    <row r="5924" spans="1:7" x14ac:dyDescent="0.2">
      <c r="A5924" t="s">
        <v>10520</v>
      </c>
      <c r="B5924" t="s">
        <v>4566</v>
      </c>
      <c r="C5924">
        <v>10</v>
      </c>
      <c r="D5924" t="s">
        <v>4623</v>
      </c>
      <c r="E5924" t="s">
        <v>4644</v>
      </c>
      <c r="F5924" t="s">
        <v>12</v>
      </c>
      <c r="G5924">
        <v>167</v>
      </c>
    </row>
    <row r="5925" spans="1:7" x14ac:dyDescent="0.2">
      <c r="A5925" t="s">
        <v>10521</v>
      </c>
      <c r="B5925" t="s">
        <v>4566</v>
      </c>
      <c r="C5925">
        <v>10</v>
      </c>
      <c r="D5925" t="s">
        <v>4623</v>
      </c>
      <c r="E5925" t="s">
        <v>4646</v>
      </c>
      <c r="F5925" t="s">
        <v>12</v>
      </c>
      <c r="G5925">
        <v>219</v>
      </c>
    </row>
    <row r="5926" spans="1:7" x14ac:dyDescent="0.2">
      <c r="A5926" t="s">
        <v>10522</v>
      </c>
      <c r="B5926" t="s">
        <v>4566</v>
      </c>
      <c r="C5926">
        <v>11</v>
      </c>
      <c r="D5926" t="s">
        <v>4623</v>
      </c>
      <c r="E5926" t="s">
        <v>4624</v>
      </c>
      <c r="F5926" t="s">
        <v>12</v>
      </c>
      <c r="G5926">
        <v>1511</v>
      </c>
    </row>
    <row r="5927" spans="1:7" x14ac:dyDescent="0.2">
      <c r="A5927" t="s">
        <v>10523</v>
      </c>
      <c r="B5927" t="s">
        <v>4566</v>
      </c>
      <c r="C5927">
        <v>11</v>
      </c>
      <c r="D5927" t="s">
        <v>4623</v>
      </c>
      <c r="E5927" t="s">
        <v>4626</v>
      </c>
      <c r="F5927" t="s">
        <v>12</v>
      </c>
      <c r="G5927">
        <v>1186</v>
      </c>
    </row>
    <row r="5928" spans="1:7" x14ac:dyDescent="0.2">
      <c r="A5928" t="s">
        <v>10524</v>
      </c>
      <c r="B5928" t="s">
        <v>4566</v>
      </c>
      <c r="C5928">
        <v>11</v>
      </c>
      <c r="D5928" t="s">
        <v>4623</v>
      </c>
      <c r="E5928" t="s">
        <v>4628</v>
      </c>
      <c r="F5928" t="s">
        <v>12</v>
      </c>
      <c r="G5928">
        <v>1324</v>
      </c>
    </row>
    <row r="5929" spans="1:7" x14ac:dyDescent="0.2">
      <c r="A5929" t="s">
        <v>10525</v>
      </c>
      <c r="B5929" t="s">
        <v>4566</v>
      </c>
      <c r="C5929">
        <v>11</v>
      </c>
      <c r="D5929" t="s">
        <v>4623</v>
      </c>
      <c r="E5929" t="s">
        <v>4630</v>
      </c>
      <c r="F5929" t="s">
        <v>12</v>
      </c>
      <c r="G5929">
        <v>1260</v>
      </c>
    </row>
    <row r="5930" spans="1:7" x14ac:dyDescent="0.2">
      <c r="A5930" t="s">
        <v>10526</v>
      </c>
      <c r="B5930" t="s">
        <v>4566</v>
      </c>
      <c r="C5930">
        <v>11</v>
      </c>
      <c r="D5930" t="s">
        <v>4623</v>
      </c>
      <c r="E5930" t="s">
        <v>4632</v>
      </c>
      <c r="F5930" t="s">
        <v>12</v>
      </c>
      <c r="G5930">
        <v>1180</v>
      </c>
    </row>
    <row r="5931" spans="1:7" x14ac:dyDescent="0.2">
      <c r="A5931" t="s">
        <v>10527</v>
      </c>
      <c r="B5931" t="s">
        <v>4566</v>
      </c>
      <c r="C5931">
        <v>11</v>
      </c>
      <c r="D5931" t="s">
        <v>4623</v>
      </c>
      <c r="E5931" t="s">
        <v>4634</v>
      </c>
      <c r="F5931" t="s">
        <v>12</v>
      </c>
      <c r="G5931">
        <v>1193</v>
      </c>
    </row>
    <row r="5932" spans="1:7" x14ac:dyDescent="0.2">
      <c r="A5932" t="s">
        <v>10528</v>
      </c>
      <c r="B5932" t="s">
        <v>4566</v>
      </c>
      <c r="C5932">
        <v>11</v>
      </c>
      <c r="D5932" t="s">
        <v>4623</v>
      </c>
      <c r="E5932" t="s">
        <v>4636</v>
      </c>
      <c r="F5932" t="s">
        <v>12</v>
      </c>
      <c r="G5932">
        <v>1245</v>
      </c>
    </row>
    <row r="5933" spans="1:7" x14ac:dyDescent="0.2">
      <c r="A5933" t="s">
        <v>10529</v>
      </c>
      <c r="B5933" t="s">
        <v>4566</v>
      </c>
      <c r="C5933">
        <v>11</v>
      </c>
      <c r="D5933" t="s">
        <v>4623</v>
      </c>
      <c r="E5933" t="s">
        <v>4638</v>
      </c>
      <c r="F5933" t="s">
        <v>12</v>
      </c>
      <c r="G5933">
        <v>1248</v>
      </c>
    </row>
    <row r="5934" spans="1:7" x14ac:dyDescent="0.2">
      <c r="A5934" t="s">
        <v>10530</v>
      </c>
      <c r="B5934" t="s">
        <v>4566</v>
      </c>
      <c r="C5934">
        <v>11</v>
      </c>
      <c r="D5934" t="s">
        <v>4623</v>
      </c>
      <c r="E5934" t="s">
        <v>4640</v>
      </c>
      <c r="F5934" t="s">
        <v>12</v>
      </c>
      <c r="G5934">
        <v>1209</v>
      </c>
    </row>
    <row r="5935" spans="1:7" x14ac:dyDescent="0.2">
      <c r="A5935" t="s">
        <v>10531</v>
      </c>
      <c r="B5935" t="s">
        <v>4566</v>
      </c>
      <c r="C5935">
        <v>11</v>
      </c>
      <c r="D5935" t="s">
        <v>4623</v>
      </c>
      <c r="E5935" t="s">
        <v>4642</v>
      </c>
      <c r="F5935" t="s">
        <v>12</v>
      </c>
      <c r="G5935">
        <v>1203</v>
      </c>
    </row>
    <row r="5936" spans="1:7" x14ac:dyDescent="0.2">
      <c r="A5936" t="s">
        <v>10532</v>
      </c>
      <c r="B5936" t="s">
        <v>4566</v>
      </c>
      <c r="C5936">
        <v>11</v>
      </c>
      <c r="D5936" t="s">
        <v>4623</v>
      </c>
      <c r="E5936" t="s">
        <v>4644</v>
      </c>
      <c r="F5936" t="s">
        <v>12</v>
      </c>
      <c r="G5936">
        <v>1169</v>
      </c>
    </row>
    <row r="5937" spans="1:7" x14ac:dyDescent="0.2">
      <c r="A5937" t="s">
        <v>10533</v>
      </c>
      <c r="B5937" t="s">
        <v>4566</v>
      </c>
      <c r="C5937">
        <v>11</v>
      </c>
      <c r="D5937" t="s">
        <v>4623</v>
      </c>
      <c r="E5937" t="s">
        <v>4646</v>
      </c>
      <c r="F5937" t="s">
        <v>12</v>
      </c>
      <c r="G5937">
        <v>1457</v>
      </c>
    </row>
    <row r="5938" spans="1:7" x14ac:dyDescent="0.2">
      <c r="A5938" t="s">
        <v>10534</v>
      </c>
      <c r="B5938" t="s">
        <v>4566</v>
      </c>
      <c r="C5938">
        <v>12</v>
      </c>
      <c r="D5938" t="s">
        <v>4623</v>
      </c>
      <c r="E5938" t="s">
        <v>4624</v>
      </c>
      <c r="F5938" t="s">
        <v>12</v>
      </c>
      <c r="G5938">
        <v>774</v>
      </c>
    </row>
    <row r="5939" spans="1:7" x14ac:dyDescent="0.2">
      <c r="A5939" t="s">
        <v>10535</v>
      </c>
      <c r="B5939" t="s">
        <v>4566</v>
      </c>
      <c r="C5939">
        <v>12</v>
      </c>
      <c r="D5939" t="s">
        <v>4623</v>
      </c>
      <c r="E5939" t="s">
        <v>4626</v>
      </c>
      <c r="F5939" t="s">
        <v>12</v>
      </c>
      <c r="G5939">
        <v>869</v>
      </c>
    </row>
    <row r="5940" spans="1:7" x14ac:dyDescent="0.2">
      <c r="A5940" t="s">
        <v>10536</v>
      </c>
      <c r="B5940" t="s">
        <v>4566</v>
      </c>
      <c r="C5940">
        <v>12</v>
      </c>
      <c r="D5940" t="s">
        <v>4623</v>
      </c>
      <c r="E5940" t="s">
        <v>4628</v>
      </c>
      <c r="F5940" t="s">
        <v>12</v>
      </c>
      <c r="G5940">
        <v>821</v>
      </c>
    </row>
    <row r="5941" spans="1:7" x14ac:dyDescent="0.2">
      <c r="A5941" t="s">
        <v>10537</v>
      </c>
      <c r="B5941" t="s">
        <v>4566</v>
      </c>
      <c r="C5941">
        <v>12</v>
      </c>
      <c r="D5941" t="s">
        <v>4623</v>
      </c>
      <c r="E5941" t="s">
        <v>4630</v>
      </c>
      <c r="F5941" t="s">
        <v>12</v>
      </c>
      <c r="G5941">
        <v>812</v>
      </c>
    </row>
    <row r="5942" spans="1:7" x14ac:dyDescent="0.2">
      <c r="A5942" t="s">
        <v>10538</v>
      </c>
      <c r="B5942" t="s">
        <v>4566</v>
      </c>
      <c r="C5942">
        <v>12</v>
      </c>
      <c r="D5942" t="s">
        <v>4623</v>
      </c>
      <c r="E5942" t="s">
        <v>4632</v>
      </c>
      <c r="F5942" t="s">
        <v>12</v>
      </c>
      <c r="G5942">
        <v>731</v>
      </c>
    </row>
    <row r="5943" spans="1:7" x14ac:dyDescent="0.2">
      <c r="A5943" t="s">
        <v>10539</v>
      </c>
      <c r="B5943" t="s">
        <v>4566</v>
      </c>
      <c r="C5943">
        <v>12</v>
      </c>
      <c r="D5943" t="s">
        <v>4623</v>
      </c>
      <c r="E5943" t="s">
        <v>4634</v>
      </c>
      <c r="F5943" t="s">
        <v>12</v>
      </c>
      <c r="G5943">
        <v>873</v>
      </c>
    </row>
    <row r="5944" spans="1:7" x14ac:dyDescent="0.2">
      <c r="A5944" t="s">
        <v>10540</v>
      </c>
      <c r="B5944" t="s">
        <v>4566</v>
      </c>
      <c r="C5944">
        <v>12</v>
      </c>
      <c r="D5944" t="s">
        <v>4623</v>
      </c>
      <c r="E5944" t="s">
        <v>4636</v>
      </c>
      <c r="F5944" t="s">
        <v>12</v>
      </c>
      <c r="G5944">
        <v>786</v>
      </c>
    </row>
    <row r="5945" spans="1:7" x14ac:dyDescent="0.2">
      <c r="A5945" t="s">
        <v>10541</v>
      </c>
      <c r="B5945" t="s">
        <v>4566</v>
      </c>
      <c r="C5945">
        <v>12</v>
      </c>
      <c r="D5945" t="s">
        <v>4623</v>
      </c>
      <c r="E5945" t="s">
        <v>4638</v>
      </c>
      <c r="F5945" t="s">
        <v>12</v>
      </c>
      <c r="G5945">
        <v>774</v>
      </c>
    </row>
    <row r="5946" spans="1:7" x14ac:dyDescent="0.2">
      <c r="A5946" t="s">
        <v>10542</v>
      </c>
      <c r="B5946" t="s">
        <v>4566</v>
      </c>
      <c r="C5946">
        <v>12</v>
      </c>
      <c r="D5946" t="s">
        <v>4623</v>
      </c>
      <c r="E5946" t="s">
        <v>4640</v>
      </c>
      <c r="F5946" t="s">
        <v>12</v>
      </c>
      <c r="G5946">
        <v>839</v>
      </c>
    </row>
    <row r="5947" spans="1:7" x14ac:dyDescent="0.2">
      <c r="A5947" t="s">
        <v>10543</v>
      </c>
      <c r="B5947" t="s">
        <v>4566</v>
      </c>
      <c r="C5947">
        <v>12</v>
      </c>
      <c r="D5947" t="s">
        <v>4623</v>
      </c>
      <c r="E5947" t="s">
        <v>4642</v>
      </c>
      <c r="F5947" t="s">
        <v>12</v>
      </c>
      <c r="G5947">
        <v>805</v>
      </c>
    </row>
    <row r="5948" spans="1:7" x14ac:dyDescent="0.2">
      <c r="A5948" t="s">
        <v>10544</v>
      </c>
      <c r="B5948" t="s">
        <v>4566</v>
      </c>
      <c r="C5948">
        <v>12</v>
      </c>
      <c r="D5948" t="s">
        <v>4623</v>
      </c>
      <c r="E5948" t="s">
        <v>4644</v>
      </c>
      <c r="F5948" t="s">
        <v>12</v>
      </c>
      <c r="G5948">
        <v>744</v>
      </c>
    </row>
    <row r="5949" spans="1:7" x14ac:dyDescent="0.2">
      <c r="A5949" t="s">
        <v>10545</v>
      </c>
      <c r="B5949" t="s">
        <v>4566</v>
      </c>
      <c r="C5949">
        <v>12</v>
      </c>
      <c r="D5949" t="s">
        <v>4623</v>
      </c>
      <c r="E5949" t="s">
        <v>4646</v>
      </c>
      <c r="F5949" t="s">
        <v>12</v>
      </c>
      <c r="G5949">
        <v>861</v>
      </c>
    </row>
    <row r="5950" spans="1:7" x14ac:dyDescent="0.2">
      <c r="A5950" t="s">
        <v>10546</v>
      </c>
      <c r="B5950" t="s">
        <v>4566</v>
      </c>
      <c r="C5950">
        <v>13</v>
      </c>
      <c r="D5950" t="s">
        <v>4623</v>
      </c>
      <c r="E5950" t="s">
        <v>4624</v>
      </c>
      <c r="F5950" t="s">
        <v>12</v>
      </c>
      <c r="G5950">
        <v>5417</v>
      </c>
    </row>
    <row r="5951" spans="1:7" x14ac:dyDescent="0.2">
      <c r="A5951" t="s">
        <v>10547</v>
      </c>
      <c r="B5951" t="s">
        <v>4566</v>
      </c>
      <c r="C5951">
        <v>13</v>
      </c>
      <c r="D5951" t="s">
        <v>4623</v>
      </c>
      <c r="E5951" t="s">
        <v>4626</v>
      </c>
      <c r="F5951" t="s">
        <v>12</v>
      </c>
      <c r="G5951">
        <v>5181</v>
      </c>
    </row>
    <row r="5952" spans="1:7" x14ac:dyDescent="0.2">
      <c r="A5952" t="s">
        <v>10548</v>
      </c>
      <c r="B5952" t="s">
        <v>4566</v>
      </c>
      <c r="C5952">
        <v>13</v>
      </c>
      <c r="D5952" t="s">
        <v>4623</v>
      </c>
      <c r="E5952" t="s">
        <v>4628</v>
      </c>
      <c r="F5952" t="s">
        <v>12</v>
      </c>
      <c r="G5952">
        <v>5520</v>
      </c>
    </row>
    <row r="5953" spans="1:7" x14ac:dyDescent="0.2">
      <c r="A5953" t="s">
        <v>10549</v>
      </c>
      <c r="B5953" t="s">
        <v>4566</v>
      </c>
      <c r="C5953">
        <v>13</v>
      </c>
      <c r="D5953" t="s">
        <v>4623</v>
      </c>
      <c r="E5953" t="s">
        <v>4630</v>
      </c>
      <c r="F5953" t="s">
        <v>12</v>
      </c>
      <c r="G5953">
        <v>5238</v>
      </c>
    </row>
    <row r="5954" spans="1:7" x14ac:dyDescent="0.2">
      <c r="A5954" t="s">
        <v>10550</v>
      </c>
      <c r="B5954" t="s">
        <v>4566</v>
      </c>
      <c r="C5954">
        <v>13</v>
      </c>
      <c r="D5954" t="s">
        <v>4623</v>
      </c>
      <c r="E5954" t="s">
        <v>4632</v>
      </c>
      <c r="F5954" t="s">
        <v>12</v>
      </c>
      <c r="G5954">
        <v>5582</v>
      </c>
    </row>
    <row r="5955" spans="1:7" x14ac:dyDescent="0.2">
      <c r="A5955" t="s">
        <v>10551</v>
      </c>
      <c r="B5955" t="s">
        <v>4566</v>
      </c>
      <c r="C5955">
        <v>13</v>
      </c>
      <c r="D5955" t="s">
        <v>4623</v>
      </c>
      <c r="E5955" t="s">
        <v>4634</v>
      </c>
      <c r="F5955" t="s">
        <v>12</v>
      </c>
      <c r="G5955">
        <v>5543</v>
      </c>
    </row>
    <row r="5956" spans="1:7" x14ac:dyDescent="0.2">
      <c r="A5956" t="s">
        <v>10552</v>
      </c>
      <c r="B5956" t="s">
        <v>4566</v>
      </c>
      <c r="C5956">
        <v>13</v>
      </c>
      <c r="D5956" t="s">
        <v>4623</v>
      </c>
      <c r="E5956" t="s">
        <v>4636</v>
      </c>
      <c r="F5956" t="s">
        <v>12</v>
      </c>
      <c r="G5956">
        <v>5604</v>
      </c>
    </row>
    <row r="5957" spans="1:7" x14ac:dyDescent="0.2">
      <c r="A5957" t="s">
        <v>10553</v>
      </c>
      <c r="B5957" t="s">
        <v>4566</v>
      </c>
      <c r="C5957">
        <v>13</v>
      </c>
      <c r="D5957" t="s">
        <v>4623</v>
      </c>
      <c r="E5957" t="s">
        <v>4638</v>
      </c>
      <c r="F5957" t="s">
        <v>12</v>
      </c>
      <c r="G5957">
        <v>5609</v>
      </c>
    </row>
    <row r="5958" spans="1:7" x14ac:dyDescent="0.2">
      <c r="A5958" t="s">
        <v>10554</v>
      </c>
      <c r="B5958" t="s">
        <v>4566</v>
      </c>
      <c r="C5958">
        <v>13</v>
      </c>
      <c r="D5958" t="s">
        <v>4623</v>
      </c>
      <c r="E5958" t="s">
        <v>4640</v>
      </c>
      <c r="F5958" t="s">
        <v>12</v>
      </c>
      <c r="G5958">
        <v>5677</v>
      </c>
    </row>
    <row r="5959" spans="1:7" x14ac:dyDescent="0.2">
      <c r="A5959" t="s">
        <v>10555</v>
      </c>
      <c r="B5959" t="s">
        <v>4566</v>
      </c>
      <c r="C5959">
        <v>13</v>
      </c>
      <c r="D5959" t="s">
        <v>4623</v>
      </c>
      <c r="E5959" t="s">
        <v>4642</v>
      </c>
      <c r="F5959" t="s">
        <v>12</v>
      </c>
      <c r="G5959">
        <v>5376</v>
      </c>
    </row>
    <row r="5960" spans="1:7" x14ac:dyDescent="0.2">
      <c r="A5960" t="s">
        <v>10556</v>
      </c>
      <c r="B5960" t="s">
        <v>4566</v>
      </c>
      <c r="C5960">
        <v>13</v>
      </c>
      <c r="D5960" t="s">
        <v>4623</v>
      </c>
      <c r="E5960" t="s">
        <v>4644</v>
      </c>
      <c r="F5960" t="s">
        <v>12</v>
      </c>
      <c r="G5960">
        <v>5275</v>
      </c>
    </row>
    <row r="5961" spans="1:7" x14ac:dyDescent="0.2">
      <c r="A5961" t="s">
        <v>10557</v>
      </c>
      <c r="B5961" t="s">
        <v>4566</v>
      </c>
      <c r="C5961">
        <v>13</v>
      </c>
      <c r="D5961" t="s">
        <v>4623</v>
      </c>
      <c r="E5961" t="s">
        <v>4646</v>
      </c>
      <c r="F5961" t="s">
        <v>12</v>
      </c>
      <c r="G5961">
        <v>5444</v>
      </c>
    </row>
    <row r="5962" spans="1:7" x14ac:dyDescent="0.2">
      <c r="A5962" t="s">
        <v>10558</v>
      </c>
      <c r="B5962" t="s">
        <v>4566</v>
      </c>
      <c r="C5962">
        <v>14</v>
      </c>
      <c r="D5962" t="s">
        <v>4623</v>
      </c>
      <c r="E5962" t="s">
        <v>4624</v>
      </c>
      <c r="F5962" t="s">
        <v>12</v>
      </c>
      <c r="G5962">
        <v>2581</v>
      </c>
    </row>
    <row r="5963" spans="1:7" x14ac:dyDescent="0.2">
      <c r="A5963" t="s">
        <v>10559</v>
      </c>
      <c r="B5963" t="s">
        <v>4566</v>
      </c>
      <c r="C5963">
        <v>14</v>
      </c>
      <c r="D5963" t="s">
        <v>4623</v>
      </c>
      <c r="E5963" t="s">
        <v>4626</v>
      </c>
      <c r="F5963" t="s">
        <v>12</v>
      </c>
      <c r="G5963">
        <v>2313</v>
      </c>
    </row>
    <row r="5964" spans="1:7" x14ac:dyDescent="0.2">
      <c r="A5964" t="s">
        <v>10560</v>
      </c>
      <c r="B5964" t="s">
        <v>4566</v>
      </c>
      <c r="C5964">
        <v>14</v>
      </c>
      <c r="D5964" t="s">
        <v>4623</v>
      </c>
      <c r="E5964" t="s">
        <v>4628</v>
      </c>
      <c r="F5964" t="s">
        <v>12</v>
      </c>
      <c r="G5964">
        <v>2464</v>
      </c>
    </row>
    <row r="5965" spans="1:7" x14ac:dyDescent="0.2">
      <c r="A5965" t="s">
        <v>10561</v>
      </c>
      <c r="B5965" t="s">
        <v>4566</v>
      </c>
      <c r="C5965">
        <v>14</v>
      </c>
      <c r="D5965" t="s">
        <v>4623</v>
      </c>
      <c r="E5965" t="s">
        <v>4630</v>
      </c>
      <c r="F5965" t="s">
        <v>12</v>
      </c>
      <c r="G5965">
        <v>2448</v>
      </c>
    </row>
    <row r="5966" spans="1:7" x14ac:dyDescent="0.2">
      <c r="A5966" t="s">
        <v>10562</v>
      </c>
      <c r="B5966" t="s">
        <v>4566</v>
      </c>
      <c r="C5966">
        <v>14</v>
      </c>
      <c r="D5966" t="s">
        <v>4623</v>
      </c>
      <c r="E5966" t="s">
        <v>4632</v>
      </c>
      <c r="F5966" t="s">
        <v>12</v>
      </c>
      <c r="G5966">
        <v>2392</v>
      </c>
    </row>
    <row r="5967" spans="1:7" x14ac:dyDescent="0.2">
      <c r="A5967" t="s">
        <v>10563</v>
      </c>
      <c r="B5967" t="s">
        <v>4566</v>
      </c>
      <c r="C5967">
        <v>14</v>
      </c>
      <c r="D5967" t="s">
        <v>4623</v>
      </c>
      <c r="E5967" t="s">
        <v>4634</v>
      </c>
      <c r="F5967" t="s">
        <v>12</v>
      </c>
      <c r="G5967">
        <v>2443</v>
      </c>
    </row>
    <row r="5968" spans="1:7" x14ac:dyDescent="0.2">
      <c r="A5968" t="s">
        <v>10564</v>
      </c>
      <c r="B5968" t="s">
        <v>4566</v>
      </c>
      <c r="C5968">
        <v>14</v>
      </c>
      <c r="D5968" t="s">
        <v>4623</v>
      </c>
      <c r="E5968" t="s">
        <v>4636</v>
      </c>
      <c r="F5968" t="s">
        <v>12</v>
      </c>
      <c r="G5968">
        <v>2502</v>
      </c>
    </row>
    <row r="5969" spans="1:7" x14ac:dyDescent="0.2">
      <c r="A5969" t="s">
        <v>10565</v>
      </c>
      <c r="B5969" t="s">
        <v>4566</v>
      </c>
      <c r="C5969">
        <v>14</v>
      </c>
      <c r="D5969" t="s">
        <v>4623</v>
      </c>
      <c r="E5969" t="s">
        <v>4638</v>
      </c>
      <c r="F5969" t="s">
        <v>12</v>
      </c>
      <c r="G5969">
        <v>2692</v>
      </c>
    </row>
    <row r="5970" spans="1:7" x14ac:dyDescent="0.2">
      <c r="A5970" t="s">
        <v>10566</v>
      </c>
      <c r="B5970" t="s">
        <v>4566</v>
      </c>
      <c r="C5970">
        <v>14</v>
      </c>
      <c r="D5970" t="s">
        <v>4623</v>
      </c>
      <c r="E5970" t="s">
        <v>4640</v>
      </c>
      <c r="F5970" t="s">
        <v>12</v>
      </c>
      <c r="G5970">
        <v>2662</v>
      </c>
    </row>
    <row r="5971" spans="1:7" x14ac:dyDescent="0.2">
      <c r="A5971" t="s">
        <v>10567</v>
      </c>
      <c r="B5971" t="s">
        <v>4566</v>
      </c>
      <c r="C5971">
        <v>14</v>
      </c>
      <c r="D5971" t="s">
        <v>4623</v>
      </c>
      <c r="E5971" t="s">
        <v>4642</v>
      </c>
      <c r="F5971" t="s">
        <v>12</v>
      </c>
      <c r="G5971">
        <v>2661</v>
      </c>
    </row>
    <row r="5972" spans="1:7" x14ac:dyDescent="0.2">
      <c r="A5972" t="s">
        <v>10568</v>
      </c>
      <c r="B5972" t="s">
        <v>4566</v>
      </c>
      <c r="C5972">
        <v>14</v>
      </c>
      <c r="D5972" t="s">
        <v>4623</v>
      </c>
      <c r="E5972" t="s">
        <v>4644</v>
      </c>
      <c r="F5972" t="s">
        <v>12</v>
      </c>
      <c r="G5972">
        <v>2420</v>
      </c>
    </row>
    <row r="5973" spans="1:7" x14ac:dyDescent="0.2">
      <c r="A5973" t="s">
        <v>10569</v>
      </c>
      <c r="B5973" t="s">
        <v>4566</v>
      </c>
      <c r="C5973">
        <v>14</v>
      </c>
      <c r="D5973" t="s">
        <v>4623</v>
      </c>
      <c r="E5973" t="s">
        <v>4646</v>
      </c>
      <c r="F5973" t="s">
        <v>12</v>
      </c>
      <c r="G5973">
        <v>2597</v>
      </c>
    </row>
    <row r="5974" spans="1:7" x14ac:dyDescent="0.2">
      <c r="A5974" t="s">
        <v>10570</v>
      </c>
      <c r="B5974" t="s">
        <v>4566</v>
      </c>
      <c r="C5974">
        <v>15</v>
      </c>
      <c r="D5974" t="s">
        <v>4623</v>
      </c>
      <c r="E5974" t="s">
        <v>4624</v>
      </c>
      <c r="F5974" t="s">
        <v>12</v>
      </c>
      <c r="G5974">
        <v>1049</v>
      </c>
    </row>
    <row r="5975" spans="1:7" x14ac:dyDescent="0.2">
      <c r="A5975" t="s">
        <v>10571</v>
      </c>
      <c r="B5975" t="s">
        <v>4566</v>
      </c>
      <c r="C5975">
        <v>15</v>
      </c>
      <c r="D5975" t="s">
        <v>4623</v>
      </c>
      <c r="E5975" t="s">
        <v>4626</v>
      </c>
      <c r="F5975" t="s">
        <v>12</v>
      </c>
      <c r="G5975">
        <v>804</v>
      </c>
    </row>
    <row r="5976" spans="1:7" x14ac:dyDescent="0.2">
      <c r="A5976" t="s">
        <v>10572</v>
      </c>
      <c r="B5976" t="s">
        <v>4566</v>
      </c>
      <c r="C5976">
        <v>15</v>
      </c>
      <c r="D5976" t="s">
        <v>4623</v>
      </c>
      <c r="E5976" t="s">
        <v>4628</v>
      </c>
      <c r="F5976" t="s">
        <v>12</v>
      </c>
      <c r="G5976">
        <v>761</v>
      </c>
    </row>
    <row r="5977" spans="1:7" x14ac:dyDescent="0.2">
      <c r="A5977" t="s">
        <v>10573</v>
      </c>
      <c r="B5977" t="s">
        <v>4566</v>
      </c>
      <c r="C5977">
        <v>15</v>
      </c>
      <c r="D5977" t="s">
        <v>4623</v>
      </c>
      <c r="E5977" t="s">
        <v>4630</v>
      </c>
      <c r="F5977" t="s">
        <v>12</v>
      </c>
      <c r="G5977">
        <v>865</v>
      </c>
    </row>
    <row r="5978" spans="1:7" x14ac:dyDescent="0.2">
      <c r="A5978" t="s">
        <v>10574</v>
      </c>
      <c r="B5978" t="s">
        <v>4566</v>
      </c>
      <c r="C5978">
        <v>15</v>
      </c>
      <c r="D5978" t="s">
        <v>4623</v>
      </c>
      <c r="E5978" t="s">
        <v>4632</v>
      </c>
      <c r="F5978" t="s">
        <v>12</v>
      </c>
      <c r="G5978">
        <v>732</v>
      </c>
    </row>
    <row r="5979" spans="1:7" x14ac:dyDescent="0.2">
      <c r="A5979" t="s">
        <v>10575</v>
      </c>
      <c r="B5979" t="s">
        <v>4566</v>
      </c>
      <c r="C5979">
        <v>15</v>
      </c>
      <c r="D5979" t="s">
        <v>4623</v>
      </c>
      <c r="E5979" t="s">
        <v>4634</v>
      </c>
      <c r="F5979" t="s">
        <v>12</v>
      </c>
      <c r="G5979">
        <v>846</v>
      </c>
    </row>
    <row r="5980" spans="1:7" x14ac:dyDescent="0.2">
      <c r="A5980" t="s">
        <v>10576</v>
      </c>
      <c r="B5980" t="s">
        <v>4566</v>
      </c>
      <c r="C5980">
        <v>15</v>
      </c>
      <c r="D5980" t="s">
        <v>4623</v>
      </c>
      <c r="E5980" t="s">
        <v>4636</v>
      </c>
      <c r="F5980" t="s">
        <v>12</v>
      </c>
      <c r="G5980">
        <v>861</v>
      </c>
    </row>
    <row r="5981" spans="1:7" x14ac:dyDescent="0.2">
      <c r="A5981" t="s">
        <v>10577</v>
      </c>
      <c r="B5981" t="s">
        <v>4566</v>
      </c>
      <c r="C5981">
        <v>15</v>
      </c>
      <c r="D5981" t="s">
        <v>4623</v>
      </c>
      <c r="E5981" t="s">
        <v>4638</v>
      </c>
      <c r="F5981" t="s">
        <v>12</v>
      </c>
      <c r="G5981">
        <v>881</v>
      </c>
    </row>
    <row r="5982" spans="1:7" x14ac:dyDescent="0.2">
      <c r="A5982" t="s">
        <v>10578</v>
      </c>
      <c r="B5982" t="s">
        <v>4566</v>
      </c>
      <c r="C5982">
        <v>15</v>
      </c>
      <c r="D5982" t="s">
        <v>4623</v>
      </c>
      <c r="E5982" t="s">
        <v>4640</v>
      </c>
      <c r="F5982" t="s">
        <v>12</v>
      </c>
      <c r="G5982">
        <v>682</v>
      </c>
    </row>
    <row r="5983" spans="1:7" x14ac:dyDescent="0.2">
      <c r="A5983" t="s">
        <v>10579</v>
      </c>
      <c r="B5983" t="s">
        <v>4566</v>
      </c>
      <c r="C5983">
        <v>15</v>
      </c>
      <c r="D5983" t="s">
        <v>4623</v>
      </c>
      <c r="E5983" t="s">
        <v>4642</v>
      </c>
      <c r="F5983" t="s">
        <v>12</v>
      </c>
      <c r="G5983">
        <v>895</v>
      </c>
    </row>
    <row r="5984" spans="1:7" x14ac:dyDescent="0.2">
      <c r="A5984" t="s">
        <v>10580</v>
      </c>
      <c r="B5984" t="s">
        <v>4566</v>
      </c>
      <c r="C5984">
        <v>15</v>
      </c>
      <c r="D5984" t="s">
        <v>4623</v>
      </c>
      <c r="E5984" t="s">
        <v>4644</v>
      </c>
      <c r="F5984" t="s">
        <v>12</v>
      </c>
      <c r="G5984">
        <v>853</v>
      </c>
    </row>
    <row r="5985" spans="1:7" x14ac:dyDescent="0.2">
      <c r="A5985" t="s">
        <v>10581</v>
      </c>
      <c r="B5985" t="s">
        <v>4566</v>
      </c>
      <c r="C5985">
        <v>15</v>
      </c>
      <c r="D5985" t="s">
        <v>4623</v>
      </c>
      <c r="E5985" t="s">
        <v>4646</v>
      </c>
      <c r="F5985" t="s">
        <v>12</v>
      </c>
      <c r="G5985">
        <v>869</v>
      </c>
    </row>
    <row r="5986" spans="1:7" x14ac:dyDescent="0.2">
      <c r="A5986" t="s">
        <v>10582</v>
      </c>
      <c r="B5986" t="s">
        <v>4566</v>
      </c>
      <c r="C5986">
        <v>16</v>
      </c>
      <c r="D5986" t="s">
        <v>4623</v>
      </c>
      <c r="E5986" t="s">
        <v>4624</v>
      </c>
      <c r="F5986" t="s">
        <v>12</v>
      </c>
      <c r="G5986">
        <v>130</v>
      </c>
    </row>
    <row r="5987" spans="1:7" x14ac:dyDescent="0.2">
      <c r="A5987" t="s">
        <v>10583</v>
      </c>
      <c r="B5987" t="s">
        <v>4566</v>
      </c>
      <c r="C5987">
        <v>16</v>
      </c>
      <c r="D5987" t="s">
        <v>4623</v>
      </c>
      <c r="E5987" t="s">
        <v>4626</v>
      </c>
      <c r="F5987" t="s">
        <v>12</v>
      </c>
      <c r="G5987">
        <v>101</v>
      </c>
    </row>
    <row r="5988" spans="1:7" x14ac:dyDescent="0.2">
      <c r="A5988" t="s">
        <v>10584</v>
      </c>
      <c r="B5988" t="s">
        <v>4566</v>
      </c>
      <c r="C5988">
        <v>16</v>
      </c>
      <c r="D5988" t="s">
        <v>4623</v>
      </c>
      <c r="E5988" t="s">
        <v>4628</v>
      </c>
      <c r="F5988" t="s">
        <v>12</v>
      </c>
      <c r="G5988">
        <v>90</v>
      </c>
    </row>
    <row r="5989" spans="1:7" x14ac:dyDescent="0.2">
      <c r="A5989" t="s">
        <v>10585</v>
      </c>
      <c r="B5989" t="s">
        <v>4566</v>
      </c>
      <c r="C5989">
        <v>16</v>
      </c>
      <c r="D5989" t="s">
        <v>4623</v>
      </c>
      <c r="E5989" t="s">
        <v>4630</v>
      </c>
      <c r="F5989" t="s">
        <v>12</v>
      </c>
      <c r="G5989">
        <v>86</v>
      </c>
    </row>
    <row r="5990" spans="1:7" x14ac:dyDescent="0.2">
      <c r="A5990" t="s">
        <v>10586</v>
      </c>
      <c r="B5990" t="s">
        <v>4566</v>
      </c>
      <c r="C5990">
        <v>16</v>
      </c>
      <c r="D5990" t="s">
        <v>4623</v>
      </c>
      <c r="E5990" t="s">
        <v>4632</v>
      </c>
      <c r="F5990" t="s">
        <v>12</v>
      </c>
      <c r="G5990">
        <v>91</v>
      </c>
    </row>
    <row r="5991" spans="1:7" x14ac:dyDescent="0.2">
      <c r="A5991" t="s">
        <v>10587</v>
      </c>
      <c r="B5991" t="s">
        <v>4566</v>
      </c>
      <c r="C5991">
        <v>16</v>
      </c>
      <c r="D5991" t="s">
        <v>4623</v>
      </c>
      <c r="E5991" t="s">
        <v>4634</v>
      </c>
      <c r="F5991" t="s">
        <v>12</v>
      </c>
      <c r="G5991">
        <v>87</v>
      </c>
    </row>
    <row r="5992" spans="1:7" x14ac:dyDescent="0.2">
      <c r="A5992" t="s">
        <v>10588</v>
      </c>
      <c r="B5992" t="s">
        <v>4566</v>
      </c>
      <c r="C5992">
        <v>16</v>
      </c>
      <c r="D5992" t="s">
        <v>4623</v>
      </c>
      <c r="E5992" t="s">
        <v>4636</v>
      </c>
      <c r="F5992" t="s">
        <v>12</v>
      </c>
      <c r="G5992">
        <v>116</v>
      </c>
    </row>
    <row r="5993" spans="1:7" x14ac:dyDescent="0.2">
      <c r="A5993" t="s">
        <v>10589</v>
      </c>
      <c r="B5993" t="s">
        <v>4566</v>
      </c>
      <c r="C5993">
        <v>16</v>
      </c>
      <c r="D5993" t="s">
        <v>4623</v>
      </c>
      <c r="E5993" t="s">
        <v>4638</v>
      </c>
      <c r="F5993" t="s">
        <v>12</v>
      </c>
      <c r="G5993">
        <v>99</v>
      </c>
    </row>
    <row r="5994" spans="1:7" x14ac:dyDescent="0.2">
      <c r="A5994" t="s">
        <v>10590</v>
      </c>
      <c r="B5994" t="s">
        <v>4566</v>
      </c>
      <c r="C5994">
        <v>16</v>
      </c>
      <c r="D5994" t="s">
        <v>4623</v>
      </c>
      <c r="E5994" t="s">
        <v>4640</v>
      </c>
      <c r="F5994" t="s">
        <v>12</v>
      </c>
      <c r="G5994">
        <v>92</v>
      </c>
    </row>
    <row r="5995" spans="1:7" x14ac:dyDescent="0.2">
      <c r="A5995" t="s">
        <v>10591</v>
      </c>
      <c r="B5995" t="s">
        <v>4566</v>
      </c>
      <c r="C5995">
        <v>16</v>
      </c>
      <c r="D5995" t="s">
        <v>4623</v>
      </c>
      <c r="E5995" t="s">
        <v>4642</v>
      </c>
      <c r="F5995" t="s">
        <v>12</v>
      </c>
      <c r="G5995">
        <v>125</v>
      </c>
    </row>
    <row r="5996" spans="1:7" x14ac:dyDescent="0.2">
      <c r="A5996" t="s">
        <v>10592</v>
      </c>
      <c r="B5996" t="s">
        <v>4566</v>
      </c>
      <c r="C5996">
        <v>16</v>
      </c>
      <c r="D5996" t="s">
        <v>4623</v>
      </c>
      <c r="E5996" t="s">
        <v>4644</v>
      </c>
      <c r="F5996" t="s">
        <v>12</v>
      </c>
      <c r="G5996">
        <v>110</v>
      </c>
    </row>
    <row r="5997" spans="1:7" x14ac:dyDescent="0.2">
      <c r="A5997" t="s">
        <v>10593</v>
      </c>
      <c r="B5997" t="s">
        <v>4566</v>
      </c>
      <c r="C5997">
        <v>16</v>
      </c>
      <c r="D5997" t="s">
        <v>4623</v>
      </c>
      <c r="E5997" t="s">
        <v>4646</v>
      </c>
      <c r="F5997" t="s">
        <v>12</v>
      </c>
      <c r="G5997">
        <v>105</v>
      </c>
    </row>
    <row r="5998" spans="1:7" x14ac:dyDescent="0.2">
      <c r="A5998" t="s">
        <v>10594</v>
      </c>
      <c r="B5998" t="s">
        <v>4566</v>
      </c>
      <c r="C5998">
        <v>17</v>
      </c>
      <c r="D5998" t="s">
        <v>4623</v>
      </c>
      <c r="E5998" t="s">
        <v>4624</v>
      </c>
      <c r="F5998" t="s">
        <v>12</v>
      </c>
      <c r="G5998">
        <v>2951</v>
      </c>
    </row>
    <row r="5999" spans="1:7" x14ac:dyDescent="0.2">
      <c r="A5999" t="s">
        <v>10595</v>
      </c>
      <c r="B5999" t="s">
        <v>4566</v>
      </c>
      <c r="C5999">
        <v>17</v>
      </c>
      <c r="D5999" t="s">
        <v>4623</v>
      </c>
      <c r="E5999" t="s">
        <v>4626</v>
      </c>
      <c r="F5999" t="s">
        <v>12</v>
      </c>
      <c r="G5999">
        <v>2695</v>
      </c>
    </row>
    <row r="6000" spans="1:7" x14ac:dyDescent="0.2">
      <c r="A6000" t="s">
        <v>10596</v>
      </c>
      <c r="B6000" t="s">
        <v>4566</v>
      </c>
      <c r="C6000">
        <v>17</v>
      </c>
      <c r="D6000" t="s">
        <v>4623</v>
      </c>
      <c r="E6000" t="s">
        <v>4628</v>
      </c>
      <c r="F6000" t="s">
        <v>12</v>
      </c>
      <c r="G6000">
        <v>2797</v>
      </c>
    </row>
    <row r="6001" spans="1:7" x14ac:dyDescent="0.2">
      <c r="A6001" t="s">
        <v>10597</v>
      </c>
      <c r="B6001" t="s">
        <v>4566</v>
      </c>
      <c r="C6001">
        <v>17</v>
      </c>
      <c r="D6001" t="s">
        <v>4623</v>
      </c>
      <c r="E6001" t="s">
        <v>4630</v>
      </c>
      <c r="F6001" t="s">
        <v>12</v>
      </c>
      <c r="G6001">
        <v>2641</v>
      </c>
    </row>
    <row r="6002" spans="1:7" x14ac:dyDescent="0.2">
      <c r="A6002" t="s">
        <v>10598</v>
      </c>
      <c r="B6002" t="s">
        <v>4566</v>
      </c>
      <c r="C6002">
        <v>17</v>
      </c>
      <c r="D6002" t="s">
        <v>4623</v>
      </c>
      <c r="E6002" t="s">
        <v>4632</v>
      </c>
      <c r="F6002" t="s">
        <v>12</v>
      </c>
      <c r="G6002">
        <v>2848</v>
      </c>
    </row>
    <row r="6003" spans="1:7" x14ac:dyDescent="0.2">
      <c r="A6003" t="s">
        <v>10599</v>
      </c>
      <c r="B6003" t="s">
        <v>4566</v>
      </c>
      <c r="C6003">
        <v>17</v>
      </c>
      <c r="D6003" t="s">
        <v>4623</v>
      </c>
      <c r="E6003" t="s">
        <v>4634</v>
      </c>
      <c r="F6003" t="s">
        <v>12</v>
      </c>
      <c r="G6003">
        <v>2751</v>
      </c>
    </row>
    <row r="6004" spans="1:7" x14ac:dyDescent="0.2">
      <c r="A6004" t="s">
        <v>10600</v>
      </c>
      <c r="B6004" t="s">
        <v>4566</v>
      </c>
      <c r="C6004">
        <v>17</v>
      </c>
      <c r="D6004" t="s">
        <v>4623</v>
      </c>
      <c r="E6004" t="s">
        <v>4636</v>
      </c>
      <c r="F6004" t="s">
        <v>12</v>
      </c>
      <c r="G6004">
        <v>2897</v>
      </c>
    </row>
    <row r="6005" spans="1:7" x14ac:dyDescent="0.2">
      <c r="A6005" t="s">
        <v>10601</v>
      </c>
      <c r="B6005" t="s">
        <v>4566</v>
      </c>
      <c r="C6005">
        <v>17</v>
      </c>
      <c r="D6005" t="s">
        <v>4623</v>
      </c>
      <c r="E6005" t="s">
        <v>4638</v>
      </c>
      <c r="F6005" t="s">
        <v>12</v>
      </c>
      <c r="G6005">
        <v>2879</v>
      </c>
    </row>
    <row r="6006" spans="1:7" x14ac:dyDescent="0.2">
      <c r="A6006" t="s">
        <v>10602</v>
      </c>
      <c r="B6006" t="s">
        <v>4566</v>
      </c>
      <c r="C6006">
        <v>17</v>
      </c>
      <c r="D6006" t="s">
        <v>4623</v>
      </c>
      <c r="E6006" t="s">
        <v>4640</v>
      </c>
      <c r="F6006" t="s">
        <v>12</v>
      </c>
      <c r="G6006">
        <v>2744</v>
      </c>
    </row>
    <row r="6007" spans="1:7" x14ac:dyDescent="0.2">
      <c r="A6007" t="s">
        <v>10603</v>
      </c>
      <c r="B6007" t="s">
        <v>4566</v>
      </c>
      <c r="C6007">
        <v>17</v>
      </c>
      <c r="D6007" t="s">
        <v>4623</v>
      </c>
      <c r="E6007" t="s">
        <v>4642</v>
      </c>
      <c r="F6007" t="s">
        <v>12</v>
      </c>
      <c r="G6007">
        <v>2735</v>
      </c>
    </row>
    <row r="6008" spans="1:7" x14ac:dyDescent="0.2">
      <c r="A6008" t="s">
        <v>10604</v>
      </c>
      <c r="B6008" t="s">
        <v>4566</v>
      </c>
      <c r="C6008">
        <v>17</v>
      </c>
      <c r="D6008" t="s">
        <v>4623</v>
      </c>
      <c r="E6008" t="s">
        <v>4644</v>
      </c>
      <c r="F6008" t="s">
        <v>12</v>
      </c>
      <c r="G6008">
        <v>2547</v>
      </c>
    </row>
    <row r="6009" spans="1:7" x14ac:dyDescent="0.2">
      <c r="A6009" t="s">
        <v>10605</v>
      </c>
      <c r="B6009" t="s">
        <v>4566</v>
      </c>
      <c r="C6009">
        <v>17</v>
      </c>
      <c r="D6009" t="s">
        <v>4623</v>
      </c>
      <c r="E6009" t="s">
        <v>4646</v>
      </c>
      <c r="F6009" t="s">
        <v>12</v>
      </c>
      <c r="G6009">
        <v>2847</v>
      </c>
    </row>
    <row r="6010" spans="1:7" x14ac:dyDescent="0.2">
      <c r="A6010" t="s">
        <v>10606</v>
      </c>
      <c r="B6010" t="s">
        <v>4566</v>
      </c>
      <c r="C6010">
        <v>18</v>
      </c>
      <c r="D6010" t="s">
        <v>4623</v>
      </c>
      <c r="E6010" t="s">
        <v>4624</v>
      </c>
      <c r="F6010" t="s">
        <v>12</v>
      </c>
      <c r="G6010">
        <v>1542</v>
      </c>
    </row>
    <row r="6011" spans="1:7" x14ac:dyDescent="0.2">
      <c r="A6011" t="s">
        <v>10607</v>
      </c>
      <c r="B6011" t="s">
        <v>4566</v>
      </c>
      <c r="C6011">
        <v>18</v>
      </c>
      <c r="D6011" t="s">
        <v>4623</v>
      </c>
      <c r="E6011" t="s">
        <v>4626</v>
      </c>
      <c r="F6011" t="s">
        <v>12</v>
      </c>
      <c r="G6011">
        <v>1308</v>
      </c>
    </row>
    <row r="6012" spans="1:7" x14ac:dyDescent="0.2">
      <c r="A6012" t="s">
        <v>10608</v>
      </c>
      <c r="B6012" t="s">
        <v>4566</v>
      </c>
      <c r="C6012">
        <v>18</v>
      </c>
      <c r="D6012" t="s">
        <v>4623</v>
      </c>
      <c r="E6012" t="s">
        <v>4628</v>
      </c>
      <c r="F6012" t="s">
        <v>12</v>
      </c>
      <c r="G6012">
        <v>1406</v>
      </c>
    </row>
    <row r="6013" spans="1:7" x14ac:dyDescent="0.2">
      <c r="A6013" t="s">
        <v>10609</v>
      </c>
      <c r="B6013" t="s">
        <v>4566</v>
      </c>
      <c r="C6013">
        <v>18</v>
      </c>
      <c r="D6013" t="s">
        <v>4623</v>
      </c>
      <c r="E6013" t="s">
        <v>4630</v>
      </c>
      <c r="F6013" t="s">
        <v>12</v>
      </c>
      <c r="G6013">
        <v>1318</v>
      </c>
    </row>
    <row r="6014" spans="1:7" x14ac:dyDescent="0.2">
      <c r="A6014" t="s">
        <v>10610</v>
      </c>
      <c r="B6014" t="s">
        <v>4566</v>
      </c>
      <c r="C6014">
        <v>18</v>
      </c>
      <c r="D6014" t="s">
        <v>4623</v>
      </c>
      <c r="E6014" t="s">
        <v>4632</v>
      </c>
      <c r="F6014" t="s">
        <v>12</v>
      </c>
      <c r="G6014">
        <v>1380</v>
      </c>
    </row>
    <row r="6015" spans="1:7" x14ac:dyDescent="0.2">
      <c r="A6015" t="s">
        <v>10611</v>
      </c>
      <c r="B6015" t="s">
        <v>4566</v>
      </c>
      <c r="C6015">
        <v>18</v>
      </c>
      <c r="D6015" t="s">
        <v>4623</v>
      </c>
      <c r="E6015" t="s">
        <v>4634</v>
      </c>
      <c r="F6015" t="s">
        <v>12</v>
      </c>
      <c r="G6015">
        <v>1425</v>
      </c>
    </row>
    <row r="6016" spans="1:7" x14ac:dyDescent="0.2">
      <c r="A6016" t="s">
        <v>10612</v>
      </c>
      <c r="B6016" t="s">
        <v>4566</v>
      </c>
      <c r="C6016">
        <v>18</v>
      </c>
      <c r="D6016" t="s">
        <v>4623</v>
      </c>
      <c r="E6016" t="s">
        <v>4636</v>
      </c>
      <c r="F6016" t="s">
        <v>12</v>
      </c>
      <c r="G6016">
        <v>1334</v>
      </c>
    </row>
    <row r="6017" spans="1:7" x14ac:dyDescent="0.2">
      <c r="A6017" t="s">
        <v>10613</v>
      </c>
      <c r="B6017" t="s">
        <v>4566</v>
      </c>
      <c r="C6017">
        <v>18</v>
      </c>
      <c r="D6017" t="s">
        <v>4623</v>
      </c>
      <c r="E6017" t="s">
        <v>4638</v>
      </c>
      <c r="F6017" t="s">
        <v>12</v>
      </c>
      <c r="G6017">
        <v>1446</v>
      </c>
    </row>
    <row r="6018" spans="1:7" x14ac:dyDescent="0.2">
      <c r="A6018" t="s">
        <v>10614</v>
      </c>
      <c r="B6018" t="s">
        <v>4566</v>
      </c>
      <c r="C6018">
        <v>18</v>
      </c>
      <c r="D6018" t="s">
        <v>4623</v>
      </c>
      <c r="E6018" t="s">
        <v>4640</v>
      </c>
      <c r="F6018" t="s">
        <v>12</v>
      </c>
      <c r="G6018">
        <v>1423</v>
      </c>
    </row>
    <row r="6019" spans="1:7" x14ac:dyDescent="0.2">
      <c r="A6019" t="s">
        <v>10615</v>
      </c>
      <c r="B6019" t="s">
        <v>4566</v>
      </c>
      <c r="C6019">
        <v>18</v>
      </c>
      <c r="D6019" t="s">
        <v>4623</v>
      </c>
      <c r="E6019" t="s">
        <v>4642</v>
      </c>
      <c r="F6019" t="s">
        <v>12</v>
      </c>
      <c r="G6019">
        <v>1428</v>
      </c>
    </row>
    <row r="6020" spans="1:7" x14ac:dyDescent="0.2">
      <c r="A6020" t="s">
        <v>10616</v>
      </c>
      <c r="B6020" t="s">
        <v>4566</v>
      </c>
      <c r="C6020">
        <v>18</v>
      </c>
      <c r="D6020" t="s">
        <v>4623</v>
      </c>
      <c r="E6020" t="s">
        <v>4644</v>
      </c>
      <c r="F6020" t="s">
        <v>12</v>
      </c>
      <c r="G6020">
        <v>1393</v>
      </c>
    </row>
    <row r="6021" spans="1:7" x14ac:dyDescent="0.2">
      <c r="A6021" t="s">
        <v>10617</v>
      </c>
      <c r="B6021" t="s">
        <v>4566</v>
      </c>
      <c r="C6021">
        <v>18</v>
      </c>
      <c r="D6021" t="s">
        <v>4623</v>
      </c>
      <c r="E6021" t="s">
        <v>4646</v>
      </c>
      <c r="F6021" t="s">
        <v>12</v>
      </c>
      <c r="G6021">
        <v>1491</v>
      </c>
    </row>
    <row r="6022" spans="1:7" x14ac:dyDescent="0.2">
      <c r="A6022" t="s">
        <v>10618</v>
      </c>
      <c r="B6022" t="s">
        <v>4566</v>
      </c>
      <c r="C6022">
        <v>19</v>
      </c>
      <c r="D6022" t="s">
        <v>4623</v>
      </c>
      <c r="E6022" t="s">
        <v>4624</v>
      </c>
      <c r="F6022" t="s">
        <v>12</v>
      </c>
      <c r="G6022">
        <v>1573</v>
      </c>
    </row>
    <row r="6023" spans="1:7" x14ac:dyDescent="0.2">
      <c r="A6023" t="s">
        <v>10619</v>
      </c>
      <c r="B6023" t="s">
        <v>4566</v>
      </c>
      <c r="C6023">
        <v>19</v>
      </c>
      <c r="D6023" t="s">
        <v>4623</v>
      </c>
      <c r="E6023" t="s">
        <v>4626</v>
      </c>
      <c r="F6023" t="s">
        <v>12</v>
      </c>
      <c r="G6023">
        <v>1268</v>
      </c>
    </row>
    <row r="6024" spans="1:7" x14ac:dyDescent="0.2">
      <c r="A6024" t="s">
        <v>10620</v>
      </c>
      <c r="B6024" t="s">
        <v>4566</v>
      </c>
      <c r="C6024">
        <v>19</v>
      </c>
      <c r="D6024" t="s">
        <v>4623</v>
      </c>
      <c r="E6024" t="s">
        <v>4628</v>
      </c>
      <c r="F6024" t="s">
        <v>12</v>
      </c>
      <c r="G6024">
        <v>1377</v>
      </c>
    </row>
    <row r="6025" spans="1:7" x14ac:dyDescent="0.2">
      <c r="A6025" t="s">
        <v>10621</v>
      </c>
      <c r="B6025" t="s">
        <v>4566</v>
      </c>
      <c r="C6025">
        <v>19</v>
      </c>
      <c r="D6025" t="s">
        <v>4623</v>
      </c>
      <c r="E6025" t="s">
        <v>4630</v>
      </c>
      <c r="F6025" t="s">
        <v>12</v>
      </c>
      <c r="G6025">
        <v>1328</v>
      </c>
    </row>
    <row r="6026" spans="1:7" x14ac:dyDescent="0.2">
      <c r="A6026" t="s">
        <v>10622</v>
      </c>
      <c r="B6026" t="s">
        <v>4566</v>
      </c>
      <c r="C6026">
        <v>19</v>
      </c>
      <c r="D6026" t="s">
        <v>4623</v>
      </c>
      <c r="E6026" t="s">
        <v>4632</v>
      </c>
      <c r="F6026" t="s">
        <v>12</v>
      </c>
      <c r="G6026">
        <v>1392</v>
      </c>
    </row>
    <row r="6027" spans="1:7" x14ac:dyDescent="0.2">
      <c r="A6027" t="s">
        <v>10623</v>
      </c>
      <c r="B6027" t="s">
        <v>4566</v>
      </c>
      <c r="C6027">
        <v>19</v>
      </c>
      <c r="D6027" t="s">
        <v>4623</v>
      </c>
      <c r="E6027" t="s">
        <v>4634</v>
      </c>
      <c r="F6027" t="s">
        <v>12</v>
      </c>
      <c r="G6027">
        <v>1333</v>
      </c>
    </row>
    <row r="6028" spans="1:7" x14ac:dyDescent="0.2">
      <c r="A6028" t="s">
        <v>10624</v>
      </c>
      <c r="B6028" t="s">
        <v>4566</v>
      </c>
      <c r="C6028">
        <v>19</v>
      </c>
      <c r="D6028" t="s">
        <v>4623</v>
      </c>
      <c r="E6028" t="s">
        <v>4636</v>
      </c>
      <c r="F6028" t="s">
        <v>12</v>
      </c>
      <c r="G6028">
        <v>1465</v>
      </c>
    </row>
    <row r="6029" spans="1:7" x14ac:dyDescent="0.2">
      <c r="A6029" t="s">
        <v>10625</v>
      </c>
      <c r="B6029" t="s">
        <v>4566</v>
      </c>
      <c r="C6029">
        <v>19</v>
      </c>
      <c r="D6029" t="s">
        <v>4623</v>
      </c>
      <c r="E6029" t="s">
        <v>4638</v>
      </c>
      <c r="F6029" t="s">
        <v>12</v>
      </c>
      <c r="G6029">
        <v>1445</v>
      </c>
    </row>
    <row r="6030" spans="1:7" x14ac:dyDescent="0.2">
      <c r="A6030" t="s">
        <v>10626</v>
      </c>
      <c r="B6030" t="s">
        <v>4566</v>
      </c>
      <c r="C6030">
        <v>19</v>
      </c>
      <c r="D6030" t="s">
        <v>4623</v>
      </c>
      <c r="E6030" t="s">
        <v>4640</v>
      </c>
      <c r="F6030" t="s">
        <v>12</v>
      </c>
      <c r="G6030">
        <v>1451</v>
      </c>
    </row>
    <row r="6031" spans="1:7" x14ac:dyDescent="0.2">
      <c r="A6031" t="s">
        <v>10627</v>
      </c>
      <c r="B6031" t="s">
        <v>4566</v>
      </c>
      <c r="C6031">
        <v>19</v>
      </c>
      <c r="D6031" t="s">
        <v>4623</v>
      </c>
      <c r="E6031" t="s">
        <v>4642</v>
      </c>
      <c r="F6031" t="s">
        <v>12</v>
      </c>
      <c r="G6031">
        <v>1467</v>
      </c>
    </row>
    <row r="6032" spans="1:7" x14ac:dyDescent="0.2">
      <c r="A6032" t="s">
        <v>10628</v>
      </c>
      <c r="B6032" t="s">
        <v>4566</v>
      </c>
      <c r="C6032">
        <v>19</v>
      </c>
      <c r="D6032" t="s">
        <v>4623</v>
      </c>
      <c r="E6032" t="s">
        <v>4644</v>
      </c>
      <c r="F6032" t="s">
        <v>12</v>
      </c>
      <c r="G6032">
        <v>1404</v>
      </c>
    </row>
    <row r="6033" spans="1:7" x14ac:dyDescent="0.2">
      <c r="A6033" t="s">
        <v>10629</v>
      </c>
      <c r="B6033" t="s">
        <v>4566</v>
      </c>
      <c r="C6033">
        <v>19</v>
      </c>
      <c r="D6033" t="s">
        <v>4623</v>
      </c>
      <c r="E6033" t="s">
        <v>4646</v>
      </c>
      <c r="F6033" t="s">
        <v>12</v>
      </c>
      <c r="G6033">
        <v>1682</v>
      </c>
    </row>
    <row r="6034" spans="1:7" x14ac:dyDescent="0.2">
      <c r="A6034" t="s">
        <v>10630</v>
      </c>
      <c r="B6034" t="s">
        <v>4566</v>
      </c>
      <c r="C6034">
        <v>20</v>
      </c>
      <c r="D6034" t="s">
        <v>4623</v>
      </c>
      <c r="E6034" t="s">
        <v>4624</v>
      </c>
      <c r="F6034" t="s">
        <v>12</v>
      </c>
      <c r="G6034">
        <v>3064</v>
      </c>
    </row>
    <row r="6035" spans="1:7" x14ac:dyDescent="0.2">
      <c r="A6035" t="s">
        <v>10631</v>
      </c>
      <c r="B6035" t="s">
        <v>4566</v>
      </c>
      <c r="C6035">
        <v>20</v>
      </c>
      <c r="D6035" t="s">
        <v>4623</v>
      </c>
      <c r="E6035" t="s">
        <v>4626</v>
      </c>
      <c r="F6035" t="s">
        <v>12</v>
      </c>
      <c r="G6035">
        <v>2087</v>
      </c>
    </row>
    <row r="6036" spans="1:7" x14ac:dyDescent="0.2">
      <c r="A6036" t="s">
        <v>10632</v>
      </c>
      <c r="B6036" t="s">
        <v>4566</v>
      </c>
      <c r="C6036">
        <v>20</v>
      </c>
      <c r="D6036" t="s">
        <v>4623</v>
      </c>
      <c r="E6036" t="s">
        <v>4628</v>
      </c>
      <c r="F6036" t="s">
        <v>12</v>
      </c>
      <c r="G6036">
        <v>3083</v>
      </c>
    </row>
    <row r="6037" spans="1:7" x14ac:dyDescent="0.2">
      <c r="A6037" t="s">
        <v>10633</v>
      </c>
      <c r="B6037" t="s">
        <v>4566</v>
      </c>
      <c r="C6037">
        <v>20</v>
      </c>
      <c r="D6037" t="s">
        <v>4623</v>
      </c>
      <c r="E6037" t="s">
        <v>4630</v>
      </c>
      <c r="F6037" t="s">
        <v>12</v>
      </c>
      <c r="G6037">
        <v>2919</v>
      </c>
    </row>
    <row r="6038" spans="1:7" x14ac:dyDescent="0.2">
      <c r="A6038" t="s">
        <v>10634</v>
      </c>
      <c r="B6038" t="s">
        <v>4566</v>
      </c>
      <c r="C6038">
        <v>20</v>
      </c>
      <c r="D6038" t="s">
        <v>4623</v>
      </c>
      <c r="E6038" t="s">
        <v>4632</v>
      </c>
      <c r="F6038" t="s">
        <v>12</v>
      </c>
      <c r="G6038">
        <v>3085</v>
      </c>
    </row>
    <row r="6039" spans="1:7" x14ac:dyDescent="0.2">
      <c r="A6039" t="s">
        <v>10635</v>
      </c>
      <c r="B6039" t="s">
        <v>4566</v>
      </c>
      <c r="C6039">
        <v>20</v>
      </c>
      <c r="D6039" t="s">
        <v>4623</v>
      </c>
      <c r="E6039" t="s">
        <v>4634</v>
      </c>
      <c r="F6039" t="s">
        <v>12</v>
      </c>
      <c r="G6039">
        <v>2984</v>
      </c>
    </row>
    <row r="6040" spans="1:7" x14ac:dyDescent="0.2">
      <c r="A6040" t="s">
        <v>10636</v>
      </c>
      <c r="B6040" t="s">
        <v>4566</v>
      </c>
      <c r="C6040">
        <v>20</v>
      </c>
      <c r="D6040" t="s">
        <v>4623</v>
      </c>
      <c r="E6040" t="s">
        <v>4636</v>
      </c>
      <c r="F6040" t="s">
        <v>12</v>
      </c>
      <c r="G6040">
        <v>3171</v>
      </c>
    </row>
    <row r="6041" spans="1:7" x14ac:dyDescent="0.2">
      <c r="A6041" t="s">
        <v>10637</v>
      </c>
      <c r="B6041" t="s">
        <v>4566</v>
      </c>
      <c r="C6041">
        <v>20</v>
      </c>
      <c r="D6041" t="s">
        <v>4623</v>
      </c>
      <c r="E6041" t="s">
        <v>4638</v>
      </c>
      <c r="F6041" t="s">
        <v>12</v>
      </c>
      <c r="G6041">
        <v>3262</v>
      </c>
    </row>
    <row r="6042" spans="1:7" x14ac:dyDescent="0.2">
      <c r="A6042" t="s">
        <v>10638</v>
      </c>
      <c r="B6042" t="s">
        <v>4566</v>
      </c>
      <c r="C6042">
        <v>20</v>
      </c>
      <c r="D6042" t="s">
        <v>4623</v>
      </c>
      <c r="E6042" t="s">
        <v>4640</v>
      </c>
      <c r="F6042" t="s">
        <v>12</v>
      </c>
      <c r="G6042">
        <v>3074</v>
      </c>
    </row>
    <row r="6043" spans="1:7" x14ac:dyDescent="0.2">
      <c r="A6043" t="s">
        <v>10639</v>
      </c>
      <c r="B6043" t="s">
        <v>4566</v>
      </c>
      <c r="C6043">
        <v>20</v>
      </c>
      <c r="D6043" t="s">
        <v>4623</v>
      </c>
      <c r="E6043" t="s">
        <v>4642</v>
      </c>
      <c r="F6043" t="s">
        <v>12</v>
      </c>
      <c r="G6043">
        <v>3081</v>
      </c>
    </row>
    <row r="6044" spans="1:7" x14ac:dyDescent="0.2">
      <c r="A6044" t="s">
        <v>10640</v>
      </c>
      <c r="B6044" t="s">
        <v>4566</v>
      </c>
      <c r="C6044">
        <v>20</v>
      </c>
      <c r="D6044" t="s">
        <v>4623</v>
      </c>
      <c r="E6044" t="s">
        <v>4644</v>
      </c>
      <c r="F6044" t="s">
        <v>12</v>
      </c>
      <c r="G6044">
        <v>3025</v>
      </c>
    </row>
    <row r="6045" spans="1:7" x14ac:dyDescent="0.2">
      <c r="A6045" t="s">
        <v>10641</v>
      </c>
      <c r="B6045" t="s">
        <v>4566</v>
      </c>
      <c r="C6045">
        <v>20</v>
      </c>
      <c r="D6045" t="s">
        <v>4623</v>
      </c>
      <c r="E6045" t="s">
        <v>4646</v>
      </c>
      <c r="F6045" t="s">
        <v>12</v>
      </c>
      <c r="G6045">
        <v>3166</v>
      </c>
    </row>
    <row r="6046" spans="1:7" x14ac:dyDescent="0.2">
      <c r="A6046" t="s">
        <v>10642</v>
      </c>
      <c r="B6046" t="s">
        <v>4566</v>
      </c>
      <c r="C6046">
        <v>21</v>
      </c>
      <c r="D6046" t="s">
        <v>4623</v>
      </c>
      <c r="E6046" t="s">
        <v>4624</v>
      </c>
      <c r="F6046" t="s">
        <v>12</v>
      </c>
      <c r="G6046">
        <v>261</v>
      </c>
    </row>
    <row r="6047" spans="1:7" x14ac:dyDescent="0.2">
      <c r="A6047" t="s">
        <v>10643</v>
      </c>
      <c r="B6047" t="s">
        <v>4566</v>
      </c>
      <c r="C6047">
        <v>21</v>
      </c>
      <c r="D6047" t="s">
        <v>4623</v>
      </c>
      <c r="E6047" t="s">
        <v>4626</v>
      </c>
      <c r="F6047" t="s">
        <v>12</v>
      </c>
      <c r="G6047">
        <v>182</v>
      </c>
    </row>
    <row r="6048" spans="1:7" x14ac:dyDescent="0.2">
      <c r="A6048" t="s">
        <v>10644</v>
      </c>
      <c r="B6048" t="s">
        <v>4566</v>
      </c>
      <c r="C6048">
        <v>21</v>
      </c>
      <c r="D6048" t="s">
        <v>4623</v>
      </c>
      <c r="E6048" t="s">
        <v>4628</v>
      </c>
      <c r="F6048" t="s">
        <v>12</v>
      </c>
      <c r="G6048">
        <v>247</v>
      </c>
    </row>
    <row r="6049" spans="1:7" x14ac:dyDescent="0.2">
      <c r="A6049" t="s">
        <v>10645</v>
      </c>
      <c r="B6049" t="s">
        <v>4566</v>
      </c>
      <c r="C6049">
        <v>21</v>
      </c>
      <c r="D6049" t="s">
        <v>4623</v>
      </c>
      <c r="E6049" t="s">
        <v>4630</v>
      </c>
      <c r="F6049" t="s">
        <v>12</v>
      </c>
      <c r="G6049">
        <v>194</v>
      </c>
    </row>
    <row r="6050" spans="1:7" x14ac:dyDescent="0.2">
      <c r="A6050" t="s">
        <v>10646</v>
      </c>
      <c r="B6050" t="s">
        <v>4566</v>
      </c>
      <c r="C6050">
        <v>21</v>
      </c>
      <c r="D6050" t="s">
        <v>4623</v>
      </c>
      <c r="E6050" t="s">
        <v>4632</v>
      </c>
      <c r="F6050" t="s">
        <v>12</v>
      </c>
      <c r="G6050">
        <v>231</v>
      </c>
    </row>
    <row r="6051" spans="1:7" x14ac:dyDescent="0.2">
      <c r="A6051" t="s">
        <v>10647</v>
      </c>
      <c r="B6051" t="s">
        <v>4566</v>
      </c>
      <c r="C6051">
        <v>21</v>
      </c>
      <c r="D6051" t="s">
        <v>4623</v>
      </c>
      <c r="E6051" t="s">
        <v>4634</v>
      </c>
      <c r="F6051" t="s">
        <v>12</v>
      </c>
      <c r="G6051">
        <v>219</v>
      </c>
    </row>
    <row r="6052" spans="1:7" x14ac:dyDescent="0.2">
      <c r="A6052" t="s">
        <v>10648</v>
      </c>
      <c r="B6052" t="s">
        <v>4566</v>
      </c>
      <c r="C6052">
        <v>21</v>
      </c>
      <c r="D6052" t="s">
        <v>4623</v>
      </c>
      <c r="E6052" t="s">
        <v>4636</v>
      </c>
      <c r="F6052" t="s">
        <v>12</v>
      </c>
      <c r="G6052">
        <v>241</v>
      </c>
    </row>
    <row r="6053" spans="1:7" x14ac:dyDescent="0.2">
      <c r="A6053" t="s">
        <v>10649</v>
      </c>
      <c r="B6053" t="s">
        <v>4566</v>
      </c>
      <c r="C6053">
        <v>21</v>
      </c>
      <c r="D6053" t="s">
        <v>4623</v>
      </c>
      <c r="E6053" t="s">
        <v>4638</v>
      </c>
      <c r="F6053" t="s">
        <v>12</v>
      </c>
      <c r="G6053">
        <v>285</v>
      </c>
    </row>
    <row r="6054" spans="1:7" x14ac:dyDescent="0.2">
      <c r="A6054" t="s">
        <v>10650</v>
      </c>
      <c r="B6054" t="s">
        <v>4566</v>
      </c>
      <c r="C6054">
        <v>21</v>
      </c>
      <c r="D6054" t="s">
        <v>4623</v>
      </c>
      <c r="E6054" t="s">
        <v>4640</v>
      </c>
      <c r="F6054" t="s">
        <v>12</v>
      </c>
      <c r="G6054">
        <v>271</v>
      </c>
    </row>
    <row r="6055" spans="1:7" x14ac:dyDescent="0.2">
      <c r="A6055" t="s">
        <v>10651</v>
      </c>
      <c r="B6055" t="s">
        <v>4566</v>
      </c>
      <c r="C6055">
        <v>21</v>
      </c>
      <c r="D6055" t="s">
        <v>4623</v>
      </c>
      <c r="E6055" t="s">
        <v>4642</v>
      </c>
      <c r="F6055" t="s">
        <v>12</v>
      </c>
      <c r="G6055">
        <v>250</v>
      </c>
    </row>
    <row r="6056" spans="1:7" x14ac:dyDescent="0.2">
      <c r="A6056" t="s">
        <v>10652</v>
      </c>
      <c r="B6056" t="s">
        <v>4566</v>
      </c>
      <c r="C6056">
        <v>21</v>
      </c>
      <c r="D6056" t="s">
        <v>4623</v>
      </c>
      <c r="E6056" t="s">
        <v>4644</v>
      </c>
      <c r="F6056" t="s">
        <v>12</v>
      </c>
      <c r="G6056">
        <v>267</v>
      </c>
    </row>
    <row r="6057" spans="1:7" x14ac:dyDescent="0.2">
      <c r="A6057" t="s">
        <v>10653</v>
      </c>
      <c r="B6057" t="s">
        <v>4566</v>
      </c>
      <c r="C6057">
        <v>21</v>
      </c>
      <c r="D6057" t="s">
        <v>4623</v>
      </c>
      <c r="E6057" t="s">
        <v>4646</v>
      </c>
      <c r="F6057" t="s">
        <v>12</v>
      </c>
      <c r="G6057">
        <v>293</v>
      </c>
    </row>
    <row r="6058" spans="1:7" x14ac:dyDescent="0.2">
      <c r="A6058" t="s">
        <v>10654</v>
      </c>
      <c r="B6058" t="s">
        <v>4566</v>
      </c>
      <c r="C6058">
        <v>22</v>
      </c>
      <c r="D6058" t="s">
        <v>4623</v>
      </c>
      <c r="E6058" t="s">
        <v>4624</v>
      </c>
      <c r="F6058" t="s">
        <v>12</v>
      </c>
      <c r="G6058">
        <v>1276</v>
      </c>
    </row>
    <row r="6059" spans="1:7" x14ac:dyDescent="0.2">
      <c r="A6059" t="s">
        <v>10655</v>
      </c>
      <c r="B6059" t="s">
        <v>4566</v>
      </c>
      <c r="C6059">
        <v>22</v>
      </c>
      <c r="D6059" t="s">
        <v>4623</v>
      </c>
      <c r="E6059" t="s">
        <v>4626</v>
      </c>
      <c r="F6059" t="s">
        <v>12</v>
      </c>
      <c r="G6059">
        <v>1336</v>
      </c>
    </row>
    <row r="6060" spans="1:7" x14ac:dyDescent="0.2">
      <c r="A6060" t="s">
        <v>10656</v>
      </c>
      <c r="B6060" t="s">
        <v>4566</v>
      </c>
      <c r="C6060">
        <v>22</v>
      </c>
      <c r="D6060" t="s">
        <v>4623</v>
      </c>
      <c r="E6060" t="s">
        <v>4628</v>
      </c>
      <c r="F6060" t="s">
        <v>12</v>
      </c>
      <c r="G6060">
        <v>1284</v>
      </c>
    </row>
    <row r="6061" spans="1:7" x14ac:dyDescent="0.2">
      <c r="A6061" t="s">
        <v>10657</v>
      </c>
      <c r="B6061" t="s">
        <v>4566</v>
      </c>
      <c r="C6061">
        <v>22</v>
      </c>
      <c r="D6061" t="s">
        <v>4623</v>
      </c>
      <c r="E6061" t="s">
        <v>4630</v>
      </c>
      <c r="F6061" t="s">
        <v>12</v>
      </c>
      <c r="G6061">
        <v>1233</v>
      </c>
    </row>
    <row r="6062" spans="1:7" x14ac:dyDescent="0.2">
      <c r="A6062" t="s">
        <v>10658</v>
      </c>
      <c r="B6062" t="s">
        <v>4566</v>
      </c>
      <c r="C6062">
        <v>22</v>
      </c>
      <c r="D6062" t="s">
        <v>4623</v>
      </c>
      <c r="E6062" t="s">
        <v>4632</v>
      </c>
      <c r="F6062" t="s">
        <v>12</v>
      </c>
      <c r="G6062">
        <v>1192</v>
      </c>
    </row>
    <row r="6063" spans="1:7" x14ac:dyDescent="0.2">
      <c r="A6063" t="s">
        <v>10659</v>
      </c>
      <c r="B6063" t="s">
        <v>4566</v>
      </c>
      <c r="C6063">
        <v>22</v>
      </c>
      <c r="D6063" t="s">
        <v>4623</v>
      </c>
      <c r="E6063" t="s">
        <v>4634</v>
      </c>
      <c r="F6063" t="s">
        <v>12</v>
      </c>
      <c r="G6063">
        <v>1354</v>
      </c>
    </row>
    <row r="6064" spans="1:7" x14ac:dyDescent="0.2">
      <c r="A6064" t="s">
        <v>10660</v>
      </c>
      <c r="B6064" t="s">
        <v>4566</v>
      </c>
      <c r="C6064">
        <v>22</v>
      </c>
      <c r="D6064" t="s">
        <v>4623</v>
      </c>
      <c r="E6064" t="s">
        <v>4636</v>
      </c>
      <c r="F6064" t="s">
        <v>12</v>
      </c>
      <c r="G6064">
        <v>1262</v>
      </c>
    </row>
    <row r="6065" spans="1:7" x14ac:dyDescent="0.2">
      <c r="A6065" t="s">
        <v>10661</v>
      </c>
      <c r="B6065" t="s">
        <v>4566</v>
      </c>
      <c r="C6065">
        <v>22</v>
      </c>
      <c r="D6065" t="s">
        <v>4623</v>
      </c>
      <c r="E6065" t="s">
        <v>4638</v>
      </c>
      <c r="F6065" t="s">
        <v>12</v>
      </c>
      <c r="G6065">
        <v>1246</v>
      </c>
    </row>
    <row r="6066" spans="1:7" x14ac:dyDescent="0.2">
      <c r="A6066" t="s">
        <v>10662</v>
      </c>
      <c r="B6066" t="s">
        <v>4566</v>
      </c>
      <c r="C6066">
        <v>22</v>
      </c>
      <c r="D6066" t="s">
        <v>4623</v>
      </c>
      <c r="E6066" t="s">
        <v>4640</v>
      </c>
      <c r="F6066" t="s">
        <v>12</v>
      </c>
      <c r="G6066">
        <v>1176</v>
      </c>
    </row>
    <row r="6067" spans="1:7" x14ac:dyDescent="0.2">
      <c r="A6067" t="s">
        <v>10663</v>
      </c>
      <c r="B6067" t="s">
        <v>4566</v>
      </c>
      <c r="C6067">
        <v>22</v>
      </c>
      <c r="D6067" t="s">
        <v>4623</v>
      </c>
      <c r="E6067" t="s">
        <v>4642</v>
      </c>
      <c r="F6067" t="s">
        <v>12</v>
      </c>
      <c r="G6067">
        <v>1214</v>
      </c>
    </row>
    <row r="6068" spans="1:7" x14ac:dyDescent="0.2">
      <c r="A6068" t="s">
        <v>10664</v>
      </c>
      <c r="B6068" t="s">
        <v>4566</v>
      </c>
      <c r="C6068">
        <v>22</v>
      </c>
      <c r="D6068" t="s">
        <v>4623</v>
      </c>
      <c r="E6068" t="s">
        <v>4644</v>
      </c>
      <c r="F6068" t="s">
        <v>12</v>
      </c>
      <c r="G6068">
        <v>1146</v>
      </c>
    </row>
    <row r="6069" spans="1:7" x14ac:dyDescent="0.2">
      <c r="A6069" t="s">
        <v>10665</v>
      </c>
      <c r="B6069" t="s">
        <v>4566</v>
      </c>
      <c r="C6069">
        <v>22</v>
      </c>
      <c r="D6069" t="s">
        <v>4623</v>
      </c>
      <c r="E6069" t="s">
        <v>4646</v>
      </c>
      <c r="F6069" t="s">
        <v>12</v>
      </c>
      <c r="G6069">
        <v>1432</v>
      </c>
    </row>
    <row r="6070" spans="1:7" x14ac:dyDescent="0.2">
      <c r="A6070" t="s">
        <v>10666</v>
      </c>
      <c r="B6070" t="s">
        <v>4566</v>
      </c>
      <c r="C6070">
        <v>23</v>
      </c>
      <c r="D6070" t="s">
        <v>4623</v>
      </c>
      <c r="E6070" t="s">
        <v>4624</v>
      </c>
      <c r="F6070" t="s">
        <v>12</v>
      </c>
      <c r="G6070">
        <v>2470</v>
      </c>
    </row>
    <row r="6071" spans="1:7" x14ac:dyDescent="0.2">
      <c r="A6071" t="s">
        <v>10667</v>
      </c>
      <c r="B6071" t="s">
        <v>4566</v>
      </c>
      <c r="C6071">
        <v>23</v>
      </c>
      <c r="D6071" t="s">
        <v>4623</v>
      </c>
      <c r="E6071" t="s">
        <v>4626</v>
      </c>
      <c r="F6071" t="s">
        <v>12</v>
      </c>
      <c r="G6071">
        <v>2392</v>
      </c>
    </row>
    <row r="6072" spans="1:7" x14ac:dyDescent="0.2">
      <c r="A6072" t="s">
        <v>10668</v>
      </c>
      <c r="B6072" t="s">
        <v>4566</v>
      </c>
      <c r="C6072">
        <v>23</v>
      </c>
      <c r="D6072" t="s">
        <v>4623</v>
      </c>
      <c r="E6072" t="s">
        <v>4628</v>
      </c>
      <c r="F6072" t="s">
        <v>12</v>
      </c>
      <c r="G6072">
        <v>2471</v>
      </c>
    </row>
    <row r="6073" spans="1:7" x14ac:dyDescent="0.2">
      <c r="A6073" t="s">
        <v>10669</v>
      </c>
      <c r="B6073" t="s">
        <v>4566</v>
      </c>
      <c r="C6073">
        <v>23</v>
      </c>
      <c r="D6073" t="s">
        <v>4623</v>
      </c>
      <c r="E6073" t="s">
        <v>4630</v>
      </c>
      <c r="F6073" t="s">
        <v>12</v>
      </c>
      <c r="G6073">
        <v>2303</v>
      </c>
    </row>
    <row r="6074" spans="1:7" x14ac:dyDescent="0.2">
      <c r="A6074" t="s">
        <v>10670</v>
      </c>
      <c r="B6074" t="s">
        <v>4566</v>
      </c>
      <c r="C6074">
        <v>23</v>
      </c>
      <c r="D6074" t="s">
        <v>4623</v>
      </c>
      <c r="E6074" t="s">
        <v>4632</v>
      </c>
      <c r="F6074" t="s">
        <v>12</v>
      </c>
      <c r="G6074">
        <v>2472</v>
      </c>
    </row>
    <row r="6075" spans="1:7" x14ac:dyDescent="0.2">
      <c r="A6075" t="s">
        <v>10671</v>
      </c>
      <c r="B6075" t="s">
        <v>4566</v>
      </c>
      <c r="C6075">
        <v>23</v>
      </c>
      <c r="D6075" t="s">
        <v>4623</v>
      </c>
      <c r="E6075" t="s">
        <v>4634</v>
      </c>
      <c r="F6075" t="s">
        <v>12</v>
      </c>
      <c r="G6075">
        <v>2440</v>
      </c>
    </row>
    <row r="6076" spans="1:7" x14ac:dyDescent="0.2">
      <c r="A6076" t="s">
        <v>10672</v>
      </c>
      <c r="B6076" t="s">
        <v>4566</v>
      </c>
      <c r="C6076">
        <v>23</v>
      </c>
      <c r="D6076" t="s">
        <v>4623</v>
      </c>
      <c r="E6076" t="s">
        <v>4636</v>
      </c>
      <c r="F6076" t="s">
        <v>12</v>
      </c>
      <c r="G6076">
        <v>2456</v>
      </c>
    </row>
    <row r="6077" spans="1:7" x14ac:dyDescent="0.2">
      <c r="A6077" t="s">
        <v>10673</v>
      </c>
      <c r="B6077" t="s">
        <v>4566</v>
      </c>
      <c r="C6077">
        <v>23</v>
      </c>
      <c r="D6077" t="s">
        <v>4623</v>
      </c>
      <c r="E6077" t="s">
        <v>4638</v>
      </c>
      <c r="F6077" t="s">
        <v>12</v>
      </c>
      <c r="G6077">
        <v>2400</v>
      </c>
    </row>
    <row r="6078" spans="1:7" x14ac:dyDescent="0.2">
      <c r="A6078" t="s">
        <v>10674</v>
      </c>
      <c r="B6078" t="s">
        <v>4566</v>
      </c>
      <c r="C6078">
        <v>23</v>
      </c>
      <c r="D6078" t="s">
        <v>4623</v>
      </c>
      <c r="E6078" t="s">
        <v>4640</v>
      </c>
      <c r="F6078" t="s">
        <v>12</v>
      </c>
      <c r="G6078">
        <v>2409</v>
      </c>
    </row>
    <row r="6079" spans="1:7" x14ac:dyDescent="0.2">
      <c r="A6079" t="s">
        <v>10675</v>
      </c>
      <c r="B6079" t="s">
        <v>4566</v>
      </c>
      <c r="C6079">
        <v>23</v>
      </c>
      <c r="D6079" t="s">
        <v>4623</v>
      </c>
      <c r="E6079" t="s">
        <v>4642</v>
      </c>
      <c r="F6079" t="s">
        <v>12</v>
      </c>
      <c r="G6079">
        <v>2534</v>
      </c>
    </row>
    <row r="6080" spans="1:7" x14ac:dyDescent="0.2">
      <c r="A6080" t="s">
        <v>10676</v>
      </c>
      <c r="B6080" t="s">
        <v>4566</v>
      </c>
      <c r="C6080">
        <v>23</v>
      </c>
      <c r="D6080" t="s">
        <v>4623</v>
      </c>
      <c r="E6080" t="s">
        <v>4644</v>
      </c>
      <c r="F6080" t="s">
        <v>12</v>
      </c>
      <c r="G6080">
        <v>2390</v>
      </c>
    </row>
    <row r="6081" spans="1:7" x14ac:dyDescent="0.2">
      <c r="A6081" t="s">
        <v>10677</v>
      </c>
      <c r="B6081" t="s">
        <v>4566</v>
      </c>
      <c r="C6081">
        <v>23</v>
      </c>
      <c r="D6081" t="s">
        <v>4623</v>
      </c>
      <c r="E6081" t="s">
        <v>4646</v>
      </c>
      <c r="F6081" t="s">
        <v>12</v>
      </c>
      <c r="G6081">
        <v>2663</v>
      </c>
    </row>
    <row r="6082" spans="1:7" x14ac:dyDescent="0.2">
      <c r="A6082" t="s">
        <v>10678</v>
      </c>
      <c r="B6082" t="s">
        <v>4566</v>
      </c>
      <c r="C6082">
        <v>24</v>
      </c>
      <c r="D6082" t="s">
        <v>4623</v>
      </c>
      <c r="E6082" t="s">
        <v>4624</v>
      </c>
      <c r="F6082" t="s">
        <v>12</v>
      </c>
      <c r="G6082">
        <v>3326</v>
      </c>
    </row>
    <row r="6083" spans="1:7" x14ac:dyDescent="0.2">
      <c r="A6083" t="s">
        <v>10679</v>
      </c>
      <c r="B6083" t="s">
        <v>4566</v>
      </c>
      <c r="C6083">
        <v>24</v>
      </c>
      <c r="D6083" t="s">
        <v>4623</v>
      </c>
      <c r="E6083" t="s">
        <v>4626</v>
      </c>
      <c r="F6083" t="s">
        <v>12</v>
      </c>
      <c r="G6083">
        <v>3108</v>
      </c>
    </row>
    <row r="6084" spans="1:7" x14ac:dyDescent="0.2">
      <c r="A6084" t="s">
        <v>10680</v>
      </c>
      <c r="B6084" t="s">
        <v>4566</v>
      </c>
      <c r="C6084">
        <v>24</v>
      </c>
      <c r="D6084" t="s">
        <v>4623</v>
      </c>
      <c r="E6084" t="s">
        <v>4628</v>
      </c>
      <c r="F6084" t="s">
        <v>12</v>
      </c>
      <c r="G6084">
        <v>3277</v>
      </c>
    </row>
    <row r="6085" spans="1:7" x14ac:dyDescent="0.2">
      <c r="A6085" t="s">
        <v>10681</v>
      </c>
      <c r="B6085" t="s">
        <v>4566</v>
      </c>
      <c r="C6085">
        <v>24</v>
      </c>
      <c r="D6085" t="s">
        <v>4623</v>
      </c>
      <c r="E6085" t="s">
        <v>4630</v>
      </c>
      <c r="F6085" t="s">
        <v>12</v>
      </c>
      <c r="G6085">
        <v>3179</v>
      </c>
    </row>
    <row r="6086" spans="1:7" x14ac:dyDescent="0.2">
      <c r="A6086" t="s">
        <v>10682</v>
      </c>
      <c r="B6086" t="s">
        <v>4566</v>
      </c>
      <c r="C6086">
        <v>24</v>
      </c>
      <c r="D6086" t="s">
        <v>4623</v>
      </c>
      <c r="E6086" t="s">
        <v>4632</v>
      </c>
      <c r="F6086" t="s">
        <v>12</v>
      </c>
      <c r="G6086">
        <v>3251</v>
      </c>
    </row>
    <row r="6087" spans="1:7" x14ac:dyDescent="0.2">
      <c r="A6087" t="s">
        <v>10683</v>
      </c>
      <c r="B6087" t="s">
        <v>4566</v>
      </c>
      <c r="C6087">
        <v>24</v>
      </c>
      <c r="D6087" t="s">
        <v>4623</v>
      </c>
      <c r="E6087" t="s">
        <v>4634</v>
      </c>
      <c r="F6087" t="s">
        <v>12</v>
      </c>
      <c r="G6087">
        <v>3172</v>
      </c>
    </row>
    <row r="6088" spans="1:7" x14ac:dyDescent="0.2">
      <c r="A6088" t="s">
        <v>10684</v>
      </c>
      <c r="B6088" t="s">
        <v>4566</v>
      </c>
      <c r="C6088">
        <v>24</v>
      </c>
      <c r="D6088" t="s">
        <v>4623</v>
      </c>
      <c r="E6088" t="s">
        <v>4636</v>
      </c>
      <c r="F6088" t="s">
        <v>12</v>
      </c>
      <c r="G6088">
        <v>3307</v>
      </c>
    </row>
    <row r="6089" spans="1:7" x14ac:dyDescent="0.2">
      <c r="A6089" t="s">
        <v>10685</v>
      </c>
      <c r="B6089" t="s">
        <v>4566</v>
      </c>
      <c r="C6089">
        <v>24</v>
      </c>
      <c r="D6089" t="s">
        <v>4623</v>
      </c>
      <c r="E6089" t="s">
        <v>4638</v>
      </c>
      <c r="F6089" t="s">
        <v>12</v>
      </c>
      <c r="G6089">
        <v>3297</v>
      </c>
    </row>
    <row r="6090" spans="1:7" x14ac:dyDescent="0.2">
      <c r="A6090" t="s">
        <v>10686</v>
      </c>
      <c r="B6090" t="s">
        <v>4566</v>
      </c>
      <c r="C6090">
        <v>24</v>
      </c>
      <c r="D6090" t="s">
        <v>4623</v>
      </c>
      <c r="E6090" t="s">
        <v>4640</v>
      </c>
      <c r="F6090" t="s">
        <v>12</v>
      </c>
      <c r="G6090">
        <v>3273</v>
      </c>
    </row>
    <row r="6091" spans="1:7" x14ac:dyDescent="0.2">
      <c r="A6091" t="s">
        <v>10687</v>
      </c>
      <c r="B6091" t="s">
        <v>4566</v>
      </c>
      <c r="C6091">
        <v>24</v>
      </c>
      <c r="D6091" t="s">
        <v>4623</v>
      </c>
      <c r="E6091" t="s">
        <v>4642</v>
      </c>
      <c r="F6091" t="s">
        <v>12</v>
      </c>
      <c r="G6091">
        <v>3283</v>
      </c>
    </row>
    <row r="6092" spans="1:7" x14ac:dyDescent="0.2">
      <c r="A6092" t="s">
        <v>10688</v>
      </c>
      <c r="B6092" t="s">
        <v>4566</v>
      </c>
      <c r="C6092">
        <v>24</v>
      </c>
      <c r="D6092" t="s">
        <v>4623</v>
      </c>
      <c r="E6092" t="s">
        <v>4644</v>
      </c>
      <c r="F6092" t="s">
        <v>12</v>
      </c>
      <c r="G6092">
        <v>3182</v>
      </c>
    </row>
    <row r="6093" spans="1:7" x14ac:dyDescent="0.2">
      <c r="A6093" t="s">
        <v>10689</v>
      </c>
      <c r="B6093" t="s">
        <v>4566</v>
      </c>
      <c r="C6093">
        <v>24</v>
      </c>
      <c r="D6093" t="s">
        <v>4623</v>
      </c>
      <c r="E6093" t="s">
        <v>4646</v>
      </c>
      <c r="F6093" t="s">
        <v>12</v>
      </c>
      <c r="G6093">
        <v>3495</v>
      </c>
    </row>
    <row r="6094" spans="1:7" x14ac:dyDescent="0.2">
      <c r="A6094" t="s">
        <v>10690</v>
      </c>
      <c r="B6094" t="s">
        <v>4566</v>
      </c>
      <c r="C6094">
        <v>25</v>
      </c>
      <c r="D6094" t="s">
        <v>4623</v>
      </c>
      <c r="E6094" t="s">
        <v>4624</v>
      </c>
      <c r="F6094" t="s">
        <v>12</v>
      </c>
      <c r="G6094">
        <v>1504</v>
      </c>
    </row>
    <row r="6095" spans="1:7" x14ac:dyDescent="0.2">
      <c r="A6095" t="s">
        <v>10691</v>
      </c>
      <c r="B6095" t="s">
        <v>4566</v>
      </c>
      <c r="C6095">
        <v>25</v>
      </c>
      <c r="D6095" t="s">
        <v>4623</v>
      </c>
      <c r="E6095" t="s">
        <v>4626</v>
      </c>
      <c r="F6095" t="s">
        <v>12</v>
      </c>
      <c r="G6095">
        <v>1564</v>
      </c>
    </row>
    <row r="6096" spans="1:7" x14ac:dyDescent="0.2">
      <c r="A6096" t="s">
        <v>10692</v>
      </c>
      <c r="B6096" t="s">
        <v>4566</v>
      </c>
      <c r="C6096">
        <v>25</v>
      </c>
      <c r="D6096" t="s">
        <v>4623</v>
      </c>
      <c r="E6096" t="s">
        <v>4628</v>
      </c>
      <c r="F6096" t="s">
        <v>12</v>
      </c>
      <c r="G6096">
        <v>1551</v>
      </c>
    </row>
    <row r="6097" spans="1:7" x14ac:dyDescent="0.2">
      <c r="A6097" t="s">
        <v>10693</v>
      </c>
      <c r="B6097" t="s">
        <v>4566</v>
      </c>
      <c r="C6097">
        <v>25</v>
      </c>
      <c r="D6097" t="s">
        <v>4623</v>
      </c>
      <c r="E6097" t="s">
        <v>4630</v>
      </c>
      <c r="F6097" t="s">
        <v>12</v>
      </c>
      <c r="G6097">
        <v>1384</v>
      </c>
    </row>
    <row r="6098" spans="1:7" x14ac:dyDescent="0.2">
      <c r="A6098" t="s">
        <v>10694</v>
      </c>
      <c r="B6098" t="s">
        <v>4566</v>
      </c>
      <c r="C6098">
        <v>25</v>
      </c>
      <c r="D6098" t="s">
        <v>4623</v>
      </c>
      <c r="E6098" t="s">
        <v>4632</v>
      </c>
      <c r="F6098" t="s">
        <v>12</v>
      </c>
      <c r="G6098">
        <v>1605</v>
      </c>
    </row>
    <row r="6099" spans="1:7" x14ac:dyDescent="0.2">
      <c r="A6099" t="s">
        <v>10695</v>
      </c>
      <c r="B6099" t="s">
        <v>4566</v>
      </c>
      <c r="C6099">
        <v>25</v>
      </c>
      <c r="D6099" t="s">
        <v>4623</v>
      </c>
      <c r="E6099" t="s">
        <v>4634</v>
      </c>
      <c r="F6099" t="s">
        <v>12</v>
      </c>
      <c r="G6099">
        <v>1503</v>
      </c>
    </row>
    <row r="6100" spans="1:7" x14ac:dyDescent="0.2">
      <c r="A6100" t="s">
        <v>10696</v>
      </c>
      <c r="B6100" t="s">
        <v>4566</v>
      </c>
      <c r="C6100">
        <v>25</v>
      </c>
      <c r="D6100" t="s">
        <v>4623</v>
      </c>
      <c r="E6100" t="s">
        <v>4636</v>
      </c>
      <c r="F6100" t="s">
        <v>12</v>
      </c>
      <c r="G6100">
        <v>1524</v>
      </c>
    </row>
    <row r="6101" spans="1:7" x14ac:dyDescent="0.2">
      <c r="A6101" t="s">
        <v>10697</v>
      </c>
      <c r="B6101" t="s">
        <v>4566</v>
      </c>
      <c r="C6101">
        <v>25</v>
      </c>
      <c r="D6101" t="s">
        <v>4623</v>
      </c>
      <c r="E6101" t="s">
        <v>4638</v>
      </c>
      <c r="F6101" t="s">
        <v>12</v>
      </c>
      <c r="G6101">
        <v>1604</v>
      </c>
    </row>
    <row r="6102" spans="1:7" x14ac:dyDescent="0.2">
      <c r="A6102" t="s">
        <v>10698</v>
      </c>
      <c r="B6102" t="s">
        <v>4566</v>
      </c>
      <c r="C6102">
        <v>25</v>
      </c>
      <c r="D6102" t="s">
        <v>4623</v>
      </c>
      <c r="E6102" t="s">
        <v>4640</v>
      </c>
      <c r="F6102" t="s">
        <v>12</v>
      </c>
      <c r="G6102">
        <v>1566</v>
      </c>
    </row>
    <row r="6103" spans="1:7" x14ac:dyDescent="0.2">
      <c r="A6103" t="s">
        <v>10699</v>
      </c>
      <c r="B6103" t="s">
        <v>4566</v>
      </c>
      <c r="C6103">
        <v>25</v>
      </c>
      <c r="D6103" t="s">
        <v>4623</v>
      </c>
      <c r="E6103" t="s">
        <v>4642</v>
      </c>
      <c r="F6103" t="s">
        <v>12</v>
      </c>
      <c r="G6103">
        <v>1573</v>
      </c>
    </row>
    <row r="6104" spans="1:7" x14ac:dyDescent="0.2">
      <c r="A6104" t="s">
        <v>10700</v>
      </c>
      <c r="B6104" t="s">
        <v>4566</v>
      </c>
      <c r="C6104">
        <v>25</v>
      </c>
      <c r="D6104" t="s">
        <v>4623</v>
      </c>
      <c r="E6104" t="s">
        <v>4644</v>
      </c>
      <c r="F6104" t="s">
        <v>12</v>
      </c>
      <c r="G6104">
        <v>1505</v>
      </c>
    </row>
    <row r="6105" spans="1:7" x14ac:dyDescent="0.2">
      <c r="A6105" t="s">
        <v>10701</v>
      </c>
      <c r="B6105" t="s">
        <v>4566</v>
      </c>
      <c r="C6105">
        <v>25</v>
      </c>
      <c r="D6105" t="s">
        <v>4623</v>
      </c>
      <c r="E6105" t="s">
        <v>4646</v>
      </c>
      <c r="F6105" t="s">
        <v>12</v>
      </c>
      <c r="G6105">
        <v>1599</v>
      </c>
    </row>
    <row r="6106" spans="1:7" x14ac:dyDescent="0.2">
      <c r="A6106" t="s">
        <v>10702</v>
      </c>
      <c r="B6106" t="s">
        <v>4566</v>
      </c>
      <c r="C6106">
        <v>26</v>
      </c>
      <c r="D6106" t="s">
        <v>4623</v>
      </c>
      <c r="E6106" t="s">
        <v>4624</v>
      </c>
      <c r="F6106" t="s">
        <v>12</v>
      </c>
      <c r="G6106">
        <v>3766</v>
      </c>
    </row>
    <row r="6107" spans="1:7" x14ac:dyDescent="0.2">
      <c r="A6107" t="s">
        <v>10703</v>
      </c>
      <c r="B6107" t="s">
        <v>4566</v>
      </c>
      <c r="C6107">
        <v>26</v>
      </c>
      <c r="D6107" t="s">
        <v>4623</v>
      </c>
      <c r="E6107" t="s">
        <v>4626</v>
      </c>
      <c r="F6107" t="s">
        <v>12</v>
      </c>
      <c r="G6107">
        <v>3679</v>
      </c>
    </row>
    <row r="6108" spans="1:7" x14ac:dyDescent="0.2">
      <c r="A6108" t="s">
        <v>10704</v>
      </c>
      <c r="B6108" t="s">
        <v>4566</v>
      </c>
      <c r="C6108">
        <v>26</v>
      </c>
      <c r="D6108" t="s">
        <v>4623</v>
      </c>
      <c r="E6108" t="s">
        <v>4628</v>
      </c>
      <c r="F6108" t="s">
        <v>12</v>
      </c>
      <c r="G6108">
        <v>3851</v>
      </c>
    </row>
    <row r="6109" spans="1:7" x14ac:dyDescent="0.2">
      <c r="A6109" t="s">
        <v>10705</v>
      </c>
      <c r="B6109" t="s">
        <v>4566</v>
      </c>
      <c r="C6109">
        <v>26</v>
      </c>
      <c r="D6109" t="s">
        <v>4623</v>
      </c>
      <c r="E6109" t="s">
        <v>4630</v>
      </c>
      <c r="F6109" t="s">
        <v>12</v>
      </c>
      <c r="G6109">
        <v>3715</v>
      </c>
    </row>
    <row r="6110" spans="1:7" x14ac:dyDescent="0.2">
      <c r="A6110" t="s">
        <v>10706</v>
      </c>
      <c r="B6110" t="s">
        <v>4566</v>
      </c>
      <c r="C6110">
        <v>26</v>
      </c>
      <c r="D6110" t="s">
        <v>4623</v>
      </c>
      <c r="E6110" t="s">
        <v>4632</v>
      </c>
      <c r="F6110" t="s">
        <v>12</v>
      </c>
      <c r="G6110">
        <v>3893</v>
      </c>
    </row>
    <row r="6111" spans="1:7" x14ac:dyDescent="0.2">
      <c r="A6111" t="s">
        <v>10707</v>
      </c>
      <c r="B6111" t="s">
        <v>4566</v>
      </c>
      <c r="C6111">
        <v>26</v>
      </c>
      <c r="D6111" t="s">
        <v>4623</v>
      </c>
      <c r="E6111" t="s">
        <v>4634</v>
      </c>
      <c r="F6111" t="s">
        <v>12</v>
      </c>
      <c r="G6111">
        <v>3826</v>
      </c>
    </row>
    <row r="6112" spans="1:7" x14ac:dyDescent="0.2">
      <c r="A6112" t="s">
        <v>10708</v>
      </c>
      <c r="B6112" t="s">
        <v>4566</v>
      </c>
      <c r="C6112">
        <v>26</v>
      </c>
      <c r="D6112" t="s">
        <v>4623</v>
      </c>
      <c r="E6112" t="s">
        <v>4636</v>
      </c>
      <c r="F6112" t="s">
        <v>12</v>
      </c>
      <c r="G6112">
        <v>3655</v>
      </c>
    </row>
    <row r="6113" spans="1:7" x14ac:dyDescent="0.2">
      <c r="A6113" t="s">
        <v>10709</v>
      </c>
      <c r="B6113" t="s">
        <v>4566</v>
      </c>
      <c r="C6113">
        <v>26</v>
      </c>
      <c r="D6113" t="s">
        <v>4623</v>
      </c>
      <c r="E6113" t="s">
        <v>4638</v>
      </c>
      <c r="F6113" t="s">
        <v>12</v>
      </c>
      <c r="G6113">
        <v>3874</v>
      </c>
    </row>
    <row r="6114" spans="1:7" x14ac:dyDescent="0.2">
      <c r="A6114" t="s">
        <v>10710</v>
      </c>
      <c r="B6114" t="s">
        <v>4566</v>
      </c>
      <c r="C6114">
        <v>26</v>
      </c>
      <c r="D6114" t="s">
        <v>4623</v>
      </c>
      <c r="E6114" t="s">
        <v>4640</v>
      </c>
      <c r="F6114" t="s">
        <v>12</v>
      </c>
      <c r="G6114">
        <v>3858</v>
      </c>
    </row>
    <row r="6115" spans="1:7" x14ac:dyDescent="0.2">
      <c r="A6115" t="s">
        <v>10711</v>
      </c>
      <c r="B6115" t="s">
        <v>4566</v>
      </c>
      <c r="C6115">
        <v>26</v>
      </c>
      <c r="D6115" t="s">
        <v>4623</v>
      </c>
      <c r="E6115" t="s">
        <v>4642</v>
      </c>
      <c r="F6115" t="s">
        <v>12</v>
      </c>
      <c r="G6115">
        <v>3957</v>
      </c>
    </row>
    <row r="6116" spans="1:7" x14ac:dyDescent="0.2">
      <c r="A6116" t="s">
        <v>10712</v>
      </c>
      <c r="B6116" t="s">
        <v>4566</v>
      </c>
      <c r="C6116">
        <v>26</v>
      </c>
      <c r="D6116" t="s">
        <v>4623</v>
      </c>
      <c r="E6116" t="s">
        <v>4644</v>
      </c>
      <c r="F6116" t="s">
        <v>12</v>
      </c>
      <c r="G6116">
        <v>3739</v>
      </c>
    </row>
    <row r="6117" spans="1:7" x14ac:dyDescent="0.2">
      <c r="A6117" t="s">
        <v>10713</v>
      </c>
      <c r="B6117" t="s">
        <v>4566</v>
      </c>
      <c r="C6117">
        <v>26</v>
      </c>
      <c r="D6117" t="s">
        <v>4623</v>
      </c>
      <c r="E6117" t="s">
        <v>4646</v>
      </c>
      <c r="F6117" t="s">
        <v>12</v>
      </c>
      <c r="G6117">
        <v>3784</v>
      </c>
    </row>
    <row r="6118" spans="1:7" x14ac:dyDescent="0.2">
      <c r="A6118" t="s">
        <v>10714</v>
      </c>
      <c r="B6118" t="s">
        <v>4566</v>
      </c>
      <c r="C6118">
        <v>27</v>
      </c>
      <c r="D6118" t="s">
        <v>4623</v>
      </c>
      <c r="E6118" t="s">
        <v>4624</v>
      </c>
      <c r="F6118" t="s">
        <v>12</v>
      </c>
      <c r="G6118">
        <v>3399</v>
      </c>
    </row>
    <row r="6119" spans="1:7" x14ac:dyDescent="0.2">
      <c r="A6119" t="s">
        <v>10715</v>
      </c>
      <c r="B6119" t="s">
        <v>4566</v>
      </c>
      <c r="C6119">
        <v>27</v>
      </c>
      <c r="D6119" t="s">
        <v>4623</v>
      </c>
      <c r="E6119" t="s">
        <v>4626</v>
      </c>
      <c r="F6119" t="s">
        <v>12</v>
      </c>
      <c r="G6119">
        <v>3385</v>
      </c>
    </row>
    <row r="6120" spans="1:7" x14ac:dyDescent="0.2">
      <c r="A6120" t="s">
        <v>10716</v>
      </c>
      <c r="B6120" t="s">
        <v>4566</v>
      </c>
      <c r="C6120">
        <v>27</v>
      </c>
      <c r="D6120" t="s">
        <v>4623</v>
      </c>
      <c r="E6120" t="s">
        <v>4628</v>
      </c>
      <c r="F6120" t="s">
        <v>12</v>
      </c>
      <c r="G6120">
        <v>3432</v>
      </c>
    </row>
    <row r="6121" spans="1:7" x14ac:dyDescent="0.2">
      <c r="A6121" t="s">
        <v>10717</v>
      </c>
      <c r="B6121" t="s">
        <v>4566</v>
      </c>
      <c r="C6121">
        <v>27</v>
      </c>
      <c r="D6121" t="s">
        <v>4623</v>
      </c>
      <c r="E6121" t="s">
        <v>4630</v>
      </c>
      <c r="F6121" t="s">
        <v>12</v>
      </c>
      <c r="G6121">
        <v>3376</v>
      </c>
    </row>
    <row r="6122" spans="1:7" x14ac:dyDescent="0.2">
      <c r="A6122" t="s">
        <v>10718</v>
      </c>
      <c r="B6122" t="s">
        <v>4566</v>
      </c>
      <c r="C6122">
        <v>27</v>
      </c>
      <c r="D6122" t="s">
        <v>4623</v>
      </c>
      <c r="E6122" t="s">
        <v>4632</v>
      </c>
      <c r="F6122" t="s">
        <v>12</v>
      </c>
      <c r="G6122">
        <v>3509</v>
      </c>
    </row>
    <row r="6123" spans="1:7" x14ac:dyDescent="0.2">
      <c r="A6123" t="s">
        <v>10719</v>
      </c>
      <c r="B6123" t="s">
        <v>4566</v>
      </c>
      <c r="C6123">
        <v>27</v>
      </c>
      <c r="D6123" t="s">
        <v>4623</v>
      </c>
      <c r="E6123" t="s">
        <v>4634</v>
      </c>
      <c r="F6123" t="s">
        <v>12</v>
      </c>
      <c r="G6123">
        <v>3446</v>
      </c>
    </row>
    <row r="6124" spans="1:7" x14ac:dyDescent="0.2">
      <c r="A6124" t="s">
        <v>10720</v>
      </c>
      <c r="B6124" t="s">
        <v>4566</v>
      </c>
      <c r="C6124">
        <v>27</v>
      </c>
      <c r="D6124" t="s">
        <v>4623</v>
      </c>
      <c r="E6124" t="s">
        <v>4636</v>
      </c>
      <c r="F6124" t="s">
        <v>12</v>
      </c>
      <c r="G6124">
        <v>3364</v>
      </c>
    </row>
    <row r="6125" spans="1:7" x14ac:dyDescent="0.2">
      <c r="A6125" t="s">
        <v>10721</v>
      </c>
      <c r="B6125" t="s">
        <v>4566</v>
      </c>
      <c r="C6125">
        <v>27</v>
      </c>
      <c r="D6125" t="s">
        <v>4623</v>
      </c>
      <c r="E6125" t="s">
        <v>4638</v>
      </c>
      <c r="F6125" t="s">
        <v>12</v>
      </c>
      <c r="G6125">
        <v>3201</v>
      </c>
    </row>
    <row r="6126" spans="1:7" x14ac:dyDescent="0.2">
      <c r="A6126" t="s">
        <v>10722</v>
      </c>
      <c r="B6126" t="s">
        <v>4566</v>
      </c>
      <c r="C6126">
        <v>27</v>
      </c>
      <c r="D6126" t="s">
        <v>4623</v>
      </c>
      <c r="E6126" t="s">
        <v>4640</v>
      </c>
      <c r="F6126" t="s">
        <v>12</v>
      </c>
      <c r="G6126">
        <v>3398</v>
      </c>
    </row>
    <row r="6127" spans="1:7" x14ac:dyDescent="0.2">
      <c r="A6127" t="s">
        <v>10723</v>
      </c>
      <c r="B6127" t="s">
        <v>4566</v>
      </c>
      <c r="C6127">
        <v>27</v>
      </c>
      <c r="D6127" t="s">
        <v>4623</v>
      </c>
      <c r="E6127" t="s">
        <v>4642</v>
      </c>
      <c r="F6127" t="s">
        <v>12</v>
      </c>
      <c r="G6127">
        <v>3495</v>
      </c>
    </row>
    <row r="6128" spans="1:7" x14ac:dyDescent="0.2">
      <c r="A6128" t="s">
        <v>10724</v>
      </c>
      <c r="B6128" t="s">
        <v>4566</v>
      </c>
      <c r="C6128">
        <v>27</v>
      </c>
      <c r="D6128" t="s">
        <v>4623</v>
      </c>
      <c r="E6128" t="s">
        <v>4644</v>
      </c>
      <c r="F6128" t="s">
        <v>12</v>
      </c>
      <c r="G6128">
        <v>3426</v>
      </c>
    </row>
    <row r="6129" spans="1:7" x14ac:dyDescent="0.2">
      <c r="A6129" t="s">
        <v>10725</v>
      </c>
      <c r="B6129" t="s">
        <v>4566</v>
      </c>
      <c r="C6129">
        <v>27</v>
      </c>
      <c r="D6129" t="s">
        <v>4623</v>
      </c>
      <c r="E6129" t="s">
        <v>4646</v>
      </c>
      <c r="F6129" t="s">
        <v>12</v>
      </c>
      <c r="G6129">
        <v>3607</v>
      </c>
    </row>
    <row r="6130" spans="1:7" x14ac:dyDescent="0.2">
      <c r="A6130" t="s">
        <v>10726</v>
      </c>
      <c r="B6130" t="s">
        <v>4566</v>
      </c>
      <c r="C6130">
        <v>28</v>
      </c>
      <c r="D6130" t="s">
        <v>4623</v>
      </c>
      <c r="E6130" t="s">
        <v>4624</v>
      </c>
      <c r="F6130" t="s">
        <v>12</v>
      </c>
      <c r="G6130">
        <v>1483</v>
      </c>
    </row>
    <row r="6131" spans="1:7" x14ac:dyDescent="0.2">
      <c r="A6131" t="s">
        <v>10727</v>
      </c>
      <c r="B6131" t="s">
        <v>4566</v>
      </c>
      <c r="C6131">
        <v>28</v>
      </c>
      <c r="D6131" t="s">
        <v>4623</v>
      </c>
      <c r="E6131" t="s">
        <v>4626</v>
      </c>
      <c r="F6131" t="s">
        <v>12</v>
      </c>
      <c r="G6131">
        <v>1422</v>
      </c>
    </row>
    <row r="6132" spans="1:7" x14ac:dyDescent="0.2">
      <c r="A6132" t="s">
        <v>10728</v>
      </c>
      <c r="B6132" t="s">
        <v>4566</v>
      </c>
      <c r="C6132">
        <v>28</v>
      </c>
      <c r="D6132" t="s">
        <v>4623</v>
      </c>
      <c r="E6132" t="s">
        <v>4628</v>
      </c>
      <c r="F6132" t="s">
        <v>12</v>
      </c>
      <c r="G6132">
        <v>1512</v>
      </c>
    </row>
    <row r="6133" spans="1:7" x14ac:dyDescent="0.2">
      <c r="A6133" t="s">
        <v>10729</v>
      </c>
      <c r="B6133" t="s">
        <v>4566</v>
      </c>
      <c r="C6133">
        <v>28</v>
      </c>
      <c r="D6133" t="s">
        <v>4623</v>
      </c>
      <c r="E6133" t="s">
        <v>4630</v>
      </c>
      <c r="F6133" t="s">
        <v>12</v>
      </c>
      <c r="G6133">
        <v>1461</v>
      </c>
    </row>
    <row r="6134" spans="1:7" x14ac:dyDescent="0.2">
      <c r="A6134" t="s">
        <v>10730</v>
      </c>
      <c r="B6134" t="s">
        <v>4566</v>
      </c>
      <c r="C6134">
        <v>28</v>
      </c>
      <c r="D6134" t="s">
        <v>4623</v>
      </c>
      <c r="E6134" t="s">
        <v>4632</v>
      </c>
      <c r="F6134" t="s">
        <v>12</v>
      </c>
      <c r="G6134">
        <v>1412</v>
      </c>
    </row>
    <row r="6135" spans="1:7" x14ac:dyDescent="0.2">
      <c r="A6135" t="s">
        <v>10731</v>
      </c>
      <c r="B6135" t="s">
        <v>4566</v>
      </c>
      <c r="C6135">
        <v>28</v>
      </c>
      <c r="D6135" t="s">
        <v>4623</v>
      </c>
      <c r="E6135" t="s">
        <v>4634</v>
      </c>
      <c r="F6135" t="s">
        <v>12</v>
      </c>
      <c r="G6135">
        <v>1276</v>
      </c>
    </row>
    <row r="6136" spans="1:7" x14ac:dyDescent="0.2">
      <c r="A6136" t="s">
        <v>10732</v>
      </c>
      <c r="B6136" t="s">
        <v>4566</v>
      </c>
      <c r="C6136">
        <v>28</v>
      </c>
      <c r="D6136" t="s">
        <v>4623</v>
      </c>
      <c r="E6136" t="s">
        <v>4636</v>
      </c>
      <c r="F6136" t="s">
        <v>12</v>
      </c>
      <c r="G6136">
        <v>1648</v>
      </c>
    </row>
    <row r="6137" spans="1:7" x14ac:dyDescent="0.2">
      <c r="A6137" t="s">
        <v>10733</v>
      </c>
      <c r="B6137" t="s">
        <v>4566</v>
      </c>
      <c r="C6137">
        <v>28</v>
      </c>
      <c r="D6137" t="s">
        <v>4623</v>
      </c>
      <c r="E6137" t="s">
        <v>4638</v>
      </c>
      <c r="F6137" t="s">
        <v>12</v>
      </c>
      <c r="G6137">
        <v>1596</v>
      </c>
    </row>
    <row r="6138" spans="1:7" x14ac:dyDescent="0.2">
      <c r="A6138" t="s">
        <v>10734</v>
      </c>
      <c r="B6138" t="s">
        <v>4566</v>
      </c>
      <c r="C6138">
        <v>28</v>
      </c>
      <c r="D6138" t="s">
        <v>4623</v>
      </c>
      <c r="E6138" t="s">
        <v>4640</v>
      </c>
      <c r="F6138" t="s">
        <v>12</v>
      </c>
      <c r="G6138">
        <v>1576</v>
      </c>
    </row>
    <row r="6139" spans="1:7" x14ac:dyDescent="0.2">
      <c r="A6139" t="s">
        <v>10735</v>
      </c>
      <c r="B6139" t="s">
        <v>4566</v>
      </c>
      <c r="C6139">
        <v>28</v>
      </c>
      <c r="D6139" t="s">
        <v>4623</v>
      </c>
      <c r="E6139" t="s">
        <v>4642</v>
      </c>
      <c r="F6139" t="s">
        <v>12</v>
      </c>
      <c r="G6139">
        <v>1593</v>
      </c>
    </row>
    <row r="6140" spans="1:7" x14ac:dyDescent="0.2">
      <c r="A6140" t="s">
        <v>10736</v>
      </c>
      <c r="B6140" t="s">
        <v>4566</v>
      </c>
      <c r="C6140">
        <v>28</v>
      </c>
      <c r="D6140" t="s">
        <v>4623</v>
      </c>
      <c r="E6140" t="s">
        <v>4644</v>
      </c>
      <c r="F6140" t="s">
        <v>12</v>
      </c>
      <c r="G6140">
        <v>1455</v>
      </c>
    </row>
    <row r="6141" spans="1:7" x14ac:dyDescent="0.2">
      <c r="A6141" t="s">
        <v>10737</v>
      </c>
      <c r="B6141" t="s">
        <v>4566</v>
      </c>
      <c r="C6141">
        <v>28</v>
      </c>
      <c r="D6141" t="s">
        <v>4623</v>
      </c>
      <c r="E6141" t="s">
        <v>4646</v>
      </c>
      <c r="F6141" t="s">
        <v>12</v>
      </c>
      <c r="G6141">
        <v>1597</v>
      </c>
    </row>
    <row r="6142" spans="1:7" x14ac:dyDescent="0.2">
      <c r="A6142" t="s">
        <v>10738</v>
      </c>
      <c r="B6142" t="s">
        <v>4566</v>
      </c>
      <c r="C6142">
        <v>29</v>
      </c>
      <c r="D6142" t="s">
        <v>4623</v>
      </c>
      <c r="E6142" t="s">
        <v>4624</v>
      </c>
      <c r="F6142" t="s">
        <v>12</v>
      </c>
      <c r="G6142">
        <v>2152</v>
      </c>
    </row>
    <row r="6143" spans="1:7" x14ac:dyDescent="0.2">
      <c r="A6143" t="s">
        <v>10739</v>
      </c>
      <c r="B6143" t="s">
        <v>4566</v>
      </c>
      <c r="C6143">
        <v>29</v>
      </c>
      <c r="D6143" t="s">
        <v>4623</v>
      </c>
      <c r="E6143" t="s">
        <v>4626</v>
      </c>
      <c r="F6143" t="s">
        <v>12</v>
      </c>
      <c r="G6143">
        <v>2011</v>
      </c>
    </row>
    <row r="6144" spans="1:7" x14ac:dyDescent="0.2">
      <c r="A6144" t="s">
        <v>10740</v>
      </c>
      <c r="B6144" t="s">
        <v>4566</v>
      </c>
      <c r="C6144">
        <v>29</v>
      </c>
      <c r="D6144" t="s">
        <v>4623</v>
      </c>
      <c r="E6144" t="s">
        <v>4628</v>
      </c>
      <c r="F6144" t="s">
        <v>12</v>
      </c>
      <c r="G6144">
        <v>2035</v>
      </c>
    </row>
    <row r="6145" spans="1:7" x14ac:dyDescent="0.2">
      <c r="A6145" t="s">
        <v>10741</v>
      </c>
      <c r="B6145" t="s">
        <v>4566</v>
      </c>
      <c r="C6145">
        <v>29</v>
      </c>
      <c r="D6145" t="s">
        <v>4623</v>
      </c>
      <c r="E6145" t="s">
        <v>4630</v>
      </c>
      <c r="F6145" t="s">
        <v>12</v>
      </c>
      <c r="G6145">
        <v>1977</v>
      </c>
    </row>
    <row r="6146" spans="1:7" x14ac:dyDescent="0.2">
      <c r="A6146" t="s">
        <v>10742</v>
      </c>
      <c r="B6146" t="s">
        <v>4566</v>
      </c>
      <c r="C6146">
        <v>29</v>
      </c>
      <c r="D6146" t="s">
        <v>4623</v>
      </c>
      <c r="E6146" t="s">
        <v>4632</v>
      </c>
      <c r="F6146" t="s">
        <v>12</v>
      </c>
      <c r="G6146">
        <v>1963</v>
      </c>
    </row>
    <row r="6147" spans="1:7" x14ac:dyDescent="0.2">
      <c r="A6147" t="s">
        <v>10743</v>
      </c>
      <c r="B6147" t="s">
        <v>4566</v>
      </c>
      <c r="C6147">
        <v>29</v>
      </c>
      <c r="D6147" t="s">
        <v>4623</v>
      </c>
      <c r="E6147" t="s">
        <v>4634</v>
      </c>
      <c r="F6147" t="s">
        <v>12</v>
      </c>
      <c r="G6147">
        <v>1948</v>
      </c>
    </row>
    <row r="6148" spans="1:7" x14ac:dyDescent="0.2">
      <c r="A6148" t="s">
        <v>10744</v>
      </c>
      <c r="B6148" t="s">
        <v>4566</v>
      </c>
      <c r="C6148">
        <v>29</v>
      </c>
      <c r="D6148" t="s">
        <v>4623</v>
      </c>
      <c r="E6148" t="s">
        <v>4636</v>
      </c>
      <c r="F6148" t="s">
        <v>12</v>
      </c>
      <c r="G6148">
        <v>1843</v>
      </c>
    </row>
    <row r="6149" spans="1:7" x14ac:dyDescent="0.2">
      <c r="A6149" t="s">
        <v>10745</v>
      </c>
      <c r="B6149" t="s">
        <v>4566</v>
      </c>
      <c r="C6149">
        <v>29</v>
      </c>
      <c r="D6149" t="s">
        <v>4623</v>
      </c>
      <c r="E6149" t="s">
        <v>4638</v>
      </c>
      <c r="F6149" t="s">
        <v>12</v>
      </c>
      <c r="G6149">
        <v>2012</v>
      </c>
    </row>
    <row r="6150" spans="1:7" x14ac:dyDescent="0.2">
      <c r="A6150" t="s">
        <v>10746</v>
      </c>
      <c r="B6150" t="s">
        <v>4566</v>
      </c>
      <c r="C6150">
        <v>29</v>
      </c>
      <c r="D6150" t="s">
        <v>4623</v>
      </c>
      <c r="E6150" t="s">
        <v>4640</v>
      </c>
      <c r="F6150" t="s">
        <v>12</v>
      </c>
      <c r="G6150">
        <v>1871</v>
      </c>
    </row>
    <row r="6151" spans="1:7" x14ac:dyDescent="0.2">
      <c r="A6151" t="s">
        <v>10747</v>
      </c>
      <c r="B6151" t="s">
        <v>4566</v>
      </c>
      <c r="C6151">
        <v>29</v>
      </c>
      <c r="D6151" t="s">
        <v>4623</v>
      </c>
      <c r="E6151" t="s">
        <v>4642</v>
      </c>
      <c r="F6151" t="s">
        <v>12</v>
      </c>
      <c r="G6151">
        <v>1957</v>
      </c>
    </row>
    <row r="6152" spans="1:7" x14ac:dyDescent="0.2">
      <c r="A6152" t="s">
        <v>10748</v>
      </c>
      <c r="B6152" t="s">
        <v>4566</v>
      </c>
      <c r="C6152">
        <v>29</v>
      </c>
      <c r="D6152" t="s">
        <v>4623</v>
      </c>
      <c r="E6152" t="s">
        <v>4644</v>
      </c>
      <c r="F6152" t="s">
        <v>12</v>
      </c>
      <c r="G6152">
        <v>1921</v>
      </c>
    </row>
    <row r="6153" spans="1:7" x14ac:dyDescent="0.2">
      <c r="A6153" t="s">
        <v>10749</v>
      </c>
      <c r="B6153" t="s">
        <v>4566</v>
      </c>
      <c r="C6153">
        <v>29</v>
      </c>
      <c r="D6153" t="s">
        <v>4623</v>
      </c>
      <c r="E6153" t="s">
        <v>4646</v>
      </c>
      <c r="F6153" t="s">
        <v>12</v>
      </c>
      <c r="G6153">
        <v>2009</v>
      </c>
    </row>
    <row r="6154" spans="1:7" x14ac:dyDescent="0.2">
      <c r="A6154" t="s">
        <v>10750</v>
      </c>
      <c r="B6154" t="s">
        <v>4566</v>
      </c>
      <c r="C6154">
        <v>30</v>
      </c>
      <c r="D6154" t="s">
        <v>4623</v>
      </c>
      <c r="E6154" t="s">
        <v>4624</v>
      </c>
      <c r="F6154" t="s">
        <v>12</v>
      </c>
      <c r="G6154">
        <v>1656</v>
      </c>
    </row>
    <row r="6155" spans="1:7" x14ac:dyDescent="0.2">
      <c r="A6155" t="s">
        <v>10751</v>
      </c>
      <c r="B6155" t="s">
        <v>4566</v>
      </c>
      <c r="C6155">
        <v>30</v>
      </c>
      <c r="D6155" t="s">
        <v>4623</v>
      </c>
      <c r="E6155" t="s">
        <v>4626</v>
      </c>
      <c r="F6155" t="s">
        <v>12</v>
      </c>
      <c r="G6155">
        <v>1543</v>
      </c>
    </row>
    <row r="6156" spans="1:7" x14ac:dyDescent="0.2">
      <c r="A6156" t="s">
        <v>10752</v>
      </c>
      <c r="B6156" t="s">
        <v>4566</v>
      </c>
      <c r="C6156">
        <v>30</v>
      </c>
      <c r="D6156" t="s">
        <v>4623</v>
      </c>
      <c r="E6156" t="s">
        <v>4628</v>
      </c>
      <c r="F6156" t="s">
        <v>12</v>
      </c>
      <c r="G6156">
        <v>1756</v>
      </c>
    </row>
    <row r="6157" spans="1:7" x14ac:dyDescent="0.2">
      <c r="A6157" t="s">
        <v>10753</v>
      </c>
      <c r="B6157" t="s">
        <v>4566</v>
      </c>
      <c r="C6157">
        <v>30</v>
      </c>
      <c r="D6157" t="s">
        <v>4623</v>
      </c>
      <c r="E6157" t="s">
        <v>4630</v>
      </c>
      <c r="F6157" t="s">
        <v>12</v>
      </c>
      <c r="G6157">
        <v>1509</v>
      </c>
    </row>
    <row r="6158" spans="1:7" x14ac:dyDescent="0.2">
      <c r="A6158" t="s">
        <v>10754</v>
      </c>
      <c r="B6158" t="s">
        <v>4566</v>
      </c>
      <c r="C6158">
        <v>30</v>
      </c>
      <c r="D6158" t="s">
        <v>4623</v>
      </c>
      <c r="E6158" t="s">
        <v>4632</v>
      </c>
      <c r="F6158" t="s">
        <v>12</v>
      </c>
      <c r="G6158">
        <v>1594</v>
      </c>
    </row>
    <row r="6159" spans="1:7" x14ac:dyDescent="0.2">
      <c r="A6159" t="s">
        <v>10755</v>
      </c>
      <c r="B6159" t="s">
        <v>4566</v>
      </c>
      <c r="C6159">
        <v>30</v>
      </c>
      <c r="D6159" t="s">
        <v>4623</v>
      </c>
      <c r="E6159" t="s">
        <v>4634</v>
      </c>
      <c r="F6159" t="s">
        <v>12</v>
      </c>
      <c r="G6159">
        <v>1552</v>
      </c>
    </row>
    <row r="6160" spans="1:7" x14ac:dyDescent="0.2">
      <c r="A6160" t="s">
        <v>10756</v>
      </c>
      <c r="B6160" t="s">
        <v>4566</v>
      </c>
      <c r="C6160">
        <v>30</v>
      </c>
      <c r="D6160" t="s">
        <v>4623</v>
      </c>
      <c r="E6160" t="s">
        <v>4636</v>
      </c>
      <c r="F6160" t="s">
        <v>12</v>
      </c>
      <c r="G6160">
        <v>1465</v>
      </c>
    </row>
    <row r="6161" spans="1:7" x14ac:dyDescent="0.2">
      <c r="A6161" t="s">
        <v>10757</v>
      </c>
      <c r="B6161" t="s">
        <v>4566</v>
      </c>
      <c r="C6161">
        <v>30</v>
      </c>
      <c r="D6161" t="s">
        <v>4623</v>
      </c>
      <c r="E6161" t="s">
        <v>4638</v>
      </c>
      <c r="F6161" t="s">
        <v>12</v>
      </c>
      <c r="G6161">
        <v>1538</v>
      </c>
    </row>
    <row r="6162" spans="1:7" x14ac:dyDescent="0.2">
      <c r="A6162" t="s">
        <v>10758</v>
      </c>
      <c r="B6162" t="s">
        <v>4566</v>
      </c>
      <c r="C6162">
        <v>30</v>
      </c>
      <c r="D6162" t="s">
        <v>4623</v>
      </c>
      <c r="E6162" t="s">
        <v>4640</v>
      </c>
      <c r="F6162" t="s">
        <v>12</v>
      </c>
      <c r="G6162">
        <v>1509</v>
      </c>
    </row>
    <row r="6163" spans="1:7" x14ac:dyDescent="0.2">
      <c r="A6163" t="s">
        <v>10759</v>
      </c>
      <c r="B6163" t="s">
        <v>4566</v>
      </c>
      <c r="C6163">
        <v>30</v>
      </c>
      <c r="D6163" t="s">
        <v>4623</v>
      </c>
      <c r="E6163" t="s">
        <v>4642</v>
      </c>
      <c r="F6163" t="s">
        <v>12</v>
      </c>
      <c r="G6163">
        <v>1565</v>
      </c>
    </row>
    <row r="6164" spans="1:7" x14ac:dyDescent="0.2">
      <c r="A6164" t="s">
        <v>10760</v>
      </c>
      <c r="B6164" t="s">
        <v>4566</v>
      </c>
      <c r="C6164">
        <v>30</v>
      </c>
      <c r="D6164" t="s">
        <v>4623</v>
      </c>
      <c r="E6164" t="s">
        <v>4644</v>
      </c>
      <c r="F6164" t="s">
        <v>12</v>
      </c>
      <c r="G6164">
        <v>1585</v>
      </c>
    </row>
    <row r="6165" spans="1:7" x14ac:dyDescent="0.2">
      <c r="A6165" t="s">
        <v>10761</v>
      </c>
      <c r="B6165" t="s">
        <v>4566</v>
      </c>
      <c r="C6165">
        <v>30</v>
      </c>
      <c r="D6165" t="s">
        <v>4623</v>
      </c>
      <c r="E6165" t="s">
        <v>4646</v>
      </c>
      <c r="F6165" t="s">
        <v>12</v>
      </c>
      <c r="G6165">
        <v>1757</v>
      </c>
    </row>
    <row r="6166" spans="1:7" x14ac:dyDescent="0.2">
      <c r="A6166" t="s">
        <v>10762</v>
      </c>
      <c r="B6166" t="s">
        <v>4566</v>
      </c>
      <c r="C6166">
        <v>31</v>
      </c>
      <c r="D6166" t="s">
        <v>4623</v>
      </c>
      <c r="E6166" t="s">
        <v>4624</v>
      </c>
      <c r="F6166" t="s">
        <v>12</v>
      </c>
      <c r="G6166">
        <v>264</v>
      </c>
    </row>
    <row r="6167" spans="1:7" x14ac:dyDescent="0.2">
      <c r="A6167" t="s">
        <v>10763</v>
      </c>
      <c r="B6167" t="s">
        <v>4566</v>
      </c>
      <c r="C6167">
        <v>31</v>
      </c>
      <c r="D6167" t="s">
        <v>4623</v>
      </c>
      <c r="E6167" t="s">
        <v>4626</v>
      </c>
      <c r="F6167" t="s">
        <v>12</v>
      </c>
      <c r="G6167">
        <v>215</v>
      </c>
    </row>
    <row r="6168" spans="1:7" x14ac:dyDescent="0.2">
      <c r="A6168" t="s">
        <v>10764</v>
      </c>
      <c r="B6168" t="s">
        <v>4566</v>
      </c>
      <c r="C6168">
        <v>31</v>
      </c>
      <c r="D6168" t="s">
        <v>4623</v>
      </c>
      <c r="E6168" t="s">
        <v>4628</v>
      </c>
      <c r="F6168" t="s">
        <v>12</v>
      </c>
      <c r="G6168">
        <v>222</v>
      </c>
    </row>
    <row r="6169" spans="1:7" x14ac:dyDescent="0.2">
      <c r="A6169" t="s">
        <v>10765</v>
      </c>
      <c r="B6169" t="s">
        <v>4566</v>
      </c>
      <c r="C6169">
        <v>31</v>
      </c>
      <c r="D6169" t="s">
        <v>4623</v>
      </c>
      <c r="E6169" t="s">
        <v>4630</v>
      </c>
      <c r="F6169" t="s">
        <v>12</v>
      </c>
      <c r="G6169">
        <v>224</v>
      </c>
    </row>
    <row r="6170" spans="1:7" x14ac:dyDescent="0.2">
      <c r="A6170" t="s">
        <v>10766</v>
      </c>
      <c r="B6170" t="s">
        <v>4566</v>
      </c>
      <c r="C6170">
        <v>31</v>
      </c>
      <c r="D6170" t="s">
        <v>4623</v>
      </c>
      <c r="E6170" t="s">
        <v>4632</v>
      </c>
      <c r="F6170" t="s">
        <v>12</v>
      </c>
      <c r="G6170">
        <v>243</v>
      </c>
    </row>
    <row r="6171" spans="1:7" x14ac:dyDescent="0.2">
      <c r="A6171" t="s">
        <v>10767</v>
      </c>
      <c r="B6171" t="s">
        <v>4566</v>
      </c>
      <c r="C6171">
        <v>31</v>
      </c>
      <c r="D6171" t="s">
        <v>4623</v>
      </c>
      <c r="E6171" t="s">
        <v>4634</v>
      </c>
      <c r="F6171" t="s">
        <v>12</v>
      </c>
      <c r="G6171">
        <v>199</v>
      </c>
    </row>
    <row r="6172" spans="1:7" x14ac:dyDescent="0.2">
      <c r="A6172" t="s">
        <v>10768</v>
      </c>
      <c r="B6172" t="s">
        <v>4566</v>
      </c>
      <c r="C6172">
        <v>31</v>
      </c>
      <c r="D6172" t="s">
        <v>4623</v>
      </c>
      <c r="E6172" t="s">
        <v>4636</v>
      </c>
      <c r="F6172" t="s">
        <v>12</v>
      </c>
      <c r="G6172">
        <v>192</v>
      </c>
    </row>
    <row r="6173" spans="1:7" x14ac:dyDescent="0.2">
      <c r="A6173" t="s">
        <v>10769</v>
      </c>
      <c r="B6173" t="s">
        <v>4566</v>
      </c>
      <c r="C6173">
        <v>31</v>
      </c>
      <c r="D6173" t="s">
        <v>4623</v>
      </c>
      <c r="E6173" t="s">
        <v>4638</v>
      </c>
      <c r="F6173" t="s">
        <v>12</v>
      </c>
      <c r="G6173">
        <v>232</v>
      </c>
    </row>
    <row r="6174" spans="1:7" x14ac:dyDescent="0.2">
      <c r="A6174" t="s">
        <v>10770</v>
      </c>
      <c r="B6174" t="s">
        <v>4566</v>
      </c>
      <c r="C6174">
        <v>31</v>
      </c>
      <c r="D6174" t="s">
        <v>4623</v>
      </c>
      <c r="E6174" t="s">
        <v>4640</v>
      </c>
      <c r="F6174" t="s">
        <v>12</v>
      </c>
      <c r="G6174">
        <v>240</v>
      </c>
    </row>
    <row r="6175" spans="1:7" x14ac:dyDescent="0.2">
      <c r="A6175" t="s">
        <v>10771</v>
      </c>
      <c r="B6175" t="s">
        <v>4566</v>
      </c>
      <c r="C6175">
        <v>31</v>
      </c>
      <c r="D6175" t="s">
        <v>4623</v>
      </c>
      <c r="E6175" t="s">
        <v>4642</v>
      </c>
      <c r="F6175" t="s">
        <v>12</v>
      </c>
      <c r="G6175">
        <v>249</v>
      </c>
    </row>
    <row r="6176" spans="1:7" x14ac:dyDescent="0.2">
      <c r="A6176" t="s">
        <v>10772</v>
      </c>
      <c r="B6176" t="s">
        <v>4566</v>
      </c>
      <c r="C6176">
        <v>31</v>
      </c>
      <c r="D6176" t="s">
        <v>4623</v>
      </c>
      <c r="E6176" t="s">
        <v>4644</v>
      </c>
      <c r="F6176" t="s">
        <v>12</v>
      </c>
      <c r="G6176">
        <v>227</v>
      </c>
    </row>
    <row r="6177" spans="1:7" x14ac:dyDescent="0.2">
      <c r="A6177" t="s">
        <v>10773</v>
      </c>
      <c r="B6177" t="s">
        <v>4566</v>
      </c>
      <c r="C6177">
        <v>31</v>
      </c>
      <c r="D6177" t="s">
        <v>4623</v>
      </c>
      <c r="E6177" t="s">
        <v>4646</v>
      </c>
      <c r="F6177" t="s">
        <v>12</v>
      </c>
      <c r="G6177">
        <v>219</v>
      </c>
    </row>
    <row r="6178" spans="1:7" x14ac:dyDescent="0.2">
      <c r="A6178" t="s">
        <v>10774</v>
      </c>
      <c r="B6178" t="s">
        <v>4566</v>
      </c>
      <c r="C6178">
        <v>32</v>
      </c>
      <c r="D6178" t="s">
        <v>4623</v>
      </c>
      <c r="E6178" t="s">
        <v>4624</v>
      </c>
      <c r="F6178" t="s">
        <v>12</v>
      </c>
      <c r="G6178">
        <v>841</v>
      </c>
    </row>
    <row r="6179" spans="1:7" x14ac:dyDescent="0.2">
      <c r="A6179" t="s">
        <v>10775</v>
      </c>
      <c r="B6179" t="s">
        <v>4566</v>
      </c>
      <c r="C6179">
        <v>32</v>
      </c>
      <c r="D6179" t="s">
        <v>4623</v>
      </c>
      <c r="E6179" t="s">
        <v>4626</v>
      </c>
      <c r="F6179" t="s">
        <v>12</v>
      </c>
      <c r="G6179">
        <v>832</v>
      </c>
    </row>
    <row r="6180" spans="1:7" x14ac:dyDescent="0.2">
      <c r="A6180" t="s">
        <v>10776</v>
      </c>
      <c r="B6180" t="s">
        <v>4566</v>
      </c>
      <c r="C6180">
        <v>32</v>
      </c>
      <c r="D6180" t="s">
        <v>4623</v>
      </c>
      <c r="E6180" t="s">
        <v>4628</v>
      </c>
      <c r="F6180" t="s">
        <v>12</v>
      </c>
      <c r="G6180">
        <v>860</v>
      </c>
    </row>
    <row r="6181" spans="1:7" x14ac:dyDescent="0.2">
      <c r="A6181" t="s">
        <v>10777</v>
      </c>
      <c r="B6181" t="s">
        <v>4566</v>
      </c>
      <c r="C6181">
        <v>32</v>
      </c>
      <c r="D6181" t="s">
        <v>4623</v>
      </c>
      <c r="E6181" t="s">
        <v>4630</v>
      </c>
      <c r="F6181" t="s">
        <v>12</v>
      </c>
      <c r="G6181">
        <v>790</v>
      </c>
    </row>
    <row r="6182" spans="1:7" x14ac:dyDescent="0.2">
      <c r="A6182" t="s">
        <v>10778</v>
      </c>
      <c r="B6182" t="s">
        <v>4566</v>
      </c>
      <c r="C6182">
        <v>32</v>
      </c>
      <c r="D6182" t="s">
        <v>4623</v>
      </c>
      <c r="E6182" t="s">
        <v>4632</v>
      </c>
      <c r="F6182" t="s">
        <v>12</v>
      </c>
      <c r="G6182">
        <v>723</v>
      </c>
    </row>
    <row r="6183" spans="1:7" x14ac:dyDescent="0.2">
      <c r="A6183" t="s">
        <v>10779</v>
      </c>
      <c r="B6183" t="s">
        <v>4566</v>
      </c>
      <c r="C6183">
        <v>32</v>
      </c>
      <c r="D6183" t="s">
        <v>4623</v>
      </c>
      <c r="E6183" t="s">
        <v>4634</v>
      </c>
      <c r="F6183" t="s">
        <v>12</v>
      </c>
      <c r="G6183">
        <v>736</v>
      </c>
    </row>
    <row r="6184" spans="1:7" x14ac:dyDescent="0.2">
      <c r="A6184" t="s">
        <v>10780</v>
      </c>
      <c r="B6184" t="s">
        <v>4566</v>
      </c>
      <c r="C6184">
        <v>32</v>
      </c>
      <c r="D6184" t="s">
        <v>4623</v>
      </c>
      <c r="E6184" t="s">
        <v>4636</v>
      </c>
      <c r="F6184" t="s">
        <v>12</v>
      </c>
      <c r="G6184">
        <v>776</v>
      </c>
    </row>
    <row r="6185" spans="1:7" x14ac:dyDescent="0.2">
      <c r="A6185" t="s">
        <v>10781</v>
      </c>
      <c r="B6185" t="s">
        <v>4566</v>
      </c>
      <c r="C6185">
        <v>32</v>
      </c>
      <c r="D6185" t="s">
        <v>4623</v>
      </c>
      <c r="E6185" t="s">
        <v>4638</v>
      </c>
      <c r="F6185" t="s">
        <v>12</v>
      </c>
      <c r="G6185">
        <v>832</v>
      </c>
    </row>
    <row r="6186" spans="1:7" x14ac:dyDescent="0.2">
      <c r="A6186" t="s">
        <v>10782</v>
      </c>
      <c r="B6186" t="s">
        <v>4566</v>
      </c>
      <c r="C6186">
        <v>32</v>
      </c>
      <c r="D6186" t="s">
        <v>4623</v>
      </c>
      <c r="E6186" t="s">
        <v>4640</v>
      </c>
      <c r="F6186" t="s">
        <v>12</v>
      </c>
      <c r="G6186">
        <v>812</v>
      </c>
    </row>
    <row r="6187" spans="1:7" x14ac:dyDescent="0.2">
      <c r="A6187" t="s">
        <v>10783</v>
      </c>
      <c r="B6187" t="s">
        <v>4566</v>
      </c>
      <c r="C6187">
        <v>32</v>
      </c>
      <c r="D6187" t="s">
        <v>4623</v>
      </c>
      <c r="E6187" t="s">
        <v>4642</v>
      </c>
      <c r="F6187" t="s">
        <v>12</v>
      </c>
      <c r="G6187">
        <v>762</v>
      </c>
    </row>
    <row r="6188" spans="1:7" x14ac:dyDescent="0.2">
      <c r="A6188" t="s">
        <v>10784</v>
      </c>
      <c r="B6188" t="s">
        <v>4566</v>
      </c>
      <c r="C6188">
        <v>32</v>
      </c>
      <c r="D6188" t="s">
        <v>4623</v>
      </c>
      <c r="E6188" t="s">
        <v>4644</v>
      </c>
      <c r="F6188" t="s">
        <v>12</v>
      </c>
      <c r="G6188">
        <v>776</v>
      </c>
    </row>
    <row r="6189" spans="1:7" x14ac:dyDescent="0.2">
      <c r="A6189" t="s">
        <v>10785</v>
      </c>
      <c r="B6189" t="s">
        <v>4566</v>
      </c>
      <c r="C6189">
        <v>32</v>
      </c>
      <c r="D6189" t="s">
        <v>4623</v>
      </c>
      <c r="E6189" t="s">
        <v>4646</v>
      </c>
      <c r="F6189" t="s">
        <v>12</v>
      </c>
      <c r="G6189">
        <v>867</v>
      </c>
    </row>
    <row r="6190" spans="1:7" x14ac:dyDescent="0.2">
      <c r="A6190" t="s">
        <v>10786</v>
      </c>
      <c r="B6190" t="s">
        <v>4566</v>
      </c>
      <c r="C6190">
        <v>33</v>
      </c>
      <c r="D6190" t="s">
        <v>4623</v>
      </c>
      <c r="E6190" t="s">
        <v>4624</v>
      </c>
      <c r="F6190" t="s">
        <v>12</v>
      </c>
      <c r="G6190">
        <v>33</v>
      </c>
    </row>
    <row r="6191" spans="1:7" x14ac:dyDescent="0.2">
      <c r="A6191" t="s">
        <v>10787</v>
      </c>
      <c r="B6191" t="s">
        <v>4566</v>
      </c>
      <c r="C6191">
        <v>33</v>
      </c>
      <c r="D6191" t="s">
        <v>4623</v>
      </c>
      <c r="E6191" t="s">
        <v>4626</v>
      </c>
      <c r="F6191" t="s">
        <v>12</v>
      </c>
      <c r="G6191">
        <v>37</v>
      </c>
    </row>
    <row r="6192" spans="1:7" x14ac:dyDescent="0.2">
      <c r="A6192" t="s">
        <v>10788</v>
      </c>
      <c r="B6192" t="s">
        <v>4566</v>
      </c>
      <c r="C6192">
        <v>33</v>
      </c>
      <c r="D6192" t="s">
        <v>4623</v>
      </c>
      <c r="E6192" t="s">
        <v>4628</v>
      </c>
      <c r="F6192" t="s">
        <v>12</v>
      </c>
      <c r="G6192">
        <v>30</v>
      </c>
    </row>
    <row r="6193" spans="1:7" x14ac:dyDescent="0.2">
      <c r="A6193" t="s">
        <v>10789</v>
      </c>
      <c r="B6193" t="s">
        <v>4566</v>
      </c>
      <c r="C6193">
        <v>33</v>
      </c>
      <c r="D6193" t="s">
        <v>4623</v>
      </c>
      <c r="E6193" t="s">
        <v>4630</v>
      </c>
      <c r="F6193" t="s">
        <v>12</v>
      </c>
      <c r="G6193">
        <v>27</v>
      </c>
    </row>
    <row r="6194" spans="1:7" x14ac:dyDescent="0.2">
      <c r="A6194" t="s">
        <v>10790</v>
      </c>
      <c r="B6194" t="s">
        <v>4566</v>
      </c>
      <c r="C6194">
        <v>33</v>
      </c>
      <c r="D6194" t="s">
        <v>4623</v>
      </c>
      <c r="E6194" t="s">
        <v>4632</v>
      </c>
      <c r="F6194" t="s">
        <v>12</v>
      </c>
      <c r="G6194">
        <v>26</v>
      </c>
    </row>
    <row r="6195" spans="1:7" x14ac:dyDescent="0.2">
      <c r="A6195" t="s">
        <v>10791</v>
      </c>
      <c r="B6195" t="s">
        <v>4566</v>
      </c>
      <c r="C6195">
        <v>33</v>
      </c>
      <c r="D6195" t="s">
        <v>4623</v>
      </c>
      <c r="E6195" t="s">
        <v>4634</v>
      </c>
      <c r="F6195" t="s">
        <v>12</v>
      </c>
      <c r="G6195">
        <v>23</v>
      </c>
    </row>
    <row r="6196" spans="1:7" x14ac:dyDescent="0.2">
      <c r="A6196" t="s">
        <v>10792</v>
      </c>
      <c r="B6196" t="s">
        <v>4566</v>
      </c>
      <c r="C6196">
        <v>33</v>
      </c>
      <c r="D6196" t="s">
        <v>4623</v>
      </c>
      <c r="E6196" t="s">
        <v>4636</v>
      </c>
      <c r="F6196" t="s">
        <v>12</v>
      </c>
      <c r="G6196">
        <v>20</v>
      </c>
    </row>
    <row r="6197" spans="1:7" x14ac:dyDescent="0.2">
      <c r="A6197" t="s">
        <v>10793</v>
      </c>
      <c r="B6197" t="s">
        <v>4566</v>
      </c>
      <c r="C6197">
        <v>33</v>
      </c>
      <c r="D6197" t="s">
        <v>4623</v>
      </c>
      <c r="E6197" t="s">
        <v>4638</v>
      </c>
      <c r="F6197" t="s">
        <v>12</v>
      </c>
      <c r="G6197">
        <v>37</v>
      </c>
    </row>
    <row r="6198" spans="1:7" x14ac:dyDescent="0.2">
      <c r="A6198" t="s">
        <v>10794</v>
      </c>
      <c r="B6198" t="s">
        <v>4566</v>
      </c>
      <c r="C6198">
        <v>33</v>
      </c>
      <c r="D6198" t="s">
        <v>4623</v>
      </c>
      <c r="E6198" t="s">
        <v>4640</v>
      </c>
      <c r="F6198" t="s">
        <v>12</v>
      </c>
      <c r="G6198">
        <v>43</v>
      </c>
    </row>
    <row r="6199" spans="1:7" x14ac:dyDescent="0.2">
      <c r="A6199" t="s">
        <v>10795</v>
      </c>
      <c r="B6199" t="s">
        <v>4566</v>
      </c>
      <c r="C6199">
        <v>33</v>
      </c>
      <c r="D6199" t="s">
        <v>4623</v>
      </c>
      <c r="E6199" t="s">
        <v>4642</v>
      </c>
      <c r="F6199" t="s">
        <v>12</v>
      </c>
      <c r="G6199">
        <v>34</v>
      </c>
    </row>
    <row r="6200" spans="1:7" x14ac:dyDescent="0.2">
      <c r="A6200" t="s">
        <v>10796</v>
      </c>
      <c r="B6200" t="s">
        <v>4566</v>
      </c>
      <c r="C6200">
        <v>33</v>
      </c>
      <c r="D6200" t="s">
        <v>4623</v>
      </c>
      <c r="E6200" t="s">
        <v>4644</v>
      </c>
      <c r="F6200" t="s">
        <v>12</v>
      </c>
      <c r="G6200">
        <v>27</v>
      </c>
    </row>
    <row r="6201" spans="1:7" x14ac:dyDescent="0.2">
      <c r="A6201" t="s">
        <v>10797</v>
      </c>
      <c r="B6201" t="s">
        <v>4566</v>
      </c>
      <c r="C6201">
        <v>33</v>
      </c>
      <c r="D6201" t="s">
        <v>4623</v>
      </c>
      <c r="E6201" t="s">
        <v>4646</v>
      </c>
      <c r="F6201" t="s">
        <v>12</v>
      </c>
      <c r="G6201">
        <v>40</v>
      </c>
    </row>
    <row r="6202" spans="1:7" x14ac:dyDescent="0.2">
      <c r="A6202" t="s">
        <v>10798</v>
      </c>
      <c r="B6202" t="s">
        <v>4566</v>
      </c>
      <c r="C6202">
        <v>34</v>
      </c>
      <c r="D6202" t="s">
        <v>4623</v>
      </c>
      <c r="E6202" t="s">
        <v>4624</v>
      </c>
      <c r="F6202" t="s">
        <v>12</v>
      </c>
      <c r="G6202">
        <v>493</v>
      </c>
    </row>
    <row r="6203" spans="1:7" x14ac:dyDescent="0.2">
      <c r="A6203" t="s">
        <v>10799</v>
      </c>
      <c r="B6203" t="s">
        <v>4566</v>
      </c>
      <c r="C6203">
        <v>34</v>
      </c>
      <c r="D6203" t="s">
        <v>4623</v>
      </c>
      <c r="E6203" t="s">
        <v>4626</v>
      </c>
      <c r="F6203" t="s">
        <v>12</v>
      </c>
      <c r="G6203">
        <v>368</v>
      </c>
    </row>
    <row r="6204" spans="1:7" x14ac:dyDescent="0.2">
      <c r="A6204" t="s">
        <v>10800</v>
      </c>
      <c r="B6204" t="s">
        <v>4566</v>
      </c>
      <c r="C6204">
        <v>34</v>
      </c>
      <c r="D6204" t="s">
        <v>4623</v>
      </c>
      <c r="E6204" t="s">
        <v>4628</v>
      </c>
      <c r="F6204" t="s">
        <v>12</v>
      </c>
      <c r="G6204">
        <v>416</v>
      </c>
    </row>
    <row r="6205" spans="1:7" x14ac:dyDescent="0.2">
      <c r="A6205" t="s">
        <v>10801</v>
      </c>
      <c r="B6205" t="s">
        <v>4566</v>
      </c>
      <c r="C6205">
        <v>34</v>
      </c>
      <c r="D6205" t="s">
        <v>4623</v>
      </c>
      <c r="E6205" t="s">
        <v>4630</v>
      </c>
      <c r="F6205" t="s">
        <v>12</v>
      </c>
      <c r="G6205">
        <v>382</v>
      </c>
    </row>
    <row r="6206" spans="1:7" x14ac:dyDescent="0.2">
      <c r="A6206" t="s">
        <v>10802</v>
      </c>
      <c r="B6206" t="s">
        <v>4566</v>
      </c>
      <c r="C6206">
        <v>34</v>
      </c>
      <c r="D6206" t="s">
        <v>4623</v>
      </c>
      <c r="E6206" t="s">
        <v>4632</v>
      </c>
      <c r="F6206" t="s">
        <v>12</v>
      </c>
      <c r="G6206">
        <v>381</v>
      </c>
    </row>
    <row r="6207" spans="1:7" x14ac:dyDescent="0.2">
      <c r="A6207" t="s">
        <v>10803</v>
      </c>
      <c r="B6207" t="s">
        <v>4566</v>
      </c>
      <c r="C6207">
        <v>34</v>
      </c>
      <c r="D6207" t="s">
        <v>4623</v>
      </c>
      <c r="E6207" t="s">
        <v>4634</v>
      </c>
      <c r="F6207" t="s">
        <v>12</v>
      </c>
      <c r="G6207">
        <v>389</v>
      </c>
    </row>
    <row r="6208" spans="1:7" x14ac:dyDescent="0.2">
      <c r="A6208" t="s">
        <v>10804</v>
      </c>
      <c r="B6208" t="s">
        <v>4566</v>
      </c>
      <c r="C6208">
        <v>34</v>
      </c>
      <c r="D6208" t="s">
        <v>4623</v>
      </c>
      <c r="E6208" t="s">
        <v>4636</v>
      </c>
      <c r="F6208" t="s">
        <v>12</v>
      </c>
      <c r="G6208">
        <v>398</v>
      </c>
    </row>
    <row r="6209" spans="1:7" x14ac:dyDescent="0.2">
      <c r="A6209" t="s">
        <v>10805</v>
      </c>
      <c r="B6209" t="s">
        <v>4566</v>
      </c>
      <c r="C6209">
        <v>34</v>
      </c>
      <c r="D6209" t="s">
        <v>4623</v>
      </c>
      <c r="E6209" t="s">
        <v>4638</v>
      </c>
      <c r="F6209" t="s">
        <v>12</v>
      </c>
      <c r="G6209">
        <v>383</v>
      </c>
    </row>
    <row r="6210" spans="1:7" x14ac:dyDescent="0.2">
      <c r="A6210" t="s">
        <v>10806</v>
      </c>
      <c r="B6210" t="s">
        <v>4566</v>
      </c>
      <c r="C6210">
        <v>34</v>
      </c>
      <c r="D6210" t="s">
        <v>4623</v>
      </c>
      <c r="E6210" t="s">
        <v>4640</v>
      </c>
      <c r="F6210" t="s">
        <v>12</v>
      </c>
      <c r="G6210">
        <v>398</v>
      </c>
    </row>
    <row r="6211" spans="1:7" x14ac:dyDescent="0.2">
      <c r="A6211" t="s">
        <v>10807</v>
      </c>
      <c r="B6211" t="s">
        <v>4566</v>
      </c>
      <c r="C6211">
        <v>34</v>
      </c>
      <c r="D6211" t="s">
        <v>4623</v>
      </c>
      <c r="E6211" t="s">
        <v>4642</v>
      </c>
      <c r="F6211" t="s">
        <v>12</v>
      </c>
      <c r="G6211">
        <v>365</v>
      </c>
    </row>
    <row r="6212" spans="1:7" x14ac:dyDescent="0.2">
      <c r="A6212" t="s">
        <v>10808</v>
      </c>
      <c r="B6212" t="s">
        <v>4566</v>
      </c>
      <c r="C6212">
        <v>34</v>
      </c>
      <c r="D6212" t="s">
        <v>4623</v>
      </c>
      <c r="E6212" t="s">
        <v>4644</v>
      </c>
      <c r="F6212" t="s">
        <v>12</v>
      </c>
      <c r="G6212">
        <v>380</v>
      </c>
    </row>
    <row r="6213" spans="1:7" x14ac:dyDescent="0.2">
      <c r="A6213" t="s">
        <v>10809</v>
      </c>
      <c r="B6213" t="s">
        <v>4566</v>
      </c>
      <c r="C6213">
        <v>34</v>
      </c>
      <c r="D6213" t="s">
        <v>4623</v>
      </c>
      <c r="E6213" t="s">
        <v>4646</v>
      </c>
      <c r="F6213" t="s">
        <v>12</v>
      </c>
      <c r="G6213">
        <v>443</v>
      </c>
    </row>
    <row r="6214" spans="1:7" x14ac:dyDescent="0.2">
      <c r="A6214" t="s">
        <v>10810</v>
      </c>
      <c r="B6214" t="s">
        <v>4566</v>
      </c>
      <c r="C6214">
        <v>35</v>
      </c>
      <c r="D6214" t="s">
        <v>4623</v>
      </c>
      <c r="E6214" t="s">
        <v>4624</v>
      </c>
      <c r="F6214" t="s">
        <v>12</v>
      </c>
      <c r="G6214">
        <v>6721</v>
      </c>
    </row>
    <row r="6215" spans="1:7" x14ac:dyDescent="0.2">
      <c r="A6215" t="s">
        <v>10811</v>
      </c>
      <c r="B6215" t="s">
        <v>4566</v>
      </c>
      <c r="C6215">
        <v>35</v>
      </c>
      <c r="D6215" t="s">
        <v>4623</v>
      </c>
      <c r="E6215" t="s">
        <v>4626</v>
      </c>
      <c r="F6215" t="s">
        <v>12</v>
      </c>
      <c r="G6215">
        <v>6522</v>
      </c>
    </row>
    <row r="6216" spans="1:7" x14ac:dyDescent="0.2">
      <c r="A6216" t="s">
        <v>10812</v>
      </c>
      <c r="B6216" t="s">
        <v>4566</v>
      </c>
      <c r="C6216">
        <v>35</v>
      </c>
      <c r="D6216" t="s">
        <v>4623</v>
      </c>
      <c r="E6216" t="s">
        <v>4628</v>
      </c>
      <c r="F6216" t="s">
        <v>12</v>
      </c>
      <c r="G6216">
        <v>6916</v>
      </c>
    </row>
    <row r="6217" spans="1:7" x14ac:dyDescent="0.2">
      <c r="A6217" t="s">
        <v>10813</v>
      </c>
      <c r="B6217" t="s">
        <v>4566</v>
      </c>
      <c r="C6217">
        <v>35</v>
      </c>
      <c r="D6217" t="s">
        <v>4623</v>
      </c>
      <c r="E6217" t="s">
        <v>4630</v>
      </c>
      <c r="F6217" t="s">
        <v>12</v>
      </c>
      <c r="G6217">
        <v>6846</v>
      </c>
    </row>
    <row r="6218" spans="1:7" x14ac:dyDescent="0.2">
      <c r="A6218" t="s">
        <v>10814</v>
      </c>
      <c r="B6218" t="s">
        <v>4566</v>
      </c>
      <c r="C6218">
        <v>35</v>
      </c>
      <c r="D6218" t="s">
        <v>4623</v>
      </c>
      <c r="E6218" t="s">
        <v>4632</v>
      </c>
      <c r="F6218" t="s">
        <v>12</v>
      </c>
      <c r="G6218">
        <v>7010</v>
      </c>
    </row>
    <row r="6219" spans="1:7" x14ac:dyDescent="0.2">
      <c r="A6219" t="s">
        <v>10815</v>
      </c>
      <c r="B6219" t="s">
        <v>4566</v>
      </c>
      <c r="C6219">
        <v>35</v>
      </c>
      <c r="D6219" t="s">
        <v>4623</v>
      </c>
      <c r="E6219" t="s">
        <v>4634</v>
      </c>
      <c r="F6219" t="s">
        <v>12</v>
      </c>
      <c r="G6219">
        <v>6928</v>
      </c>
    </row>
    <row r="6220" spans="1:7" x14ac:dyDescent="0.2">
      <c r="A6220" t="s">
        <v>10816</v>
      </c>
      <c r="B6220" t="s">
        <v>4566</v>
      </c>
      <c r="C6220">
        <v>35</v>
      </c>
      <c r="D6220" t="s">
        <v>4623</v>
      </c>
      <c r="E6220" t="s">
        <v>4636</v>
      </c>
      <c r="F6220" t="s">
        <v>12</v>
      </c>
      <c r="G6220">
        <v>6740</v>
      </c>
    </row>
    <row r="6221" spans="1:7" x14ac:dyDescent="0.2">
      <c r="A6221" t="s">
        <v>10817</v>
      </c>
      <c r="B6221" t="s">
        <v>4566</v>
      </c>
      <c r="C6221">
        <v>35</v>
      </c>
      <c r="D6221" t="s">
        <v>4623</v>
      </c>
      <c r="E6221" t="s">
        <v>4638</v>
      </c>
      <c r="F6221" t="s">
        <v>12</v>
      </c>
      <c r="G6221">
        <v>6481</v>
      </c>
    </row>
    <row r="6222" spans="1:7" x14ac:dyDescent="0.2">
      <c r="A6222" t="s">
        <v>10818</v>
      </c>
      <c r="B6222" t="s">
        <v>4566</v>
      </c>
      <c r="C6222">
        <v>35</v>
      </c>
      <c r="D6222" t="s">
        <v>4623</v>
      </c>
      <c r="E6222" t="s">
        <v>4640</v>
      </c>
      <c r="F6222" t="s">
        <v>12</v>
      </c>
      <c r="G6222">
        <v>6770</v>
      </c>
    </row>
    <row r="6223" spans="1:7" x14ac:dyDescent="0.2">
      <c r="A6223" t="s">
        <v>10819</v>
      </c>
      <c r="B6223" t="s">
        <v>4566</v>
      </c>
      <c r="C6223">
        <v>35</v>
      </c>
      <c r="D6223" t="s">
        <v>4623</v>
      </c>
      <c r="E6223" t="s">
        <v>4642</v>
      </c>
      <c r="F6223" t="s">
        <v>12</v>
      </c>
      <c r="G6223">
        <v>6920</v>
      </c>
    </row>
    <row r="6224" spans="1:7" x14ac:dyDescent="0.2">
      <c r="A6224" t="s">
        <v>10820</v>
      </c>
      <c r="B6224" t="s">
        <v>4566</v>
      </c>
      <c r="C6224">
        <v>35</v>
      </c>
      <c r="D6224" t="s">
        <v>4623</v>
      </c>
      <c r="E6224" t="s">
        <v>4644</v>
      </c>
      <c r="F6224" t="s">
        <v>12</v>
      </c>
      <c r="G6224">
        <v>6720</v>
      </c>
    </row>
    <row r="6225" spans="1:7" x14ac:dyDescent="0.2">
      <c r="A6225" t="s">
        <v>10821</v>
      </c>
      <c r="B6225" t="s">
        <v>4566</v>
      </c>
      <c r="C6225">
        <v>35</v>
      </c>
      <c r="D6225" t="s">
        <v>4623</v>
      </c>
      <c r="E6225" t="s">
        <v>4646</v>
      </c>
      <c r="F6225" t="s">
        <v>12</v>
      </c>
      <c r="G6225">
        <v>6904</v>
      </c>
    </row>
    <row r="6226" spans="1:7" x14ac:dyDescent="0.2">
      <c r="A6226" t="s">
        <v>10822</v>
      </c>
      <c r="B6226" t="s">
        <v>4566</v>
      </c>
      <c r="C6226">
        <v>36</v>
      </c>
      <c r="D6226" t="s">
        <v>4623</v>
      </c>
      <c r="E6226" t="s">
        <v>4624</v>
      </c>
      <c r="F6226" t="s">
        <v>12</v>
      </c>
      <c r="G6226">
        <v>1376</v>
      </c>
    </row>
    <row r="6227" spans="1:7" x14ac:dyDescent="0.2">
      <c r="A6227" t="s">
        <v>10823</v>
      </c>
      <c r="B6227" t="s">
        <v>4566</v>
      </c>
      <c r="C6227">
        <v>36</v>
      </c>
      <c r="D6227" t="s">
        <v>4623</v>
      </c>
      <c r="E6227" t="s">
        <v>4626</v>
      </c>
      <c r="F6227" t="s">
        <v>12</v>
      </c>
      <c r="G6227">
        <v>1232</v>
      </c>
    </row>
    <row r="6228" spans="1:7" x14ac:dyDescent="0.2">
      <c r="A6228" t="s">
        <v>10824</v>
      </c>
      <c r="B6228" t="s">
        <v>4566</v>
      </c>
      <c r="C6228">
        <v>36</v>
      </c>
      <c r="D6228" t="s">
        <v>4623</v>
      </c>
      <c r="E6228" t="s">
        <v>4628</v>
      </c>
      <c r="F6228" t="s">
        <v>12</v>
      </c>
      <c r="G6228">
        <v>1352</v>
      </c>
    </row>
    <row r="6229" spans="1:7" x14ac:dyDescent="0.2">
      <c r="A6229" t="s">
        <v>10825</v>
      </c>
      <c r="B6229" t="s">
        <v>4566</v>
      </c>
      <c r="C6229">
        <v>36</v>
      </c>
      <c r="D6229" t="s">
        <v>4623</v>
      </c>
      <c r="E6229" t="s">
        <v>4630</v>
      </c>
      <c r="F6229" t="s">
        <v>12</v>
      </c>
      <c r="G6229">
        <v>1236</v>
      </c>
    </row>
    <row r="6230" spans="1:7" x14ac:dyDescent="0.2">
      <c r="A6230" t="s">
        <v>10826</v>
      </c>
      <c r="B6230" t="s">
        <v>4566</v>
      </c>
      <c r="C6230">
        <v>36</v>
      </c>
      <c r="D6230" t="s">
        <v>4623</v>
      </c>
      <c r="E6230" t="s">
        <v>4632</v>
      </c>
      <c r="F6230" t="s">
        <v>12</v>
      </c>
      <c r="G6230">
        <v>1293</v>
      </c>
    </row>
    <row r="6231" spans="1:7" x14ac:dyDescent="0.2">
      <c r="A6231" t="s">
        <v>10827</v>
      </c>
      <c r="B6231" t="s">
        <v>4566</v>
      </c>
      <c r="C6231">
        <v>36</v>
      </c>
      <c r="D6231" t="s">
        <v>4623</v>
      </c>
      <c r="E6231" t="s">
        <v>4634</v>
      </c>
      <c r="F6231" t="s">
        <v>12</v>
      </c>
      <c r="G6231">
        <v>1250</v>
      </c>
    </row>
    <row r="6232" spans="1:7" x14ac:dyDescent="0.2">
      <c r="A6232" t="s">
        <v>10828</v>
      </c>
      <c r="B6232" t="s">
        <v>4566</v>
      </c>
      <c r="C6232">
        <v>36</v>
      </c>
      <c r="D6232" t="s">
        <v>4623</v>
      </c>
      <c r="E6232" t="s">
        <v>4636</v>
      </c>
      <c r="F6232" t="s">
        <v>12</v>
      </c>
      <c r="G6232">
        <v>1344</v>
      </c>
    </row>
    <row r="6233" spans="1:7" x14ac:dyDescent="0.2">
      <c r="A6233" t="s">
        <v>10829</v>
      </c>
      <c r="B6233" t="s">
        <v>4566</v>
      </c>
      <c r="C6233">
        <v>36</v>
      </c>
      <c r="D6233" t="s">
        <v>4623</v>
      </c>
      <c r="E6233" t="s">
        <v>4638</v>
      </c>
      <c r="F6233" t="s">
        <v>12</v>
      </c>
      <c r="G6233">
        <v>1339</v>
      </c>
    </row>
    <row r="6234" spans="1:7" x14ac:dyDescent="0.2">
      <c r="A6234" t="s">
        <v>10830</v>
      </c>
      <c r="B6234" t="s">
        <v>4566</v>
      </c>
      <c r="C6234">
        <v>36</v>
      </c>
      <c r="D6234" t="s">
        <v>4623</v>
      </c>
      <c r="E6234" t="s">
        <v>4640</v>
      </c>
      <c r="F6234" t="s">
        <v>12</v>
      </c>
      <c r="G6234">
        <v>1371</v>
      </c>
    </row>
    <row r="6235" spans="1:7" x14ac:dyDescent="0.2">
      <c r="A6235" t="s">
        <v>10831</v>
      </c>
      <c r="B6235" t="s">
        <v>4566</v>
      </c>
      <c r="C6235">
        <v>36</v>
      </c>
      <c r="D6235" t="s">
        <v>4623</v>
      </c>
      <c r="E6235" t="s">
        <v>4642</v>
      </c>
      <c r="F6235" t="s">
        <v>12</v>
      </c>
      <c r="G6235">
        <v>1307</v>
      </c>
    </row>
    <row r="6236" spans="1:7" x14ac:dyDescent="0.2">
      <c r="A6236" t="s">
        <v>10832</v>
      </c>
      <c r="B6236" t="s">
        <v>4566</v>
      </c>
      <c r="C6236">
        <v>36</v>
      </c>
      <c r="D6236" t="s">
        <v>4623</v>
      </c>
      <c r="E6236" t="s">
        <v>4644</v>
      </c>
      <c r="F6236" t="s">
        <v>12</v>
      </c>
      <c r="G6236">
        <v>1271</v>
      </c>
    </row>
    <row r="6237" spans="1:7" x14ac:dyDescent="0.2">
      <c r="A6237" t="s">
        <v>10833</v>
      </c>
      <c r="B6237" t="s">
        <v>4566</v>
      </c>
      <c r="C6237">
        <v>36</v>
      </c>
      <c r="D6237" t="s">
        <v>4623</v>
      </c>
      <c r="E6237" t="s">
        <v>4646</v>
      </c>
      <c r="F6237" t="s">
        <v>12</v>
      </c>
      <c r="G6237">
        <v>1321</v>
      </c>
    </row>
    <row r="6238" spans="1:7" x14ac:dyDescent="0.2">
      <c r="A6238" t="s">
        <v>10834</v>
      </c>
      <c r="B6238" t="s">
        <v>4566</v>
      </c>
      <c r="C6238">
        <v>37</v>
      </c>
      <c r="D6238" t="s">
        <v>4623</v>
      </c>
      <c r="E6238" t="s">
        <v>4624</v>
      </c>
      <c r="F6238" t="s">
        <v>12</v>
      </c>
      <c r="G6238">
        <v>17</v>
      </c>
    </row>
    <row r="6239" spans="1:7" x14ac:dyDescent="0.2">
      <c r="A6239" t="s">
        <v>10835</v>
      </c>
      <c r="B6239" t="s">
        <v>4566</v>
      </c>
      <c r="C6239">
        <v>37</v>
      </c>
      <c r="D6239" t="s">
        <v>4623</v>
      </c>
      <c r="E6239" t="s">
        <v>4626</v>
      </c>
      <c r="F6239" t="s">
        <v>12</v>
      </c>
      <c r="G6239">
        <v>22</v>
      </c>
    </row>
    <row r="6240" spans="1:7" x14ac:dyDescent="0.2">
      <c r="A6240" t="s">
        <v>10836</v>
      </c>
      <c r="B6240" t="s">
        <v>4566</v>
      </c>
      <c r="C6240">
        <v>37</v>
      </c>
      <c r="D6240" t="s">
        <v>4623</v>
      </c>
      <c r="E6240" t="s">
        <v>4628</v>
      </c>
      <c r="F6240" t="s">
        <v>12</v>
      </c>
      <c r="G6240">
        <v>11</v>
      </c>
    </row>
    <row r="6241" spans="1:7" x14ac:dyDescent="0.2">
      <c r="A6241" t="s">
        <v>10837</v>
      </c>
      <c r="B6241" t="s">
        <v>4566</v>
      </c>
      <c r="C6241">
        <v>37</v>
      </c>
      <c r="D6241" t="s">
        <v>4623</v>
      </c>
      <c r="E6241" t="s">
        <v>4630</v>
      </c>
      <c r="F6241" t="s">
        <v>12</v>
      </c>
      <c r="G6241">
        <v>17</v>
      </c>
    </row>
    <row r="6242" spans="1:7" x14ac:dyDescent="0.2">
      <c r="A6242" t="s">
        <v>10838</v>
      </c>
      <c r="B6242" t="s">
        <v>4566</v>
      </c>
      <c r="C6242">
        <v>37</v>
      </c>
      <c r="D6242" t="s">
        <v>4623</v>
      </c>
      <c r="E6242" t="s">
        <v>4632</v>
      </c>
      <c r="F6242" t="s">
        <v>12</v>
      </c>
      <c r="G6242">
        <v>25</v>
      </c>
    </row>
    <row r="6243" spans="1:7" x14ac:dyDescent="0.2">
      <c r="A6243" t="s">
        <v>10839</v>
      </c>
      <c r="B6243" t="s">
        <v>4566</v>
      </c>
      <c r="C6243">
        <v>37</v>
      </c>
      <c r="D6243" t="s">
        <v>4623</v>
      </c>
      <c r="E6243" t="s">
        <v>4634</v>
      </c>
      <c r="F6243" t="s">
        <v>12</v>
      </c>
      <c r="G6243">
        <v>11</v>
      </c>
    </row>
    <row r="6244" spans="1:7" x14ac:dyDescent="0.2">
      <c r="A6244" t="s">
        <v>10840</v>
      </c>
      <c r="B6244" t="s">
        <v>4566</v>
      </c>
      <c r="C6244">
        <v>37</v>
      </c>
      <c r="D6244" t="s">
        <v>4623</v>
      </c>
      <c r="E6244" t="s">
        <v>4636</v>
      </c>
      <c r="F6244" t="s">
        <v>12</v>
      </c>
      <c r="G6244">
        <v>25</v>
      </c>
    </row>
    <row r="6245" spans="1:7" x14ac:dyDescent="0.2">
      <c r="A6245" t="s">
        <v>10841</v>
      </c>
      <c r="B6245" t="s">
        <v>4566</v>
      </c>
      <c r="C6245">
        <v>37</v>
      </c>
      <c r="D6245" t="s">
        <v>4623</v>
      </c>
      <c r="E6245" t="s">
        <v>4638</v>
      </c>
      <c r="F6245" t="s">
        <v>12</v>
      </c>
      <c r="G6245">
        <v>13</v>
      </c>
    </row>
    <row r="6246" spans="1:7" x14ac:dyDescent="0.2">
      <c r="A6246" t="s">
        <v>10842</v>
      </c>
      <c r="B6246" t="s">
        <v>4566</v>
      </c>
      <c r="C6246">
        <v>37</v>
      </c>
      <c r="D6246" t="s">
        <v>4623</v>
      </c>
      <c r="E6246" t="s">
        <v>4640</v>
      </c>
      <c r="F6246" t="s">
        <v>12</v>
      </c>
      <c r="G6246">
        <v>14</v>
      </c>
    </row>
    <row r="6247" spans="1:7" x14ac:dyDescent="0.2">
      <c r="A6247" t="s">
        <v>10843</v>
      </c>
      <c r="B6247" t="s">
        <v>4566</v>
      </c>
      <c r="C6247">
        <v>37</v>
      </c>
      <c r="D6247" t="s">
        <v>4623</v>
      </c>
      <c r="E6247" t="s">
        <v>4642</v>
      </c>
      <c r="F6247" t="s">
        <v>12</v>
      </c>
      <c r="G6247">
        <v>14</v>
      </c>
    </row>
    <row r="6248" spans="1:7" x14ac:dyDescent="0.2">
      <c r="A6248" t="s">
        <v>10844</v>
      </c>
      <c r="B6248" t="s">
        <v>4566</v>
      </c>
      <c r="C6248">
        <v>37</v>
      </c>
      <c r="D6248" t="s">
        <v>4623</v>
      </c>
      <c r="E6248" t="s">
        <v>4644</v>
      </c>
      <c r="F6248" t="s">
        <v>12</v>
      </c>
      <c r="G6248">
        <v>16</v>
      </c>
    </row>
    <row r="6249" spans="1:7" x14ac:dyDescent="0.2">
      <c r="A6249" t="s">
        <v>10845</v>
      </c>
      <c r="B6249" t="s">
        <v>4566</v>
      </c>
      <c r="C6249">
        <v>37</v>
      </c>
      <c r="D6249" t="s">
        <v>4623</v>
      </c>
      <c r="E6249" t="s">
        <v>4646</v>
      </c>
      <c r="F6249" t="s">
        <v>12</v>
      </c>
      <c r="G6249">
        <v>30</v>
      </c>
    </row>
    <row r="6250" spans="1:7" x14ac:dyDescent="0.2">
      <c r="A6250" t="s">
        <v>10846</v>
      </c>
      <c r="B6250" t="s">
        <v>4566</v>
      </c>
      <c r="C6250">
        <v>38</v>
      </c>
      <c r="D6250" t="s">
        <v>4623</v>
      </c>
      <c r="E6250" t="s">
        <v>4624</v>
      </c>
      <c r="F6250" t="s">
        <v>12</v>
      </c>
      <c r="G6250">
        <v>2901</v>
      </c>
    </row>
    <row r="6251" spans="1:7" x14ac:dyDescent="0.2">
      <c r="A6251" t="s">
        <v>10847</v>
      </c>
      <c r="B6251" t="s">
        <v>4566</v>
      </c>
      <c r="C6251">
        <v>38</v>
      </c>
      <c r="D6251" t="s">
        <v>4623</v>
      </c>
      <c r="E6251" t="s">
        <v>4626</v>
      </c>
      <c r="F6251" t="s">
        <v>12</v>
      </c>
      <c r="G6251">
        <v>2839</v>
      </c>
    </row>
    <row r="6252" spans="1:7" x14ac:dyDescent="0.2">
      <c r="A6252" t="s">
        <v>10848</v>
      </c>
      <c r="B6252" t="s">
        <v>4566</v>
      </c>
      <c r="C6252">
        <v>38</v>
      </c>
      <c r="D6252" t="s">
        <v>4623</v>
      </c>
      <c r="E6252" t="s">
        <v>4628</v>
      </c>
      <c r="F6252" t="s">
        <v>12</v>
      </c>
      <c r="G6252">
        <v>3162</v>
      </c>
    </row>
    <row r="6253" spans="1:7" x14ac:dyDescent="0.2">
      <c r="A6253" t="s">
        <v>10849</v>
      </c>
      <c r="B6253" t="s">
        <v>4566</v>
      </c>
      <c r="C6253">
        <v>38</v>
      </c>
      <c r="D6253" t="s">
        <v>4623</v>
      </c>
      <c r="E6253" t="s">
        <v>4630</v>
      </c>
      <c r="F6253" t="s">
        <v>12</v>
      </c>
      <c r="G6253">
        <v>2944</v>
      </c>
    </row>
    <row r="6254" spans="1:7" x14ac:dyDescent="0.2">
      <c r="A6254" t="s">
        <v>10850</v>
      </c>
      <c r="B6254" t="s">
        <v>4566</v>
      </c>
      <c r="C6254">
        <v>38</v>
      </c>
      <c r="D6254" t="s">
        <v>4623</v>
      </c>
      <c r="E6254" t="s">
        <v>4632</v>
      </c>
      <c r="F6254" t="s">
        <v>12</v>
      </c>
      <c r="G6254">
        <v>2959</v>
      </c>
    </row>
    <row r="6255" spans="1:7" x14ac:dyDescent="0.2">
      <c r="A6255" t="s">
        <v>10851</v>
      </c>
      <c r="B6255" t="s">
        <v>4566</v>
      </c>
      <c r="C6255">
        <v>38</v>
      </c>
      <c r="D6255" t="s">
        <v>4623</v>
      </c>
      <c r="E6255" t="s">
        <v>4634</v>
      </c>
      <c r="F6255" t="s">
        <v>12</v>
      </c>
      <c r="G6255">
        <v>2737</v>
      </c>
    </row>
    <row r="6256" spans="1:7" x14ac:dyDescent="0.2">
      <c r="A6256" t="s">
        <v>10852</v>
      </c>
      <c r="B6256" t="s">
        <v>4566</v>
      </c>
      <c r="C6256">
        <v>38</v>
      </c>
      <c r="D6256" t="s">
        <v>4623</v>
      </c>
      <c r="E6256" t="s">
        <v>4636</v>
      </c>
      <c r="F6256" t="s">
        <v>12</v>
      </c>
      <c r="G6256">
        <v>2899</v>
      </c>
    </row>
    <row r="6257" spans="1:7" x14ac:dyDescent="0.2">
      <c r="A6257" t="s">
        <v>10853</v>
      </c>
      <c r="B6257" t="s">
        <v>4566</v>
      </c>
      <c r="C6257">
        <v>38</v>
      </c>
      <c r="D6257" t="s">
        <v>4623</v>
      </c>
      <c r="E6257" t="s">
        <v>4638</v>
      </c>
      <c r="F6257" t="s">
        <v>12</v>
      </c>
      <c r="G6257">
        <v>3003</v>
      </c>
    </row>
    <row r="6258" spans="1:7" x14ac:dyDescent="0.2">
      <c r="A6258" t="s">
        <v>10854</v>
      </c>
      <c r="B6258" t="s">
        <v>4566</v>
      </c>
      <c r="C6258">
        <v>38</v>
      </c>
      <c r="D6258" t="s">
        <v>4623</v>
      </c>
      <c r="E6258" t="s">
        <v>4640</v>
      </c>
      <c r="F6258" t="s">
        <v>12</v>
      </c>
      <c r="G6258">
        <v>2979</v>
      </c>
    </row>
    <row r="6259" spans="1:7" x14ac:dyDescent="0.2">
      <c r="A6259" t="s">
        <v>10855</v>
      </c>
      <c r="B6259" t="s">
        <v>4566</v>
      </c>
      <c r="C6259">
        <v>38</v>
      </c>
      <c r="D6259" t="s">
        <v>4623</v>
      </c>
      <c r="E6259" t="s">
        <v>4642</v>
      </c>
      <c r="F6259" t="s">
        <v>12</v>
      </c>
      <c r="G6259">
        <v>3002</v>
      </c>
    </row>
    <row r="6260" spans="1:7" x14ac:dyDescent="0.2">
      <c r="A6260" t="s">
        <v>10856</v>
      </c>
      <c r="B6260" t="s">
        <v>4566</v>
      </c>
      <c r="C6260">
        <v>38</v>
      </c>
      <c r="D6260" t="s">
        <v>4623</v>
      </c>
      <c r="E6260" t="s">
        <v>4644</v>
      </c>
      <c r="F6260" t="s">
        <v>12</v>
      </c>
      <c r="G6260">
        <v>2777</v>
      </c>
    </row>
    <row r="6261" spans="1:7" x14ac:dyDescent="0.2">
      <c r="A6261" t="s">
        <v>10857</v>
      </c>
      <c r="B6261" t="s">
        <v>4566</v>
      </c>
      <c r="C6261">
        <v>38</v>
      </c>
      <c r="D6261" t="s">
        <v>4623</v>
      </c>
      <c r="E6261" t="s">
        <v>4646</v>
      </c>
      <c r="F6261" t="s">
        <v>12</v>
      </c>
      <c r="G6261">
        <v>2959</v>
      </c>
    </row>
    <row r="6262" spans="1:7" x14ac:dyDescent="0.2">
      <c r="A6262" t="s">
        <v>10858</v>
      </c>
      <c r="B6262" t="s">
        <v>4566</v>
      </c>
      <c r="C6262">
        <v>39</v>
      </c>
      <c r="D6262" t="s">
        <v>4623</v>
      </c>
      <c r="E6262" t="s">
        <v>4624</v>
      </c>
      <c r="F6262" t="s">
        <v>12</v>
      </c>
      <c r="G6262">
        <v>74</v>
      </c>
    </row>
    <row r="6263" spans="1:7" x14ac:dyDescent="0.2">
      <c r="A6263" t="s">
        <v>10859</v>
      </c>
      <c r="B6263" t="s">
        <v>4566</v>
      </c>
      <c r="C6263">
        <v>39</v>
      </c>
      <c r="D6263" t="s">
        <v>4623</v>
      </c>
      <c r="E6263" t="s">
        <v>4626</v>
      </c>
      <c r="F6263" t="s">
        <v>12</v>
      </c>
      <c r="G6263">
        <v>45</v>
      </c>
    </row>
    <row r="6264" spans="1:7" x14ac:dyDescent="0.2">
      <c r="A6264" t="s">
        <v>10860</v>
      </c>
      <c r="B6264" t="s">
        <v>4566</v>
      </c>
      <c r="C6264">
        <v>39</v>
      </c>
      <c r="D6264" t="s">
        <v>4623</v>
      </c>
      <c r="E6264" t="s">
        <v>4628</v>
      </c>
      <c r="F6264" t="s">
        <v>12</v>
      </c>
      <c r="G6264">
        <v>43</v>
      </c>
    </row>
    <row r="6265" spans="1:7" x14ac:dyDescent="0.2">
      <c r="A6265" t="s">
        <v>10861</v>
      </c>
      <c r="B6265" t="s">
        <v>4566</v>
      </c>
      <c r="C6265">
        <v>39</v>
      </c>
      <c r="D6265" t="s">
        <v>4623</v>
      </c>
      <c r="E6265" t="s">
        <v>4630</v>
      </c>
      <c r="F6265" t="s">
        <v>12</v>
      </c>
      <c r="G6265">
        <v>61</v>
      </c>
    </row>
    <row r="6266" spans="1:7" x14ac:dyDescent="0.2">
      <c r="A6266" t="s">
        <v>10862</v>
      </c>
      <c r="B6266" t="s">
        <v>4566</v>
      </c>
      <c r="C6266">
        <v>39</v>
      </c>
      <c r="D6266" t="s">
        <v>4623</v>
      </c>
      <c r="E6266" t="s">
        <v>4632</v>
      </c>
      <c r="F6266" t="s">
        <v>12</v>
      </c>
      <c r="G6266">
        <v>34</v>
      </c>
    </row>
    <row r="6267" spans="1:7" x14ac:dyDescent="0.2">
      <c r="A6267" t="s">
        <v>10863</v>
      </c>
      <c r="B6267" t="s">
        <v>4566</v>
      </c>
      <c r="C6267">
        <v>39</v>
      </c>
      <c r="D6267" t="s">
        <v>4623</v>
      </c>
      <c r="E6267" t="s">
        <v>4634</v>
      </c>
      <c r="F6267" t="s">
        <v>12</v>
      </c>
      <c r="G6267">
        <v>33</v>
      </c>
    </row>
    <row r="6268" spans="1:7" x14ac:dyDescent="0.2">
      <c r="A6268" t="s">
        <v>10864</v>
      </c>
      <c r="B6268" t="s">
        <v>4566</v>
      </c>
      <c r="C6268">
        <v>39</v>
      </c>
      <c r="D6268" t="s">
        <v>4623</v>
      </c>
      <c r="E6268" t="s">
        <v>4636</v>
      </c>
      <c r="F6268" t="s">
        <v>12</v>
      </c>
      <c r="G6268">
        <v>53</v>
      </c>
    </row>
    <row r="6269" spans="1:7" x14ac:dyDescent="0.2">
      <c r="A6269" t="s">
        <v>10865</v>
      </c>
      <c r="B6269" t="s">
        <v>4566</v>
      </c>
      <c r="C6269">
        <v>39</v>
      </c>
      <c r="D6269" t="s">
        <v>4623</v>
      </c>
      <c r="E6269" t="s">
        <v>4638</v>
      </c>
      <c r="F6269" t="s">
        <v>12</v>
      </c>
      <c r="G6269">
        <v>47</v>
      </c>
    </row>
    <row r="6270" spans="1:7" x14ac:dyDescent="0.2">
      <c r="A6270" t="s">
        <v>10866</v>
      </c>
      <c r="B6270" t="s">
        <v>4566</v>
      </c>
      <c r="C6270">
        <v>39</v>
      </c>
      <c r="D6270" t="s">
        <v>4623</v>
      </c>
      <c r="E6270" t="s">
        <v>4640</v>
      </c>
      <c r="F6270" t="s">
        <v>12</v>
      </c>
      <c r="G6270">
        <v>51</v>
      </c>
    </row>
    <row r="6271" spans="1:7" x14ac:dyDescent="0.2">
      <c r="A6271" t="s">
        <v>10867</v>
      </c>
      <c r="B6271" t="s">
        <v>4566</v>
      </c>
      <c r="C6271">
        <v>39</v>
      </c>
      <c r="D6271" t="s">
        <v>4623</v>
      </c>
      <c r="E6271" t="s">
        <v>4642</v>
      </c>
      <c r="F6271" t="s">
        <v>12</v>
      </c>
      <c r="G6271">
        <v>46</v>
      </c>
    </row>
    <row r="6272" spans="1:7" x14ac:dyDescent="0.2">
      <c r="A6272" t="s">
        <v>10868</v>
      </c>
      <c r="B6272" t="s">
        <v>4566</v>
      </c>
      <c r="C6272">
        <v>39</v>
      </c>
      <c r="D6272" t="s">
        <v>4623</v>
      </c>
      <c r="E6272" t="s">
        <v>4644</v>
      </c>
      <c r="F6272" t="s">
        <v>12</v>
      </c>
      <c r="G6272">
        <v>42</v>
      </c>
    </row>
    <row r="6273" spans="1:7" x14ac:dyDescent="0.2">
      <c r="A6273" t="s">
        <v>10869</v>
      </c>
      <c r="B6273" t="s">
        <v>4566</v>
      </c>
      <c r="C6273">
        <v>39</v>
      </c>
      <c r="D6273" t="s">
        <v>4623</v>
      </c>
      <c r="E6273" t="s">
        <v>4646</v>
      </c>
      <c r="F6273" t="s">
        <v>12</v>
      </c>
      <c r="G6273">
        <v>77</v>
      </c>
    </row>
    <row r="6274" spans="1:7" x14ac:dyDescent="0.2">
      <c r="A6274" t="s">
        <v>10870</v>
      </c>
      <c r="B6274" t="s">
        <v>4566</v>
      </c>
      <c r="C6274">
        <v>40</v>
      </c>
      <c r="D6274" t="s">
        <v>4623</v>
      </c>
      <c r="E6274" t="s">
        <v>4624</v>
      </c>
      <c r="F6274" t="s">
        <v>12</v>
      </c>
      <c r="G6274">
        <v>449</v>
      </c>
    </row>
    <row r="6275" spans="1:7" x14ac:dyDescent="0.2">
      <c r="A6275" t="s">
        <v>10871</v>
      </c>
      <c r="B6275" t="s">
        <v>4566</v>
      </c>
      <c r="C6275">
        <v>40</v>
      </c>
      <c r="D6275" t="s">
        <v>4623</v>
      </c>
      <c r="E6275" t="s">
        <v>4626</v>
      </c>
      <c r="F6275" t="s">
        <v>12</v>
      </c>
      <c r="G6275">
        <v>448</v>
      </c>
    </row>
    <row r="6276" spans="1:7" x14ac:dyDescent="0.2">
      <c r="A6276" t="s">
        <v>10872</v>
      </c>
      <c r="B6276" t="s">
        <v>4566</v>
      </c>
      <c r="C6276">
        <v>40</v>
      </c>
      <c r="D6276" t="s">
        <v>4623</v>
      </c>
      <c r="E6276" t="s">
        <v>4628</v>
      </c>
      <c r="F6276" t="s">
        <v>12</v>
      </c>
      <c r="G6276">
        <v>430</v>
      </c>
    </row>
    <row r="6277" spans="1:7" x14ac:dyDescent="0.2">
      <c r="A6277" t="s">
        <v>10873</v>
      </c>
      <c r="B6277" t="s">
        <v>4566</v>
      </c>
      <c r="C6277">
        <v>40</v>
      </c>
      <c r="D6277" t="s">
        <v>4623</v>
      </c>
      <c r="E6277" t="s">
        <v>4630</v>
      </c>
      <c r="F6277" t="s">
        <v>12</v>
      </c>
      <c r="G6277">
        <v>427</v>
      </c>
    </row>
    <row r="6278" spans="1:7" x14ac:dyDescent="0.2">
      <c r="A6278" t="s">
        <v>10874</v>
      </c>
      <c r="B6278" t="s">
        <v>4566</v>
      </c>
      <c r="C6278">
        <v>40</v>
      </c>
      <c r="D6278" t="s">
        <v>4623</v>
      </c>
      <c r="E6278" t="s">
        <v>4632</v>
      </c>
      <c r="F6278" t="s">
        <v>12</v>
      </c>
      <c r="G6278">
        <v>446</v>
      </c>
    </row>
    <row r="6279" spans="1:7" x14ac:dyDescent="0.2">
      <c r="A6279" t="s">
        <v>10875</v>
      </c>
      <c r="B6279" t="s">
        <v>4566</v>
      </c>
      <c r="C6279">
        <v>40</v>
      </c>
      <c r="D6279" t="s">
        <v>4623</v>
      </c>
      <c r="E6279" t="s">
        <v>4634</v>
      </c>
      <c r="F6279" t="s">
        <v>12</v>
      </c>
      <c r="G6279">
        <v>397</v>
      </c>
    </row>
    <row r="6280" spans="1:7" x14ac:dyDescent="0.2">
      <c r="A6280" t="s">
        <v>10876</v>
      </c>
      <c r="B6280" t="s">
        <v>4566</v>
      </c>
      <c r="C6280">
        <v>40</v>
      </c>
      <c r="D6280" t="s">
        <v>4623</v>
      </c>
      <c r="E6280" t="s">
        <v>4636</v>
      </c>
      <c r="F6280" t="s">
        <v>12</v>
      </c>
      <c r="G6280">
        <v>406</v>
      </c>
    </row>
    <row r="6281" spans="1:7" x14ac:dyDescent="0.2">
      <c r="A6281" t="s">
        <v>10877</v>
      </c>
      <c r="B6281" t="s">
        <v>4566</v>
      </c>
      <c r="C6281">
        <v>40</v>
      </c>
      <c r="D6281" t="s">
        <v>4623</v>
      </c>
      <c r="E6281" t="s">
        <v>4638</v>
      </c>
      <c r="F6281" t="s">
        <v>12</v>
      </c>
      <c r="G6281">
        <v>416</v>
      </c>
    </row>
    <row r="6282" spans="1:7" x14ac:dyDescent="0.2">
      <c r="A6282" t="s">
        <v>10878</v>
      </c>
      <c r="B6282" t="s">
        <v>4566</v>
      </c>
      <c r="C6282">
        <v>40</v>
      </c>
      <c r="D6282" t="s">
        <v>4623</v>
      </c>
      <c r="E6282" t="s">
        <v>4640</v>
      </c>
      <c r="F6282" t="s">
        <v>12</v>
      </c>
      <c r="G6282">
        <v>369</v>
      </c>
    </row>
    <row r="6283" spans="1:7" x14ac:dyDescent="0.2">
      <c r="A6283" t="s">
        <v>10879</v>
      </c>
      <c r="B6283" t="s">
        <v>4566</v>
      </c>
      <c r="C6283">
        <v>40</v>
      </c>
      <c r="D6283" t="s">
        <v>4623</v>
      </c>
      <c r="E6283" t="s">
        <v>4642</v>
      </c>
      <c r="F6283" t="s">
        <v>12</v>
      </c>
      <c r="G6283">
        <v>366</v>
      </c>
    </row>
    <row r="6284" spans="1:7" x14ac:dyDescent="0.2">
      <c r="A6284" t="s">
        <v>10880</v>
      </c>
      <c r="B6284" t="s">
        <v>4566</v>
      </c>
      <c r="C6284">
        <v>40</v>
      </c>
      <c r="D6284" t="s">
        <v>4623</v>
      </c>
      <c r="E6284" t="s">
        <v>4644</v>
      </c>
      <c r="F6284" t="s">
        <v>12</v>
      </c>
      <c r="G6284">
        <v>421</v>
      </c>
    </row>
    <row r="6285" spans="1:7" x14ac:dyDescent="0.2">
      <c r="A6285" t="s">
        <v>10881</v>
      </c>
      <c r="B6285" t="s">
        <v>4566</v>
      </c>
      <c r="C6285">
        <v>40</v>
      </c>
      <c r="D6285" t="s">
        <v>4623</v>
      </c>
      <c r="E6285" t="s">
        <v>4646</v>
      </c>
      <c r="F6285" t="s">
        <v>12</v>
      </c>
      <c r="G6285">
        <v>442</v>
      </c>
    </row>
    <row r="6286" spans="1:7" x14ac:dyDescent="0.2">
      <c r="A6286" t="s">
        <v>10882</v>
      </c>
      <c r="B6286" t="s">
        <v>4566</v>
      </c>
      <c r="C6286">
        <v>41</v>
      </c>
      <c r="D6286" t="s">
        <v>4623</v>
      </c>
      <c r="E6286" t="s">
        <v>4624</v>
      </c>
      <c r="F6286" t="s">
        <v>12</v>
      </c>
      <c r="G6286">
        <v>604</v>
      </c>
    </row>
    <row r="6287" spans="1:7" x14ac:dyDescent="0.2">
      <c r="A6287" t="s">
        <v>10883</v>
      </c>
      <c r="B6287" t="s">
        <v>4566</v>
      </c>
      <c r="C6287">
        <v>41</v>
      </c>
      <c r="D6287" t="s">
        <v>4623</v>
      </c>
      <c r="E6287" t="s">
        <v>4626</v>
      </c>
      <c r="F6287" t="s">
        <v>12</v>
      </c>
      <c r="G6287">
        <v>461</v>
      </c>
    </row>
    <row r="6288" spans="1:7" x14ac:dyDescent="0.2">
      <c r="A6288" t="s">
        <v>10884</v>
      </c>
      <c r="B6288" t="s">
        <v>4566</v>
      </c>
      <c r="C6288">
        <v>41</v>
      </c>
      <c r="D6288" t="s">
        <v>4623</v>
      </c>
      <c r="E6288" t="s">
        <v>4628</v>
      </c>
      <c r="F6288" t="s">
        <v>12</v>
      </c>
      <c r="G6288">
        <v>446</v>
      </c>
    </row>
    <row r="6289" spans="1:7" x14ac:dyDescent="0.2">
      <c r="A6289" t="s">
        <v>10885</v>
      </c>
      <c r="B6289" t="s">
        <v>4566</v>
      </c>
      <c r="C6289">
        <v>41</v>
      </c>
      <c r="D6289" t="s">
        <v>4623</v>
      </c>
      <c r="E6289" t="s">
        <v>4630</v>
      </c>
      <c r="F6289" t="s">
        <v>12</v>
      </c>
      <c r="G6289">
        <v>430</v>
      </c>
    </row>
    <row r="6290" spans="1:7" x14ac:dyDescent="0.2">
      <c r="A6290" t="s">
        <v>10886</v>
      </c>
      <c r="B6290" t="s">
        <v>4566</v>
      </c>
      <c r="C6290">
        <v>41</v>
      </c>
      <c r="D6290" t="s">
        <v>4623</v>
      </c>
      <c r="E6290" t="s">
        <v>4632</v>
      </c>
      <c r="F6290" t="s">
        <v>12</v>
      </c>
      <c r="G6290">
        <v>364</v>
      </c>
    </row>
    <row r="6291" spans="1:7" x14ac:dyDescent="0.2">
      <c r="A6291" t="s">
        <v>10887</v>
      </c>
      <c r="B6291" t="s">
        <v>4566</v>
      </c>
      <c r="C6291">
        <v>41</v>
      </c>
      <c r="D6291" t="s">
        <v>4623</v>
      </c>
      <c r="E6291" t="s">
        <v>4634</v>
      </c>
      <c r="F6291" t="s">
        <v>12</v>
      </c>
      <c r="G6291">
        <v>424</v>
      </c>
    </row>
    <row r="6292" spans="1:7" x14ac:dyDescent="0.2">
      <c r="A6292" t="s">
        <v>10888</v>
      </c>
      <c r="B6292" t="s">
        <v>4566</v>
      </c>
      <c r="C6292">
        <v>41</v>
      </c>
      <c r="D6292" t="s">
        <v>4623</v>
      </c>
      <c r="E6292" t="s">
        <v>4636</v>
      </c>
      <c r="F6292" t="s">
        <v>12</v>
      </c>
      <c r="G6292">
        <v>532</v>
      </c>
    </row>
    <row r="6293" spans="1:7" x14ac:dyDescent="0.2">
      <c r="A6293" t="s">
        <v>10889</v>
      </c>
      <c r="B6293" t="s">
        <v>4566</v>
      </c>
      <c r="C6293">
        <v>41</v>
      </c>
      <c r="D6293" t="s">
        <v>4623</v>
      </c>
      <c r="E6293" t="s">
        <v>4638</v>
      </c>
      <c r="F6293" t="s">
        <v>12</v>
      </c>
      <c r="G6293">
        <v>490</v>
      </c>
    </row>
    <row r="6294" spans="1:7" x14ac:dyDescent="0.2">
      <c r="A6294" t="s">
        <v>10890</v>
      </c>
      <c r="B6294" t="s">
        <v>4566</v>
      </c>
      <c r="C6294">
        <v>41</v>
      </c>
      <c r="D6294" t="s">
        <v>4623</v>
      </c>
      <c r="E6294" t="s">
        <v>4640</v>
      </c>
      <c r="F6294" t="s">
        <v>12</v>
      </c>
      <c r="G6294">
        <v>438</v>
      </c>
    </row>
    <row r="6295" spans="1:7" x14ac:dyDescent="0.2">
      <c r="A6295" t="s">
        <v>10891</v>
      </c>
      <c r="B6295" t="s">
        <v>4566</v>
      </c>
      <c r="C6295">
        <v>41</v>
      </c>
      <c r="D6295" t="s">
        <v>4623</v>
      </c>
      <c r="E6295" t="s">
        <v>4642</v>
      </c>
      <c r="F6295" t="s">
        <v>12</v>
      </c>
      <c r="G6295">
        <v>436</v>
      </c>
    </row>
    <row r="6296" spans="1:7" x14ac:dyDescent="0.2">
      <c r="A6296" t="s">
        <v>10892</v>
      </c>
      <c r="B6296" t="s">
        <v>4566</v>
      </c>
      <c r="C6296">
        <v>41</v>
      </c>
      <c r="D6296" t="s">
        <v>4623</v>
      </c>
      <c r="E6296" t="s">
        <v>4644</v>
      </c>
      <c r="F6296" t="s">
        <v>12</v>
      </c>
      <c r="G6296">
        <v>355</v>
      </c>
    </row>
    <row r="6297" spans="1:7" x14ac:dyDescent="0.2">
      <c r="A6297" t="s">
        <v>10893</v>
      </c>
      <c r="B6297" t="s">
        <v>4566</v>
      </c>
      <c r="C6297">
        <v>41</v>
      </c>
      <c r="D6297" t="s">
        <v>4623</v>
      </c>
      <c r="E6297" t="s">
        <v>4646</v>
      </c>
      <c r="F6297" t="s">
        <v>12</v>
      </c>
      <c r="G6297">
        <v>509</v>
      </c>
    </row>
    <row r="6298" spans="1:7" x14ac:dyDescent="0.2">
      <c r="A6298" t="s">
        <v>10894</v>
      </c>
      <c r="B6298" t="s">
        <v>4566</v>
      </c>
      <c r="C6298">
        <v>43</v>
      </c>
      <c r="D6298" t="s">
        <v>4623</v>
      </c>
      <c r="E6298" t="s">
        <v>4624</v>
      </c>
      <c r="F6298" t="s">
        <v>12</v>
      </c>
      <c r="G6298">
        <v>2306</v>
      </c>
    </row>
    <row r="6299" spans="1:7" x14ac:dyDescent="0.2">
      <c r="A6299" t="s">
        <v>10895</v>
      </c>
      <c r="B6299" t="s">
        <v>4566</v>
      </c>
      <c r="C6299">
        <v>43</v>
      </c>
      <c r="D6299" t="s">
        <v>4623</v>
      </c>
      <c r="E6299" t="s">
        <v>4626</v>
      </c>
      <c r="F6299" t="s">
        <v>12</v>
      </c>
      <c r="G6299">
        <v>2354</v>
      </c>
    </row>
    <row r="6300" spans="1:7" x14ac:dyDescent="0.2">
      <c r="A6300" t="s">
        <v>10896</v>
      </c>
      <c r="B6300" t="s">
        <v>4566</v>
      </c>
      <c r="C6300">
        <v>43</v>
      </c>
      <c r="D6300" t="s">
        <v>4623</v>
      </c>
      <c r="E6300" t="s">
        <v>4628</v>
      </c>
      <c r="F6300" t="s">
        <v>12</v>
      </c>
      <c r="G6300">
        <v>2484</v>
      </c>
    </row>
    <row r="6301" spans="1:7" x14ac:dyDescent="0.2">
      <c r="A6301" t="s">
        <v>10897</v>
      </c>
      <c r="B6301" t="s">
        <v>4566</v>
      </c>
      <c r="C6301">
        <v>43</v>
      </c>
      <c r="D6301" t="s">
        <v>4623</v>
      </c>
      <c r="E6301" t="s">
        <v>4630</v>
      </c>
      <c r="F6301" t="s">
        <v>12</v>
      </c>
      <c r="G6301">
        <v>2329</v>
      </c>
    </row>
    <row r="6302" spans="1:7" x14ac:dyDescent="0.2">
      <c r="A6302" t="s">
        <v>10898</v>
      </c>
      <c r="B6302" t="s">
        <v>4566</v>
      </c>
      <c r="C6302">
        <v>43</v>
      </c>
      <c r="D6302" t="s">
        <v>4623</v>
      </c>
      <c r="E6302" t="s">
        <v>4632</v>
      </c>
      <c r="F6302" t="s">
        <v>12</v>
      </c>
      <c r="G6302">
        <v>2425</v>
      </c>
    </row>
    <row r="6303" spans="1:7" x14ac:dyDescent="0.2">
      <c r="A6303" t="s">
        <v>10899</v>
      </c>
      <c r="B6303" t="s">
        <v>4566</v>
      </c>
      <c r="C6303">
        <v>43</v>
      </c>
      <c r="D6303" t="s">
        <v>4623</v>
      </c>
      <c r="E6303" t="s">
        <v>4634</v>
      </c>
      <c r="F6303" t="s">
        <v>12</v>
      </c>
      <c r="G6303">
        <v>2221</v>
      </c>
    </row>
    <row r="6304" spans="1:7" x14ac:dyDescent="0.2">
      <c r="A6304" t="s">
        <v>10900</v>
      </c>
      <c r="B6304" t="s">
        <v>4566</v>
      </c>
      <c r="C6304">
        <v>43</v>
      </c>
      <c r="D6304" t="s">
        <v>4623</v>
      </c>
      <c r="E6304" t="s">
        <v>4636</v>
      </c>
      <c r="F6304" t="s">
        <v>12</v>
      </c>
      <c r="G6304">
        <v>2414</v>
      </c>
    </row>
    <row r="6305" spans="1:7" x14ac:dyDescent="0.2">
      <c r="A6305" t="s">
        <v>10901</v>
      </c>
      <c r="B6305" t="s">
        <v>4566</v>
      </c>
      <c r="C6305">
        <v>43</v>
      </c>
      <c r="D6305" t="s">
        <v>4623</v>
      </c>
      <c r="E6305" t="s">
        <v>4638</v>
      </c>
      <c r="F6305" t="s">
        <v>12</v>
      </c>
      <c r="G6305">
        <v>2240</v>
      </c>
    </row>
    <row r="6306" spans="1:7" x14ac:dyDescent="0.2">
      <c r="A6306" t="s">
        <v>10902</v>
      </c>
      <c r="B6306" t="s">
        <v>4566</v>
      </c>
      <c r="C6306">
        <v>43</v>
      </c>
      <c r="D6306" t="s">
        <v>4623</v>
      </c>
      <c r="E6306" t="s">
        <v>4640</v>
      </c>
      <c r="F6306" t="s">
        <v>12</v>
      </c>
      <c r="G6306">
        <v>2394</v>
      </c>
    </row>
    <row r="6307" spans="1:7" x14ac:dyDescent="0.2">
      <c r="A6307" t="s">
        <v>10903</v>
      </c>
      <c r="B6307" t="s">
        <v>4566</v>
      </c>
      <c r="C6307">
        <v>43</v>
      </c>
      <c r="D6307" t="s">
        <v>4623</v>
      </c>
      <c r="E6307" t="s">
        <v>4642</v>
      </c>
      <c r="F6307" t="s">
        <v>12</v>
      </c>
      <c r="G6307">
        <v>2469</v>
      </c>
    </row>
    <row r="6308" spans="1:7" x14ac:dyDescent="0.2">
      <c r="A6308" t="s">
        <v>10904</v>
      </c>
      <c r="B6308" t="s">
        <v>4566</v>
      </c>
      <c r="C6308">
        <v>43</v>
      </c>
      <c r="D6308" t="s">
        <v>4623</v>
      </c>
      <c r="E6308" t="s">
        <v>4644</v>
      </c>
      <c r="F6308" t="s">
        <v>12</v>
      </c>
      <c r="G6308">
        <v>2116</v>
      </c>
    </row>
    <row r="6309" spans="1:7" x14ac:dyDescent="0.2">
      <c r="A6309" t="s">
        <v>10905</v>
      </c>
      <c r="B6309" t="s">
        <v>4566</v>
      </c>
      <c r="C6309">
        <v>43</v>
      </c>
      <c r="D6309" t="s">
        <v>4623</v>
      </c>
      <c r="E6309" t="s">
        <v>4646</v>
      </c>
      <c r="F6309" t="s">
        <v>12</v>
      </c>
      <c r="G6309">
        <v>2432</v>
      </c>
    </row>
    <row r="6310" spans="1:7" x14ac:dyDescent="0.2">
      <c r="A6310" t="s">
        <v>10906</v>
      </c>
      <c r="B6310" t="s">
        <v>4566</v>
      </c>
      <c r="C6310">
        <v>1</v>
      </c>
      <c r="D6310" t="s">
        <v>4623</v>
      </c>
      <c r="E6310" t="s">
        <v>4624</v>
      </c>
      <c r="F6310" t="s">
        <v>13</v>
      </c>
      <c r="G6310">
        <v>343</v>
      </c>
    </row>
    <row r="6311" spans="1:7" x14ac:dyDescent="0.2">
      <c r="A6311" t="s">
        <v>10907</v>
      </c>
      <c r="B6311" t="s">
        <v>4566</v>
      </c>
      <c r="C6311">
        <v>1</v>
      </c>
      <c r="D6311" t="s">
        <v>4623</v>
      </c>
      <c r="E6311" t="s">
        <v>4626</v>
      </c>
      <c r="F6311" t="s">
        <v>13</v>
      </c>
      <c r="G6311">
        <v>295</v>
      </c>
    </row>
    <row r="6312" spans="1:7" x14ac:dyDescent="0.2">
      <c r="A6312" t="s">
        <v>10908</v>
      </c>
      <c r="B6312" t="s">
        <v>4566</v>
      </c>
      <c r="C6312">
        <v>1</v>
      </c>
      <c r="D6312" t="s">
        <v>4623</v>
      </c>
      <c r="E6312" t="s">
        <v>4628</v>
      </c>
      <c r="F6312" t="s">
        <v>13</v>
      </c>
      <c r="G6312">
        <v>367</v>
      </c>
    </row>
    <row r="6313" spans="1:7" x14ac:dyDescent="0.2">
      <c r="A6313" t="s">
        <v>10909</v>
      </c>
      <c r="B6313" t="s">
        <v>4566</v>
      </c>
      <c r="C6313">
        <v>1</v>
      </c>
      <c r="D6313" t="s">
        <v>4623</v>
      </c>
      <c r="E6313" t="s">
        <v>4630</v>
      </c>
      <c r="F6313" t="s">
        <v>13</v>
      </c>
      <c r="G6313">
        <v>313</v>
      </c>
    </row>
    <row r="6314" spans="1:7" x14ac:dyDescent="0.2">
      <c r="A6314" t="s">
        <v>10910</v>
      </c>
      <c r="B6314" t="s">
        <v>4566</v>
      </c>
      <c r="C6314">
        <v>1</v>
      </c>
      <c r="D6314" t="s">
        <v>4623</v>
      </c>
      <c r="E6314" t="s">
        <v>4632</v>
      </c>
      <c r="F6314" t="s">
        <v>13</v>
      </c>
      <c r="G6314">
        <v>312</v>
      </c>
    </row>
    <row r="6315" spans="1:7" x14ac:dyDescent="0.2">
      <c r="A6315" t="s">
        <v>10911</v>
      </c>
      <c r="B6315" t="s">
        <v>4566</v>
      </c>
      <c r="C6315">
        <v>1</v>
      </c>
      <c r="D6315" t="s">
        <v>4623</v>
      </c>
      <c r="E6315" t="s">
        <v>4634</v>
      </c>
      <c r="F6315" t="s">
        <v>13</v>
      </c>
      <c r="G6315">
        <v>343</v>
      </c>
    </row>
    <row r="6316" spans="1:7" x14ac:dyDescent="0.2">
      <c r="A6316" t="s">
        <v>10912</v>
      </c>
      <c r="B6316" t="s">
        <v>4566</v>
      </c>
      <c r="C6316">
        <v>1</v>
      </c>
      <c r="D6316" t="s">
        <v>4623</v>
      </c>
      <c r="E6316" t="s">
        <v>4636</v>
      </c>
      <c r="F6316" t="s">
        <v>13</v>
      </c>
      <c r="G6316">
        <v>334</v>
      </c>
    </row>
    <row r="6317" spans="1:7" x14ac:dyDescent="0.2">
      <c r="A6317" t="s">
        <v>10913</v>
      </c>
      <c r="B6317" t="s">
        <v>4566</v>
      </c>
      <c r="C6317">
        <v>1</v>
      </c>
      <c r="D6317" t="s">
        <v>4623</v>
      </c>
      <c r="E6317" t="s">
        <v>4638</v>
      </c>
      <c r="F6317" t="s">
        <v>13</v>
      </c>
      <c r="G6317">
        <v>375</v>
      </c>
    </row>
    <row r="6318" spans="1:7" x14ac:dyDescent="0.2">
      <c r="A6318" t="s">
        <v>10914</v>
      </c>
      <c r="B6318" t="s">
        <v>4566</v>
      </c>
      <c r="C6318">
        <v>1</v>
      </c>
      <c r="D6318" t="s">
        <v>4623</v>
      </c>
      <c r="E6318" t="s">
        <v>4640</v>
      </c>
      <c r="F6318" t="s">
        <v>13</v>
      </c>
      <c r="G6318">
        <v>329</v>
      </c>
    </row>
    <row r="6319" spans="1:7" x14ac:dyDescent="0.2">
      <c r="A6319" t="s">
        <v>10915</v>
      </c>
      <c r="B6319" t="s">
        <v>4566</v>
      </c>
      <c r="C6319">
        <v>1</v>
      </c>
      <c r="D6319" t="s">
        <v>4623</v>
      </c>
      <c r="E6319" t="s">
        <v>4642</v>
      </c>
      <c r="F6319" t="s">
        <v>13</v>
      </c>
      <c r="G6319">
        <v>340</v>
      </c>
    </row>
    <row r="6320" spans="1:7" x14ac:dyDescent="0.2">
      <c r="A6320" t="s">
        <v>10916</v>
      </c>
      <c r="B6320" t="s">
        <v>4566</v>
      </c>
      <c r="C6320">
        <v>1</v>
      </c>
      <c r="D6320" t="s">
        <v>4623</v>
      </c>
      <c r="E6320" t="s">
        <v>4644</v>
      </c>
      <c r="F6320" t="s">
        <v>13</v>
      </c>
      <c r="G6320">
        <v>363</v>
      </c>
    </row>
    <row r="6321" spans="1:7" x14ac:dyDescent="0.2">
      <c r="A6321" t="s">
        <v>10917</v>
      </c>
      <c r="B6321" t="s">
        <v>4566</v>
      </c>
      <c r="C6321">
        <v>1</v>
      </c>
      <c r="D6321" t="s">
        <v>4623</v>
      </c>
      <c r="E6321" t="s">
        <v>4646</v>
      </c>
      <c r="F6321" t="s">
        <v>13</v>
      </c>
      <c r="G6321">
        <v>388</v>
      </c>
    </row>
    <row r="6322" spans="1:7" x14ac:dyDescent="0.2">
      <c r="A6322" t="s">
        <v>10918</v>
      </c>
      <c r="B6322" t="s">
        <v>4566</v>
      </c>
      <c r="C6322">
        <v>2</v>
      </c>
      <c r="D6322" t="s">
        <v>4623</v>
      </c>
      <c r="E6322" t="s">
        <v>4624</v>
      </c>
      <c r="F6322" t="s">
        <v>13</v>
      </c>
      <c r="G6322">
        <v>510</v>
      </c>
    </row>
    <row r="6323" spans="1:7" x14ac:dyDescent="0.2">
      <c r="A6323" t="s">
        <v>10919</v>
      </c>
      <c r="B6323" t="s">
        <v>4566</v>
      </c>
      <c r="C6323">
        <v>2</v>
      </c>
      <c r="D6323" t="s">
        <v>4623</v>
      </c>
      <c r="E6323" t="s">
        <v>4626</v>
      </c>
      <c r="F6323" t="s">
        <v>13</v>
      </c>
      <c r="G6323">
        <v>379</v>
      </c>
    </row>
    <row r="6324" spans="1:7" x14ac:dyDescent="0.2">
      <c r="A6324" t="s">
        <v>10920</v>
      </c>
      <c r="B6324" t="s">
        <v>4566</v>
      </c>
      <c r="C6324">
        <v>2</v>
      </c>
      <c r="D6324" t="s">
        <v>4623</v>
      </c>
      <c r="E6324" t="s">
        <v>4628</v>
      </c>
      <c r="F6324" t="s">
        <v>13</v>
      </c>
      <c r="G6324">
        <v>455</v>
      </c>
    </row>
    <row r="6325" spans="1:7" x14ac:dyDescent="0.2">
      <c r="A6325" t="s">
        <v>10921</v>
      </c>
      <c r="B6325" t="s">
        <v>4566</v>
      </c>
      <c r="C6325">
        <v>2</v>
      </c>
      <c r="D6325" t="s">
        <v>4623</v>
      </c>
      <c r="E6325" t="s">
        <v>4630</v>
      </c>
      <c r="F6325" t="s">
        <v>13</v>
      </c>
      <c r="G6325">
        <v>474</v>
      </c>
    </row>
    <row r="6326" spans="1:7" x14ac:dyDescent="0.2">
      <c r="A6326" t="s">
        <v>10922</v>
      </c>
      <c r="B6326" t="s">
        <v>4566</v>
      </c>
      <c r="C6326">
        <v>2</v>
      </c>
      <c r="D6326" t="s">
        <v>4623</v>
      </c>
      <c r="E6326" t="s">
        <v>4632</v>
      </c>
      <c r="F6326" t="s">
        <v>13</v>
      </c>
      <c r="G6326">
        <v>438</v>
      </c>
    </row>
    <row r="6327" spans="1:7" x14ac:dyDescent="0.2">
      <c r="A6327" t="s">
        <v>10923</v>
      </c>
      <c r="B6327" t="s">
        <v>4566</v>
      </c>
      <c r="C6327">
        <v>2</v>
      </c>
      <c r="D6327" t="s">
        <v>4623</v>
      </c>
      <c r="E6327" t="s">
        <v>4634</v>
      </c>
      <c r="F6327" t="s">
        <v>13</v>
      </c>
      <c r="G6327">
        <v>411</v>
      </c>
    </row>
    <row r="6328" spans="1:7" x14ac:dyDescent="0.2">
      <c r="A6328" t="s">
        <v>10924</v>
      </c>
      <c r="B6328" t="s">
        <v>4566</v>
      </c>
      <c r="C6328">
        <v>2</v>
      </c>
      <c r="D6328" t="s">
        <v>4623</v>
      </c>
      <c r="E6328" t="s">
        <v>4636</v>
      </c>
      <c r="F6328" t="s">
        <v>13</v>
      </c>
      <c r="G6328">
        <v>386</v>
      </c>
    </row>
    <row r="6329" spans="1:7" x14ac:dyDescent="0.2">
      <c r="A6329" t="s">
        <v>10925</v>
      </c>
      <c r="B6329" t="s">
        <v>4566</v>
      </c>
      <c r="C6329">
        <v>2</v>
      </c>
      <c r="D6329" t="s">
        <v>4623</v>
      </c>
      <c r="E6329" t="s">
        <v>4638</v>
      </c>
      <c r="F6329" t="s">
        <v>13</v>
      </c>
      <c r="G6329">
        <v>502</v>
      </c>
    </row>
    <row r="6330" spans="1:7" x14ac:dyDescent="0.2">
      <c r="A6330" t="s">
        <v>10926</v>
      </c>
      <c r="B6330" t="s">
        <v>4566</v>
      </c>
      <c r="C6330">
        <v>2</v>
      </c>
      <c r="D6330" t="s">
        <v>4623</v>
      </c>
      <c r="E6330" t="s">
        <v>4640</v>
      </c>
      <c r="F6330" t="s">
        <v>13</v>
      </c>
      <c r="G6330">
        <v>429</v>
      </c>
    </row>
    <row r="6331" spans="1:7" x14ac:dyDescent="0.2">
      <c r="A6331" t="s">
        <v>10927</v>
      </c>
      <c r="B6331" t="s">
        <v>4566</v>
      </c>
      <c r="C6331">
        <v>2</v>
      </c>
      <c r="D6331" t="s">
        <v>4623</v>
      </c>
      <c r="E6331" t="s">
        <v>4642</v>
      </c>
      <c r="F6331" t="s">
        <v>13</v>
      </c>
      <c r="G6331">
        <v>459</v>
      </c>
    </row>
    <row r="6332" spans="1:7" x14ac:dyDescent="0.2">
      <c r="A6332" t="s">
        <v>10928</v>
      </c>
      <c r="B6332" t="s">
        <v>4566</v>
      </c>
      <c r="C6332">
        <v>2</v>
      </c>
      <c r="D6332" t="s">
        <v>4623</v>
      </c>
      <c r="E6332" t="s">
        <v>4644</v>
      </c>
      <c r="F6332" t="s">
        <v>13</v>
      </c>
      <c r="G6332">
        <v>447</v>
      </c>
    </row>
    <row r="6333" spans="1:7" x14ac:dyDescent="0.2">
      <c r="A6333" t="s">
        <v>10929</v>
      </c>
      <c r="B6333" t="s">
        <v>4566</v>
      </c>
      <c r="C6333">
        <v>2</v>
      </c>
      <c r="D6333" t="s">
        <v>4623</v>
      </c>
      <c r="E6333" t="s">
        <v>4646</v>
      </c>
      <c r="F6333" t="s">
        <v>13</v>
      </c>
      <c r="G6333">
        <v>501</v>
      </c>
    </row>
    <row r="6334" spans="1:7" x14ac:dyDescent="0.2">
      <c r="A6334" t="s">
        <v>10930</v>
      </c>
      <c r="B6334" t="s">
        <v>4566</v>
      </c>
      <c r="C6334">
        <v>3</v>
      </c>
      <c r="D6334" t="s">
        <v>4623</v>
      </c>
      <c r="E6334" t="s">
        <v>4624</v>
      </c>
      <c r="F6334" t="s">
        <v>13</v>
      </c>
      <c r="G6334">
        <v>2862</v>
      </c>
    </row>
    <row r="6335" spans="1:7" x14ac:dyDescent="0.2">
      <c r="A6335" t="s">
        <v>10931</v>
      </c>
      <c r="B6335" t="s">
        <v>4566</v>
      </c>
      <c r="C6335">
        <v>3</v>
      </c>
      <c r="D6335" t="s">
        <v>4623</v>
      </c>
      <c r="E6335" t="s">
        <v>4626</v>
      </c>
      <c r="F6335" t="s">
        <v>13</v>
      </c>
      <c r="G6335">
        <v>2461</v>
      </c>
    </row>
    <row r="6336" spans="1:7" x14ac:dyDescent="0.2">
      <c r="A6336" t="s">
        <v>10932</v>
      </c>
      <c r="B6336" t="s">
        <v>4566</v>
      </c>
      <c r="C6336">
        <v>3</v>
      </c>
      <c r="D6336" t="s">
        <v>4623</v>
      </c>
      <c r="E6336" t="s">
        <v>4628</v>
      </c>
      <c r="F6336" t="s">
        <v>13</v>
      </c>
      <c r="G6336">
        <v>2749</v>
      </c>
    </row>
    <row r="6337" spans="1:7" x14ac:dyDescent="0.2">
      <c r="A6337" t="s">
        <v>10933</v>
      </c>
      <c r="B6337" t="s">
        <v>4566</v>
      </c>
      <c r="C6337">
        <v>3</v>
      </c>
      <c r="D6337" t="s">
        <v>4623</v>
      </c>
      <c r="E6337" t="s">
        <v>4630</v>
      </c>
      <c r="F6337" t="s">
        <v>13</v>
      </c>
      <c r="G6337">
        <v>2740</v>
      </c>
    </row>
    <row r="6338" spans="1:7" x14ac:dyDescent="0.2">
      <c r="A6338" t="s">
        <v>10934</v>
      </c>
      <c r="B6338" t="s">
        <v>4566</v>
      </c>
      <c r="C6338">
        <v>3</v>
      </c>
      <c r="D6338" t="s">
        <v>4623</v>
      </c>
      <c r="E6338" t="s">
        <v>4632</v>
      </c>
      <c r="F6338" t="s">
        <v>13</v>
      </c>
      <c r="G6338">
        <v>2664</v>
      </c>
    </row>
    <row r="6339" spans="1:7" x14ac:dyDescent="0.2">
      <c r="A6339" t="s">
        <v>10935</v>
      </c>
      <c r="B6339" t="s">
        <v>4566</v>
      </c>
      <c r="C6339">
        <v>3</v>
      </c>
      <c r="D6339" t="s">
        <v>4623</v>
      </c>
      <c r="E6339" t="s">
        <v>4634</v>
      </c>
      <c r="F6339" t="s">
        <v>13</v>
      </c>
      <c r="G6339">
        <v>2690</v>
      </c>
    </row>
    <row r="6340" spans="1:7" x14ac:dyDescent="0.2">
      <c r="A6340" t="s">
        <v>10936</v>
      </c>
      <c r="B6340" t="s">
        <v>4566</v>
      </c>
      <c r="C6340">
        <v>3</v>
      </c>
      <c r="D6340" t="s">
        <v>4623</v>
      </c>
      <c r="E6340" t="s">
        <v>4636</v>
      </c>
      <c r="F6340" t="s">
        <v>13</v>
      </c>
      <c r="G6340">
        <v>2731</v>
      </c>
    </row>
    <row r="6341" spans="1:7" x14ac:dyDescent="0.2">
      <c r="A6341" t="s">
        <v>10937</v>
      </c>
      <c r="B6341" t="s">
        <v>4566</v>
      </c>
      <c r="C6341">
        <v>3</v>
      </c>
      <c r="D6341" t="s">
        <v>4623</v>
      </c>
      <c r="E6341" t="s">
        <v>4638</v>
      </c>
      <c r="F6341" t="s">
        <v>13</v>
      </c>
      <c r="G6341">
        <v>2861</v>
      </c>
    </row>
    <row r="6342" spans="1:7" x14ac:dyDescent="0.2">
      <c r="A6342" t="s">
        <v>10938</v>
      </c>
      <c r="B6342" t="s">
        <v>4566</v>
      </c>
      <c r="C6342">
        <v>3</v>
      </c>
      <c r="D6342" t="s">
        <v>4623</v>
      </c>
      <c r="E6342" t="s">
        <v>4640</v>
      </c>
      <c r="F6342" t="s">
        <v>13</v>
      </c>
      <c r="G6342">
        <v>2788</v>
      </c>
    </row>
    <row r="6343" spans="1:7" x14ac:dyDescent="0.2">
      <c r="A6343" t="s">
        <v>10939</v>
      </c>
      <c r="B6343" t="s">
        <v>4566</v>
      </c>
      <c r="C6343">
        <v>3</v>
      </c>
      <c r="D6343" t="s">
        <v>4623</v>
      </c>
      <c r="E6343" t="s">
        <v>4642</v>
      </c>
      <c r="F6343" t="s">
        <v>13</v>
      </c>
      <c r="G6343">
        <v>2627</v>
      </c>
    </row>
    <row r="6344" spans="1:7" x14ac:dyDescent="0.2">
      <c r="A6344" t="s">
        <v>10940</v>
      </c>
      <c r="B6344" t="s">
        <v>4566</v>
      </c>
      <c r="C6344">
        <v>3</v>
      </c>
      <c r="D6344" t="s">
        <v>4623</v>
      </c>
      <c r="E6344" t="s">
        <v>4644</v>
      </c>
      <c r="F6344" t="s">
        <v>13</v>
      </c>
      <c r="G6344">
        <v>2638</v>
      </c>
    </row>
    <row r="6345" spans="1:7" x14ac:dyDescent="0.2">
      <c r="A6345" t="s">
        <v>10941</v>
      </c>
      <c r="B6345" t="s">
        <v>4566</v>
      </c>
      <c r="C6345">
        <v>3</v>
      </c>
      <c r="D6345" t="s">
        <v>4623</v>
      </c>
      <c r="E6345" t="s">
        <v>4646</v>
      </c>
      <c r="F6345" t="s">
        <v>13</v>
      </c>
      <c r="G6345">
        <v>2836</v>
      </c>
    </row>
    <row r="6346" spans="1:7" x14ac:dyDescent="0.2">
      <c r="A6346" t="s">
        <v>10942</v>
      </c>
      <c r="B6346" t="s">
        <v>4566</v>
      </c>
      <c r="C6346">
        <v>4</v>
      </c>
      <c r="D6346" t="s">
        <v>4623</v>
      </c>
      <c r="E6346" t="s">
        <v>4624</v>
      </c>
      <c r="F6346" t="s">
        <v>13</v>
      </c>
      <c r="G6346">
        <v>4070</v>
      </c>
    </row>
    <row r="6347" spans="1:7" x14ac:dyDescent="0.2">
      <c r="A6347" t="s">
        <v>10943</v>
      </c>
      <c r="B6347" t="s">
        <v>4566</v>
      </c>
      <c r="C6347">
        <v>4</v>
      </c>
      <c r="D6347" t="s">
        <v>4623</v>
      </c>
      <c r="E6347" t="s">
        <v>4626</v>
      </c>
      <c r="F6347" t="s">
        <v>13</v>
      </c>
      <c r="G6347">
        <v>3777</v>
      </c>
    </row>
    <row r="6348" spans="1:7" x14ac:dyDescent="0.2">
      <c r="A6348" t="s">
        <v>10944</v>
      </c>
      <c r="B6348" t="s">
        <v>4566</v>
      </c>
      <c r="C6348">
        <v>4</v>
      </c>
      <c r="D6348" t="s">
        <v>4623</v>
      </c>
      <c r="E6348" t="s">
        <v>4628</v>
      </c>
      <c r="F6348" t="s">
        <v>13</v>
      </c>
      <c r="G6348">
        <v>4221</v>
      </c>
    </row>
    <row r="6349" spans="1:7" x14ac:dyDescent="0.2">
      <c r="A6349" t="s">
        <v>10945</v>
      </c>
      <c r="B6349" t="s">
        <v>4566</v>
      </c>
      <c r="C6349">
        <v>4</v>
      </c>
      <c r="D6349" t="s">
        <v>4623</v>
      </c>
      <c r="E6349" t="s">
        <v>4630</v>
      </c>
      <c r="F6349" t="s">
        <v>13</v>
      </c>
      <c r="G6349">
        <v>3949</v>
      </c>
    </row>
    <row r="6350" spans="1:7" x14ac:dyDescent="0.2">
      <c r="A6350" t="s">
        <v>10946</v>
      </c>
      <c r="B6350" t="s">
        <v>4566</v>
      </c>
      <c r="C6350">
        <v>4</v>
      </c>
      <c r="D6350" t="s">
        <v>4623</v>
      </c>
      <c r="E6350" t="s">
        <v>4632</v>
      </c>
      <c r="F6350" t="s">
        <v>13</v>
      </c>
      <c r="G6350">
        <v>3982</v>
      </c>
    </row>
    <row r="6351" spans="1:7" x14ac:dyDescent="0.2">
      <c r="A6351" t="s">
        <v>10947</v>
      </c>
      <c r="B6351" t="s">
        <v>4566</v>
      </c>
      <c r="C6351">
        <v>4</v>
      </c>
      <c r="D6351" t="s">
        <v>4623</v>
      </c>
      <c r="E6351" t="s">
        <v>4634</v>
      </c>
      <c r="F6351" t="s">
        <v>13</v>
      </c>
      <c r="G6351">
        <v>3876</v>
      </c>
    </row>
    <row r="6352" spans="1:7" x14ac:dyDescent="0.2">
      <c r="A6352" t="s">
        <v>10948</v>
      </c>
      <c r="B6352" t="s">
        <v>4566</v>
      </c>
      <c r="C6352">
        <v>4</v>
      </c>
      <c r="D6352" t="s">
        <v>4623</v>
      </c>
      <c r="E6352" t="s">
        <v>4636</v>
      </c>
      <c r="F6352" t="s">
        <v>13</v>
      </c>
      <c r="G6352">
        <v>4031</v>
      </c>
    </row>
    <row r="6353" spans="1:7" x14ac:dyDescent="0.2">
      <c r="A6353" t="s">
        <v>10949</v>
      </c>
      <c r="B6353" t="s">
        <v>4566</v>
      </c>
      <c r="C6353">
        <v>4</v>
      </c>
      <c r="D6353" t="s">
        <v>4623</v>
      </c>
      <c r="E6353" t="s">
        <v>4638</v>
      </c>
      <c r="F6353" t="s">
        <v>13</v>
      </c>
      <c r="G6353">
        <v>4199</v>
      </c>
    </row>
    <row r="6354" spans="1:7" x14ac:dyDescent="0.2">
      <c r="A6354" t="s">
        <v>10950</v>
      </c>
      <c r="B6354" t="s">
        <v>4566</v>
      </c>
      <c r="C6354">
        <v>4</v>
      </c>
      <c r="D6354" t="s">
        <v>4623</v>
      </c>
      <c r="E6354" t="s">
        <v>4640</v>
      </c>
      <c r="F6354" t="s">
        <v>13</v>
      </c>
      <c r="G6354">
        <v>3941</v>
      </c>
    </row>
    <row r="6355" spans="1:7" x14ac:dyDescent="0.2">
      <c r="A6355" t="s">
        <v>10951</v>
      </c>
      <c r="B6355" t="s">
        <v>4566</v>
      </c>
      <c r="C6355">
        <v>4</v>
      </c>
      <c r="D6355" t="s">
        <v>4623</v>
      </c>
      <c r="E6355" t="s">
        <v>4642</v>
      </c>
      <c r="F6355" t="s">
        <v>13</v>
      </c>
      <c r="G6355">
        <v>3934</v>
      </c>
    </row>
    <row r="6356" spans="1:7" x14ac:dyDescent="0.2">
      <c r="A6356" t="s">
        <v>10952</v>
      </c>
      <c r="B6356" t="s">
        <v>4566</v>
      </c>
      <c r="C6356">
        <v>4</v>
      </c>
      <c r="D6356" t="s">
        <v>4623</v>
      </c>
      <c r="E6356" t="s">
        <v>4644</v>
      </c>
      <c r="F6356" t="s">
        <v>13</v>
      </c>
      <c r="G6356">
        <v>3897</v>
      </c>
    </row>
    <row r="6357" spans="1:7" x14ac:dyDescent="0.2">
      <c r="A6357" t="s">
        <v>10953</v>
      </c>
      <c r="B6357" t="s">
        <v>4566</v>
      </c>
      <c r="C6357">
        <v>4</v>
      </c>
      <c r="D6357" t="s">
        <v>4623</v>
      </c>
      <c r="E6357" t="s">
        <v>4646</v>
      </c>
      <c r="F6357" t="s">
        <v>13</v>
      </c>
      <c r="G6357">
        <v>3947</v>
      </c>
    </row>
    <row r="6358" spans="1:7" x14ac:dyDescent="0.2">
      <c r="A6358" t="s">
        <v>10954</v>
      </c>
      <c r="B6358" t="s">
        <v>4566</v>
      </c>
      <c r="C6358">
        <v>5</v>
      </c>
      <c r="D6358" t="s">
        <v>4623</v>
      </c>
      <c r="E6358" t="s">
        <v>4624</v>
      </c>
      <c r="F6358" t="s">
        <v>13</v>
      </c>
      <c r="G6358">
        <v>3251</v>
      </c>
    </row>
    <row r="6359" spans="1:7" x14ac:dyDescent="0.2">
      <c r="A6359" t="s">
        <v>10955</v>
      </c>
      <c r="B6359" t="s">
        <v>4566</v>
      </c>
      <c r="C6359">
        <v>5</v>
      </c>
      <c r="D6359" t="s">
        <v>4623</v>
      </c>
      <c r="E6359" t="s">
        <v>4626</v>
      </c>
      <c r="F6359" t="s">
        <v>13</v>
      </c>
      <c r="G6359">
        <v>3011</v>
      </c>
    </row>
    <row r="6360" spans="1:7" x14ac:dyDescent="0.2">
      <c r="A6360" t="s">
        <v>10956</v>
      </c>
      <c r="B6360" t="s">
        <v>4566</v>
      </c>
      <c r="C6360">
        <v>5</v>
      </c>
      <c r="D6360" t="s">
        <v>4623</v>
      </c>
      <c r="E6360" t="s">
        <v>4628</v>
      </c>
      <c r="F6360" t="s">
        <v>13</v>
      </c>
      <c r="G6360">
        <v>3286</v>
      </c>
    </row>
    <row r="6361" spans="1:7" x14ac:dyDescent="0.2">
      <c r="A6361" t="s">
        <v>10957</v>
      </c>
      <c r="B6361" t="s">
        <v>4566</v>
      </c>
      <c r="C6361">
        <v>5</v>
      </c>
      <c r="D6361" t="s">
        <v>4623</v>
      </c>
      <c r="E6361" t="s">
        <v>4630</v>
      </c>
      <c r="F6361" t="s">
        <v>13</v>
      </c>
      <c r="G6361">
        <v>3153</v>
      </c>
    </row>
    <row r="6362" spans="1:7" x14ac:dyDescent="0.2">
      <c r="A6362" t="s">
        <v>10958</v>
      </c>
      <c r="B6362" t="s">
        <v>4566</v>
      </c>
      <c r="C6362">
        <v>5</v>
      </c>
      <c r="D6362" t="s">
        <v>4623</v>
      </c>
      <c r="E6362" t="s">
        <v>4632</v>
      </c>
      <c r="F6362" t="s">
        <v>13</v>
      </c>
      <c r="G6362">
        <v>3365</v>
      </c>
    </row>
    <row r="6363" spans="1:7" x14ac:dyDescent="0.2">
      <c r="A6363" t="s">
        <v>10959</v>
      </c>
      <c r="B6363" t="s">
        <v>4566</v>
      </c>
      <c r="C6363">
        <v>5</v>
      </c>
      <c r="D6363" t="s">
        <v>4623</v>
      </c>
      <c r="E6363" t="s">
        <v>4634</v>
      </c>
      <c r="F6363" t="s">
        <v>13</v>
      </c>
      <c r="G6363">
        <v>3377</v>
      </c>
    </row>
    <row r="6364" spans="1:7" x14ac:dyDescent="0.2">
      <c r="A6364" t="s">
        <v>10960</v>
      </c>
      <c r="B6364" t="s">
        <v>4566</v>
      </c>
      <c r="C6364">
        <v>5</v>
      </c>
      <c r="D6364" t="s">
        <v>4623</v>
      </c>
      <c r="E6364" t="s">
        <v>4636</v>
      </c>
      <c r="F6364" t="s">
        <v>13</v>
      </c>
      <c r="G6364">
        <v>3763</v>
      </c>
    </row>
    <row r="6365" spans="1:7" x14ac:dyDescent="0.2">
      <c r="A6365" t="s">
        <v>10961</v>
      </c>
      <c r="B6365" t="s">
        <v>4566</v>
      </c>
      <c r="C6365">
        <v>5</v>
      </c>
      <c r="D6365" t="s">
        <v>4623</v>
      </c>
      <c r="E6365" t="s">
        <v>4638</v>
      </c>
      <c r="F6365" t="s">
        <v>13</v>
      </c>
      <c r="G6365">
        <v>3693</v>
      </c>
    </row>
    <row r="6366" spans="1:7" x14ac:dyDescent="0.2">
      <c r="A6366" t="s">
        <v>10962</v>
      </c>
      <c r="B6366" t="s">
        <v>4566</v>
      </c>
      <c r="C6366">
        <v>5</v>
      </c>
      <c r="D6366" t="s">
        <v>4623</v>
      </c>
      <c r="E6366" t="s">
        <v>4640</v>
      </c>
      <c r="F6366" t="s">
        <v>13</v>
      </c>
      <c r="G6366">
        <v>3432</v>
      </c>
    </row>
    <row r="6367" spans="1:7" x14ac:dyDescent="0.2">
      <c r="A6367" t="s">
        <v>10963</v>
      </c>
      <c r="B6367" t="s">
        <v>4566</v>
      </c>
      <c r="C6367">
        <v>5</v>
      </c>
      <c r="D6367" t="s">
        <v>4623</v>
      </c>
      <c r="E6367" t="s">
        <v>4642</v>
      </c>
      <c r="F6367" t="s">
        <v>13</v>
      </c>
      <c r="G6367">
        <v>3362</v>
      </c>
    </row>
    <row r="6368" spans="1:7" x14ac:dyDescent="0.2">
      <c r="A6368" t="s">
        <v>10964</v>
      </c>
      <c r="B6368" t="s">
        <v>4566</v>
      </c>
      <c r="C6368">
        <v>5</v>
      </c>
      <c r="D6368" t="s">
        <v>4623</v>
      </c>
      <c r="E6368" t="s">
        <v>4644</v>
      </c>
      <c r="F6368" t="s">
        <v>13</v>
      </c>
      <c r="G6368">
        <v>3217</v>
      </c>
    </row>
    <row r="6369" spans="1:7" x14ac:dyDescent="0.2">
      <c r="A6369" t="s">
        <v>10965</v>
      </c>
      <c r="B6369" t="s">
        <v>4566</v>
      </c>
      <c r="C6369">
        <v>5</v>
      </c>
      <c r="D6369" t="s">
        <v>4623</v>
      </c>
      <c r="E6369" t="s">
        <v>4646</v>
      </c>
      <c r="F6369" t="s">
        <v>13</v>
      </c>
      <c r="G6369">
        <v>3477</v>
      </c>
    </row>
    <row r="6370" spans="1:7" x14ac:dyDescent="0.2">
      <c r="A6370" t="s">
        <v>10966</v>
      </c>
      <c r="B6370" t="s">
        <v>4566</v>
      </c>
      <c r="C6370">
        <v>6</v>
      </c>
      <c r="D6370" t="s">
        <v>4623</v>
      </c>
      <c r="E6370" t="s">
        <v>4624</v>
      </c>
      <c r="F6370" t="s">
        <v>13</v>
      </c>
      <c r="G6370">
        <v>4582</v>
      </c>
    </row>
    <row r="6371" spans="1:7" x14ac:dyDescent="0.2">
      <c r="A6371" t="s">
        <v>10967</v>
      </c>
      <c r="B6371" t="s">
        <v>4566</v>
      </c>
      <c r="C6371">
        <v>6</v>
      </c>
      <c r="D6371" t="s">
        <v>4623</v>
      </c>
      <c r="E6371" t="s">
        <v>4626</v>
      </c>
      <c r="F6371" t="s">
        <v>13</v>
      </c>
      <c r="G6371">
        <v>4251</v>
      </c>
    </row>
    <row r="6372" spans="1:7" x14ac:dyDescent="0.2">
      <c r="A6372" t="s">
        <v>10968</v>
      </c>
      <c r="B6372" t="s">
        <v>4566</v>
      </c>
      <c r="C6372">
        <v>6</v>
      </c>
      <c r="D6372" t="s">
        <v>4623</v>
      </c>
      <c r="E6372" t="s">
        <v>4628</v>
      </c>
      <c r="F6372" t="s">
        <v>13</v>
      </c>
      <c r="G6372">
        <v>4951</v>
      </c>
    </row>
    <row r="6373" spans="1:7" x14ac:dyDescent="0.2">
      <c r="A6373" t="s">
        <v>10969</v>
      </c>
      <c r="B6373" t="s">
        <v>4566</v>
      </c>
      <c r="C6373">
        <v>6</v>
      </c>
      <c r="D6373" t="s">
        <v>4623</v>
      </c>
      <c r="E6373" t="s">
        <v>4630</v>
      </c>
      <c r="F6373" t="s">
        <v>13</v>
      </c>
      <c r="G6373">
        <v>4569</v>
      </c>
    </row>
    <row r="6374" spans="1:7" x14ac:dyDescent="0.2">
      <c r="A6374" t="s">
        <v>10970</v>
      </c>
      <c r="B6374" t="s">
        <v>4566</v>
      </c>
      <c r="C6374">
        <v>6</v>
      </c>
      <c r="D6374" t="s">
        <v>4623</v>
      </c>
      <c r="E6374" t="s">
        <v>4632</v>
      </c>
      <c r="F6374" t="s">
        <v>13</v>
      </c>
      <c r="G6374">
        <v>4639</v>
      </c>
    </row>
    <row r="6375" spans="1:7" x14ac:dyDescent="0.2">
      <c r="A6375" t="s">
        <v>10971</v>
      </c>
      <c r="B6375" t="s">
        <v>4566</v>
      </c>
      <c r="C6375">
        <v>6</v>
      </c>
      <c r="D6375" t="s">
        <v>4623</v>
      </c>
      <c r="E6375" t="s">
        <v>4634</v>
      </c>
      <c r="F6375" t="s">
        <v>13</v>
      </c>
      <c r="G6375">
        <v>4645</v>
      </c>
    </row>
    <row r="6376" spans="1:7" x14ac:dyDescent="0.2">
      <c r="A6376" t="s">
        <v>10972</v>
      </c>
      <c r="B6376" t="s">
        <v>4566</v>
      </c>
      <c r="C6376">
        <v>6</v>
      </c>
      <c r="D6376" t="s">
        <v>4623</v>
      </c>
      <c r="E6376" t="s">
        <v>4636</v>
      </c>
      <c r="F6376" t="s">
        <v>13</v>
      </c>
      <c r="G6376">
        <v>4539</v>
      </c>
    </row>
    <row r="6377" spans="1:7" x14ac:dyDescent="0.2">
      <c r="A6377" t="s">
        <v>10973</v>
      </c>
      <c r="B6377" t="s">
        <v>4566</v>
      </c>
      <c r="C6377">
        <v>6</v>
      </c>
      <c r="D6377" t="s">
        <v>4623</v>
      </c>
      <c r="E6377" t="s">
        <v>4638</v>
      </c>
      <c r="F6377" t="s">
        <v>13</v>
      </c>
      <c r="G6377">
        <v>4562</v>
      </c>
    </row>
    <row r="6378" spans="1:7" x14ac:dyDescent="0.2">
      <c r="A6378" t="s">
        <v>10974</v>
      </c>
      <c r="B6378" t="s">
        <v>4566</v>
      </c>
      <c r="C6378">
        <v>6</v>
      </c>
      <c r="D6378" t="s">
        <v>4623</v>
      </c>
      <c r="E6378" t="s">
        <v>4640</v>
      </c>
      <c r="F6378" t="s">
        <v>13</v>
      </c>
      <c r="G6378">
        <v>4368</v>
      </c>
    </row>
    <row r="6379" spans="1:7" x14ac:dyDescent="0.2">
      <c r="A6379" t="s">
        <v>10975</v>
      </c>
      <c r="B6379" t="s">
        <v>4566</v>
      </c>
      <c r="C6379">
        <v>6</v>
      </c>
      <c r="D6379" t="s">
        <v>4623</v>
      </c>
      <c r="E6379" t="s">
        <v>4642</v>
      </c>
      <c r="F6379" t="s">
        <v>13</v>
      </c>
      <c r="G6379">
        <v>4548</v>
      </c>
    </row>
    <row r="6380" spans="1:7" x14ac:dyDescent="0.2">
      <c r="A6380" t="s">
        <v>10976</v>
      </c>
      <c r="B6380" t="s">
        <v>4566</v>
      </c>
      <c r="C6380">
        <v>6</v>
      </c>
      <c r="D6380" t="s">
        <v>4623</v>
      </c>
      <c r="E6380" t="s">
        <v>4644</v>
      </c>
      <c r="F6380" t="s">
        <v>13</v>
      </c>
      <c r="G6380">
        <v>4405</v>
      </c>
    </row>
    <row r="6381" spans="1:7" x14ac:dyDescent="0.2">
      <c r="A6381" t="s">
        <v>10977</v>
      </c>
      <c r="B6381" t="s">
        <v>4566</v>
      </c>
      <c r="C6381">
        <v>6</v>
      </c>
      <c r="D6381" t="s">
        <v>4623</v>
      </c>
      <c r="E6381" t="s">
        <v>4646</v>
      </c>
      <c r="F6381" t="s">
        <v>13</v>
      </c>
      <c r="G6381">
        <v>4595</v>
      </c>
    </row>
    <row r="6382" spans="1:7" x14ac:dyDescent="0.2">
      <c r="A6382" t="s">
        <v>10978</v>
      </c>
      <c r="B6382" t="s">
        <v>4566</v>
      </c>
      <c r="C6382">
        <v>7</v>
      </c>
      <c r="D6382" t="s">
        <v>4623</v>
      </c>
      <c r="E6382" t="s">
        <v>4624</v>
      </c>
      <c r="F6382" t="s">
        <v>13</v>
      </c>
      <c r="G6382">
        <v>2267</v>
      </c>
    </row>
    <row r="6383" spans="1:7" x14ac:dyDescent="0.2">
      <c r="A6383" t="s">
        <v>10979</v>
      </c>
      <c r="B6383" t="s">
        <v>4566</v>
      </c>
      <c r="C6383">
        <v>7</v>
      </c>
      <c r="D6383" t="s">
        <v>4623</v>
      </c>
      <c r="E6383" t="s">
        <v>4626</v>
      </c>
      <c r="F6383" t="s">
        <v>13</v>
      </c>
      <c r="G6383">
        <v>2332</v>
      </c>
    </row>
    <row r="6384" spans="1:7" x14ac:dyDescent="0.2">
      <c r="A6384" t="s">
        <v>10980</v>
      </c>
      <c r="B6384" t="s">
        <v>4566</v>
      </c>
      <c r="C6384">
        <v>7</v>
      </c>
      <c r="D6384" t="s">
        <v>4623</v>
      </c>
      <c r="E6384" t="s">
        <v>4628</v>
      </c>
      <c r="F6384" t="s">
        <v>13</v>
      </c>
      <c r="G6384">
        <v>2600</v>
      </c>
    </row>
    <row r="6385" spans="1:7" x14ac:dyDescent="0.2">
      <c r="A6385" t="s">
        <v>10981</v>
      </c>
      <c r="B6385" t="s">
        <v>4566</v>
      </c>
      <c r="C6385">
        <v>7</v>
      </c>
      <c r="D6385" t="s">
        <v>4623</v>
      </c>
      <c r="E6385" t="s">
        <v>4630</v>
      </c>
      <c r="F6385" t="s">
        <v>13</v>
      </c>
      <c r="G6385">
        <v>2418</v>
      </c>
    </row>
    <row r="6386" spans="1:7" x14ac:dyDescent="0.2">
      <c r="A6386" t="s">
        <v>10982</v>
      </c>
      <c r="B6386" t="s">
        <v>4566</v>
      </c>
      <c r="C6386">
        <v>7</v>
      </c>
      <c r="D6386" t="s">
        <v>4623</v>
      </c>
      <c r="E6386" t="s">
        <v>4632</v>
      </c>
      <c r="F6386" t="s">
        <v>13</v>
      </c>
      <c r="G6386">
        <v>2394</v>
      </c>
    </row>
    <row r="6387" spans="1:7" x14ac:dyDescent="0.2">
      <c r="A6387" t="s">
        <v>10983</v>
      </c>
      <c r="B6387" t="s">
        <v>4566</v>
      </c>
      <c r="C6387">
        <v>7</v>
      </c>
      <c r="D6387" t="s">
        <v>4623</v>
      </c>
      <c r="E6387" t="s">
        <v>4634</v>
      </c>
      <c r="F6387" t="s">
        <v>13</v>
      </c>
      <c r="G6387">
        <v>2684</v>
      </c>
    </row>
    <row r="6388" spans="1:7" x14ac:dyDescent="0.2">
      <c r="A6388" t="s">
        <v>10984</v>
      </c>
      <c r="B6388" t="s">
        <v>4566</v>
      </c>
      <c r="C6388">
        <v>7</v>
      </c>
      <c r="D6388" t="s">
        <v>4623</v>
      </c>
      <c r="E6388" t="s">
        <v>4636</v>
      </c>
      <c r="F6388" t="s">
        <v>13</v>
      </c>
      <c r="G6388">
        <v>2866</v>
      </c>
    </row>
    <row r="6389" spans="1:7" x14ac:dyDescent="0.2">
      <c r="A6389" t="s">
        <v>10985</v>
      </c>
      <c r="B6389" t="s">
        <v>4566</v>
      </c>
      <c r="C6389">
        <v>7</v>
      </c>
      <c r="D6389" t="s">
        <v>4623</v>
      </c>
      <c r="E6389" t="s">
        <v>4638</v>
      </c>
      <c r="F6389" t="s">
        <v>13</v>
      </c>
      <c r="G6389">
        <v>3014</v>
      </c>
    </row>
    <row r="6390" spans="1:7" x14ac:dyDescent="0.2">
      <c r="A6390" t="s">
        <v>10986</v>
      </c>
      <c r="B6390" t="s">
        <v>4566</v>
      </c>
      <c r="C6390">
        <v>7</v>
      </c>
      <c r="D6390" t="s">
        <v>4623</v>
      </c>
      <c r="E6390" t="s">
        <v>4640</v>
      </c>
      <c r="F6390" t="s">
        <v>13</v>
      </c>
      <c r="G6390">
        <v>2805</v>
      </c>
    </row>
    <row r="6391" spans="1:7" x14ac:dyDescent="0.2">
      <c r="A6391" t="s">
        <v>10987</v>
      </c>
      <c r="B6391" t="s">
        <v>4566</v>
      </c>
      <c r="C6391">
        <v>7</v>
      </c>
      <c r="D6391" t="s">
        <v>4623</v>
      </c>
      <c r="E6391" t="s">
        <v>4642</v>
      </c>
      <c r="F6391" t="s">
        <v>13</v>
      </c>
      <c r="G6391">
        <v>2525</v>
      </c>
    </row>
    <row r="6392" spans="1:7" x14ac:dyDescent="0.2">
      <c r="A6392" t="s">
        <v>10988</v>
      </c>
      <c r="B6392" t="s">
        <v>4566</v>
      </c>
      <c r="C6392">
        <v>7</v>
      </c>
      <c r="D6392" t="s">
        <v>4623</v>
      </c>
      <c r="E6392" t="s">
        <v>4644</v>
      </c>
      <c r="F6392" t="s">
        <v>13</v>
      </c>
      <c r="G6392">
        <v>2487</v>
      </c>
    </row>
    <row r="6393" spans="1:7" x14ac:dyDescent="0.2">
      <c r="A6393" t="s">
        <v>10989</v>
      </c>
      <c r="B6393" t="s">
        <v>4566</v>
      </c>
      <c r="C6393">
        <v>7</v>
      </c>
      <c r="D6393" t="s">
        <v>4623</v>
      </c>
      <c r="E6393" t="s">
        <v>4646</v>
      </c>
      <c r="F6393" t="s">
        <v>13</v>
      </c>
      <c r="G6393">
        <v>2568</v>
      </c>
    </row>
    <row r="6394" spans="1:7" x14ac:dyDescent="0.2">
      <c r="A6394" t="s">
        <v>10990</v>
      </c>
      <c r="B6394" t="s">
        <v>4566</v>
      </c>
      <c r="C6394">
        <v>8</v>
      </c>
      <c r="D6394" t="s">
        <v>4623</v>
      </c>
      <c r="E6394" t="s">
        <v>4624</v>
      </c>
      <c r="F6394" t="s">
        <v>13</v>
      </c>
      <c r="G6394">
        <v>7305</v>
      </c>
    </row>
    <row r="6395" spans="1:7" x14ac:dyDescent="0.2">
      <c r="A6395" t="s">
        <v>10991</v>
      </c>
      <c r="B6395" t="s">
        <v>4566</v>
      </c>
      <c r="C6395">
        <v>8</v>
      </c>
      <c r="D6395" t="s">
        <v>4623</v>
      </c>
      <c r="E6395" t="s">
        <v>4626</v>
      </c>
      <c r="F6395" t="s">
        <v>13</v>
      </c>
      <c r="G6395">
        <v>6874</v>
      </c>
    </row>
    <row r="6396" spans="1:7" x14ac:dyDescent="0.2">
      <c r="A6396" t="s">
        <v>10992</v>
      </c>
      <c r="B6396" t="s">
        <v>4566</v>
      </c>
      <c r="C6396">
        <v>8</v>
      </c>
      <c r="D6396" t="s">
        <v>4623</v>
      </c>
      <c r="E6396" t="s">
        <v>4628</v>
      </c>
      <c r="F6396" t="s">
        <v>13</v>
      </c>
      <c r="G6396">
        <v>7855</v>
      </c>
    </row>
    <row r="6397" spans="1:7" x14ac:dyDescent="0.2">
      <c r="A6397" t="s">
        <v>10993</v>
      </c>
      <c r="B6397" t="s">
        <v>4566</v>
      </c>
      <c r="C6397">
        <v>8</v>
      </c>
      <c r="D6397" t="s">
        <v>4623</v>
      </c>
      <c r="E6397" t="s">
        <v>4630</v>
      </c>
      <c r="F6397" t="s">
        <v>13</v>
      </c>
      <c r="G6397">
        <v>7455</v>
      </c>
    </row>
    <row r="6398" spans="1:7" x14ac:dyDescent="0.2">
      <c r="A6398" t="s">
        <v>10994</v>
      </c>
      <c r="B6398" t="s">
        <v>4566</v>
      </c>
      <c r="C6398">
        <v>8</v>
      </c>
      <c r="D6398" t="s">
        <v>4623</v>
      </c>
      <c r="E6398" t="s">
        <v>4632</v>
      </c>
      <c r="F6398" t="s">
        <v>13</v>
      </c>
      <c r="G6398">
        <v>7598</v>
      </c>
    </row>
    <row r="6399" spans="1:7" x14ac:dyDescent="0.2">
      <c r="A6399" t="s">
        <v>10995</v>
      </c>
      <c r="B6399" t="s">
        <v>4566</v>
      </c>
      <c r="C6399">
        <v>8</v>
      </c>
      <c r="D6399" t="s">
        <v>4623</v>
      </c>
      <c r="E6399" t="s">
        <v>4634</v>
      </c>
      <c r="F6399" t="s">
        <v>13</v>
      </c>
      <c r="G6399">
        <v>7930</v>
      </c>
    </row>
    <row r="6400" spans="1:7" x14ac:dyDescent="0.2">
      <c r="A6400" t="s">
        <v>10996</v>
      </c>
      <c r="B6400" t="s">
        <v>4566</v>
      </c>
      <c r="C6400">
        <v>8</v>
      </c>
      <c r="D6400" t="s">
        <v>4623</v>
      </c>
      <c r="E6400" t="s">
        <v>4636</v>
      </c>
      <c r="F6400" t="s">
        <v>13</v>
      </c>
      <c r="G6400">
        <v>8282</v>
      </c>
    </row>
    <row r="6401" spans="1:7" x14ac:dyDescent="0.2">
      <c r="A6401" t="s">
        <v>10997</v>
      </c>
      <c r="B6401" t="s">
        <v>4566</v>
      </c>
      <c r="C6401">
        <v>8</v>
      </c>
      <c r="D6401" t="s">
        <v>4623</v>
      </c>
      <c r="E6401" t="s">
        <v>4638</v>
      </c>
      <c r="F6401" t="s">
        <v>13</v>
      </c>
      <c r="G6401">
        <v>8322</v>
      </c>
    </row>
    <row r="6402" spans="1:7" x14ac:dyDescent="0.2">
      <c r="A6402" t="s">
        <v>10998</v>
      </c>
      <c r="B6402" t="s">
        <v>4566</v>
      </c>
      <c r="C6402">
        <v>8</v>
      </c>
      <c r="D6402" t="s">
        <v>4623</v>
      </c>
      <c r="E6402" t="s">
        <v>4640</v>
      </c>
      <c r="F6402" t="s">
        <v>13</v>
      </c>
      <c r="G6402">
        <v>8051</v>
      </c>
    </row>
    <row r="6403" spans="1:7" x14ac:dyDescent="0.2">
      <c r="A6403" t="s">
        <v>10999</v>
      </c>
      <c r="B6403" t="s">
        <v>4566</v>
      </c>
      <c r="C6403">
        <v>8</v>
      </c>
      <c r="D6403" t="s">
        <v>4623</v>
      </c>
      <c r="E6403" t="s">
        <v>4642</v>
      </c>
      <c r="F6403" t="s">
        <v>13</v>
      </c>
      <c r="G6403">
        <v>7509</v>
      </c>
    </row>
    <row r="6404" spans="1:7" x14ac:dyDescent="0.2">
      <c r="A6404" t="s">
        <v>11000</v>
      </c>
      <c r="B6404" t="s">
        <v>4566</v>
      </c>
      <c r="C6404">
        <v>8</v>
      </c>
      <c r="D6404" t="s">
        <v>4623</v>
      </c>
      <c r="E6404" t="s">
        <v>4644</v>
      </c>
      <c r="F6404" t="s">
        <v>13</v>
      </c>
      <c r="G6404">
        <v>7300</v>
      </c>
    </row>
    <row r="6405" spans="1:7" x14ac:dyDescent="0.2">
      <c r="A6405" t="s">
        <v>11001</v>
      </c>
      <c r="B6405" t="s">
        <v>4566</v>
      </c>
      <c r="C6405">
        <v>8</v>
      </c>
      <c r="D6405" t="s">
        <v>4623</v>
      </c>
      <c r="E6405" t="s">
        <v>4646</v>
      </c>
      <c r="F6405" t="s">
        <v>13</v>
      </c>
      <c r="G6405">
        <v>7692</v>
      </c>
    </row>
    <row r="6406" spans="1:7" x14ac:dyDescent="0.2">
      <c r="A6406" t="s">
        <v>11002</v>
      </c>
      <c r="B6406" t="s">
        <v>4566</v>
      </c>
      <c r="C6406">
        <v>9</v>
      </c>
      <c r="D6406" t="s">
        <v>4623</v>
      </c>
      <c r="E6406" t="s">
        <v>4624</v>
      </c>
      <c r="F6406" t="s">
        <v>13</v>
      </c>
      <c r="G6406">
        <v>598</v>
      </c>
    </row>
    <row r="6407" spans="1:7" x14ac:dyDescent="0.2">
      <c r="A6407" t="s">
        <v>11003</v>
      </c>
      <c r="B6407" t="s">
        <v>4566</v>
      </c>
      <c r="C6407">
        <v>9</v>
      </c>
      <c r="D6407" t="s">
        <v>4623</v>
      </c>
      <c r="E6407" t="s">
        <v>4626</v>
      </c>
      <c r="F6407" t="s">
        <v>13</v>
      </c>
      <c r="G6407">
        <v>472</v>
      </c>
    </row>
    <row r="6408" spans="1:7" x14ac:dyDescent="0.2">
      <c r="A6408" t="s">
        <v>11004</v>
      </c>
      <c r="B6408" t="s">
        <v>4566</v>
      </c>
      <c r="C6408">
        <v>9</v>
      </c>
      <c r="D6408" t="s">
        <v>4623</v>
      </c>
      <c r="E6408" t="s">
        <v>4628</v>
      </c>
      <c r="F6408" t="s">
        <v>13</v>
      </c>
      <c r="G6408">
        <v>525</v>
      </c>
    </row>
    <row r="6409" spans="1:7" x14ac:dyDescent="0.2">
      <c r="A6409" t="s">
        <v>11005</v>
      </c>
      <c r="B6409" t="s">
        <v>4566</v>
      </c>
      <c r="C6409">
        <v>9</v>
      </c>
      <c r="D6409" t="s">
        <v>4623</v>
      </c>
      <c r="E6409" t="s">
        <v>4630</v>
      </c>
      <c r="F6409" t="s">
        <v>13</v>
      </c>
      <c r="G6409">
        <v>429</v>
      </c>
    </row>
    <row r="6410" spans="1:7" x14ac:dyDescent="0.2">
      <c r="A6410" t="s">
        <v>11006</v>
      </c>
      <c r="B6410" t="s">
        <v>4566</v>
      </c>
      <c r="C6410">
        <v>9</v>
      </c>
      <c r="D6410" t="s">
        <v>4623</v>
      </c>
      <c r="E6410" t="s">
        <v>4632</v>
      </c>
      <c r="F6410" t="s">
        <v>13</v>
      </c>
      <c r="G6410">
        <v>461</v>
      </c>
    </row>
    <row r="6411" spans="1:7" x14ac:dyDescent="0.2">
      <c r="A6411" t="s">
        <v>11007</v>
      </c>
      <c r="B6411" t="s">
        <v>4566</v>
      </c>
      <c r="C6411">
        <v>9</v>
      </c>
      <c r="D6411" t="s">
        <v>4623</v>
      </c>
      <c r="E6411" t="s">
        <v>4634</v>
      </c>
      <c r="F6411" t="s">
        <v>13</v>
      </c>
      <c r="G6411">
        <v>388</v>
      </c>
    </row>
    <row r="6412" spans="1:7" x14ac:dyDescent="0.2">
      <c r="A6412" t="s">
        <v>11008</v>
      </c>
      <c r="B6412" t="s">
        <v>4566</v>
      </c>
      <c r="C6412">
        <v>9</v>
      </c>
      <c r="D6412" t="s">
        <v>4623</v>
      </c>
      <c r="E6412" t="s">
        <v>4636</v>
      </c>
      <c r="F6412" t="s">
        <v>13</v>
      </c>
      <c r="G6412">
        <v>534</v>
      </c>
    </row>
    <row r="6413" spans="1:7" x14ac:dyDescent="0.2">
      <c r="A6413" t="s">
        <v>11009</v>
      </c>
      <c r="B6413" t="s">
        <v>4566</v>
      </c>
      <c r="C6413">
        <v>9</v>
      </c>
      <c r="D6413" t="s">
        <v>4623</v>
      </c>
      <c r="E6413" t="s">
        <v>4638</v>
      </c>
      <c r="F6413" t="s">
        <v>13</v>
      </c>
      <c r="G6413">
        <v>627</v>
      </c>
    </row>
    <row r="6414" spans="1:7" x14ac:dyDescent="0.2">
      <c r="A6414" t="s">
        <v>11010</v>
      </c>
      <c r="B6414" t="s">
        <v>4566</v>
      </c>
      <c r="C6414">
        <v>9</v>
      </c>
      <c r="D6414" t="s">
        <v>4623</v>
      </c>
      <c r="E6414" t="s">
        <v>4640</v>
      </c>
      <c r="F6414" t="s">
        <v>13</v>
      </c>
      <c r="G6414">
        <v>578</v>
      </c>
    </row>
    <row r="6415" spans="1:7" x14ac:dyDescent="0.2">
      <c r="A6415" t="s">
        <v>11011</v>
      </c>
      <c r="B6415" t="s">
        <v>4566</v>
      </c>
      <c r="C6415">
        <v>9</v>
      </c>
      <c r="D6415" t="s">
        <v>4623</v>
      </c>
      <c r="E6415" t="s">
        <v>4642</v>
      </c>
      <c r="F6415" t="s">
        <v>13</v>
      </c>
      <c r="G6415">
        <v>508</v>
      </c>
    </row>
    <row r="6416" spans="1:7" x14ac:dyDescent="0.2">
      <c r="A6416" t="s">
        <v>11012</v>
      </c>
      <c r="B6416" t="s">
        <v>4566</v>
      </c>
      <c r="C6416">
        <v>9</v>
      </c>
      <c r="D6416" t="s">
        <v>4623</v>
      </c>
      <c r="E6416" t="s">
        <v>4644</v>
      </c>
      <c r="F6416" t="s">
        <v>13</v>
      </c>
      <c r="G6416">
        <v>501</v>
      </c>
    </row>
    <row r="6417" spans="1:7" x14ac:dyDescent="0.2">
      <c r="A6417" t="s">
        <v>11013</v>
      </c>
      <c r="B6417" t="s">
        <v>4566</v>
      </c>
      <c r="C6417">
        <v>9</v>
      </c>
      <c r="D6417" t="s">
        <v>4623</v>
      </c>
      <c r="E6417" t="s">
        <v>4646</v>
      </c>
      <c r="F6417" t="s">
        <v>13</v>
      </c>
      <c r="G6417">
        <v>582</v>
      </c>
    </row>
    <row r="6418" spans="1:7" x14ac:dyDescent="0.2">
      <c r="A6418" t="s">
        <v>11014</v>
      </c>
      <c r="B6418" t="s">
        <v>4566</v>
      </c>
      <c r="C6418">
        <v>10</v>
      </c>
      <c r="D6418" t="s">
        <v>4623</v>
      </c>
      <c r="E6418" t="s">
        <v>4624</v>
      </c>
      <c r="F6418" t="s">
        <v>13</v>
      </c>
      <c r="G6418">
        <v>171</v>
      </c>
    </row>
    <row r="6419" spans="1:7" x14ac:dyDescent="0.2">
      <c r="A6419" t="s">
        <v>11015</v>
      </c>
      <c r="B6419" t="s">
        <v>4566</v>
      </c>
      <c r="C6419">
        <v>10</v>
      </c>
      <c r="D6419" t="s">
        <v>4623</v>
      </c>
      <c r="E6419" t="s">
        <v>4626</v>
      </c>
      <c r="F6419" t="s">
        <v>13</v>
      </c>
      <c r="G6419">
        <v>173</v>
      </c>
    </row>
    <row r="6420" spans="1:7" x14ac:dyDescent="0.2">
      <c r="A6420" t="s">
        <v>11016</v>
      </c>
      <c r="B6420" t="s">
        <v>4566</v>
      </c>
      <c r="C6420">
        <v>10</v>
      </c>
      <c r="D6420" t="s">
        <v>4623</v>
      </c>
      <c r="E6420" t="s">
        <v>4628</v>
      </c>
      <c r="F6420" t="s">
        <v>13</v>
      </c>
      <c r="G6420">
        <v>207</v>
      </c>
    </row>
    <row r="6421" spans="1:7" x14ac:dyDescent="0.2">
      <c r="A6421" t="s">
        <v>11017</v>
      </c>
      <c r="B6421" t="s">
        <v>4566</v>
      </c>
      <c r="C6421">
        <v>10</v>
      </c>
      <c r="D6421" t="s">
        <v>4623</v>
      </c>
      <c r="E6421" t="s">
        <v>4630</v>
      </c>
      <c r="F6421" t="s">
        <v>13</v>
      </c>
      <c r="G6421">
        <v>181</v>
      </c>
    </row>
    <row r="6422" spans="1:7" x14ac:dyDescent="0.2">
      <c r="A6422" t="s">
        <v>11018</v>
      </c>
      <c r="B6422" t="s">
        <v>4566</v>
      </c>
      <c r="C6422">
        <v>10</v>
      </c>
      <c r="D6422" t="s">
        <v>4623</v>
      </c>
      <c r="E6422" t="s">
        <v>4632</v>
      </c>
      <c r="F6422" t="s">
        <v>13</v>
      </c>
      <c r="G6422">
        <v>158</v>
      </c>
    </row>
    <row r="6423" spans="1:7" x14ac:dyDescent="0.2">
      <c r="A6423" t="s">
        <v>11019</v>
      </c>
      <c r="B6423" t="s">
        <v>4566</v>
      </c>
      <c r="C6423">
        <v>10</v>
      </c>
      <c r="D6423" t="s">
        <v>4623</v>
      </c>
      <c r="E6423" t="s">
        <v>4634</v>
      </c>
      <c r="F6423" t="s">
        <v>13</v>
      </c>
      <c r="G6423">
        <v>170</v>
      </c>
    </row>
    <row r="6424" spans="1:7" x14ac:dyDescent="0.2">
      <c r="A6424" t="s">
        <v>11020</v>
      </c>
      <c r="B6424" t="s">
        <v>4566</v>
      </c>
      <c r="C6424">
        <v>10</v>
      </c>
      <c r="D6424" t="s">
        <v>4623</v>
      </c>
      <c r="E6424" t="s">
        <v>4636</v>
      </c>
      <c r="F6424" t="s">
        <v>13</v>
      </c>
      <c r="G6424">
        <v>188</v>
      </c>
    </row>
    <row r="6425" spans="1:7" x14ac:dyDescent="0.2">
      <c r="A6425" t="s">
        <v>11021</v>
      </c>
      <c r="B6425" t="s">
        <v>4566</v>
      </c>
      <c r="C6425">
        <v>10</v>
      </c>
      <c r="D6425" t="s">
        <v>4623</v>
      </c>
      <c r="E6425" t="s">
        <v>4638</v>
      </c>
      <c r="F6425" t="s">
        <v>13</v>
      </c>
      <c r="G6425">
        <v>184</v>
      </c>
    </row>
    <row r="6426" spans="1:7" x14ac:dyDescent="0.2">
      <c r="A6426" t="s">
        <v>11022</v>
      </c>
      <c r="B6426" t="s">
        <v>4566</v>
      </c>
      <c r="C6426">
        <v>10</v>
      </c>
      <c r="D6426" t="s">
        <v>4623</v>
      </c>
      <c r="E6426" t="s">
        <v>4640</v>
      </c>
      <c r="F6426" t="s">
        <v>13</v>
      </c>
      <c r="G6426">
        <v>179</v>
      </c>
    </row>
    <row r="6427" spans="1:7" x14ac:dyDescent="0.2">
      <c r="A6427" t="s">
        <v>11023</v>
      </c>
      <c r="B6427" t="s">
        <v>4566</v>
      </c>
      <c r="C6427">
        <v>10</v>
      </c>
      <c r="D6427" t="s">
        <v>4623</v>
      </c>
      <c r="E6427" t="s">
        <v>4642</v>
      </c>
      <c r="F6427" t="s">
        <v>13</v>
      </c>
      <c r="G6427">
        <v>194</v>
      </c>
    </row>
    <row r="6428" spans="1:7" x14ac:dyDescent="0.2">
      <c r="A6428" t="s">
        <v>11024</v>
      </c>
      <c r="B6428" t="s">
        <v>4566</v>
      </c>
      <c r="C6428">
        <v>10</v>
      </c>
      <c r="D6428" t="s">
        <v>4623</v>
      </c>
      <c r="E6428" t="s">
        <v>4644</v>
      </c>
      <c r="F6428" t="s">
        <v>13</v>
      </c>
      <c r="G6428">
        <v>181</v>
      </c>
    </row>
    <row r="6429" spans="1:7" x14ac:dyDescent="0.2">
      <c r="A6429" t="s">
        <v>11025</v>
      </c>
      <c r="B6429" t="s">
        <v>4566</v>
      </c>
      <c r="C6429">
        <v>10</v>
      </c>
      <c r="D6429" t="s">
        <v>4623</v>
      </c>
      <c r="E6429" t="s">
        <v>4646</v>
      </c>
      <c r="F6429" t="s">
        <v>13</v>
      </c>
      <c r="G6429">
        <v>189</v>
      </c>
    </row>
    <row r="6430" spans="1:7" x14ac:dyDescent="0.2">
      <c r="A6430" t="s">
        <v>11026</v>
      </c>
      <c r="B6430" t="s">
        <v>4566</v>
      </c>
      <c r="C6430">
        <v>11</v>
      </c>
      <c r="D6430" t="s">
        <v>4623</v>
      </c>
      <c r="E6430" t="s">
        <v>4624</v>
      </c>
      <c r="F6430" t="s">
        <v>13</v>
      </c>
      <c r="G6430">
        <v>1467</v>
      </c>
    </row>
    <row r="6431" spans="1:7" x14ac:dyDescent="0.2">
      <c r="A6431" t="s">
        <v>11027</v>
      </c>
      <c r="B6431" t="s">
        <v>4566</v>
      </c>
      <c r="C6431">
        <v>11</v>
      </c>
      <c r="D6431" t="s">
        <v>4623</v>
      </c>
      <c r="E6431" t="s">
        <v>4626</v>
      </c>
      <c r="F6431" t="s">
        <v>13</v>
      </c>
      <c r="G6431">
        <v>1177</v>
      </c>
    </row>
    <row r="6432" spans="1:7" x14ac:dyDescent="0.2">
      <c r="A6432" t="s">
        <v>11028</v>
      </c>
      <c r="B6432" t="s">
        <v>4566</v>
      </c>
      <c r="C6432">
        <v>11</v>
      </c>
      <c r="D6432" t="s">
        <v>4623</v>
      </c>
      <c r="E6432" t="s">
        <v>4628</v>
      </c>
      <c r="F6432" t="s">
        <v>13</v>
      </c>
      <c r="G6432">
        <v>1317</v>
      </c>
    </row>
    <row r="6433" spans="1:7" x14ac:dyDescent="0.2">
      <c r="A6433" t="s">
        <v>11029</v>
      </c>
      <c r="B6433" t="s">
        <v>4566</v>
      </c>
      <c r="C6433">
        <v>11</v>
      </c>
      <c r="D6433" t="s">
        <v>4623</v>
      </c>
      <c r="E6433" t="s">
        <v>4630</v>
      </c>
      <c r="F6433" t="s">
        <v>13</v>
      </c>
      <c r="G6433">
        <v>1187</v>
      </c>
    </row>
    <row r="6434" spans="1:7" x14ac:dyDescent="0.2">
      <c r="A6434" t="s">
        <v>11030</v>
      </c>
      <c r="B6434" t="s">
        <v>4566</v>
      </c>
      <c r="C6434">
        <v>11</v>
      </c>
      <c r="D6434" t="s">
        <v>4623</v>
      </c>
      <c r="E6434" t="s">
        <v>4632</v>
      </c>
      <c r="F6434" t="s">
        <v>13</v>
      </c>
      <c r="G6434">
        <v>1186</v>
      </c>
    </row>
    <row r="6435" spans="1:7" x14ac:dyDescent="0.2">
      <c r="A6435" t="s">
        <v>11031</v>
      </c>
      <c r="B6435" t="s">
        <v>4566</v>
      </c>
      <c r="C6435">
        <v>11</v>
      </c>
      <c r="D6435" t="s">
        <v>4623</v>
      </c>
      <c r="E6435" t="s">
        <v>4634</v>
      </c>
      <c r="F6435" t="s">
        <v>13</v>
      </c>
      <c r="G6435">
        <v>1271</v>
      </c>
    </row>
    <row r="6436" spans="1:7" x14ac:dyDescent="0.2">
      <c r="A6436" t="s">
        <v>11032</v>
      </c>
      <c r="B6436" t="s">
        <v>4566</v>
      </c>
      <c r="C6436">
        <v>11</v>
      </c>
      <c r="D6436" t="s">
        <v>4623</v>
      </c>
      <c r="E6436" t="s">
        <v>4636</v>
      </c>
      <c r="F6436" t="s">
        <v>13</v>
      </c>
      <c r="G6436">
        <v>1230</v>
      </c>
    </row>
    <row r="6437" spans="1:7" x14ac:dyDescent="0.2">
      <c r="A6437" t="s">
        <v>11033</v>
      </c>
      <c r="B6437" t="s">
        <v>4566</v>
      </c>
      <c r="C6437">
        <v>11</v>
      </c>
      <c r="D6437" t="s">
        <v>4623</v>
      </c>
      <c r="E6437" t="s">
        <v>4638</v>
      </c>
      <c r="F6437" t="s">
        <v>13</v>
      </c>
      <c r="G6437">
        <v>1227</v>
      </c>
    </row>
    <row r="6438" spans="1:7" x14ac:dyDescent="0.2">
      <c r="A6438" t="s">
        <v>11034</v>
      </c>
      <c r="B6438" t="s">
        <v>4566</v>
      </c>
      <c r="C6438">
        <v>11</v>
      </c>
      <c r="D6438" t="s">
        <v>4623</v>
      </c>
      <c r="E6438" t="s">
        <v>4640</v>
      </c>
      <c r="F6438" t="s">
        <v>13</v>
      </c>
      <c r="G6438">
        <v>1211</v>
      </c>
    </row>
    <row r="6439" spans="1:7" x14ac:dyDescent="0.2">
      <c r="A6439" t="s">
        <v>11035</v>
      </c>
      <c r="B6439" t="s">
        <v>4566</v>
      </c>
      <c r="C6439">
        <v>11</v>
      </c>
      <c r="D6439" t="s">
        <v>4623</v>
      </c>
      <c r="E6439" t="s">
        <v>4642</v>
      </c>
      <c r="F6439" t="s">
        <v>13</v>
      </c>
      <c r="G6439">
        <v>1219</v>
      </c>
    </row>
    <row r="6440" spans="1:7" x14ac:dyDescent="0.2">
      <c r="A6440" t="s">
        <v>11036</v>
      </c>
      <c r="B6440" t="s">
        <v>4566</v>
      </c>
      <c r="C6440">
        <v>11</v>
      </c>
      <c r="D6440" t="s">
        <v>4623</v>
      </c>
      <c r="E6440" t="s">
        <v>4644</v>
      </c>
      <c r="F6440" t="s">
        <v>13</v>
      </c>
      <c r="G6440">
        <v>1223</v>
      </c>
    </row>
    <row r="6441" spans="1:7" x14ac:dyDescent="0.2">
      <c r="A6441" t="s">
        <v>11037</v>
      </c>
      <c r="B6441" t="s">
        <v>4566</v>
      </c>
      <c r="C6441">
        <v>11</v>
      </c>
      <c r="D6441" t="s">
        <v>4623</v>
      </c>
      <c r="E6441" t="s">
        <v>4646</v>
      </c>
      <c r="F6441" t="s">
        <v>13</v>
      </c>
      <c r="G6441">
        <v>1441</v>
      </c>
    </row>
    <row r="6442" spans="1:7" x14ac:dyDescent="0.2">
      <c r="A6442" t="s">
        <v>11038</v>
      </c>
      <c r="B6442" t="s">
        <v>4566</v>
      </c>
      <c r="C6442">
        <v>12</v>
      </c>
      <c r="D6442" t="s">
        <v>4623</v>
      </c>
      <c r="E6442" t="s">
        <v>4624</v>
      </c>
      <c r="F6442" t="s">
        <v>13</v>
      </c>
      <c r="G6442">
        <v>853</v>
      </c>
    </row>
    <row r="6443" spans="1:7" x14ac:dyDescent="0.2">
      <c r="A6443" t="s">
        <v>11039</v>
      </c>
      <c r="B6443" t="s">
        <v>4566</v>
      </c>
      <c r="C6443">
        <v>12</v>
      </c>
      <c r="D6443" t="s">
        <v>4623</v>
      </c>
      <c r="E6443" t="s">
        <v>4626</v>
      </c>
      <c r="F6443" t="s">
        <v>13</v>
      </c>
      <c r="G6443">
        <v>848</v>
      </c>
    </row>
    <row r="6444" spans="1:7" x14ac:dyDescent="0.2">
      <c r="A6444" t="s">
        <v>11040</v>
      </c>
      <c r="B6444" t="s">
        <v>4566</v>
      </c>
      <c r="C6444">
        <v>12</v>
      </c>
      <c r="D6444" t="s">
        <v>4623</v>
      </c>
      <c r="E6444" t="s">
        <v>4628</v>
      </c>
      <c r="F6444" t="s">
        <v>13</v>
      </c>
      <c r="G6444">
        <v>945</v>
      </c>
    </row>
    <row r="6445" spans="1:7" x14ac:dyDescent="0.2">
      <c r="A6445" t="s">
        <v>11041</v>
      </c>
      <c r="B6445" t="s">
        <v>4566</v>
      </c>
      <c r="C6445">
        <v>12</v>
      </c>
      <c r="D6445" t="s">
        <v>4623</v>
      </c>
      <c r="E6445" t="s">
        <v>4630</v>
      </c>
      <c r="F6445" t="s">
        <v>13</v>
      </c>
      <c r="G6445">
        <v>856</v>
      </c>
    </row>
    <row r="6446" spans="1:7" x14ac:dyDescent="0.2">
      <c r="A6446" t="s">
        <v>11042</v>
      </c>
      <c r="B6446" t="s">
        <v>4566</v>
      </c>
      <c r="C6446">
        <v>12</v>
      </c>
      <c r="D6446" t="s">
        <v>4623</v>
      </c>
      <c r="E6446" t="s">
        <v>4632</v>
      </c>
      <c r="F6446" t="s">
        <v>13</v>
      </c>
      <c r="G6446">
        <v>851</v>
      </c>
    </row>
    <row r="6447" spans="1:7" x14ac:dyDescent="0.2">
      <c r="A6447" t="s">
        <v>11043</v>
      </c>
      <c r="B6447" t="s">
        <v>4566</v>
      </c>
      <c r="C6447">
        <v>12</v>
      </c>
      <c r="D6447" t="s">
        <v>4623</v>
      </c>
      <c r="E6447" t="s">
        <v>4634</v>
      </c>
      <c r="F6447" t="s">
        <v>13</v>
      </c>
      <c r="G6447">
        <v>850</v>
      </c>
    </row>
    <row r="6448" spans="1:7" x14ac:dyDescent="0.2">
      <c r="A6448" t="s">
        <v>11044</v>
      </c>
      <c r="B6448" t="s">
        <v>4566</v>
      </c>
      <c r="C6448">
        <v>12</v>
      </c>
      <c r="D6448" t="s">
        <v>4623</v>
      </c>
      <c r="E6448" t="s">
        <v>4636</v>
      </c>
      <c r="F6448" t="s">
        <v>13</v>
      </c>
      <c r="G6448">
        <v>916</v>
      </c>
    </row>
    <row r="6449" spans="1:7" x14ac:dyDescent="0.2">
      <c r="A6449" t="s">
        <v>11045</v>
      </c>
      <c r="B6449" t="s">
        <v>4566</v>
      </c>
      <c r="C6449">
        <v>12</v>
      </c>
      <c r="D6449" t="s">
        <v>4623</v>
      </c>
      <c r="E6449" t="s">
        <v>4638</v>
      </c>
      <c r="F6449" t="s">
        <v>13</v>
      </c>
      <c r="G6449">
        <v>857</v>
      </c>
    </row>
    <row r="6450" spans="1:7" x14ac:dyDescent="0.2">
      <c r="A6450" t="s">
        <v>11046</v>
      </c>
      <c r="B6450" t="s">
        <v>4566</v>
      </c>
      <c r="C6450">
        <v>12</v>
      </c>
      <c r="D6450" t="s">
        <v>4623</v>
      </c>
      <c r="E6450" t="s">
        <v>4640</v>
      </c>
      <c r="F6450" t="s">
        <v>13</v>
      </c>
      <c r="G6450">
        <v>864</v>
      </c>
    </row>
    <row r="6451" spans="1:7" x14ac:dyDescent="0.2">
      <c r="A6451" t="s">
        <v>11047</v>
      </c>
      <c r="B6451" t="s">
        <v>4566</v>
      </c>
      <c r="C6451">
        <v>12</v>
      </c>
      <c r="D6451" t="s">
        <v>4623</v>
      </c>
      <c r="E6451" t="s">
        <v>4642</v>
      </c>
      <c r="F6451" t="s">
        <v>13</v>
      </c>
      <c r="G6451">
        <v>821</v>
      </c>
    </row>
    <row r="6452" spans="1:7" x14ac:dyDescent="0.2">
      <c r="A6452" t="s">
        <v>11048</v>
      </c>
      <c r="B6452" t="s">
        <v>4566</v>
      </c>
      <c r="C6452">
        <v>12</v>
      </c>
      <c r="D6452" t="s">
        <v>4623</v>
      </c>
      <c r="E6452" t="s">
        <v>4644</v>
      </c>
      <c r="F6452" t="s">
        <v>13</v>
      </c>
      <c r="G6452">
        <v>825</v>
      </c>
    </row>
    <row r="6453" spans="1:7" x14ac:dyDescent="0.2">
      <c r="A6453" t="s">
        <v>11049</v>
      </c>
      <c r="B6453" t="s">
        <v>4566</v>
      </c>
      <c r="C6453">
        <v>12</v>
      </c>
      <c r="D6453" t="s">
        <v>4623</v>
      </c>
      <c r="E6453" t="s">
        <v>4646</v>
      </c>
      <c r="F6453" t="s">
        <v>13</v>
      </c>
      <c r="G6453">
        <v>968</v>
      </c>
    </row>
    <row r="6454" spans="1:7" x14ac:dyDescent="0.2">
      <c r="A6454" t="s">
        <v>11050</v>
      </c>
      <c r="B6454" t="s">
        <v>4566</v>
      </c>
      <c r="C6454">
        <v>13</v>
      </c>
      <c r="D6454" t="s">
        <v>4623</v>
      </c>
      <c r="E6454" t="s">
        <v>4624</v>
      </c>
      <c r="F6454" t="s">
        <v>13</v>
      </c>
      <c r="G6454">
        <v>5405</v>
      </c>
    </row>
    <row r="6455" spans="1:7" x14ac:dyDescent="0.2">
      <c r="A6455" t="s">
        <v>11051</v>
      </c>
      <c r="B6455" t="s">
        <v>4566</v>
      </c>
      <c r="C6455">
        <v>13</v>
      </c>
      <c r="D6455" t="s">
        <v>4623</v>
      </c>
      <c r="E6455" t="s">
        <v>4626</v>
      </c>
      <c r="F6455" t="s">
        <v>13</v>
      </c>
      <c r="G6455">
        <v>5090</v>
      </c>
    </row>
    <row r="6456" spans="1:7" x14ac:dyDescent="0.2">
      <c r="A6456" t="s">
        <v>11052</v>
      </c>
      <c r="B6456" t="s">
        <v>4566</v>
      </c>
      <c r="C6456">
        <v>13</v>
      </c>
      <c r="D6456" t="s">
        <v>4623</v>
      </c>
      <c r="E6456" t="s">
        <v>4628</v>
      </c>
      <c r="F6456" t="s">
        <v>13</v>
      </c>
      <c r="G6456">
        <v>5705</v>
      </c>
    </row>
    <row r="6457" spans="1:7" x14ac:dyDescent="0.2">
      <c r="A6457" t="s">
        <v>11053</v>
      </c>
      <c r="B6457" t="s">
        <v>4566</v>
      </c>
      <c r="C6457">
        <v>13</v>
      </c>
      <c r="D6457" t="s">
        <v>4623</v>
      </c>
      <c r="E6457" t="s">
        <v>4630</v>
      </c>
      <c r="F6457" t="s">
        <v>13</v>
      </c>
      <c r="G6457">
        <v>5529</v>
      </c>
    </row>
    <row r="6458" spans="1:7" x14ac:dyDescent="0.2">
      <c r="A6458" t="s">
        <v>11054</v>
      </c>
      <c r="B6458" t="s">
        <v>4566</v>
      </c>
      <c r="C6458">
        <v>13</v>
      </c>
      <c r="D6458" t="s">
        <v>4623</v>
      </c>
      <c r="E6458" t="s">
        <v>4632</v>
      </c>
      <c r="F6458" t="s">
        <v>13</v>
      </c>
      <c r="G6458">
        <v>5634</v>
      </c>
    </row>
    <row r="6459" spans="1:7" x14ac:dyDescent="0.2">
      <c r="A6459" t="s">
        <v>11055</v>
      </c>
      <c r="B6459" t="s">
        <v>4566</v>
      </c>
      <c r="C6459">
        <v>13</v>
      </c>
      <c r="D6459" t="s">
        <v>4623</v>
      </c>
      <c r="E6459" t="s">
        <v>4634</v>
      </c>
      <c r="F6459" t="s">
        <v>13</v>
      </c>
      <c r="G6459">
        <v>5749</v>
      </c>
    </row>
    <row r="6460" spans="1:7" x14ac:dyDescent="0.2">
      <c r="A6460" t="s">
        <v>11056</v>
      </c>
      <c r="B6460" t="s">
        <v>4566</v>
      </c>
      <c r="C6460">
        <v>13</v>
      </c>
      <c r="D6460" t="s">
        <v>4623</v>
      </c>
      <c r="E6460" t="s">
        <v>4636</v>
      </c>
      <c r="F6460" t="s">
        <v>13</v>
      </c>
      <c r="G6460">
        <v>5761</v>
      </c>
    </row>
    <row r="6461" spans="1:7" x14ac:dyDescent="0.2">
      <c r="A6461" t="s">
        <v>11057</v>
      </c>
      <c r="B6461" t="s">
        <v>4566</v>
      </c>
      <c r="C6461">
        <v>13</v>
      </c>
      <c r="D6461" t="s">
        <v>4623</v>
      </c>
      <c r="E6461" t="s">
        <v>4638</v>
      </c>
      <c r="F6461" t="s">
        <v>13</v>
      </c>
      <c r="G6461">
        <v>6128</v>
      </c>
    </row>
    <row r="6462" spans="1:7" x14ac:dyDescent="0.2">
      <c r="A6462" t="s">
        <v>11058</v>
      </c>
      <c r="B6462" t="s">
        <v>4566</v>
      </c>
      <c r="C6462">
        <v>13</v>
      </c>
      <c r="D6462" t="s">
        <v>4623</v>
      </c>
      <c r="E6462" t="s">
        <v>4640</v>
      </c>
      <c r="F6462" t="s">
        <v>13</v>
      </c>
      <c r="G6462">
        <v>5732</v>
      </c>
    </row>
    <row r="6463" spans="1:7" x14ac:dyDescent="0.2">
      <c r="A6463" t="s">
        <v>11059</v>
      </c>
      <c r="B6463" t="s">
        <v>4566</v>
      </c>
      <c r="C6463">
        <v>13</v>
      </c>
      <c r="D6463" t="s">
        <v>4623</v>
      </c>
      <c r="E6463" t="s">
        <v>4642</v>
      </c>
      <c r="F6463" t="s">
        <v>13</v>
      </c>
      <c r="G6463">
        <v>5489</v>
      </c>
    </row>
    <row r="6464" spans="1:7" x14ac:dyDescent="0.2">
      <c r="A6464" t="s">
        <v>11060</v>
      </c>
      <c r="B6464" t="s">
        <v>4566</v>
      </c>
      <c r="C6464">
        <v>13</v>
      </c>
      <c r="D6464" t="s">
        <v>4623</v>
      </c>
      <c r="E6464" t="s">
        <v>4644</v>
      </c>
      <c r="F6464" t="s">
        <v>13</v>
      </c>
      <c r="G6464">
        <v>5396</v>
      </c>
    </row>
    <row r="6465" spans="1:7" x14ac:dyDescent="0.2">
      <c r="A6465" t="s">
        <v>11061</v>
      </c>
      <c r="B6465" t="s">
        <v>4566</v>
      </c>
      <c r="C6465">
        <v>13</v>
      </c>
      <c r="D6465" t="s">
        <v>4623</v>
      </c>
      <c r="E6465" t="s">
        <v>4646</v>
      </c>
      <c r="F6465" t="s">
        <v>13</v>
      </c>
      <c r="G6465">
        <v>5596</v>
      </c>
    </row>
    <row r="6466" spans="1:7" x14ac:dyDescent="0.2">
      <c r="A6466" t="s">
        <v>11062</v>
      </c>
      <c r="B6466" t="s">
        <v>4566</v>
      </c>
      <c r="C6466">
        <v>14</v>
      </c>
      <c r="D6466" t="s">
        <v>4623</v>
      </c>
      <c r="E6466" t="s">
        <v>4624</v>
      </c>
      <c r="F6466" t="s">
        <v>13</v>
      </c>
      <c r="G6466">
        <v>2680</v>
      </c>
    </row>
    <row r="6467" spans="1:7" x14ac:dyDescent="0.2">
      <c r="A6467" t="s">
        <v>11063</v>
      </c>
      <c r="B6467" t="s">
        <v>4566</v>
      </c>
      <c r="C6467">
        <v>14</v>
      </c>
      <c r="D6467" t="s">
        <v>4623</v>
      </c>
      <c r="E6467" t="s">
        <v>4626</v>
      </c>
      <c r="F6467" t="s">
        <v>13</v>
      </c>
      <c r="G6467">
        <v>2516</v>
      </c>
    </row>
    <row r="6468" spans="1:7" x14ac:dyDescent="0.2">
      <c r="A6468" t="s">
        <v>11064</v>
      </c>
      <c r="B6468" t="s">
        <v>4566</v>
      </c>
      <c r="C6468">
        <v>14</v>
      </c>
      <c r="D6468" t="s">
        <v>4623</v>
      </c>
      <c r="E6468" t="s">
        <v>4628</v>
      </c>
      <c r="F6468" t="s">
        <v>13</v>
      </c>
      <c r="G6468">
        <v>2702</v>
      </c>
    </row>
    <row r="6469" spans="1:7" x14ac:dyDescent="0.2">
      <c r="A6469" t="s">
        <v>11065</v>
      </c>
      <c r="B6469" t="s">
        <v>4566</v>
      </c>
      <c r="C6469">
        <v>14</v>
      </c>
      <c r="D6469" t="s">
        <v>4623</v>
      </c>
      <c r="E6469" t="s">
        <v>4630</v>
      </c>
      <c r="F6469" t="s">
        <v>13</v>
      </c>
      <c r="G6469">
        <v>2330</v>
      </c>
    </row>
    <row r="6470" spans="1:7" x14ac:dyDescent="0.2">
      <c r="A6470" t="s">
        <v>11066</v>
      </c>
      <c r="B6470" t="s">
        <v>4566</v>
      </c>
      <c r="C6470">
        <v>14</v>
      </c>
      <c r="D6470" t="s">
        <v>4623</v>
      </c>
      <c r="E6470" t="s">
        <v>4632</v>
      </c>
      <c r="F6470" t="s">
        <v>13</v>
      </c>
      <c r="G6470">
        <v>2474</v>
      </c>
    </row>
    <row r="6471" spans="1:7" x14ac:dyDescent="0.2">
      <c r="A6471" t="s">
        <v>11067</v>
      </c>
      <c r="B6471" t="s">
        <v>4566</v>
      </c>
      <c r="C6471">
        <v>14</v>
      </c>
      <c r="D6471" t="s">
        <v>4623</v>
      </c>
      <c r="E6471" t="s">
        <v>4634</v>
      </c>
      <c r="F6471" t="s">
        <v>13</v>
      </c>
      <c r="G6471">
        <v>2550</v>
      </c>
    </row>
    <row r="6472" spans="1:7" x14ac:dyDescent="0.2">
      <c r="A6472" t="s">
        <v>11068</v>
      </c>
      <c r="B6472" t="s">
        <v>4566</v>
      </c>
      <c r="C6472">
        <v>14</v>
      </c>
      <c r="D6472" t="s">
        <v>4623</v>
      </c>
      <c r="E6472" t="s">
        <v>4636</v>
      </c>
      <c r="F6472" t="s">
        <v>13</v>
      </c>
      <c r="G6472">
        <v>2517</v>
      </c>
    </row>
    <row r="6473" spans="1:7" x14ac:dyDescent="0.2">
      <c r="A6473" t="s">
        <v>11069</v>
      </c>
      <c r="B6473" t="s">
        <v>4566</v>
      </c>
      <c r="C6473">
        <v>14</v>
      </c>
      <c r="D6473" t="s">
        <v>4623</v>
      </c>
      <c r="E6473" t="s">
        <v>4638</v>
      </c>
      <c r="F6473" t="s">
        <v>13</v>
      </c>
      <c r="G6473">
        <v>2639</v>
      </c>
    </row>
    <row r="6474" spans="1:7" x14ac:dyDescent="0.2">
      <c r="A6474" t="s">
        <v>11070</v>
      </c>
      <c r="B6474" t="s">
        <v>4566</v>
      </c>
      <c r="C6474">
        <v>14</v>
      </c>
      <c r="D6474" t="s">
        <v>4623</v>
      </c>
      <c r="E6474" t="s">
        <v>4640</v>
      </c>
      <c r="F6474" t="s">
        <v>13</v>
      </c>
      <c r="G6474">
        <v>2544</v>
      </c>
    </row>
    <row r="6475" spans="1:7" x14ac:dyDescent="0.2">
      <c r="A6475" t="s">
        <v>11071</v>
      </c>
      <c r="B6475" t="s">
        <v>4566</v>
      </c>
      <c r="C6475">
        <v>14</v>
      </c>
      <c r="D6475" t="s">
        <v>4623</v>
      </c>
      <c r="E6475" t="s">
        <v>4642</v>
      </c>
      <c r="F6475" t="s">
        <v>13</v>
      </c>
      <c r="G6475">
        <v>2497</v>
      </c>
    </row>
    <row r="6476" spans="1:7" x14ac:dyDescent="0.2">
      <c r="A6476" t="s">
        <v>11072</v>
      </c>
      <c r="B6476" t="s">
        <v>4566</v>
      </c>
      <c r="C6476">
        <v>14</v>
      </c>
      <c r="D6476" t="s">
        <v>4623</v>
      </c>
      <c r="E6476" t="s">
        <v>4644</v>
      </c>
      <c r="F6476" t="s">
        <v>13</v>
      </c>
      <c r="G6476">
        <v>2417</v>
      </c>
    </row>
    <row r="6477" spans="1:7" x14ac:dyDescent="0.2">
      <c r="A6477" t="s">
        <v>11073</v>
      </c>
      <c r="B6477" t="s">
        <v>4566</v>
      </c>
      <c r="C6477">
        <v>14</v>
      </c>
      <c r="D6477" t="s">
        <v>4623</v>
      </c>
      <c r="E6477" t="s">
        <v>4646</v>
      </c>
      <c r="F6477" t="s">
        <v>13</v>
      </c>
      <c r="G6477">
        <v>2795</v>
      </c>
    </row>
    <row r="6478" spans="1:7" x14ac:dyDescent="0.2">
      <c r="A6478" t="s">
        <v>11074</v>
      </c>
      <c r="B6478" t="s">
        <v>4566</v>
      </c>
      <c r="C6478">
        <v>15</v>
      </c>
      <c r="D6478" t="s">
        <v>4623</v>
      </c>
      <c r="E6478" t="s">
        <v>4624</v>
      </c>
      <c r="F6478" t="s">
        <v>13</v>
      </c>
      <c r="G6478">
        <v>1031</v>
      </c>
    </row>
    <row r="6479" spans="1:7" x14ac:dyDescent="0.2">
      <c r="A6479" t="s">
        <v>11075</v>
      </c>
      <c r="B6479" t="s">
        <v>4566</v>
      </c>
      <c r="C6479">
        <v>15</v>
      </c>
      <c r="D6479" t="s">
        <v>4623</v>
      </c>
      <c r="E6479" t="s">
        <v>4626</v>
      </c>
      <c r="F6479" t="s">
        <v>13</v>
      </c>
      <c r="G6479">
        <v>915</v>
      </c>
    </row>
    <row r="6480" spans="1:7" x14ac:dyDescent="0.2">
      <c r="A6480" t="s">
        <v>11076</v>
      </c>
      <c r="B6480" t="s">
        <v>4566</v>
      </c>
      <c r="C6480">
        <v>15</v>
      </c>
      <c r="D6480" t="s">
        <v>4623</v>
      </c>
      <c r="E6480" t="s">
        <v>4628</v>
      </c>
      <c r="F6480" t="s">
        <v>13</v>
      </c>
      <c r="G6480">
        <v>948</v>
      </c>
    </row>
    <row r="6481" spans="1:7" x14ac:dyDescent="0.2">
      <c r="A6481" t="s">
        <v>11077</v>
      </c>
      <c r="B6481" t="s">
        <v>4566</v>
      </c>
      <c r="C6481">
        <v>15</v>
      </c>
      <c r="D6481" t="s">
        <v>4623</v>
      </c>
      <c r="E6481" t="s">
        <v>4630</v>
      </c>
      <c r="F6481" t="s">
        <v>13</v>
      </c>
      <c r="G6481">
        <v>842</v>
      </c>
    </row>
    <row r="6482" spans="1:7" x14ac:dyDescent="0.2">
      <c r="A6482" t="s">
        <v>11078</v>
      </c>
      <c r="B6482" t="s">
        <v>4566</v>
      </c>
      <c r="C6482">
        <v>15</v>
      </c>
      <c r="D6482" t="s">
        <v>4623</v>
      </c>
      <c r="E6482" t="s">
        <v>4632</v>
      </c>
      <c r="F6482" t="s">
        <v>13</v>
      </c>
      <c r="G6482">
        <v>762</v>
      </c>
    </row>
    <row r="6483" spans="1:7" x14ac:dyDescent="0.2">
      <c r="A6483" t="s">
        <v>11079</v>
      </c>
      <c r="B6483" t="s">
        <v>4566</v>
      </c>
      <c r="C6483">
        <v>15</v>
      </c>
      <c r="D6483" t="s">
        <v>4623</v>
      </c>
      <c r="E6483" t="s">
        <v>4634</v>
      </c>
      <c r="F6483" t="s">
        <v>13</v>
      </c>
      <c r="G6483">
        <v>796</v>
      </c>
    </row>
    <row r="6484" spans="1:7" x14ac:dyDescent="0.2">
      <c r="A6484" t="s">
        <v>11080</v>
      </c>
      <c r="B6484" t="s">
        <v>4566</v>
      </c>
      <c r="C6484">
        <v>15</v>
      </c>
      <c r="D6484" t="s">
        <v>4623</v>
      </c>
      <c r="E6484" t="s">
        <v>4636</v>
      </c>
      <c r="F6484" t="s">
        <v>13</v>
      </c>
      <c r="G6484">
        <v>840</v>
      </c>
    </row>
    <row r="6485" spans="1:7" x14ac:dyDescent="0.2">
      <c r="A6485" t="s">
        <v>11081</v>
      </c>
      <c r="B6485" t="s">
        <v>4566</v>
      </c>
      <c r="C6485">
        <v>15</v>
      </c>
      <c r="D6485" t="s">
        <v>4623</v>
      </c>
      <c r="E6485" t="s">
        <v>4638</v>
      </c>
      <c r="F6485" t="s">
        <v>13</v>
      </c>
      <c r="G6485">
        <v>823</v>
      </c>
    </row>
    <row r="6486" spans="1:7" x14ac:dyDescent="0.2">
      <c r="A6486" t="s">
        <v>11082</v>
      </c>
      <c r="B6486" t="s">
        <v>4566</v>
      </c>
      <c r="C6486">
        <v>15</v>
      </c>
      <c r="D6486" t="s">
        <v>4623</v>
      </c>
      <c r="E6486" t="s">
        <v>4640</v>
      </c>
      <c r="F6486" t="s">
        <v>13</v>
      </c>
      <c r="G6486">
        <v>848</v>
      </c>
    </row>
    <row r="6487" spans="1:7" x14ac:dyDescent="0.2">
      <c r="A6487" t="s">
        <v>11083</v>
      </c>
      <c r="B6487" t="s">
        <v>4566</v>
      </c>
      <c r="C6487">
        <v>15</v>
      </c>
      <c r="D6487" t="s">
        <v>4623</v>
      </c>
      <c r="E6487" t="s">
        <v>4642</v>
      </c>
      <c r="F6487" t="s">
        <v>13</v>
      </c>
      <c r="G6487">
        <v>865</v>
      </c>
    </row>
    <row r="6488" spans="1:7" x14ac:dyDescent="0.2">
      <c r="A6488" t="s">
        <v>11084</v>
      </c>
      <c r="B6488" t="s">
        <v>4566</v>
      </c>
      <c r="C6488">
        <v>15</v>
      </c>
      <c r="D6488" t="s">
        <v>4623</v>
      </c>
      <c r="E6488" t="s">
        <v>4644</v>
      </c>
      <c r="F6488" t="s">
        <v>13</v>
      </c>
      <c r="G6488">
        <v>823</v>
      </c>
    </row>
    <row r="6489" spans="1:7" x14ac:dyDescent="0.2">
      <c r="A6489" t="s">
        <v>11085</v>
      </c>
      <c r="B6489" t="s">
        <v>4566</v>
      </c>
      <c r="C6489">
        <v>15</v>
      </c>
      <c r="D6489" t="s">
        <v>4623</v>
      </c>
      <c r="E6489" t="s">
        <v>4646</v>
      </c>
      <c r="F6489" t="s">
        <v>13</v>
      </c>
      <c r="G6489">
        <v>971</v>
      </c>
    </row>
    <row r="6490" spans="1:7" x14ac:dyDescent="0.2">
      <c r="A6490" t="s">
        <v>11086</v>
      </c>
      <c r="B6490" t="s">
        <v>4566</v>
      </c>
      <c r="C6490">
        <v>16</v>
      </c>
      <c r="D6490" t="s">
        <v>4623</v>
      </c>
      <c r="E6490" t="s">
        <v>4624</v>
      </c>
      <c r="F6490" t="s">
        <v>13</v>
      </c>
      <c r="G6490">
        <v>153</v>
      </c>
    </row>
    <row r="6491" spans="1:7" x14ac:dyDescent="0.2">
      <c r="A6491" t="s">
        <v>11087</v>
      </c>
      <c r="B6491" t="s">
        <v>4566</v>
      </c>
      <c r="C6491">
        <v>16</v>
      </c>
      <c r="D6491" t="s">
        <v>4623</v>
      </c>
      <c r="E6491" t="s">
        <v>4626</v>
      </c>
      <c r="F6491" t="s">
        <v>13</v>
      </c>
      <c r="G6491">
        <v>134</v>
      </c>
    </row>
    <row r="6492" spans="1:7" x14ac:dyDescent="0.2">
      <c r="A6492" t="s">
        <v>11088</v>
      </c>
      <c r="B6492" t="s">
        <v>4566</v>
      </c>
      <c r="C6492">
        <v>16</v>
      </c>
      <c r="D6492" t="s">
        <v>4623</v>
      </c>
      <c r="E6492" t="s">
        <v>4628</v>
      </c>
      <c r="F6492" t="s">
        <v>13</v>
      </c>
      <c r="G6492">
        <v>142</v>
      </c>
    </row>
    <row r="6493" spans="1:7" x14ac:dyDescent="0.2">
      <c r="A6493" t="s">
        <v>11089</v>
      </c>
      <c r="B6493" t="s">
        <v>4566</v>
      </c>
      <c r="C6493">
        <v>16</v>
      </c>
      <c r="D6493" t="s">
        <v>4623</v>
      </c>
      <c r="E6493" t="s">
        <v>4630</v>
      </c>
      <c r="F6493" t="s">
        <v>13</v>
      </c>
      <c r="G6493">
        <v>131</v>
      </c>
    </row>
    <row r="6494" spans="1:7" x14ac:dyDescent="0.2">
      <c r="A6494" t="s">
        <v>11090</v>
      </c>
      <c r="B6494" t="s">
        <v>4566</v>
      </c>
      <c r="C6494">
        <v>16</v>
      </c>
      <c r="D6494" t="s">
        <v>4623</v>
      </c>
      <c r="E6494" t="s">
        <v>4632</v>
      </c>
      <c r="F6494" t="s">
        <v>13</v>
      </c>
      <c r="G6494">
        <v>135</v>
      </c>
    </row>
    <row r="6495" spans="1:7" x14ac:dyDescent="0.2">
      <c r="A6495" t="s">
        <v>11091</v>
      </c>
      <c r="B6495" t="s">
        <v>4566</v>
      </c>
      <c r="C6495">
        <v>16</v>
      </c>
      <c r="D6495" t="s">
        <v>4623</v>
      </c>
      <c r="E6495" t="s">
        <v>4634</v>
      </c>
      <c r="F6495" t="s">
        <v>13</v>
      </c>
      <c r="G6495">
        <v>125</v>
      </c>
    </row>
    <row r="6496" spans="1:7" x14ac:dyDescent="0.2">
      <c r="A6496" t="s">
        <v>11092</v>
      </c>
      <c r="B6496" t="s">
        <v>4566</v>
      </c>
      <c r="C6496">
        <v>16</v>
      </c>
      <c r="D6496" t="s">
        <v>4623</v>
      </c>
      <c r="E6496" t="s">
        <v>4636</v>
      </c>
      <c r="F6496" t="s">
        <v>13</v>
      </c>
      <c r="G6496">
        <v>98</v>
      </c>
    </row>
    <row r="6497" spans="1:7" x14ac:dyDescent="0.2">
      <c r="A6497" t="s">
        <v>11093</v>
      </c>
      <c r="B6497" t="s">
        <v>4566</v>
      </c>
      <c r="C6497">
        <v>16</v>
      </c>
      <c r="D6497" t="s">
        <v>4623</v>
      </c>
      <c r="E6497" t="s">
        <v>4638</v>
      </c>
      <c r="F6497" t="s">
        <v>13</v>
      </c>
      <c r="G6497">
        <v>100</v>
      </c>
    </row>
    <row r="6498" spans="1:7" x14ac:dyDescent="0.2">
      <c r="A6498" t="s">
        <v>11094</v>
      </c>
      <c r="B6498" t="s">
        <v>4566</v>
      </c>
      <c r="C6498">
        <v>16</v>
      </c>
      <c r="D6498" t="s">
        <v>4623</v>
      </c>
      <c r="E6498" t="s">
        <v>4640</v>
      </c>
      <c r="F6498" t="s">
        <v>13</v>
      </c>
      <c r="G6498">
        <v>106</v>
      </c>
    </row>
    <row r="6499" spans="1:7" x14ac:dyDescent="0.2">
      <c r="A6499" t="s">
        <v>11095</v>
      </c>
      <c r="B6499" t="s">
        <v>4566</v>
      </c>
      <c r="C6499">
        <v>16</v>
      </c>
      <c r="D6499" t="s">
        <v>4623</v>
      </c>
      <c r="E6499" t="s">
        <v>4642</v>
      </c>
      <c r="F6499" t="s">
        <v>13</v>
      </c>
      <c r="G6499">
        <v>113</v>
      </c>
    </row>
    <row r="6500" spans="1:7" x14ac:dyDescent="0.2">
      <c r="A6500" t="s">
        <v>11096</v>
      </c>
      <c r="B6500" t="s">
        <v>4566</v>
      </c>
      <c r="C6500">
        <v>16</v>
      </c>
      <c r="D6500" t="s">
        <v>4623</v>
      </c>
      <c r="E6500" t="s">
        <v>4644</v>
      </c>
      <c r="F6500" t="s">
        <v>13</v>
      </c>
      <c r="G6500">
        <v>122</v>
      </c>
    </row>
    <row r="6501" spans="1:7" x14ac:dyDescent="0.2">
      <c r="A6501" t="s">
        <v>11097</v>
      </c>
      <c r="B6501" t="s">
        <v>4566</v>
      </c>
      <c r="C6501">
        <v>16</v>
      </c>
      <c r="D6501" t="s">
        <v>4623</v>
      </c>
      <c r="E6501" t="s">
        <v>4646</v>
      </c>
      <c r="F6501" t="s">
        <v>13</v>
      </c>
      <c r="G6501">
        <v>127</v>
      </c>
    </row>
    <row r="6502" spans="1:7" x14ac:dyDescent="0.2">
      <c r="A6502" t="s">
        <v>11098</v>
      </c>
      <c r="B6502" t="s">
        <v>4566</v>
      </c>
      <c r="C6502">
        <v>17</v>
      </c>
      <c r="D6502" t="s">
        <v>4623</v>
      </c>
      <c r="E6502" t="s">
        <v>4624</v>
      </c>
      <c r="F6502" t="s">
        <v>13</v>
      </c>
      <c r="G6502">
        <v>3147</v>
      </c>
    </row>
    <row r="6503" spans="1:7" x14ac:dyDescent="0.2">
      <c r="A6503" t="s">
        <v>11099</v>
      </c>
      <c r="B6503" t="s">
        <v>4566</v>
      </c>
      <c r="C6503">
        <v>17</v>
      </c>
      <c r="D6503" t="s">
        <v>4623</v>
      </c>
      <c r="E6503" t="s">
        <v>4626</v>
      </c>
      <c r="F6503" t="s">
        <v>13</v>
      </c>
      <c r="G6503">
        <v>2578</v>
      </c>
    </row>
    <row r="6504" spans="1:7" x14ac:dyDescent="0.2">
      <c r="A6504" t="s">
        <v>11100</v>
      </c>
      <c r="B6504" t="s">
        <v>4566</v>
      </c>
      <c r="C6504">
        <v>17</v>
      </c>
      <c r="D6504" t="s">
        <v>4623</v>
      </c>
      <c r="E6504" t="s">
        <v>4628</v>
      </c>
      <c r="F6504" t="s">
        <v>13</v>
      </c>
      <c r="G6504">
        <v>2960</v>
      </c>
    </row>
    <row r="6505" spans="1:7" x14ac:dyDescent="0.2">
      <c r="A6505" t="s">
        <v>11101</v>
      </c>
      <c r="B6505" t="s">
        <v>4566</v>
      </c>
      <c r="C6505">
        <v>17</v>
      </c>
      <c r="D6505" t="s">
        <v>4623</v>
      </c>
      <c r="E6505" t="s">
        <v>4630</v>
      </c>
      <c r="F6505" t="s">
        <v>13</v>
      </c>
      <c r="G6505">
        <v>2891</v>
      </c>
    </row>
    <row r="6506" spans="1:7" x14ac:dyDescent="0.2">
      <c r="A6506" t="s">
        <v>11102</v>
      </c>
      <c r="B6506" t="s">
        <v>4566</v>
      </c>
      <c r="C6506">
        <v>17</v>
      </c>
      <c r="D6506" t="s">
        <v>4623</v>
      </c>
      <c r="E6506" t="s">
        <v>4632</v>
      </c>
      <c r="F6506" t="s">
        <v>13</v>
      </c>
      <c r="G6506">
        <v>3028</v>
      </c>
    </row>
    <row r="6507" spans="1:7" x14ac:dyDescent="0.2">
      <c r="A6507" t="s">
        <v>11103</v>
      </c>
      <c r="B6507" t="s">
        <v>4566</v>
      </c>
      <c r="C6507">
        <v>17</v>
      </c>
      <c r="D6507" t="s">
        <v>4623</v>
      </c>
      <c r="E6507" t="s">
        <v>4634</v>
      </c>
      <c r="F6507" t="s">
        <v>13</v>
      </c>
      <c r="G6507">
        <v>2971</v>
      </c>
    </row>
    <row r="6508" spans="1:7" x14ac:dyDescent="0.2">
      <c r="A6508" t="s">
        <v>11104</v>
      </c>
      <c r="B6508" t="s">
        <v>4566</v>
      </c>
      <c r="C6508">
        <v>17</v>
      </c>
      <c r="D6508" t="s">
        <v>4623</v>
      </c>
      <c r="E6508" t="s">
        <v>4636</v>
      </c>
      <c r="F6508" t="s">
        <v>13</v>
      </c>
      <c r="G6508">
        <v>2758</v>
      </c>
    </row>
    <row r="6509" spans="1:7" x14ac:dyDescent="0.2">
      <c r="A6509" t="s">
        <v>11105</v>
      </c>
      <c r="B6509" t="s">
        <v>4566</v>
      </c>
      <c r="C6509">
        <v>17</v>
      </c>
      <c r="D6509" t="s">
        <v>4623</v>
      </c>
      <c r="E6509" t="s">
        <v>4638</v>
      </c>
      <c r="F6509" t="s">
        <v>13</v>
      </c>
      <c r="G6509">
        <v>2910</v>
      </c>
    </row>
    <row r="6510" spans="1:7" x14ac:dyDescent="0.2">
      <c r="A6510" t="s">
        <v>11106</v>
      </c>
      <c r="B6510" t="s">
        <v>4566</v>
      </c>
      <c r="C6510">
        <v>17</v>
      </c>
      <c r="D6510" t="s">
        <v>4623</v>
      </c>
      <c r="E6510" t="s">
        <v>4640</v>
      </c>
      <c r="F6510" t="s">
        <v>13</v>
      </c>
      <c r="G6510">
        <v>2767</v>
      </c>
    </row>
    <row r="6511" spans="1:7" x14ac:dyDescent="0.2">
      <c r="A6511" t="s">
        <v>11107</v>
      </c>
      <c r="B6511" t="s">
        <v>4566</v>
      </c>
      <c r="C6511">
        <v>17</v>
      </c>
      <c r="D6511" t="s">
        <v>4623</v>
      </c>
      <c r="E6511" t="s">
        <v>4642</v>
      </c>
      <c r="F6511" t="s">
        <v>13</v>
      </c>
      <c r="G6511">
        <v>2896</v>
      </c>
    </row>
    <row r="6512" spans="1:7" x14ac:dyDescent="0.2">
      <c r="A6512" t="s">
        <v>11108</v>
      </c>
      <c r="B6512" t="s">
        <v>4566</v>
      </c>
      <c r="C6512">
        <v>17</v>
      </c>
      <c r="D6512" t="s">
        <v>4623</v>
      </c>
      <c r="E6512" t="s">
        <v>4644</v>
      </c>
      <c r="F6512" t="s">
        <v>13</v>
      </c>
      <c r="G6512">
        <v>2802</v>
      </c>
    </row>
    <row r="6513" spans="1:7" x14ac:dyDescent="0.2">
      <c r="A6513" t="s">
        <v>11109</v>
      </c>
      <c r="B6513" t="s">
        <v>4566</v>
      </c>
      <c r="C6513">
        <v>17</v>
      </c>
      <c r="D6513" t="s">
        <v>4623</v>
      </c>
      <c r="E6513" t="s">
        <v>4646</v>
      </c>
      <c r="F6513" t="s">
        <v>13</v>
      </c>
      <c r="G6513">
        <v>3053</v>
      </c>
    </row>
    <row r="6514" spans="1:7" x14ac:dyDescent="0.2">
      <c r="A6514" t="s">
        <v>11110</v>
      </c>
      <c r="B6514" t="s">
        <v>4566</v>
      </c>
      <c r="C6514">
        <v>18</v>
      </c>
      <c r="D6514" t="s">
        <v>4623</v>
      </c>
      <c r="E6514" t="s">
        <v>4624</v>
      </c>
      <c r="F6514" t="s">
        <v>13</v>
      </c>
      <c r="G6514">
        <v>1589</v>
      </c>
    </row>
    <row r="6515" spans="1:7" x14ac:dyDescent="0.2">
      <c r="A6515" t="s">
        <v>11111</v>
      </c>
      <c r="B6515" t="s">
        <v>4566</v>
      </c>
      <c r="C6515">
        <v>18</v>
      </c>
      <c r="D6515" t="s">
        <v>4623</v>
      </c>
      <c r="E6515" t="s">
        <v>4626</v>
      </c>
      <c r="F6515" t="s">
        <v>13</v>
      </c>
      <c r="G6515">
        <v>1254</v>
      </c>
    </row>
    <row r="6516" spans="1:7" x14ac:dyDescent="0.2">
      <c r="A6516" t="s">
        <v>11112</v>
      </c>
      <c r="B6516" t="s">
        <v>4566</v>
      </c>
      <c r="C6516">
        <v>18</v>
      </c>
      <c r="D6516" t="s">
        <v>4623</v>
      </c>
      <c r="E6516" t="s">
        <v>4628</v>
      </c>
      <c r="F6516" t="s">
        <v>13</v>
      </c>
      <c r="G6516">
        <v>1464</v>
      </c>
    </row>
    <row r="6517" spans="1:7" x14ac:dyDescent="0.2">
      <c r="A6517" t="s">
        <v>11113</v>
      </c>
      <c r="B6517" t="s">
        <v>4566</v>
      </c>
      <c r="C6517">
        <v>18</v>
      </c>
      <c r="D6517" t="s">
        <v>4623</v>
      </c>
      <c r="E6517" t="s">
        <v>4630</v>
      </c>
      <c r="F6517" t="s">
        <v>13</v>
      </c>
      <c r="G6517">
        <v>1352</v>
      </c>
    </row>
    <row r="6518" spans="1:7" x14ac:dyDescent="0.2">
      <c r="A6518" t="s">
        <v>11114</v>
      </c>
      <c r="B6518" t="s">
        <v>4566</v>
      </c>
      <c r="C6518">
        <v>18</v>
      </c>
      <c r="D6518" t="s">
        <v>4623</v>
      </c>
      <c r="E6518" t="s">
        <v>4632</v>
      </c>
      <c r="F6518" t="s">
        <v>13</v>
      </c>
      <c r="G6518">
        <v>1383</v>
      </c>
    </row>
    <row r="6519" spans="1:7" x14ac:dyDescent="0.2">
      <c r="A6519" t="s">
        <v>11115</v>
      </c>
      <c r="B6519" t="s">
        <v>4566</v>
      </c>
      <c r="C6519">
        <v>18</v>
      </c>
      <c r="D6519" t="s">
        <v>4623</v>
      </c>
      <c r="E6519" t="s">
        <v>4634</v>
      </c>
      <c r="F6519" t="s">
        <v>13</v>
      </c>
      <c r="G6519">
        <v>1460</v>
      </c>
    </row>
    <row r="6520" spans="1:7" x14ac:dyDescent="0.2">
      <c r="A6520" t="s">
        <v>11116</v>
      </c>
      <c r="B6520" t="s">
        <v>4566</v>
      </c>
      <c r="C6520">
        <v>18</v>
      </c>
      <c r="D6520" t="s">
        <v>4623</v>
      </c>
      <c r="E6520" t="s">
        <v>4636</v>
      </c>
      <c r="F6520" t="s">
        <v>13</v>
      </c>
      <c r="G6520">
        <v>1336</v>
      </c>
    </row>
    <row r="6521" spans="1:7" x14ac:dyDescent="0.2">
      <c r="A6521" t="s">
        <v>11117</v>
      </c>
      <c r="B6521" t="s">
        <v>4566</v>
      </c>
      <c r="C6521">
        <v>18</v>
      </c>
      <c r="D6521" t="s">
        <v>4623</v>
      </c>
      <c r="E6521" t="s">
        <v>4638</v>
      </c>
      <c r="F6521" t="s">
        <v>13</v>
      </c>
      <c r="G6521">
        <v>1547</v>
      </c>
    </row>
    <row r="6522" spans="1:7" x14ac:dyDescent="0.2">
      <c r="A6522" t="s">
        <v>11118</v>
      </c>
      <c r="B6522" t="s">
        <v>4566</v>
      </c>
      <c r="C6522">
        <v>18</v>
      </c>
      <c r="D6522" t="s">
        <v>4623</v>
      </c>
      <c r="E6522" t="s">
        <v>4640</v>
      </c>
      <c r="F6522" t="s">
        <v>13</v>
      </c>
      <c r="G6522">
        <v>1435</v>
      </c>
    </row>
    <row r="6523" spans="1:7" x14ac:dyDescent="0.2">
      <c r="A6523" t="s">
        <v>11119</v>
      </c>
      <c r="B6523" t="s">
        <v>4566</v>
      </c>
      <c r="C6523">
        <v>18</v>
      </c>
      <c r="D6523" t="s">
        <v>4623</v>
      </c>
      <c r="E6523" t="s">
        <v>4642</v>
      </c>
      <c r="F6523" t="s">
        <v>13</v>
      </c>
      <c r="G6523">
        <v>1446</v>
      </c>
    </row>
    <row r="6524" spans="1:7" x14ac:dyDescent="0.2">
      <c r="A6524" t="s">
        <v>11120</v>
      </c>
      <c r="B6524" t="s">
        <v>4566</v>
      </c>
      <c r="C6524">
        <v>18</v>
      </c>
      <c r="D6524" t="s">
        <v>4623</v>
      </c>
      <c r="E6524" t="s">
        <v>4644</v>
      </c>
      <c r="F6524" t="s">
        <v>13</v>
      </c>
      <c r="G6524">
        <v>1396</v>
      </c>
    </row>
    <row r="6525" spans="1:7" x14ac:dyDescent="0.2">
      <c r="A6525" t="s">
        <v>11121</v>
      </c>
      <c r="B6525" t="s">
        <v>4566</v>
      </c>
      <c r="C6525">
        <v>18</v>
      </c>
      <c r="D6525" t="s">
        <v>4623</v>
      </c>
      <c r="E6525" t="s">
        <v>4646</v>
      </c>
      <c r="F6525" t="s">
        <v>13</v>
      </c>
      <c r="G6525">
        <v>1620</v>
      </c>
    </row>
    <row r="6526" spans="1:7" x14ac:dyDescent="0.2">
      <c r="A6526" t="s">
        <v>11122</v>
      </c>
      <c r="B6526" t="s">
        <v>4566</v>
      </c>
      <c r="C6526">
        <v>19</v>
      </c>
      <c r="D6526" t="s">
        <v>4623</v>
      </c>
      <c r="E6526" t="s">
        <v>4624</v>
      </c>
      <c r="F6526" t="s">
        <v>13</v>
      </c>
      <c r="G6526">
        <v>1470</v>
      </c>
    </row>
    <row r="6527" spans="1:7" x14ac:dyDescent="0.2">
      <c r="A6527" t="s">
        <v>11123</v>
      </c>
      <c r="B6527" t="s">
        <v>4566</v>
      </c>
      <c r="C6527">
        <v>19</v>
      </c>
      <c r="D6527" t="s">
        <v>4623</v>
      </c>
      <c r="E6527" t="s">
        <v>4626</v>
      </c>
      <c r="F6527" t="s">
        <v>13</v>
      </c>
      <c r="G6527">
        <v>1279</v>
      </c>
    </row>
    <row r="6528" spans="1:7" x14ac:dyDescent="0.2">
      <c r="A6528" t="s">
        <v>11124</v>
      </c>
      <c r="B6528" t="s">
        <v>4566</v>
      </c>
      <c r="C6528">
        <v>19</v>
      </c>
      <c r="D6528" t="s">
        <v>4623</v>
      </c>
      <c r="E6528" t="s">
        <v>4628</v>
      </c>
      <c r="F6528" t="s">
        <v>13</v>
      </c>
      <c r="G6528">
        <v>1405</v>
      </c>
    </row>
    <row r="6529" spans="1:7" x14ac:dyDescent="0.2">
      <c r="A6529" t="s">
        <v>11125</v>
      </c>
      <c r="B6529" t="s">
        <v>4566</v>
      </c>
      <c r="C6529">
        <v>19</v>
      </c>
      <c r="D6529" t="s">
        <v>4623</v>
      </c>
      <c r="E6529" t="s">
        <v>4630</v>
      </c>
      <c r="F6529" t="s">
        <v>13</v>
      </c>
      <c r="G6529">
        <v>1280</v>
      </c>
    </row>
    <row r="6530" spans="1:7" x14ac:dyDescent="0.2">
      <c r="A6530" t="s">
        <v>11126</v>
      </c>
      <c r="B6530" t="s">
        <v>4566</v>
      </c>
      <c r="C6530">
        <v>19</v>
      </c>
      <c r="D6530" t="s">
        <v>4623</v>
      </c>
      <c r="E6530" t="s">
        <v>4632</v>
      </c>
      <c r="F6530" t="s">
        <v>13</v>
      </c>
      <c r="G6530">
        <v>1267</v>
      </c>
    </row>
    <row r="6531" spans="1:7" x14ac:dyDescent="0.2">
      <c r="A6531" t="s">
        <v>11127</v>
      </c>
      <c r="B6531" t="s">
        <v>4566</v>
      </c>
      <c r="C6531">
        <v>19</v>
      </c>
      <c r="D6531" t="s">
        <v>4623</v>
      </c>
      <c r="E6531" t="s">
        <v>4634</v>
      </c>
      <c r="F6531" t="s">
        <v>13</v>
      </c>
      <c r="G6531">
        <v>1249</v>
      </c>
    </row>
    <row r="6532" spans="1:7" x14ac:dyDescent="0.2">
      <c r="A6532" t="s">
        <v>11128</v>
      </c>
      <c r="B6532" t="s">
        <v>4566</v>
      </c>
      <c r="C6532">
        <v>19</v>
      </c>
      <c r="D6532" t="s">
        <v>4623</v>
      </c>
      <c r="E6532" t="s">
        <v>4636</v>
      </c>
      <c r="F6532" t="s">
        <v>13</v>
      </c>
      <c r="G6532">
        <v>1416</v>
      </c>
    </row>
    <row r="6533" spans="1:7" x14ac:dyDescent="0.2">
      <c r="A6533" t="s">
        <v>11129</v>
      </c>
      <c r="B6533" t="s">
        <v>4566</v>
      </c>
      <c r="C6533">
        <v>19</v>
      </c>
      <c r="D6533" t="s">
        <v>4623</v>
      </c>
      <c r="E6533" t="s">
        <v>4638</v>
      </c>
      <c r="F6533" t="s">
        <v>13</v>
      </c>
      <c r="G6533">
        <v>1457</v>
      </c>
    </row>
    <row r="6534" spans="1:7" x14ac:dyDescent="0.2">
      <c r="A6534" t="s">
        <v>11130</v>
      </c>
      <c r="B6534" t="s">
        <v>4566</v>
      </c>
      <c r="C6534">
        <v>19</v>
      </c>
      <c r="D6534" t="s">
        <v>4623</v>
      </c>
      <c r="E6534" t="s">
        <v>4640</v>
      </c>
      <c r="F6534" t="s">
        <v>13</v>
      </c>
      <c r="G6534">
        <v>1284</v>
      </c>
    </row>
    <row r="6535" spans="1:7" x14ac:dyDescent="0.2">
      <c r="A6535" t="s">
        <v>11131</v>
      </c>
      <c r="B6535" t="s">
        <v>4566</v>
      </c>
      <c r="C6535">
        <v>19</v>
      </c>
      <c r="D6535" t="s">
        <v>4623</v>
      </c>
      <c r="E6535" t="s">
        <v>4642</v>
      </c>
      <c r="F6535" t="s">
        <v>13</v>
      </c>
      <c r="G6535">
        <v>1430</v>
      </c>
    </row>
    <row r="6536" spans="1:7" x14ac:dyDescent="0.2">
      <c r="A6536" t="s">
        <v>11132</v>
      </c>
      <c r="B6536" t="s">
        <v>4566</v>
      </c>
      <c r="C6536">
        <v>19</v>
      </c>
      <c r="D6536" t="s">
        <v>4623</v>
      </c>
      <c r="E6536" t="s">
        <v>4644</v>
      </c>
      <c r="F6536" t="s">
        <v>13</v>
      </c>
      <c r="G6536">
        <v>1231</v>
      </c>
    </row>
    <row r="6537" spans="1:7" x14ac:dyDescent="0.2">
      <c r="A6537" t="s">
        <v>11133</v>
      </c>
      <c r="B6537" t="s">
        <v>4566</v>
      </c>
      <c r="C6537">
        <v>19</v>
      </c>
      <c r="D6537" t="s">
        <v>4623</v>
      </c>
      <c r="E6537" t="s">
        <v>4646</v>
      </c>
      <c r="F6537" t="s">
        <v>13</v>
      </c>
      <c r="G6537">
        <v>1633</v>
      </c>
    </row>
    <row r="6538" spans="1:7" x14ac:dyDescent="0.2">
      <c r="A6538" t="s">
        <v>11134</v>
      </c>
      <c r="B6538" t="s">
        <v>4566</v>
      </c>
      <c r="C6538">
        <v>20</v>
      </c>
      <c r="D6538" t="s">
        <v>4623</v>
      </c>
      <c r="E6538" t="s">
        <v>4624</v>
      </c>
      <c r="F6538" t="s">
        <v>13</v>
      </c>
      <c r="G6538">
        <v>3319</v>
      </c>
    </row>
    <row r="6539" spans="1:7" x14ac:dyDescent="0.2">
      <c r="A6539" t="s">
        <v>11135</v>
      </c>
      <c r="B6539" t="s">
        <v>4566</v>
      </c>
      <c r="C6539">
        <v>20</v>
      </c>
      <c r="D6539" t="s">
        <v>4623</v>
      </c>
      <c r="E6539" t="s">
        <v>4626</v>
      </c>
      <c r="F6539" t="s">
        <v>13</v>
      </c>
      <c r="G6539">
        <v>2953</v>
      </c>
    </row>
    <row r="6540" spans="1:7" x14ac:dyDescent="0.2">
      <c r="A6540" t="s">
        <v>11136</v>
      </c>
      <c r="B6540" t="s">
        <v>4566</v>
      </c>
      <c r="C6540">
        <v>20</v>
      </c>
      <c r="D6540" t="s">
        <v>4623</v>
      </c>
      <c r="E6540" t="s">
        <v>4628</v>
      </c>
      <c r="F6540" t="s">
        <v>13</v>
      </c>
      <c r="G6540">
        <v>3421</v>
      </c>
    </row>
    <row r="6541" spans="1:7" x14ac:dyDescent="0.2">
      <c r="A6541" t="s">
        <v>11137</v>
      </c>
      <c r="B6541" t="s">
        <v>4566</v>
      </c>
      <c r="C6541">
        <v>20</v>
      </c>
      <c r="D6541" t="s">
        <v>4623</v>
      </c>
      <c r="E6541" t="s">
        <v>4630</v>
      </c>
      <c r="F6541" t="s">
        <v>13</v>
      </c>
      <c r="G6541">
        <v>3170</v>
      </c>
    </row>
    <row r="6542" spans="1:7" x14ac:dyDescent="0.2">
      <c r="A6542" t="s">
        <v>11138</v>
      </c>
      <c r="B6542" t="s">
        <v>4566</v>
      </c>
      <c r="C6542">
        <v>20</v>
      </c>
      <c r="D6542" t="s">
        <v>4623</v>
      </c>
      <c r="E6542" t="s">
        <v>4632</v>
      </c>
      <c r="F6542" t="s">
        <v>13</v>
      </c>
      <c r="G6542">
        <v>3249</v>
      </c>
    </row>
    <row r="6543" spans="1:7" x14ac:dyDescent="0.2">
      <c r="A6543" t="s">
        <v>11139</v>
      </c>
      <c r="B6543" t="s">
        <v>4566</v>
      </c>
      <c r="C6543">
        <v>20</v>
      </c>
      <c r="D6543" t="s">
        <v>4623</v>
      </c>
      <c r="E6543" t="s">
        <v>4634</v>
      </c>
      <c r="F6543" t="s">
        <v>13</v>
      </c>
      <c r="G6543">
        <v>3189</v>
      </c>
    </row>
    <row r="6544" spans="1:7" x14ac:dyDescent="0.2">
      <c r="A6544" t="s">
        <v>11140</v>
      </c>
      <c r="B6544" t="s">
        <v>4566</v>
      </c>
      <c r="C6544">
        <v>20</v>
      </c>
      <c r="D6544" t="s">
        <v>4623</v>
      </c>
      <c r="E6544" t="s">
        <v>4636</v>
      </c>
      <c r="F6544" t="s">
        <v>13</v>
      </c>
      <c r="G6544">
        <v>3094</v>
      </c>
    </row>
    <row r="6545" spans="1:7" x14ac:dyDescent="0.2">
      <c r="A6545" t="s">
        <v>11141</v>
      </c>
      <c r="B6545" t="s">
        <v>4566</v>
      </c>
      <c r="C6545">
        <v>20</v>
      </c>
      <c r="D6545" t="s">
        <v>4623</v>
      </c>
      <c r="E6545" t="s">
        <v>4638</v>
      </c>
      <c r="F6545" t="s">
        <v>13</v>
      </c>
      <c r="G6545">
        <v>3283</v>
      </c>
    </row>
    <row r="6546" spans="1:7" x14ac:dyDescent="0.2">
      <c r="A6546" t="s">
        <v>11142</v>
      </c>
      <c r="B6546" t="s">
        <v>4566</v>
      </c>
      <c r="C6546">
        <v>20</v>
      </c>
      <c r="D6546" t="s">
        <v>4623</v>
      </c>
      <c r="E6546" t="s">
        <v>4640</v>
      </c>
      <c r="F6546" t="s">
        <v>13</v>
      </c>
      <c r="G6546">
        <v>3242</v>
      </c>
    </row>
    <row r="6547" spans="1:7" x14ac:dyDescent="0.2">
      <c r="A6547" t="s">
        <v>11143</v>
      </c>
      <c r="B6547" t="s">
        <v>4566</v>
      </c>
      <c r="C6547">
        <v>20</v>
      </c>
      <c r="D6547" t="s">
        <v>4623</v>
      </c>
      <c r="E6547" t="s">
        <v>4642</v>
      </c>
      <c r="F6547" t="s">
        <v>13</v>
      </c>
      <c r="G6547">
        <v>3247</v>
      </c>
    </row>
    <row r="6548" spans="1:7" x14ac:dyDescent="0.2">
      <c r="A6548" t="s">
        <v>11144</v>
      </c>
      <c r="B6548" t="s">
        <v>4566</v>
      </c>
      <c r="C6548">
        <v>20</v>
      </c>
      <c r="D6548" t="s">
        <v>4623</v>
      </c>
      <c r="E6548" t="s">
        <v>4644</v>
      </c>
      <c r="F6548" t="s">
        <v>13</v>
      </c>
      <c r="G6548">
        <v>3133</v>
      </c>
    </row>
    <row r="6549" spans="1:7" x14ac:dyDescent="0.2">
      <c r="A6549" t="s">
        <v>11145</v>
      </c>
      <c r="B6549" t="s">
        <v>4566</v>
      </c>
      <c r="C6549">
        <v>20</v>
      </c>
      <c r="D6549" t="s">
        <v>4623</v>
      </c>
      <c r="E6549" t="s">
        <v>4646</v>
      </c>
      <c r="F6549" t="s">
        <v>13</v>
      </c>
      <c r="G6549">
        <v>3347</v>
      </c>
    </row>
    <row r="6550" spans="1:7" x14ac:dyDescent="0.2">
      <c r="A6550" t="s">
        <v>11146</v>
      </c>
      <c r="B6550" t="s">
        <v>4566</v>
      </c>
      <c r="C6550">
        <v>21</v>
      </c>
      <c r="D6550" t="s">
        <v>4623</v>
      </c>
      <c r="E6550" t="s">
        <v>4624</v>
      </c>
      <c r="F6550" t="s">
        <v>13</v>
      </c>
      <c r="G6550">
        <v>280</v>
      </c>
    </row>
    <row r="6551" spans="1:7" x14ac:dyDescent="0.2">
      <c r="A6551" t="s">
        <v>11147</v>
      </c>
      <c r="B6551" t="s">
        <v>4566</v>
      </c>
      <c r="C6551">
        <v>21</v>
      </c>
      <c r="D6551" t="s">
        <v>4623</v>
      </c>
      <c r="E6551" t="s">
        <v>4626</v>
      </c>
      <c r="F6551" t="s">
        <v>13</v>
      </c>
      <c r="G6551">
        <v>189</v>
      </c>
    </row>
    <row r="6552" spans="1:7" x14ac:dyDescent="0.2">
      <c r="A6552" t="s">
        <v>11148</v>
      </c>
      <c r="B6552" t="s">
        <v>4566</v>
      </c>
      <c r="C6552">
        <v>21</v>
      </c>
      <c r="D6552" t="s">
        <v>4623</v>
      </c>
      <c r="E6552" t="s">
        <v>4628</v>
      </c>
      <c r="F6552" t="s">
        <v>13</v>
      </c>
      <c r="G6552">
        <v>200</v>
      </c>
    </row>
    <row r="6553" spans="1:7" x14ac:dyDescent="0.2">
      <c r="A6553" t="s">
        <v>11149</v>
      </c>
      <c r="B6553" t="s">
        <v>4566</v>
      </c>
      <c r="C6553">
        <v>21</v>
      </c>
      <c r="D6553" t="s">
        <v>4623</v>
      </c>
      <c r="E6553" t="s">
        <v>4630</v>
      </c>
      <c r="F6553" t="s">
        <v>13</v>
      </c>
      <c r="G6553">
        <v>217</v>
      </c>
    </row>
    <row r="6554" spans="1:7" x14ac:dyDescent="0.2">
      <c r="A6554" t="s">
        <v>11150</v>
      </c>
      <c r="B6554" t="s">
        <v>4566</v>
      </c>
      <c r="C6554">
        <v>21</v>
      </c>
      <c r="D6554" t="s">
        <v>4623</v>
      </c>
      <c r="E6554" t="s">
        <v>4632</v>
      </c>
      <c r="F6554" t="s">
        <v>13</v>
      </c>
      <c r="G6554">
        <v>190</v>
      </c>
    </row>
    <row r="6555" spans="1:7" x14ac:dyDescent="0.2">
      <c r="A6555" t="s">
        <v>11151</v>
      </c>
      <c r="B6555" t="s">
        <v>4566</v>
      </c>
      <c r="C6555">
        <v>21</v>
      </c>
      <c r="D6555" t="s">
        <v>4623</v>
      </c>
      <c r="E6555" t="s">
        <v>4634</v>
      </c>
      <c r="F6555" t="s">
        <v>13</v>
      </c>
      <c r="G6555">
        <v>224</v>
      </c>
    </row>
    <row r="6556" spans="1:7" x14ac:dyDescent="0.2">
      <c r="A6556" t="s">
        <v>11152</v>
      </c>
      <c r="B6556" t="s">
        <v>4566</v>
      </c>
      <c r="C6556">
        <v>21</v>
      </c>
      <c r="D6556" t="s">
        <v>4623</v>
      </c>
      <c r="E6556" t="s">
        <v>4636</v>
      </c>
      <c r="F6556" t="s">
        <v>13</v>
      </c>
      <c r="G6556">
        <v>216</v>
      </c>
    </row>
    <row r="6557" spans="1:7" x14ac:dyDescent="0.2">
      <c r="A6557" t="s">
        <v>11153</v>
      </c>
      <c r="B6557" t="s">
        <v>4566</v>
      </c>
      <c r="C6557">
        <v>21</v>
      </c>
      <c r="D6557" t="s">
        <v>4623</v>
      </c>
      <c r="E6557" t="s">
        <v>4638</v>
      </c>
      <c r="F6557" t="s">
        <v>13</v>
      </c>
      <c r="G6557">
        <v>233</v>
      </c>
    </row>
    <row r="6558" spans="1:7" x14ac:dyDescent="0.2">
      <c r="A6558" t="s">
        <v>11154</v>
      </c>
      <c r="B6558" t="s">
        <v>4566</v>
      </c>
      <c r="C6558">
        <v>21</v>
      </c>
      <c r="D6558" t="s">
        <v>4623</v>
      </c>
      <c r="E6558" t="s">
        <v>4640</v>
      </c>
      <c r="F6558" t="s">
        <v>13</v>
      </c>
      <c r="G6558">
        <v>252</v>
      </c>
    </row>
    <row r="6559" spans="1:7" x14ac:dyDescent="0.2">
      <c r="A6559" t="s">
        <v>11155</v>
      </c>
      <c r="B6559" t="s">
        <v>4566</v>
      </c>
      <c r="C6559">
        <v>21</v>
      </c>
      <c r="D6559" t="s">
        <v>4623</v>
      </c>
      <c r="E6559" t="s">
        <v>4642</v>
      </c>
      <c r="F6559" t="s">
        <v>13</v>
      </c>
      <c r="G6559">
        <v>257</v>
      </c>
    </row>
    <row r="6560" spans="1:7" x14ac:dyDescent="0.2">
      <c r="A6560" t="s">
        <v>11156</v>
      </c>
      <c r="B6560" t="s">
        <v>4566</v>
      </c>
      <c r="C6560">
        <v>21</v>
      </c>
      <c r="D6560" t="s">
        <v>4623</v>
      </c>
      <c r="E6560" t="s">
        <v>4644</v>
      </c>
      <c r="F6560" t="s">
        <v>13</v>
      </c>
      <c r="G6560">
        <v>228</v>
      </c>
    </row>
    <row r="6561" spans="1:7" x14ac:dyDescent="0.2">
      <c r="A6561" t="s">
        <v>11157</v>
      </c>
      <c r="B6561" t="s">
        <v>4566</v>
      </c>
      <c r="C6561">
        <v>21</v>
      </c>
      <c r="D6561" t="s">
        <v>4623</v>
      </c>
      <c r="E6561" t="s">
        <v>4646</v>
      </c>
      <c r="F6561" t="s">
        <v>13</v>
      </c>
      <c r="G6561">
        <v>276</v>
      </c>
    </row>
    <row r="6562" spans="1:7" x14ac:dyDescent="0.2">
      <c r="A6562" t="s">
        <v>11158</v>
      </c>
      <c r="B6562" t="s">
        <v>4566</v>
      </c>
      <c r="C6562">
        <v>22</v>
      </c>
      <c r="D6562" t="s">
        <v>4623</v>
      </c>
      <c r="E6562" t="s">
        <v>4624</v>
      </c>
      <c r="F6562" t="s">
        <v>13</v>
      </c>
      <c r="G6562">
        <v>1460</v>
      </c>
    </row>
    <row r="6563" spans="1:7" x14ac:dyDescent="0.2">
      <c r="A6563" t="s">
        <v>11159</v>
      </c>
      <c r="B6563" t="s">
        <v>4566</v>
      </c>
      <c r="C6563">
        <v>22</v>
      </c>
      <c r="D6563" t="s">
        <v>4623</v>
      </c>
      <c r="E6563" t="s">
        <v>4626</v>
      </c>
      <c r="F6563" t="s">
        <v>13</v>
      </c>
      <c r="G6563">
        <v>1425</v>
      </c>
    </row>
    <row r="6564" spans="1:7" x14ac:dyDescent="0.2">
      <c r="A6564" t="s">
        <v>11160</v>
      </c>
      <c r="B6564" t="s">
        <v>4566</v>
      </c>
      <c r="C6564">
        <v>22</v>
      </c>
      <c r="D6564" t="s">
        <v>4623</v>
      </c>
      <c r="E6564" t="s">
        <v>4628</v>
      </c>
      <c r="F6564" t="s">
        <v>13</v>
      </c>
      <c r="G6564">
        <v>1439</v>
      </c>
    </row>
    <row r="6565" spans="1:7" x14ac:dyDescent="0.2">
      <c r="A6565" t="s">
        <v>11161</v>
      </c>
      <c r="B6565" t="s">
        <v>4566</v>
      </c>
      <c r="C6565">
        <v>22</v>
      </c>
      <c r="D6565" t="s">
        <v>4623</v>
      </c>
      <c r="E6565" t="s">
        <v>4630</v>
      </c>
      <c r="F6565" t="s">
        <v>13</v>
      </c>
      <c r="G6565">
        <v>1492</v>
      </c>
    </row>
    <row r="6566" spans="1:7" x14ac:dyDescent="0.2">
      <c r="A6566" t="s">
        <v>11162</v>
      </c>
      <c r="B6566" t="s">
        <v>4566</v>
      </c>
      <c r="C6566">
        <v>22</v>
      </c>
      <c r="D6566" t="s">
        <v>4623</v>
      </c>
      <c r="E6566" t="s">
        <v>4632</v>
      </c>
      <c r="F6566" t="s">
        <v>13</v>
      </c>
      <c r="G6566">
        <v>1347</v>
      </c>
    </row>
    <row r="6567" spans="1:7" x14ac:dyDescent="0.2">
      <c r="A6567" t="s">
        <v>11163</v>
      </c>
      <c r="B6567" t="s">
        <v>4566</v>
      </c>
      <c r="C6567">
        <v>22</v>
      </c>
      <c r="D6567" t="s">
        <v>4623</v>
      </c>
      <c r="E6567" t="s">
        <v>4634</v>
      </c>
      <c r="F6567" t="s">
        <v>13</v>
      </c>
      <c r="G6567">
        <v>1261</v>
      </c>
    </row>
    <row r="6568" spans="1:7" x14ac:dyDescent="0.2">
      <c r="A6568" t="s">
        <v>11164</v>
      </c>
      <c r="B6568" t="s">
        <v>4566</v>
      </c>
      <c r="C6568">
        <v>22</v>
      </c>
      <c r="D6568" t="s">
        <v>4623</v>
      </c>
      <c r="E6568" t="s">
        <v>4636</v>
      </c>
      <c r="F6568" t="s">
        <v>13</v>
      </c>
      <c r="G6568">
        <v>1417</v>
      </c>
    </row>
    <row r="6569" spans="1:7" x14ac:dyDescent="0.2">
      <c r="A6569" t="s">
        <v>11165</v>
      </c>
      <c r="B6569" t="s">
        <v>4566</v>
      </c>
      <c r="C6569">
        <v>22</v>
      </c>
      <c r="D6569" t="s">
        <v>4623</v>
      </c>
      <c r="E6569" t="s">
        <v>4638</v>
      </c>
      <c r="F6569" t="s">
        <v>13</v>
      </c>
      <c r="G6569">
        <v>1313</v>
      </c>
    </row>
    <row r="6570" spans="1:7" x14ac:dyDescent="0.2">
      <c r="A6570" t="s">
        <v>11166</v>
      </c>
      <c r="B6570" t="s">
        <v>4566</v>
      </c>
      <c r="C6570">
        <v>22</v>
      </c>
      <c r="D6570" t="s">
        <v>4623</v>
      </c>
      <c r="E6570" t="s">
        <v>4640</v>
      </c>
      <c r="F6570" t="s">
        <v>13</v>
      </c>
      <c r="G6570">
        <v>1335</v>
      </c>
    </row>
    <row r="6571" spans="1:7" x14ac:dyDescent="0.2">
      <c r="A6571" t="s">
        <v>11167</v>
      </c>
      <c r="B6571" t="s">
        <v>4566</v>
      </c>
      <c r="C6571">
        <v>22</v>
      </c>
      <c r="D6571" t="s">
        <v>4623</v>
      </c>
      <c r="E6571" t="s">
        <v>4642</v>
      </c>
      <c r="F6571" t="s">
        <v>13</v>
      </c>
      <c r="G6571">
        <v>1371</v>
      </c>
    </row>
    <row r="6572" spans="1:7" x14ac:dyDescent="0.2">
      <c r="A6572" t="s">
        <v>11168</v>
      </c>
      <c r="B6572" t="s">
        <v>4566</v>
      </c>
      <c r="C6572">
        <v>22</v>
      </c>
      <c r="D6572" t="s">
        <v>4623</v>
      </c>
      <c r="E6572" t="s">
        <v>4644</v>
      </c>
      <c r="F6572" t="s">
        <v>13</v>
      </c>
      <c r="G6572">
        <v>1275</v>
      </c>
    </row>
    <row r="6573" spans="1:7" x14ac:dyDescent="0.2">
      <c r="A6573" t="s">
        <v>11169</v>
      </c>
      <c r="B6573" t="s">
        <v>4566</v>
      </c>
      <c r="C6573">
        <v>22</v>
      </c>
      <c r="D6573" t="s">
        <v>4623</v>
      </c>
      <c r="E6573" t="s">
        <v>4646</v>
      </c>
      <c r="F6573" t="s">
        <v>13</v>
      </c>
      <c r="G6573">
        <v>1503</v>
      </c>
    </row>
    <row r="6574" spans="1:7" x14ac:dyDescent="0.2">
      <c r="A6574" t="s">
        <v>11170</v>
      </c>
      <c r="B6574" t="s">
        <v>4566</v>
      </c>
      <c r="C6574">
        <v>23</v>
      </c>
      <c r="D6574" t="s">
        <v>4623</v>
      </c>
      <c r="E6574" t="s">
        <v>4624</v>
      </c>
      <c r="F6574" t="s">
        <v>13</v>
      </c>
      <c r="G6574">
        <v>2617</v>
      </c>
    </row>
    <row r="6575" spans="1:7" x14ac:dyDescent="0.2">
      <c r="A6575" t="s">
        <v>11171</v>
      </c>
      <c r="B6575" t="s">
        <v>4566</v>
      </c>
      <c r="C6575">
        <v>23</v>
      </c>
      <c r="D6575" t="s">
        <v>4623</v>
      </c>
      <c r="E6575" t="s">
        <v>4626</v>
      </c>
      <c r="F6575" t="s">
        <v>13</v>
      </c>
      <c r="G6575">
        <v>2525</v>
      </c>
    </row>
    <row r="6576" spans="1:7" x14ac:dyDescent="0.2">
      <c r="A6576" t="s">
        <v>11172</v>
      </c>
      <c r="B6576" t="s">
        <v>4566</v>
      </c>
      <c r="C6576">
        <v>23</v>
      </c>
      <c r="D6576" t="s">
        <v>4623</v>
      </c>
      <c r="E6576" t="s">
        <v>4628</v>
      </c>
      <c r="F6576" t="s">
        <v>13</v>
      </c>
      <c r="G6576">
        <v>2735</v>
      </c>
    </row>
    <row r="6577" spans="1:7" x14ac:dyDescent="0.2">
      <c r="A6577" t="s">
        <v>11173</v>
      </c>
      <c r="B6577" t="s">
        <v>4566</v>
      </c>
      <c r="C6577">
        <v>23</v>
      </c>
      <c r="D6577" t="s">
        <v>4623</v>
      </c>
      <c r="E6577" t="s">
        <v>4630</v>
      </c>
      <c r="F6577" t="s">
        <v>13</v>
      </c>
      <c r="G6577">
        <v>2684</v>
      </c>
    </row>
    <row r="6578" spans="1:7" x14ac:dyDescent="0.2">
      <c r="A6578" t="s">
        <v>11174</v>
      </c>
      <c r="B6578" t="s">
        <v>4566</v>
      </c>
      <c r="C6578">
        <v>23</v>
      </c>
      <c r="D6578" t="s">
        <v>4623</v>
      </c>
      <c r="E6578" t="s">
        <v>4632</v>
      </c>
      <c r="F6578" t="s">
        <v>13</v>
      </c>
      <c r="G6578">
        <v>2733</v>
      </c>
    </row>
    <row r="6579" spans="1:7" x14ac:dyDescent="0.2">
      <c r="A6579" t="s">
        <v>11175</v>
      </c>
      <c r="B6579" t="s">
        <v>4566</v>
      </c>
      <c r="C6579">
        <v>23</v>
      </c>
      <c r="D6579" t="s">
        <v>4623</v>
      </c>
      <c r="E6579" t="s">
        <v>4634</v>
      </c>
      <c r="F6579" t="s">
        <v>13</v>
      </c>
      <c r="G6579">
        <v>2639</v>
      </c>
    </row>
    <row r="6580" spans="1:7" x14ac:dyDescent="0.2">
      <c r="A6580" t="s">
        <v>11176</v>
      </c>
      <c r="B6580" t="s">
        <v>4566</v>
      </c>
      <c r="C6580">
        <v>23</v>
      </c>
      <c r="D6580" t="s">
        <v>4623</v>
      </c>
      <c r="E6580" t="s">
        <v>4636</v>
      </c>
      <c r="F6580" t="s">
        <v>13</v>
      </c>
      <c r="G6580">
        <v>2608</v>
      </c>
    </row>
    <row r="6581" spans="1:7" x14ac:dyDescent="0.2">
      <c r="A6581" t="s">
        <v>11177</v>
      </c>
      <c r="B6581" t="s">
        <v>4566</v>
      </c>
      <c r="C6581">
        <v>23</v>
      </c>
      <c r="D6581" t="s">
        <v>4623</v>
      </c>
      <c r="E6581" t="s">
        <v>4638</v>
      </c>
      <c r="F6581" t="s">
        <v>13</v>
      </c>
      <c r="G6581">
        <v>2583</v>
      </c>
    </row>
    <row r="6582" spans="1:7" x14ac:dyDescent="0.2">
      <c r="A6582" t="s">
        <v>11178</v>
      </c>
      <c r="B6582" t="s">
        <v>4566</v>
      </c>
      <c r="C6582">
        <v>23</v>
      </c>
      <c r="D6582" t="s">
        <v>4623</v>
      </c>
      <c r="E6582" t="s">
        <v>4640</v>
      </c>
      <c r="F6582" t="s">
        <v>13</v>
      </c>
      <c r="G6582">
        <v>2460</v>
      </c>
    </row>
    <row r="6583" spans="1:7" x14ac:dyDescent="0.2">
      <c r="A6583" t="s">
        <v>11179</v>
      </c>
      <c r="B6583" t="s">
        <v>4566</v>
      </c>
      <c r="C6583">
        <v>23</v>
      </c>
      <c r="D6583" t="s">
        <v>4623</v>
      </c>
      <c r="E6583" t="s">
        <v>4642</v>
      </c>
      <c r="F6583" t="s">
        <v>13</v>
      </c>
      <c r="G6583">
        <v>2574</v>
      </c>
    </row>
    <row r="6584" spans="1:7" x14ac:dyDescent="0.2">
      <c r="A6584" t="s">
        <v>11180</v>
      </c>
      <c r="B6584" t="s">
        <v>4566</v>
      </c>
      <c r="C6584">
        <v>23</v>
      </c>
      <c r="D6584" t="s">
        <v>4623</v>
      </c>
      <c r="E6584" t="s">
        <v>4644</v>
      </c>
      <c r="F6584" t="s">
        <v>13</v>
      </c>
      <c r="G6584">
        <v>2498</v>
      </c>
    </row>
    <row r="6585" spans="1:7" x14ac:dyDescent="0.2">
      <c r="A6585" t="s">
        <v>11181</v>
      </c>
      <c r="B6585" t="s">
        <v>4566</v>
      </c>
      <c r="C6585">
        <v>23</v>
      </c>
      <c r="D6585" t="s">
        <v>4623</v>
      </c>
      <c r="E6585" t="s">
        <v>4646</v>
      </c>
      <c r="F6585" t="s">
        <v>13</v>
      </c>
      <c r="G6585">
        <v>2639</v>
      </c>
    </row>
    <row r="6586" spans="1:7" x14ac:dyDescent="0.2">
      <c r="A6586" t="s">
        <v>11182</v>
      </c>
      <c r="B6586" t="s">
        <v>4566</v>
      </c>
      <c r="C6586">
        <v>24</v>
      </c>
      <c r="D6586" t="s">
        <v>4623</v>
      </c>
      <c r="E6586" t="s">
        <v>4624</v>
      </c>
      <c r="F6586" t="s">
        <v>13</v>
      </c>
      <c r="G6586">
        <v>3245</v>
      </c>
    </row>
    <row r="6587" spans="1:7" x14ac:dyDescent="0.2">
      <c r="A6587" t="s">
        <v>11183</v>
      </c>
      <c r="B6587" t="s">
        <v>4566</v>
      </c>
      <c r="C6587">
        <v>24</v>
      </c>
      <c r="D6587" t="s">
        <v>4623</v>
      </c>
      <c r="E6587" t="s">
        <v>4626</v>
      </c>
      <c r="F6587" t="s">
        <v>13</v>
      </c>
      <c r="G6587">
        <v>3077</v>
      </c>
    </row>
    <row r="6588" spans="1:7" x14ac:dyDescent="0.2">
      <c r="A6588" t="s">
        <v>11184</v>
      </c>
      <c r="B6588" t="s">
        <v>4566</v>
      </c>
      <c r="C6588">
        <v>24</v>
      </c>
      <c r="D6588" t="s">
        <v>4623</v>
      </c>
      <c r="E6588" t="s">
        <v>4628</v>
      </c>
      <c r="F6588" t="s">
        <v>13</v>
      </c>
      <c r="G6588">
        <v>3420</v>
      </c>
    </row>
    <row r="6589" spans="1:7" x14ac:dyDescent="0.2">
      <c r="A6589" t="s">
        <v>11185</v>
      </c>
      <c r="B6589" t="s">
        <v>4566</v>
      </c>
      <c r="C6589">
        <v>24</v>
      </c>
      <c r="D6589" t="s">
        <v>4623</v>
      </c>
      <c r="E6589" t="s">
        <v>4630</v>
      </c>
      <c r="F6589" t="s">
        <v>13</v>
      </c>
      <c r="G6589">
        <v>3229</v>
      </c>
    </row>
    <row r="6590" spans="1:7" x14ac:dyDescent="0.2">
      <c r="A6590" t="s">
        <v>11186</v>
      </c>
      <c r="B6590" t="s">
        <v>4566</v>
      </c>
      <c r="C6590">
        <v>24</v>
      </c>
      <c r="D6590" t="s">
        <v>4623</v>
      </c>
      <c r="E6590" t="s">
        <v>4632</v>
      </c>
      <c r="F6590" t="s">
        <v>13</v>
      </c>
      <c r="G6590">
        <v>3183</v>
      </c>
    </row>
    <row r="6591" spans="1:7" x14ac:dyDescent="0.2">
      <c r="A6591" t="s">
        <v>11187</v>
      </c>
      <c r="B6591" t="s">
        <v>4566</v>
      </c>
      <c r="C6591">
        <v>24</v>
      </c>
      <c r="D6591" t="s">
        <v>4623</v>
      </c>
      <c r="E6591" t="s">
        <v>4634</v>
      </c>
      <c r="F6591" t="s">
        <v>13</v>
      </c>
      <c r="G6591">
        <v>3351</v>
      </c>
    </row>
    <row r="6592" spans="1:7" x14ac:dyDescent="0.2">
      <c r="A6592" t="s">
        <v>11188</v>
      </c>
      <c r="B6592" t="s">
        <v>4566</v>
      </c>
      <c r="C6592">
        <v>24</v>
      </c>
      <c r="D6592" t="s">
        <v>4623</v>
      </c>
      <c r="E6592" t="s">
        <v>4636</v>
      </c>
      <c r="F6592" t="s">
        <v>13</v>
      </c>
      <c r="G6592">
        <v>3444</v>
      </c>
    </row>
    <row r="6593" spans="1:7" x14ac:dyDescent="0.2">
      <c r="A6593" t="s">
        <v>11189</v>
      </c>
      <c r="B6593" t="s">
        <v>4566</v>
      </c>
      <c r="C6593">
        <v>24</v>
      </c>
      <c r="D6593" t="s">
        <v>4623</v>
      </c>
      <c r="E6593" t="s">
        <v>4638</v>
      </c>
      <c r="F6593" t="s">
        <v>13</v>
      </c>
      <c r="G6593">
        <v>3624</v>
      </c>
    </row>
    <row r="6594" spans="1:7" x14ac:dyDescent="0.2">
      <c r="A6594" t="s">
        <v>11190</v>
      </c>
      <c r="B6594" t="s">
        <v>4566</v>
      </c>
      <c r="C6594">
        <v>24</v>
      </c>
      <c r="D6594" t="s">
        <v>4623</v>
      </c>
      <c r="E6594" t="s">
        <v>4640</v>
      </c>
      <c r="F6594" t="s">
        <v>13</v>
      </c>
      <c r="G6594">
        <v>3499</v>
      </c>
    </row>
    <row r="6595" spans="1:7" x14ac:dyDescent="0.2">
      <c r="A6595" t="s">
        <v>11191</v>
      </c>
      <c r="B6595" t="s">
        <v>4566</v>
      </c>
      <c r="C6595">
        <v>24</v>
      </c>
      <c r="D6595" t="s">
        <v>4623</v>
      </c>
      <c r="E6595" t="s">
        <v>4642</v>
      </c>
      <c r="F6595" t="s">
        <v>13</v>
      </c>
      <c r="G6595">
        <v>3326</v>
      </c>
    </row>
    <row r="6596" spans="1:7" x14ac:dyDescent="0.2">
      <c r="A6596" t="s">
        <v>11192</v>
      </c>
      <c r="B6596" t="s">
        <v>4566</v>
      </c>
      <c r="C6596">
        <v>24</v>
      </c>
      <c r="D6596" t="s">
        <v>4623</v>
      </c>
      <c r="E6596" t="s">
        <v>4644</v>
      </c>
      <c r="F6596" t="s">
        <v>13</v>
      </c>
      <c r="G6596">
        <v>3221</v>
      </c>
    </row>
    <row r="6597" spans="1:7" x14ac:dyDescent="0.2">
      <c r="A6597" t="s">
        <v>11193</v>
      </c>
      <c r="B6597" t="s">
        <v>4566</v>
      </c>
      <c r="C6597">
        <v>24</v>
      </c>
      <c r="D6597" t="s">
        <v>4623</v>
      </c>
      <c r="E6597" t="s">
        <v>4646</v>
      </c>
      <c r="F6597" t="s">
        <v>13</v>
      </c>
      <c r="G6597">
        <v>3429</v>
      </c>
    </row>
    <row r="6598" spans="1:7" x14ac:dyDescent="0.2">
      <c r="A6598" t="s">
        <v>11194</v>
      </c>
      <c r="B6598" t="s">
        <v>4566</v>
      </c>
      <c r="C6598">
        <v>25</v>
      </c>
      <c r="D6598" t="s">
        <v>4623</v>
      </c>
      <c r="E6598" t="s">
        <v>4624</v>
      </c>
      <c r="F6598" t="s">
        <v>13</v>
      </c>
      <c r="G6598">
        <v>1554</v>
      </c>
    </row>
    <row r="6599" spans="1:7" x14ac:dyDescent="0.2">
      <c r="A6599" t="s">
        <v>11195</v>
      </c>
      <c r="B6599" t="s">
        <v>4566</v>
      </c>
      <c r="C6599">
        <v>25</v>
      </c>
      <c r="D6599" t="s">
        <v>4623</v>
      </c>
      <c r="E6599" t="s">
        <v>4626</v>
      </c>
      <c r="F6599" t="s">
        <v>13</v>
      </c>
      <c r="G6599">
        <v>1450</v>
      </c>
    </row>
    <row r="6600" spans="1:7" x14ac:dyDescent="0.2">
      <c r="A6600" t="s">
        <v>11196</v>
      </c>
      <c r="B6600" t="s">
        <v>4566</v>
      </c>
      <c r="C6600">
        <v>25</v>
      </c>
      <c r="D6600" t="s">
        <v>4623</v>
      </c>
      <c r="E6600" t="s">
        <v>4628</v>
      </c>
      <c r="F6600" t="s">
        <v>13</v>
      </c>
      <c r="G6600">
        <v>1490</v>
      </c>
    </row>
    <row r="6601" spans="1:7" x14ac:dyDescent="0.2">
      <c r="A6601" t="s">
        <v>11197</v>
      </c>
      <c r="B6601" t="s">
        <v>4566</v>
      </c>
      <c r="C6601">
        <v>25</v>
      </c>
      <c r="D6601" t="s">
        <v>4623</v>
      </c>
      <c r="E6601" t="s">
        <v>4630</v>
      </c>
      <c r="F6601" t="s">
        <v>13</v>
      </c>
      <c r="G6601">
        <v>1439</v>
      </c>
    </row>
    <row r="6602" spans="1:7" x14ac:dyDescent="0.2">
      <c r="A6602" t="s">
        <v>11198</v>
      </c>
      <c r="B6602" t="s">
        <v>4566</v>
      </c>
      <c r="C6602">
        <v>25</v>
      </c>
      <c r="D6602" t="s">
        <v>4623</v>
      </c>
      <c r="E6602" t="s">
        <v>4632</v>
      </c>
      <c r="F6602" t="s">
        <v>13</v>
      </c>
      <c r="G6602">
        <v>1373</v>
      </c>
    </row>
    <row r="6603" spans="1:7" x14ac:dyDescent="0.2">
      <c r="A6603" t="s">
        <v>11199</v>
      </c>
      <c r="B6603" t="s">
        <v>4566</v>
      </c>
      <c r="C6603">
        <v>25</v>
      </c>
      <c r="D6603" t="s">
        <v>4623</v>
      </c>
      <c r="E6603" t="s">
        <v>4634</v>
      </c>
      <c r="F6603" t="s">
        <v>13</v>
      </c>
      <c r="G6603">
        <v>1469</v>
      </c>
    </row>
    <row r="6604" spans="1:7" x14ac:dyDescent="0.2">
      <c r="A6604" t="s">
        <v>11200</v>
      </c>
      <c r="B6604" t="s">
        <v>4566</v>
      </c>
      <c r="C6604">
        <v>25</v>
      </c>
      <c r="D6604" t="s">
        <v>4623</v>
      </c>
      <c r="E6604" t="s">
        <v>4636</v>
      </c>
      <c r="F6604" t="s">
        <v>13</v>
      </c>
      <c r="G6604">
        <v>1586</v>
      </c>
    </row>
    <row r="6605" spans="1:7" x14ac:dyDescent="0.2">
      <c r="A6605" t="s">
        <v>11201</v>
      </c>
      <c r="B6605" t="s">
        <v>4566</v>
      </c>
      <c r="C6605">
        <v>25</v>
      </c>
      <c r="D6605" t="s">
        <v>4623</v>
      </c>
      <c r="E6605" t="s">
        <v>4638</v>
      </c>
      <c r="F6605" t="s">
        <v>13</v>
      </c>
      <c r="G6605">
        <v>1805</v>
      </c>
    </row>
    <row r="6606" spans="1:7" x14ac:dyDescent="0.2">
      <c r="A6606" t="s">
        <v>11202</v>
      </c>
      <c r="B6606" t="s">
        <v>4566</v>
      </c>
      <c r="C6606">
        <v>25</v>
      </c>
      <c r="D6606" t="s">
        <v>4623</v>
      </c>
      <c r="E6606" t="s">
        <v>4640</v>
      </c>
      <c r="F6606" t="s">
        <v>13</v>
      </c>
      <c r="G6606">
        <v>1602</v>
      </c>
    </row>
    <row r="6607" spans="1:7" x14ac:dyDescent="0.2">
      <c r="A6607" t="s">
        <v>11203</v>
      </c>
      <c r="B6607" t="s">
        <v>4566</v>
      </c>
      <c r="C6607">
        <v>25</v>
      </c>
      <c r="D6607" t="s">
        <v>4623</v>
      </c>
      <c r="E6607" t="s">
        <v>4642</v>
      </c>
      <c r="F6607" t="s">
        <v>13</v>
      </c>
      <c r="G6607">
        <v>1547</v>
      </c>
    </row>
    <row r="6608" spans="1:7" x14ac:dyDescent="0.2">
      <c r="A6608" t="s">
        <v>11204</v>
      </c>
      <c r="B6608" t="s">
        <v>4566</v>
      </c>
      <c r="C6608">
        <v>25</v>
      </c>
      <c r="D6608" t="s">
        <v>4623</v>
      </c>
      <c r="E6608" t="s">
        <v>4644</v>
      </c>
      <c r="F6608" t="s">
        <v>13</v>
      </c>
      <c r="G6608">
        <v>1555</v>
      </c>
    </row>
    <row r="6609" spans="1:7" x14ac:dyDescent="0.2">
      <c r="A6609" t="s">
        <v>11205</v>
      </c>
      <c r="B6609" t="s">
        <v>4566</v>
      </c>
      <c r="C6609">
        <v>25</v>
      </c>
      <c r="D6609" t="s">
        <v>4623</v>
      </c>
      <c r="E6609" t="s">
        <v>4646</v>
      </c>
      <c r="F6609" t="s">
        <v>13</v>
      </c>
      <c r="G6609">
        <v>1600</v>
      </c>
    </row>
    <row r="6610" spans="1:7" x14ac:dyDescent="0.2">
      <c r="A6610" t="s">
        <v>11206</v>
      </c>
      <c r="B6610" t="s">
        <v>4566</v>
      </c>
      <c r="C6610">
        <v>26</v>
      </c>
      <c r="D6610" t="s">
        <v>4623</v>
      </c>
      <c r="E6610" t="s">
        <v>4624</v>
      </c>
      <c r="F6610" t="s">
        <v>13</v>
      </c>
      <c r="G6610">
        <v>3998</v>
      </c>
    </row>
    <row r="6611" spans="1:7" x14ac:dyDescent="0.2">
      <c r="A6611" t="s">
        <v>11207</v>
      </c>
      <c r="B6611" t="s">
        <v>4566</v>
      </c>
      <c r="C6611">
        <v>26</v>
      </c>
      <c r="D6611" t="s">
        <v>4623</v>
      </c>
      <c r="E6611" t="s">
        <v>4626</v>
      </c>
      <c r="F6611" t="s">
        <v>13</v>
      </c>
      <c r="G6611">
        <v>3897</v>
      </c>
    </row>
    <row r="6612" spans="1:7" x14ac:dyDescent="0.2">
      <c r="A6612" t="s">
        <v>11208</v>
      </c>
      <c r="B6612" t="s">
        <v>4566</v>
      </c>
      <c r="C6612">
        <v>26</v>
      </c>
      <c r="D6612" t="s">
        <v>4623</v>
      </c>
      <c r="E6612" t="s">
        <v>4628</v>
      </c>
      <c r="F6612" t="s">
        <v>13</v>
      </c>
      <c r="G6612">
        <v>4338</v>
      </c>
    </row>
    <row r="6613" spans="1:7" x14ac:dyDescent="0.2">
      <c r="A6613" t="s">
        <v>11209</v>
      </c>
      <c r="B6613" t="s">
        <v>4566</v>
      </c>
      <c r="C6613">
        <v>26</v>
      </c>
      <c r="D6613" t="s">
        <v>4623</v>
      </c>
      <c r="E6613" t="s">
        <v>4630</v>
      </c>
      <c r="F6613" t="s">
        <v>13</v>
      </c>
      <c r="G6613">
        <v>4186</v>
      </c>
    </row>
    <row r="6614" spans="1:7" x14ac:dyDescent="0.2">
      <c r="A6614" t="s">
        <v>11210</v>
      </c>
      <c r="B6614" t="s">
        <v>4566</v>
      </c>
      <c r="C6614">
        <v>26</v>
      </c>
      <c r="D6614" t="s">
        <v>4623</v>
      </c>
      <c r="E6614" t="s">
        <v>4632</v>
      </c>
      <c r="F6614" t="s">
        <v>13</v>
      </c>
      <c r="G6614">
        <v>4351</v>
      </c>
    </row>
    <row r="6615" spans="1:7" x14ac:dyDescent="0.2">
      <c r="A6615" t="s">
        <v>11211</v>
      </c>
      <c r="B6615" t="s">
        <v>4566</v>
      </c>
      <c r="C6615">
        <v>26</v>
      </c>
      <c r="D6615" t="s">
        <v>4623</v>
      </c>
      <c r="E6615" t="s">
        <v>4634</v>
      </c>
      <c r="F6615" t="s">
        <v>13</v>
      </c>
      <c r="G6615">
        <v>4162</v>
      </c>
    </row>
    <row r="6616" spans="1:7" x14ac:dyDescent="0.2">
      <c r="A6616" t="s">
        <v>11212</v>
      </c>
      <c r="B6616" t="s">
        <v>4566</v>
      </c>
      <c r="C6616">
        <v>26</v>
      </c>
      <c r="D6616" t="s">
        <v>4623</v>
      </c>
      <c r="E6616" t="s">
        <v>4636</v>
      </c>
      <c r="F6616" t="s">
        <v>13</v>
      </c>
      <c r="G6616">
        <v>4027</v>
      </c>
    </row>
    <row r="6617" spans="1:7" x14ac:dyDescent="0.2">
      <c r="A6617" t="s">
        <v>11213</v>
      </c>
      <c r="B6617" t="s">
        <v>4566</v>
      </c>
      <c r="C6617">
        <v>26</v>
      </c>
      <c r="D6617" t="s">
        <v>4623</v>
      </c>
      <c r="E6617" t="s">
        <v>4638</v>
      </c>
      <c r="F6617" t="s">
        <v>13</v>
      </c>
      <c r="G6617">
        <v>4076</v>
      </c>
    </row>
    <row r="6618" spans="1:7" x14ac:dyDescent="0.2">
      <c r="A6618" t="s">
        <v>11214</v>
      </c>
      <c r="B6618" t="s">
        <v>4566</v>
      </c>
      <c r="C6618">
        <v>26</v>
      </c>
      <c r="D6618" t="s">
        <v>4623</v>
      </c>
      <c r="E6618" t="s">
        <v>4640</v>
      </c>
      <c r="F6618" t="s">
        <v>13</v>
      </c>
      <c r="G6618">
        <v>3940</v>
      </c>
    </row>
    <row r="6619" spans="1:7" x14ac:dyDescent="0.2">
      <c r="A6619" t="s">
        <v>11215</v>
      </c>
      <c r="B6619" t="s">
        <v>4566</v>
      </c>
      <c r="C6619">
        <v>26</v>
      </c>
      <c r="D6619" t="s">
        <v>4623</v>
      </c>
      <c r="E6619" t="s">
        <v>4642</v>
      </c>
      <c r="F6619" t="s">
        <v>13</v>
      </c>
      <c r="G6619">
        <v>3913</v>
      </c>
    </row>
    <row r="6620" spans="1:7" x14ac:dyDescent="0.2">
      <c r="A6620" t="s">
        <v>11216</v>
      </c>
      <c r="B6620" t="s">
        <v>4566</v>
      </c>
      <c r="C6620">
        <v>26</v>
      </c>
      <c r="D6620" t="s">
        <v>4623</v>
      </c>
      <c r="E6620" t="s">
        <v>4644</v>
      </c>
      <c r="F6620" t="s">
        <v>13</v>
      </c>
      <c r="G6620">
        <v>4012</v>
      </c>
    </row>
    <row r="6621" spans="1:7" x14ac:dyDescent="0.2">
      <c r="A6621" t="s">
        <v>11217</v>
      </c>
      <c r="B6621" t="s">
        <v>4566</v>
      </c>
      <c r="C6621">
        <v>26</v>
      </c>
      <c r="D6621" t="s">
        <v>4623</v>
      </c>
      <c r="E6621" t="s">
        <v>4646</v>
      </c>
      <c r="F6621" t="s">
        <v>13</v>
      </c>
      <c r="G6621">
        <v>4002</v>
      </c>
    </row>
    <row r="6622" spans="1:7" x14ac:dyDescent="0.2">
      <c r="A6622" t="s">
        <v>11218</v>
      </c>
      <c r="B6622" t="s">
        <v>4566</v>
      </c>
      <c r="C6622">
        <v>27</v>
      </c>
      <c r="D6622" t="s">
        <v>4623</v>
      </c>
      <c r="E6622" t="s">
        <v>4624</v>
      </c>
      <c r="F6622" t="s">
        <v>13</v>
      </c>
      <c r="G6622">
        <v>3611</v>
      </c>
    </row>
    <row r="6623" spans="1:7" x14ac:dyDescent="0.2">
      <c r="A6623" t="s">
        <v>11219</v>
      </c>
      <c r="B6623" t="s">
        <v>4566</v>
      </c>
      <c r="C6623">
        <v>27</v>
      </c>
      <c r="D6623" t="s">
        <v>4623</v>
      </c>
      <c r="E6623" t="s">
        <v>4626</v>
      </c>
      <c r="F6623" t="s">
        <v>13</v>
      </c>
      <c r="G6623">
        <v>3403</v>
      </c>
    </row>
    <row r="6624" spans="1:7" x14ac:dyDescent="0.2">
      <c r="A6624" t="s">
        <v>11220</v>
      </c>
      <c r="B6624" t="s">
        <v>4566</v>
      </c>
      <c r="C6624">
        <v>27</v>
      </c>
      <c r="D6624" t="s">
        <v>4623</v>
      </c>
      <c r="E6624" t="s">
        <v>4628</v>
      </c>
      <c r="F6624" t="s">
        <v>13</v>
      </c>
      <c r="G6624">
        <v>3743</v>
      </c>
    </row>
    <row r="6625" spans="1:7" x14ac:dyDescent="0.2">
      <c r="A6625" t="s">
        <v>11221</v>
      </c>
      <c r="B6625" t="s">
        <v>4566</v>
      </c>
      <c r="C6625">
        <v>27</v>
      </c>
      <c r="D6625" t="s">
        <v>4623</v>
      </c>
      <c r="E6625" t="s">
        <v>4630</v>
      </c>
      <c r="F6625" t="s">
        <v>13</v>
      </c>
      <c r="G6625">
        <v>3636</v>
      </c>
    </row>
    <row r="6626" spans="1:7" x14ac:dyDescent="0.2">
      <c r="A6626" t="s">
        <v>11222</v>
      </c>
      <c r="B6626" t="s">
        <v>4566</v>
      </c>
      <c r="C6626">
        <v>27</v>
      </c>
      <c r="D6626" t="s">
        <v>4623</v>
      </c>
      <c r="E6626" t="s">
        <v>4632</v>
      </c>
      <c r="F6626" t="s">
        <v>13</v>
      </c>
      <c r="G6626">
        <v>3697</v>
      </c>
    </row>
    <row r="6627" spans="1:7" x14ac:dyDescent="0.2">
      <c r="A6627" t="s">
        <v>11223</v>
      </c>
      <c r="B6627" t="s">
        <v>4566</v>
      </c>
      <c r="C6627">
        <v>27</v>
      </c>
      <c r="D6627" t="s">
        <v>4623</v>
      </c>
      <c r="E6627" t="s">
        <v>4634</v>
      </c>
      <c r="F6627" t="s">
        <v>13</v>
      </c>
      <c r="G6627">
        <v>3519</v>
      </c>
    </row>
    <row r="6628" spans="1:7" x14ac:dyDescent="0.2">
      <c r="A6628" t="s">
        <v>11224</v>
      </c>
      <c r="B6628" t="s">
        <v>4566</v>
      </c>
      <c r="C6628">
        <v>27</v>
      </c>
      <c r="D6628" t="s">
        <v>4623</v>
      </c>
      <c r="E6628" t="s">
        <v>4636</v>
      </c>
      <c r="F6628" t="s">
        <v>13</v>
      </c>
      <c r="G6628">
        <v>3635</v>
      </c>
    </row>
    <row r="6629" spans="1:7" x14ac:dyDescent="0.2">
      <c r="A6629" t="s">
        <v>11225</v>
      </c>
      <c r="B6629" t="s">
        <v>4566</v>
      </c>
      <c r="C6629">
        <v>27</v>
      </c>
      <c r="D6629" t="s">
        <v>4623</v>
      </c>
      <c r="E6629" t="s">
        <v>4638</v>
      </c>
      <c r="F6629" t="s">
        <v>13</v>
      </c>
      <c r="G6629">
        <v>3825</v>
      </c>
    </row>
    <row r="6630" spans="1:7" x14ac:dyDescent="0.2">
      <c r="A6630" t="s">
        <v>11226</v>
      </c>
      <c r="B6630" t="s">
        <v>4566</v>
      </c>
      <c r="C6630">
        <v>27</v>
      </c>
      <c r="D6630" t="s">
        <v>4623</v>
      </c>
      <c r="E6630" t="s">
        <v>4640</v>
      </c>
      <c r="F6630" t="s">
        <v>13</v>
      </c>
      <c r="G6630">
        <v>3640</v>
      </c>
    </row>
    <row r="6631" spans="1:7" x14ac:dyDescent="0.2">
      <c r="A6631" t="s">
        <v>11227</v>
      </c>
      <c r="B6631" t="s">
        <v>4566</v>
      </c>
      <c r="C6631">
        <v>27</v>
      </c>
      <c r="D6631" t="s">
        <v>4623</v>
      </c>
      <c r="E6631" t="s">
        <v>4642</v>
      </c>
      <c r="F6631" t="s">
        <v>13</v>
      </c>
      <c r="G6631">
        <v>3489</v>
      </c>
    </row>
    <row r="6632" spans="1:7" x14ac:dyDescent="0.2">
      <c r="A6632" t="s">
        <v>11228</v>
      </c>
      <c r="B6632" t="s">
        <v>4566</v>
      </c>
      <c r="C6632">
        <v>27</v>
      </c>
      <c r="D6632" t="s">
        <v>4623</v>
      </c>
      <c r="E6632" t="s">
        <v>4644</v>
      </c>
      <c r="F6632" t="s">
        <v>13</v>
      </c>
      <c r="G6632">
        <v>3456</v>
      </c>
    </row>
    <row r="6633" spans="1:7" x14ac:dyDescent="0.2">
      <c r="A6633" t="s">
        <v>11229</v>
      </c>
      <c r="B6633" t="s">
        <v>4566</v>
      </c>
      <c r="C6633">
        <v>27</v>
      </c>
      <c r="D6633" t="s">
        <v>4623</v>
      </c>
      <c r="E6633" t="s">
        <v>4646</v>
      </c>
      <c r="F6633" t="s">
        <v>13</v>
      </c>
      <c r="G6633">
        <v>3690</v>
      </c>
    </row>
    <row r="6634" spans="1:7" x14ac:dyDescent="0.2">
      <c r="A6634" t="s">
        <v>11230</v>
      </c>
      <c r="B6634" t="s">
        <v>4566</v>
      </c>
      <c r="C6634">
        <v>28</v>
      </c>
      <c r="D6634" t="s">
        <v>4623</v>
      </c>
      <c r="E6634" t="s">
        <v>4624</v>
      </c>
      <c r="F6634" t="s">
        <v>13</v>
      </c>
      <c r="G6634">
        <v>1399</v>
      </c>
    </row>
    <row r="6635" spans="1:7" x14ac:dyDescent="0.2">
      <c r="A6635" t="s">
        <v>11231</v>
      </c>
      <c r="B6635" t="s">
        <v>4566</v>
      </c>
      <c r="C6635">
        <v>28</v>
      </c>
      <c r="D6635" t="s">
        <v>4623</v>
      </c>
      <c r="E6635" t="s">
        <v>4626</v>
      </c>
      <c r="F6635" t="s">
        <v>13</v>
      </c>
      <c r="G6635">
        <v>1222</v>
      </c>
    </row>
    <row r="6636" spans="1:7" x14ac:dyDescent="0.2">
      <c r="A6636" t="s">
        <v>11232</v>
      </c>
      <c r="B6636" t="s">
        <v>4566</v>
      </c>
      <c r="C6636">
        <v>28</v>
      </c>
      <c r="D6636" t="s">
        <v>4623</v>
      </c>
      <c r="E6636" t="s">
        <v>4628</v>
      </c>
      <c r="F6636" t="s">
        <v>13</v>
      </c>
      <c r="G6636">
        <v>1377</v>
      </c>
    </row>
    <row r="6637" spans="1:7" x14ac:dyDescent="0.2">
      <c r="A6637" t="s">
        <v>11233</v>
      </c>
      <c r="B6637" t="s">
        <v>4566</v>
      </c>
      <c r="C6637">
        <v>28</v>
      </c>
      <c r="D6637" t="s">
        <v>4623</v>
      </c>
      <c r="E6637" t="s">
        <v>4630</v>
      </c>
      <c r="F6637" t="s">
        <v>13</v>
      </c>
      <c r="G6637">
        <v>1201</v>
      </c>
    </row>
    <row r="6638" spans="1:7" x14ac:dyDescent="0.2">
      <c r="A6638" t="s">
        <v>11234</v>
      </c>
      <c r="B6638" t="s">
        <v>4566</v>
      </c>
      <c r="C6638">
        <v>28</v>
      </c>
      <c r="D6638" t="s">
        <v>4623</v>
      </c>
      <c r="E6638" t="s">
        <v>4632</v>
      </c>
      <c r="F6638" t="s">
        <v>13</v>
      </c>
      <c r="G6638">
        <v>1262</v>
      </c>
    </row>
    <row r="6639" spans="1:7" x14ac:dyDescent="0.2">
      <c r="A6639" t="s">
        <v>11235</v>
      </c>
      <c r="B6639" t="s">
        <v>4566</v>
      </c>
      <c r="C6639">
        <v>28</v>
      </c>
      <c r="D6639" t="s">
        <v>4623</v>
      </c>
      <c r="E6639" t="s">
        <v>4634</v>
      </c>
      <c r="F6639" t="s">
        <v>13</v>
      </c>
      <c r="G6639">
        <v>1190</v>
      </c>
    </row>
    <row r="6640" spans="1:7" x14ac:dyDescent="0.2">
      <c r="A6640" t="s">
        <v>11236</v>
      </c>
      <c r="B6640" t="s">
        <v>4566</v>
      </c>
      <c r="C6640">
        <v>28</v>
      </c>
      <c r="D6640" t="s">
        <v>4623</v>
      </c>
      <c r="E6640" t="s">
        <v>4636</v>
      </c>
      <c r="F6640" t="s">
        <v>13</v>
      </c>
      <c r="G6640">
        <v>1361</v>
      </c>
    </row>
    <row r="6641" spans="1:7" x14ac:dyDescent="0.2">
      <c r="A6641" t="s">
        <v>11237</v>
      </c>
      <c r="B6641" t="s">
        <v>4566</v>
      </c>
      <c r="C6641">
        <v>28</v>
      </c>
      <c r="D6641" t="s">
        <v>4623</v>
      </c>
      <c r="E6641" t="s">
        <v>4638</v>
      </c>
      <c r="F6641" t="s">
        <v>13</v>
      </c>
      <c r="G6641">
        <v>1419</v>
      </c>
    </row>
    <row r="6642" spans="1:7" x14ac:dyDescent="0.2">
      <c r="A6642" t="s">
        <v>11238</v>
      </c>
      <c r="B6642" t="s">
        <v>4566</v>
      </c>
      <c r="C6642">
        <v>28</v>
      </c>
      <c r="D6642" t="s">
        <v>4623</v>
      </c>
      <c r="E6642" t="s">
        <v>4640</v>
      </c>
      <c r="F6642" t="s">
        <v>13</v>
      </c>
      <c r="G6642">
        <v>1399</v>
      </c>
    </row>
    <row r="6643" spans="1:7" x14ac:dyDescent="0.2">
      <c r="A6643" t="s">
        <v>11239</v>
      </c>
      <c r="B6643" t="s">
        <v>4566</v>
      </c>
      <c r="C6643">
        <v>28</v>
      </c>
      <c r="D6643" t="s">
        <v>4623</v>
      </c>
      <c r="E6643" t="s">
        <v>4642</v>
      </c>
      <c r="F6643" t="s">
        <v>13</v>
      </c>
      <c r="G6643">
        <v>1331</v>
      </c>
    </row>
    <row r="6644" spans="1:7" x14ac:dyDescent="0.2">
      <c r="A6644" t="s">
        <v>11240</v>
      </c>
      <c r="B6644" t="s">
        <v>4566</v>
      </c>
      <c r="C6644">
        <v>28</v>
      </c>
      <c r="D6644" t="s">
        <v>4623</v>
      </c>
      <c r="E6644" t="s">
        <v>4644</v>
      </c>
      <c r="F6644" t="s">
        <v>13</v>
      </c>
      <c r="G6644">
        <v>1354</v>
      </c>
    </row>
    <row r="6645" spans="1:7" x14ac:dyDescent="0.2">
      <c r="A6645" t="s">
        <v>11241</v>
      </c>
      <c r="B6645" t="s">
        <v>4566</v>
      </c>
      <c r="C6645">
        <v>28</v>
      </c>
      <c r="D6645" t="s">
        <v>4623</v>
      </c>
      <c r="E6645" t="s">
        <v>4646</v>
      </c>
      <c r="F6645" t="s">
        <v>13</v>
      </c>
      <c r="G6645">
        <v>1510</v>
      </c>
    </row>
    <row r="6646" spans="1:7" x14ac:dyDescent="0.2">
      <c r="A6646" t="s">
        <v>11242</v>
      </c>
      <c r="B6646" t="s">
        <v>4566</v>
      </c>
      <c r="C6646">
        <v>29</v>
      </c>
      <c r="D6646" t="s">
        <v>4623</v>
      </c>
      <c r="E6646" t="s">
        <v>4624</v>
      </c>
      <c r="F6646" t="s">
        <v>13</v>
      </c>
      <c r="G6646">
        <v>1306</v>
      </c>
    </row>
    <row r="6647" spans="1:7" x14ac:dyDescent="0.2">
      <c r="A6647" t="s">
        <v>11243</v>
      </c>
      <c r="B6647" t="s">
        <v>4566</v>
      </c>
      <c r="C6647">
        <v>29</v>
      </c>
      <c r="D6647" t="s">
        <v>4623</v>
      </c>
      <c r="E6647" t="s">
        <v>4626</v>
      </c>
      <c r="F6647" t="s">
        <v>13</v>
      </c>
      <c r="G6647">
        <v>1158</v>
      </c>
    </row>
    <row r="6648" spans="1:7" x14ac:dyDescent="0.2">
      <c r="A6648" t="s">
        <v>11244</v>
      </c>
      <c r="B6648" t="s">
        <v>4566</v>
      </c>
      <c r="C6648">
        <v>29</v>
      </c>
      <c r="D6648" t="s">
        <v>4623</v>
      </c>
      <c r="E6648" t="s">
        <v>4628</v>
      </c>
      <c r="F6648" t="s">
        <v>13</v>
      </c>
      <c r="G6648">
        <v>1303</v>
      </c>
    </row>
    <row r="6649" spans="1:7" x14ac:dyDescent="0.2">
      <c r="A6649" t="s">
        <v>11245</v>
      </c>
      <c r="B6649" t="s">
        <v>4566</v>
      </c>
      <c r="C6649">
        <v>29</v>
      </c>
      <c r="D6649" t="s">
        <v>4623</v>
      </c>
      <c r="E6649" t="s">
        <v>4630</v>
      </c>
      <c r="F6649" t="s">
        <v>13</v>
      </c>
      <c r="G6649">
        <v>1301</v>
      </c>
    </row>
    <row r="6650" spans="1:7" x14ac:dyDescent="0.2">
      <c r="A6650" t="s">
        <v>11246</v>
      </c>
      <c r="B6650" t="s">
        <v>4566</v>
      </c>
      <c r="C6650">
        <v>29</v>
      </c>
      <c r="D6650" t="s">
        <v>4623</v>
      </c>
      <c r="E6650" t="s">
        <v>4632</v>
      </c>
      <c r="F6650" t="s">
        <v>13</v>
      </c>
      <c r="G6650">
        <v>1332</v>
      </c>
    </row>
    <row r="6651" spans="1:7" x14ac:dyDescent="0.2">
      <c r="A6651" t="s">
        <v>11247</v>
      </c>
      <c r="B6651" t="s">
        <v>4566</v>
      </c>
      <c r="C6651">
        <v>29</v>
      </c>
      <c r="D6651" t="s">
        <v>4623</v>
      </c>
      <c r="E6651" t="s">
        <v>4634</v>
      </c>
      <c r="F6651" t="s">
        <v>13</v>
      </c>
      <c r="G6651">
        <v>1152</v>
      </c>
    </row>
    <row r="6652" spans="1:7" x14ac:dyDescent="0.2">
      <c r="A6652" t="s">
        <v>11248</v>
      </c>
      <c r="B6652" t="s">
        <v>4566</v>
      </c>
      <c r="C6652">
        <v>29</v>
      </c>
      <c r="D6652" t="s">
        <v>4623</v>
      </c>
      <c r="E6652" t="s">
        <v>4636</v>
      </c>
      <c r="F6652" t="s">
        <v>13</v>
      </c>
      <c r="G6652">
        <v>1334</v>
      </c>
    </row>
    <row r="6653" spans="1:7" x14ac:dyDescent="0.2">
      <c r="A6653" t="s">
        <v>11249</v>
      </c>
      <c r="B6653" t="s">
        <v>4566</v>
      </c>
      <c r="C6653">
        <v>29</v>
      </c>
      <c r="D6653" t="s">
        <v>4623</v>
      </c>
      <c r="E6653" t="s">
        <v>4638</v>
      </c>
      <c r="F6653" t="s">
        <v>13</v>
      </c>
      <c r="G6653">
        <v>1306</v>
      </c>
    </row>
    <row r="6654" spans="1:7" x14ac:dyDescent="0.2">
      <c r="A6654" t="s">
        <v>11250</v>
      </c>
      <c r="B6654" t="s">
        <v>4566</v>
      </c>
      <c r="C6654">
        <v>29</v>
      </c>
      <c r="D6654" t="s">
        <v>4623</v>
      </c>
      <c r="E6654" t="s">
        <v>4640</v>
      </c>
      <c r="F6654" t="s">
        <v>13</v>
      </c>
      <c r="G6654">
        <v>1259</v>
      </c>
    </row>
    <row r="6655" spans="1:7" x14ac:dyDescent="0.2">
      <c r="A6655" t="s">
        <v>11251</v>
      </c>
      <c r="B6655" t="s">
        <v>4566</v>
      </c>
      <c r="C6655">
        <v>29</v>
      </c>
      <c r="D6655" t="s">
        <v>4623</v>
      </c>
      <c r="E6655" t="s">
        <v>4642</v>
      </c>
      <c r="F6655" t="s">
        <v>13</v>
      </c>
      <c r="G6655">
        <v>1299</v>
      </c>
    </row>
    <row r="6656" spans="1:7" x14ac:dyDescent="0.2">
      <c r="A6656" t="s">
        <v>11252</v>
      </c>
      <c r="B6656" t="s">
        <v>4566</v>
      </c>
      <c r="C6656">
        <v>29</v>
      </c>
      <c r="D6656" t="s">
        <v>4623</v>
      </c>
      <c r="E6656" t="s">
        <v>4644</v>
      </c>
      <c r="F6656" t="s">
        <v>13</v>
      </c>
      <c r="G6656">
        <v>1289</v>
      </c>
    </row>
    <row r="6657" spans="1:7" x14ac:dyDescent="0.2">
      <c r="A6657" t="s">
        <v>11253</v>
      </c>
      <c r="B6657" t="s">
        <v>4566</v>
      </c>
      <c r="C6657">
        <v>29</v>
      </c>
      <c r="D6657" t="s">
        <v>4623</v>
      </c>
      <c r="E6657" t="s">
        <v>4646</v>
      </c>
      <c r="F6657" t="s">
        <v>13</v>
      </c>
      <c r="G6657">
        <v>1317</v>
      </c>
    </row>
    <row r="6658" spans="1:7" x14ac:dyDescent="0.2">
      <c r="A6658" t="s">
        <v>11254</v>
      </c>
      <c r="B6658" t="s">
        <v>4566</v>
      </c>
      <c r="C6658">
        <v>30</v>
      </c>
      <c r="D6658" t="s">
        <v>4623</v>
      </c>
      <c r="E6658" t="s">
        <v>4624</v>
      </c>
      <c r="F6658" t="s">
        <v>13</v>
      </c>
      <c r="G6658">
        <v>1672</v>
      </c>
    </row>
    <row r="6659" spans="1:7" x14ac:dyDescent="0.2">
      <c r="A6659" t="s">
        <v>11255</v>
      </c>
      <c r="B6659" t="s">
        <v>4566</v>
      </c>
      <c r="C6659">
        <v>30</v>
      </c>
      <c r="D6659" t="s">
        <v>4623</v>
      </c>
      <c r="E6659" t="s">
        <v>4626</v>
      </c>
      <c r="F6659" t="s">
        <v>13</v>
      </c>
      <c r="G6659">
        <v>1425</v>
      </c>
    </row>
    <row r="6660" spans="1:7" x14ac:dyDescent="0.2">
      <c r="A6660" t="s">
        <v>11256</v>
      </c>
      <c r="B6660" t="s">
        <v>4566</v>
      </c>
      <c r="C6660">
        <v>30</v>
      </c>
      <c r="D6660" t="s">
        <v>4623</v>
      </c>
      <c r="E6660" t="s">
        <v>4628</v>
      </c>
      <c r="F6660" t="s">
        <v>13</v>
      </c>
      <c r="G6660">
        <v>1567</v>
      </c>
    </row>
    <row r="6661" spans="1:7" x14ac:dyDescent="0.2">
      <c r="A6661" t="s">
        <v>11257</v>
      </c>
      <c r="B6661" t="s">
        <v>4566</v>
      </c>
      <c r="C6661">
        <v>30</v>
      </c>
      <c r="D6661" t="s">
        <v>4623</v>
      </c>
      <c r="E6661" t="s">
        <v>4630</v>
      </c>
      <c r="F6661" t="s">
        <v>13</v>
      </c>
      <c r="G6661">
        <v>1487</v>
      </c>
    </row>
    <row r="6662" spans="1:7" x14ac:dyDescent="0.2">
      <c r="A6662" t="s">
        <v>11258</v>
      </c>
      <c r="B6662" t="s">
        <v>4566</v>
      </c>
      <c r="C6662">
        <v>30</v>
      </c>
      <c r="D6662" t="s">
        <v>4623</v>
      </c>
      <c r="E6662" t="s">
        <v>4632</v>
      </c>
      <c r="F6662" t="s">
        <v>13</v>
      </c>
      <c r="G6662">
        <v>1565</v>
      </c>
    </row>
    <row r="6663" spans="1:7" x14ac:dyDescent="0.2">
      <c r="A6663" t="s">
        <v>11259</v>
      </c>
      <c r="B6663" t="s">
        <v>4566</v>
      </c>
      <c r="C6663">
        <v>30</v>
      </c>
      <c r="D6663" t="s">
        <v>4623</v>
      </c>
      <c r="E6663" t="s">
        <v>4634</v>
      </c>
      <c r="F6663" t="s">
        <v>13</v>
      </c>
      <c r="G6663">
        <v>1555</v>
      </c>
    </row>
    <row r="6664" spans="1:7" x14ac:dyDescent="0.2">
      <c r="A6664" t="s">
        <v>11260</v>
      </c>
      <c r="B6664" t="s">
        <v>4566</v>
      </c>
      <c r="C6664">
        <v>30</v>
      </c>
      <c r="D6664" t="s">
        <v>4623</v>
      </c>
      <c r="E6664" t="s">
        <v>4636</v>
      </c>
      <c r="F6664" t="s">
        <v>13</v>
      </c>
      <c r="G6664">
        <v>1627</v>
      </c>
    </row>
    <row r="6665" spans="1:7" x14ac:dyDescent="0.2">
      <c r="A6665" t="s">
        <v>11261</v>
      </c>
      <c r="B6665" t="s">
        <v>4566</v>
      </c>
      <c r="C6665">
        <v>30</v>
      </c>
      <c r="D6665" t="s">
        <v>4623</v>
      </c>
      <c r="E6665" t="s">
        <v>4638</v>
      </c>
      <c r="F6665" t="s">
        <v>13</v>
      </c>
      <c r="G6665">
        <v>1605</v>
      </c>
    </row>
    <row r="6666" spans="1:7" x14ac:dyDescent="0.2">
      <c r="A6666" t="s">
        <v>11262</v>
      </c>
      <c r="B6666" t="s">
        <v>4566</v>
      </c>
      <c r="C6666">
        <v>30</v>
      </c>
      <c r="D6666" t="s">
        <v>4623</v>
      </c>
      <c r="E6666" t="s">
        <v>4640</v>
      </c>
      <c r="F6666" t="s">
        <v>13</v>
      </c>
      <c r="G6666">
        <v>1513</v>
      </c>
    </row>
    <row r="6667" spans="1:7" x14ac:dyDescent="0.2">
      <c r="A6667" t="s">
        <v>11263</v>
      </c>
      <c r="B6667" t="s">
        <v>4566</v>
      </c>
      <c r="C6667">
        <v>30</v>
      </c>
      <c r="D6667" t="s">
        <v>4623</v>
      </c>
      <c r="E6667" t="s">
        <v>4642</v>
      </c>
      <c r="F6667" t="s">
        <v>13</v>
      </c>
      <c r="G6667">
        <v>1458</v>
      </c>
    </row>
    <row r="6668" spans="1:7" x14ac:dyDescent="0.2">
      <c r="A6668" t="s">
        <v>11264</v>
      </c>
      <c r="B6668" t="s">
        <v>4566</v>
      </c>
      <c r="C6668">
        <v>30</v>
      </c>
      <c r="D6668" t="s">
        <v>4623</v>
      </c>
      <c r="E6668" t="s">
        <v>4644</v>
      </c>
      <c r="F6668" t="s">
        <v>13</v>
      </c>
      <c r="G6668">
        <v>1473</v>
      </c>
    </row>
    <row r="6669" spans="1:7" x14ac:dyDescent="0.2">
      <c r="A6669" t="s">
        <v>11265</v>
      </c>
      <c r="B6669" t="s">
        <v>4566</v>
      </c>
      <c r="C6669">
        <v>30</v>
      </c>
      <c r="D6669" t="s">
        <v>4623</v>
      </c>
      <c r="E6669" t="s">
        <v>4646</v>
      </c>
      <c r="F6669" t="s">
        <v>13</v>
      </c>
      <c r="G6669">
        <v>1615</v>
      </c>
    </row>
    <row r="6670" spans="1:7" x14ac:dyDescent="0.2">
      <c r="A6670" t="s">
        <v>11266</v>
      </c>
      <c r="B6670" t="s">
        <v>4566</v>
      </c>
      <c r="C6670">
        <v>31</v>
      </c>
      <c r="D6670" t="s">
        <v>4623</v>
      </c>
      <c r="E6670" t="s">
        <v>4624</v>
      </c>
      <c r="F6670" t="s">
        <v>13</v>
      </c>
      <c r="G6670">
        <v>221</v>
      </c>
    </row>
    <row r="6671" spans="1:7" x14ac:dyDescent="0.2">
      <c r="A6671" t="s">
        <v>11267</v>
      </c>
      <c r="B6671" t="s">
        <v>4566</v>
      </c>
      <c r="C6671">
        <v>31</v>
      </c>
      <c r="D6671" t="s">
        <v>4623</v>
      </c>
      <c r="E6671" t="s">
        <v>4626</v>
      </c>
      <c r="F6671" t="s">
        <v>13</v>
      </c>
      <c r="G6671">
        <v>211</v>
      </c>
    </row>
    <row r="6672" spans="1:7" x14ac:dyDescent="0.2">
      <c r="A6672" t="s">
        <v>11268</v>
      </c>
      <c r="B6672" t="s">
        <v>4566</v>
      </c>
      <c r="C6672">
        <v>31</v>
      </c>
      <c r="D6672" t="s">
        <v>4623</v>
      </c>
      <c r="E6672" t="s">
        <v>4628</v>
      </c>
      <c r="F6672" t="s">
        <v>13</v>
      </c>
      <c r="G6672">
        <v>244</v>
      </c>
    </row>
    <row r="6673" spans="1:7" x14ac:dyDescent="0.2">
      <c r="A6673" t="s">
        <v>11269</v>
      </c>
      <c r="B6673" t="s">
        <v>4566</v>
      </c>
      <c r="C6673">
        <v>31</v>
      </c>
      <c r="D6673" t="s">
        <v>4623</v>
      </c>
      <c r="E6673" t="s">
        <v>4630</v>
      </c>
      <c r="F6673" t="s">
        <v>13</v>
      </c>
      <c r="G6673">
        <v>188</v>
      </c>
    </row>
    <row r="6674" spans="1:7" x14ac:dyDescent="0.2">
      <c r="A6674" t="s">
        <v>11270</v>
      </c>
      <c r="B6674" t="s">
        <v>4566</v>
      </c>
      <c r="C6674">
        <v>31</v>
      </c>
      <c r="D6674" t="s">
        <v>4623</v>
      </c>
      <c r="E6674" t="s">
        <v>4632</v>
      </c>
      <c r="F6674" t="s">
        <v>13</v>
      </c>
      <c r="G6674">
        <v>173</v>
      </c>
    </row>
    <row r="6675" spans="1:7" x14ac:dyDescent="0.2">
      <c r="A6675" t="s">
        <v>11271</v>
      </c>
      <c r="B6675" t="s">
        <v>4566</v>
      </c>
      <c r="C6675">
        <v>31</v>
      </c>
      <c r="D6675" t="s">
        <v>4623</v>
      </c>
      <c r="E6675" t="s">
        <v>4634</v>
      </c>
      <c r="F6675" t="s">
        <v>13</v>
      </c>
      <c r="G6675">
        <v>223</v>
      </c>
    </row>
    <row r="6676" spans="1:7" x14ac:dyDescent="0.2">
      <c r="A6676" t="s">
        <v>11272</v>
      </c>
      <c r="B6676" t="s">
        <v>4566</v>
      </c>
      <c r="C6676">
        <v>31</v>
      </c>
      <c r="D6676" t="s">
        <v>4623</v>
      </c>
      <c r="E6676" t="s">
        <v>4636</v>
      </c>
      <c r="F6676" t="s">
        <v>13</v>
      </c>
      <c r="G6676">
        <v>209</v>
      </c>
    </row>
    <row r="6677" spans="1:7" x14ac:dyDescent="0.2">
      <c r="A6677" t="s">
        <v>11273</v>
      </c>
      <c r="B6677" t="s">
        <v>4566</v>
      </c>
      <c r="C6677">
        <v>31</v>
      </c>
      <c r="D6677" t="s">
        <v>4623</v>
      </c>
      <c r="E6677" t="s">
        <v>4638</v>
      </c>
      <c r="F6677" t="s">
        <v>13</v>
      </c>
      <c r="G6677">
        <v>205</v>
      </c>
    </row>
    <row r="6678" spans="1:7" x14ac:dyDescent="0.2">
      <c r="A6678" t="s">
        <v>11274</v>
      </c>
      <c r="B6678" t="s">
        <v>4566</v>
      </c>
      <c r="C6678">
        <v>31</v>
      </c>
      <c r="D6678" t="s">
        <v>4623</v>
      </c>
      <c r="E6678" t="s">
        <v>4640</v>
      </c>
      <c r="F6678" t="s">
        <v>13</v>
      </c>
      <c r="G6678">
        <v>193</v>
      </c>
    </row>
    <row r="6679" spans="1:7" x14ac:dyDescent="0.2">
      <c r="A6679" t="s">
        <v>11275</v>
      </c>
      <c r="B6679" t="s">
        <v>4566</v>
      </c>
      <c r="C6679">
        <v>31</v>
      </c>
      <c r="D6679" t="s">
        <v>4623</v>
      </c>
      <c r="E6679" t="s">
        <v>4642</v>
      </c>
      <c r="F6679" t="s">
        <v>13</v>
      </c>
      <c r="G6679">
        <v>220</v>
      </c>
    </row>
    <row r="6680" spans="1:7" x14ac:dyDescent="0.2">
      <c r="A6680" t="s">
        <v>11276</v>
      </c>
      <c r="B6680" t="s">
        <v>4566</v>
      </c>
      <c r="C6680">
        <v>31</v>
      </c>
      <c r="D6680" t="s">
        <v>4623</v>
      </c>
      <c r="E6680" t="s">
        <v>4644</v>
      </c>
      <c r="F6680" t="s">
        <v>13</v>
      </c>
      <c r="G6680">
        <v>242</v>
      </c>
    </row>
    <row r="6681" spans="1:7" x14ac:dyDescent="0.2">
      <c r="A6681" t="s">
        <v>11277</v>
      </c>
      <c r="B6681" t="s">
        <v>4566</v>
      </c>
      <c r="C6681">
        <v>31</v>
      </c>
      <c r="D6681" t="s">
        <v>4623</v>
      </c>
      <c r="E6681" t="s">
        <v>4646</v>
      </c>
      <c r="F6681" t="s">
        <v>13</v>
      </c>
      <c r="G6681">
        <v>224</v>
      </c>
    </row>
    <row r="6682" spans="1:7" x14ac:dyDescent="0.2">
      <c r="A6682" t="s">
        <v>11278</v>
      </c>
      <c r="B6682" t="s">
        <v>4566</v>
      </c>
      <c r="C6682">
        <v>32</v>
      </c>
      <c r="D6682" t="s">
        <v>4623</v>
      </c>
      <c r="E6682" t="s">
        <v>4624</v>
      </c>
      <c r="F6682" t="s">
        <v>13</v>
      </c>
      <c r="G6682">
        <v>769</v>
      </c>
    </row>
    <row r="6683" spans="1:7" x14ac:dyDescent="0.2">
      <c r="A6683" t="s">
        <v>11279</v>
      </c>
      <c r="B6683" t="s">
        <v>4566</v>
      </c>
      <c r="C6683">
        <v>32</v>
      </c>
      <c r="D6683" t="s">
        <v>4623</v>
      </c>
      <c r="E6683" t="s">
        <v>4626</v>
      </c>
      <c r="F6683" t="s">
        <v>13</v>
      </c>
      <c r="G6683">
        <v>698</v>
      </c>
    </row>
    <row r="6684" spans="1:7" x14ac:dyDescent="0.2">
      <c r="A6684" t="s">
        <v>11280</v>
      </c>
      <c r="B6684" t="s">
        <v>4566</v>
      </c>
      <c r="C6684">
        <v>32</v>
      </c>
      <c r="D6684" t="s">
        <v>4623</v>
      </c>
      <c r="E6684" t="s">
        <v>4628</v>
      </c>
      <c r="F6684" t="s">
        <v>13</v>
      </c>
      <c r="G6684">
        <v>788</v>
      </c>
    </row>
    <row r="6685" spans="1:7" x14ac:dyDescent="0.2">
      <c r="A6685" t="s">
        <v>11281</v>
      </c>
      <c r="B6685" t="s">
        <v>4566</v>
      </c>
      <c r="C6685">
        <v>32</v>
      </c>
      <c r="D6685" t="s">
        <v>4623</v>
      </c>
      <c r="E6685" t="s">
        <v>4630</v>
      </c>
      <c r="F6685" t="s">
        <v>13</v>
      </c>
      <c r="G6685">
        <v>771</v>
      </c>
    </row>
    <row r="6686" spans="1:7" x14ac:dyDescent="0.2">
      <c r="A6686" t="s">
        <v>11282</v>
      </c>
      <c r="B6686" t="s">
        <v>4566</v>
      </c>
      <c r="C6686">
        <v>32</v>
      </c>
      <c r="D6686" t="s">
        <v>4623</v>
      </c>
      <c r="E6686" t="s">
        <v>4632</v>
      </c>
      <c r="F6686" t="s">
        <v>13</v>
      </c>
      <c r="G6686">
        <v>724</v>
      </c>
    </row>
    <row r="6687" spans="1:7" x14ac:dyDescent="0.2">
      <c r="A6687" t="s">
        <v>11283</v>
      </c>
      <c r="B6687" t="s">
        <v>4566</v>
      </c>
      <c r="C6687">
        <v>32</v>
      </c>
      <c r="D6687" t="s">
        <v>4623</v>
      </c>
      <c r="E6687" t="s">
        <v>4634</v>
      </c>
      <c r="F6687" t="s">
        <v>13</v>
      </c>
      <c r="G6687">
        <v>708</v>
      </c>
    </row>
    <row r="6688" spans="1:7" x14ac:dyDescent="0.2">
      <c r="A6688" t="s">
        <v>11284</v>
      </c>
      <c r="B6688" t="s">
        <v>4566</v>
      </c>
      <c r="C6688">
        <v>32</v>
      </c>
      <c r="D6688" t="s">
        <v>4623</v>
      </c>
      <c r="E6688" t="s">
        <v>4636</v>
      </c>
      <c r="F6688" t="s">
        <v>13</v>
      </c>
      <c r="G6688">
        <v>752</v>
      </c>
    </row>
    <row r="6689" spans="1:7" x14ac:dyDescent="0.2">
      <c r="A6689" t="s">
        <v>11285</v>
      </c>
      <c r="B6689" t="s">
        <v>4566</v>
      </c>
      <c r="C6689">
        <v>32</v>
      </c>
      <c r="D6689" t="s">
        <v>4623</v>
      </c>
      <c r="E6689" t="s">
        <v>4638</v>
      </c>
      <c r="F6689" t="s">
        <v>13</v>
      </c>
      <c r="G6689">
        <v>739</v>
      </c>
    </row>
    <row r="6690" spans="1:7" x14ac:dyDescent="0.2">
      <c r="A6690" t="s">
        <v>11286</v>
      </c>
      <c r="B6690" t="s">
        <v>4566</v>
      </c>
      <c r="C6690">
        <v>32</v>
      </c>
      <c r="D6690" t="s">
        <v>4623</v>
      </c>
      <c r="E6690" t="s">
        <v>4640</v>
      </c>
      <c r="F6690" t="s">
        <v>13</v>
      </c>
      <c r="G6690">
        <v>752</v>
      </c>
    </row>
    <row r="6691" spans="1:7" x14ac:dyDescent="0.2">
      <c r="A6691" t="s">
        <v>11287</v>
      </c>
      <c r="B6691" t="s">
        <v>4566</v>
      </c>
      <c r="C6691">
        <v>32</v>
      </c>
      <c r="D6691" t="s">
        <v>4623</v>
      </c>
      <c r="E6691" t="s">
        <v>4642</v>
      </c>
      <c r="F6691" t="s">
        <v>13</v>
      </c>
      <c r="G6691">
        <v>710</v>
      </c>
    </row>
    <row r="6692" spans="1:7" x14ac:dyDescent="0.2">
      <c r="A6692" t="s">
        <v>11288</v>
      </c>
      <c r="B6692" t="s">
        <v>4566</v>
      </c>
      <c r="C6692">
        <v>32</v>
      </c>
      <c r="D6692" t="s">
        <v>4623</v>
      </c>
      <c r="E6692" t="s">
        <v>4644</v>
      </c>
      <c r="F6692" t="s">
        <v>13</v>
      </c>
      <c r="G6692">
        <v>719</v>
      </c>
    </row>
    <row r="6693" spans="1:7" x14ac:dyDescent="0.2">
      <c r="A6693" t="s">
        <v>11289</v>
      </c>
      <c r="B6693" t="s">
        <v>4566</v>
      </c>
      <c r="C6693">
        <v>32</v>
      </c>
      <c r="D6693" t="s">
        <v>4623</v>
      </c>
      <c r="E6693" t="s">
        <v>4646</v>
      </c>
      <c r="F6693" t="s">
        <v>13</v>
      </c>
      <c r="G6693">
        <v>835</v>
      </c>
    </row>
    <row r="6694" spans="1:7" x14ac:dyDescent="0.2">
      <c r="A6694" t="s">
        <v>11290</v>
      </c>
      <c r="B6694" t="s">
        <v>4566</v>
      </c>
      <c r="C6694">
        <v>33</v>
      </c>
      <c r="D6694" t="s">
        <v>4623</v>
      </c>
      <c r="E6694" t="s">
        <v>4624</v>
      </c>
      <c r="F6694" t="s">
        <v>13</v>
      </c>
      <c r="G6694">
        <v>39</v>
      </c>
    </row>
    <row r="6695" spans="1:7" x14ac:dyDescent="0.2">
      <c r="A6695" t="s">
        <v>11291</v>
      </c>
      <c r="B6695" t="s">
        <v>4566</v>
      </c>
      <c r="C6695">
        <v>33</v>
      </c>
      <c r="D6695" t="s">
        <v>4623</v>
      </c>
      <c r="E6695" t="s">
        <v>4626</v>
      </c>
      <c r="F6695" t="s">
        <v>13</v>
      </c>
      <c r="G6695">
        <v>46</v>
      </c>
    </row>
    <row r="6696" spans="1:7" x14ac:dyDescent="0.2">
      <c r="A6696" t="s">
        <v>11292</v>
      </c>
      <c r="B6696" t="s">
        <v>4566</v>
      </c>
      <c r="C6696">
        <v>33</v>
      </c>
      <c r="D6696" t="s">
        <v>4623</v>
      </c>
      <c r="E6696" t="s">
        <v>4628</v>
      </c>
      <c r="F6696" t="s">
        <v>13</v>
      </c>
      <c r="G6696">
        <v>36</v>
      </c>
    </row>
    <row r="6697" spans="1:7" x14ac:dyDescent="0.2">
      <c r="A6697" t="s">
        <v>11293</v>
      </c>
      <c r="B6697" t="s">
        <v>4566</v>
      </c>
      <c r="C6697">
        <v>33</v>
      </c>
      <c r="D6697" t="s">
        <v>4623</v>
      </c>
      <c r="E6697" t="s">
        <v>4630</v>
      </c>
      <c r="F6697" t="s">
        <v>13</v>
      </c>
      <c r="G6697">
        <v>32</v>
      </c>
    </row>
    <row r="6698" spans="1:7" x14ac:dyDescent="0.2">
      <c r="A6698" t="s">
        <v>11294</v>
      </c>
      <c r="B6698" t="s">
        <v>4566</v>
      </c>
      <c r="C6698">
        <v>33</v>
      </c>
      <c r="D6698" t="s">
        <v>4623</v>
      </c>
      <c r="E6698" t="s">
        <v>4632</v>
      </c>
      <c r="F6698" t="s">
        <v>13</v>
      </c>
      <c r="G6698">
        <v>31</v>
      </c>
    </row>
    <row r="6699" spans="1:7" x14ac:dyDescent="0.2">
      <c r="A6699" t="s">
        <v>11295</v>
      </c>
      <c r="B6699" t="s">
        <v>4566</v>
      </c>
      <c r="C6699">
        <v>33</v>
      </c>
      <c r="D6699" t="s">
        <v>4623</v>
      </c>
      <c r="E6699" t="s">
        <v>4634</v>
      </c>
      <c r="F6699" t="s">
        <v>13</v>
      </c>
      <c r="G6699">
        <v>25</v>
      </c>
    </row>
    <row r="6700" spans="1:7" x14ac:dyDescent="0.2">
      <c r="A6700" t="s">
        <v>11296</v>
      </c>
      <c r="B6700" t="s">
        <v>4566</v>
      </c>
      <c r="C6700">
        <v>33</v>
      </c>
      <c r="D6700" t="s">
        <v>4623</v>
      </c>
      <c r="E6700" t="s">
        <v>4636</v>
      </c>
      <c r="F6700" t="s">
        <v>13</v>
      </c>
      <c r="G6700">
        <v>27</v>
      </c>
    </row>
    <row r="6701" spans="1:7" x14ac:dyDescent="0.2">
      <c r="A6701" t="s">
        <v>11297</v>
      </c>
      <c r="B6701" t="s">
        <v>4566</v>
      </c>
      <c r="C6701">
        <v>33</v>
      </c>
      <c r="D6701" t="s">
        <v>4623</v>
      </c>
      <c r="E6701" t="s">
        <v>4638</v>
      </c>
      <c r="F6701" t="s">
        <v>13</v>
      </c>
      <c r="G6701">
        <v>23</v>
      </c>
    </row>
    <row r="6702" spans="1:7" x14ac:dyDescent="0.2">
      <c r="A6702" t="s">
        <v>11298</v>
      </c>
      <c r="B6702" t="s">
        <v>4566</v>
      </c>
      <c r="C6702">
        <v>33</v>
      </c>
      <c r="D6702" t="s">
        <v>4623</v>
      </c>
      <c r="E6702" t="s">
        <v>4640</v>
      </c>
      <c r="F6702" t="s">
        <v>13</v>
      </c>
      <c r="G6702">
        <v>26</v>
      </c>
    </row>
    <row r="6703" spans="1:7" x14ac:dyDescent="0.2">
      <c r="A6703" t="s">
        <v>11299</v>
      </c>
      <c r="B6703" t="s">
        <v>4566</v>
      </c>
      <c r="C6703">
        <v>33</v>
      </c>
      <c r="D6703" t="s">
        <v>4623</v>
      </c>
      <c r="E6703" t="s">
        <v>4642</v>
      </c>
      <c r="F6703" t="s">
        <v>13</v>
      </c>
      <c r="G6703">
        <v>26</v>
      </c>
    </row>
    <row r="6704" spans="1:7" x14ac:dyDescent="0.2">
      <c r="A6704" t="s">
        <v>11300</v>
      </c>
      <c r="B6704" t="s">
        <v>4566</v>
      </c>
      <c r="C6704">
        <v>33</v>
      </c>
      <c r="D6704" t="s">
        <v>4623</v>
      </c>
      <c r="E6704" t="s">
        <v>4644</v>
      </c>
      <c r="F6704" t="s">
        <v>13</v>
      </c>
      <c r="G6704">
        <v>32</v>
      </c>
    </row>
    <row r="6705" spans="1:7" x14ac:dyDescent="0.2">
      <c r="A6705" t="s">
        <v>11301</v>
      </c>
      <c r="B6705" t="s">
        <v>4566</v>
      </c>
      <c r="C6705">
        <v>33</v>
      </c>
      <c r="D6705" t="s">
        <v>4623</v>
      </c>
      <c r="E6705" t="s">
        <v>4646</v>
      </c>
      <c r="F6705" t="s">
        <v>13</v>
      </c>
      <c r="G6705">
        <v>31</v>
      </c>
    </row>
    <row r="6706" spans="1:7" x14ac:dyDescent="0.2">
      <c r="A6706" t="s">
        <v>11302</v>
      </c>
      <c r="B6706" t="s">
        <v>4566</v>
      </c>
      <c r="C6706">
        <v>34</v>
      </c>
      <c r="D6706" t="s">
        <v>4623</v>
      </c>
      <c r="E6706" t="s">
        <v>4624</v>
      </c>
      <c r="F6706" t="s">
        <v>13</v>
      </c>
      <c r="G6706">
        <v>382</v>
      </c>
    </row>
    <row r="6707" spans="1:7" x14ac:dyDescent="0.2">
      <c r="A6707" t="s">
        <v>11303</v>
      </c>
      <c r="B6707" t="s">
        <v>4566</v>
      </c>
      <c r="C6707">
        <v>34</v>
      </c>
      <c r="D6707" t="s">
        <v>4623</v>
      </c>
      <c r="E6707" t="s">
        <v>4626</v>
      </c>
      <c r="F6707" t="s">
        <v>13</v>
      </c>
      <c r="G6707">
        <v>387</v>
      </c>
    </row>
    <row r="6708" spans="1:7" x14ac:dyDescent="0.2">
      <c r="A6708" t="s">
        <v>11304</v>
      </c>
      <c r="B6708" t="s">
        <v>4566</v>
      </c>
      <c r="C6708">
        <v>34</v>
      </c>
      <c r="D6708" t="s">
        <v>4623</v>
      </c>
      <c r="E6708" t="s">
        <v>4628</v>
      </c>
      <c r="F6708" t="s">
        <v>13</v>
      </c>
      <c r="G6708">
        <v>363</v>
      </c>
    </row>
    <row r="6709" spans="1:7" x14ac:dyDescent="0.2">
      <c r="A6709" t="s">
        <v>11305</v>
      </c>
      <c r="B6709" t="s">
        <v>4566</v>
      </c>
      <c r="C6709">
        <v>34</v>
      </c>
      <c r="D6709" t="s">
        <v>4623</v>
      </c>
      <c r="E6709" t="s">
        <v>4630</v>
      </c>
      <c r="F6709" t="s">
        <v>13</v>
      </c>
      <c r="G6709">
        <v>409</v>
      </c>
    </row>
    <row r="6710" spans="1:7" x14ac:dyDescent="0.2">
      <c r="A6710" t="s">
        <v>11306</v>
      </c>
      <c r="B6710" t="s">
        <v>4566</v>
      </c>
      <c r="C6710">
        <v>34</v>
      </c>
      <c r="D6710" t="s">
        <v>4623</v>
      </c>
      <c r="E6710" t="s">
        <v>4632</v>
      </c>
      <c r="F6710" t="s">
        <v>13</v>
      </c>
      <c r="G6710">
        <v>421</v>
      </c>
    </row>
    <row r="6711" spans="1:7" x14ac:dyDescent="0.2">
      <c r="A6711" t="s">
        <v>11307</v>
      </c>
      <c r="B6711" t="s">
        <v>4566</v>
      </c>
      <c r="C6711">
        <v>34</v>
      </c>
      <c r="D6711" t="s">
        <v>4623</v>
      </c>
      <c r="E6711" t="s">
        <v>4634</v>
      </c>
      <c r="F6711" t="s">
        <v>13</v>
      </c>
      <c r="G6711">
        <v>368</v>
      </c>
    </row>
    <row r="6712" spans="1:7" x14ac:dyDescent="0.2">
      <c r="A6712" t="s">
        <v>11308</v>
      </c>
      <c r="B6712" t="s">
        <v>4566</v>
      </c>
      <c r="C6712">
        <v>34</v>
      </c>
      <c r="D6712" t="s">
        <v>4623</v>
      </c>
      <c r="E6712" t="s">
        <v>4636</v>
      </c>
      <c r="F6712" t="s">
        <v>13</v>
      </c>
      <c r="G6712">
        <v>509</v>
      </c>
    </row>
    <row r="6713" spans="1:7" x14ac:dyDescent="0.2">
      <c r="A6713" t="s">
        <v>11309</v>
      </c>
      <c r="B6713" t="s">
        <v>4566</v>
      </c>
      <c r="C6713">
        <v>34</v>
      </c>
      <c r="D6713" t="s">
        <v>4623</v>
      </c>
      <c r="E6713" t="s">
        <v>4638</v>
      </c>
      <c r="F6713" t="s">
        <v>13</v>
      </c>
      <c r="G6713">
        <v>427</v>
      </c>
    </row>
    <row r="6714" spans="1:7" x14ac:dyDescent="0.2">
      <c r="A6714" t="s">
        <v>11310</v>
      </c>
      <c r="B6714" t="s">
        <v>4566</v>
      </c>
      <c r="C6714">
        <v>34</v>
      </c>
      <c r="D6714" t="s">
        <v>4623</v>
      </c>
      <c r="E6714" t="s">
        <v>4640</v>
      </c>
      <c r="F6714" t="s">
        <v>13</v>
      </c>
      <c r="G6714">
        <v>412</v>
      </c>
    </row>
    <row r="6715" spans="1:7" x14ac:dyDescent="0.2">
      <c r="A6715" t="s">
        <v>11311</v>
      </c>
      <c r="B6715" t="s">
        <v>4566</v>
      </c>
      <c r="C6715">
        <v>34</v>
      </c>
      <c r="D6715" t="s">
        <v>4623</v>
      </c>
      <c r="E6715" t="s">
        <v>4642</v>
      </c>
      <c r="F6715" t="s">
        <v>13</v>
      </c>
      <c r="G6715">
        <v>411</v>
      </c>
    </row>
    <row r="6716" spans="1:7" x14ac:dyDescent="0.2">
      <c r="A6716" t="s">
        <v>11312</v>
      </c>
      <c r="B6716" t="s">
        <v>4566</v>
      </c>
      <c r="C6716">
        <v>34</v>
      </c>
      <c r="D6716" t="s">
        <v>4623</v>
      </c>
      <c r="E6716" t="s">
        <v>4644</v>
      </c>
      <c r="F6716" t="s">
        <v>13</v>
      </c>
      <c r="G6716">
        <v>404</v>
      </c>
    </row>
    <row r="6717" spans="1:7" x14ac:dyDescent="0.2">
      <c r="A6717" t="s">
        <v>11313</v>
      </c>
      <c r="B6717" t="s">
        <v>4566</v>
      </c>
      <c r="C6717">
        <v>34</v>
      </c>
      <c r="D6717" t="s">
        <v>4623</v>
      </c>
      <c r="E6717" t="s">
        <v>4646</v>
      </c>
      <c r="F6717" t="s">
        <v>13</v>
      </c>
      <c r="G6717">
        <v>476</v>
      </c>
    </row>
    <row r="6718" spans="1:7" x14ac:dyDescent="0.2">
      <c r="A6718" t="s">
        <v>11314</v>
      </c>
      <c r="B6718" t="s">
        <v>4566</v>
      </c>
      <c r="C6718">
        <v>35</v>
      </c>
      <c r="D6718" t="s">
        <v>4623</v>
      </c>
      <c r="E6718" t="s">
        <v>4624</v>
      </c>
      <c r="F6718" t="s">
        <v>13</v>
      </c>
      <c r="G6718">
        <v>6992</v>
      </c>
    </row>
    <row r="6719" spans="1:7" x14ac:dyDescent="0.2">
      <c r="A6719" t="s">
        <v>11315</v>
      </c>
      <c r="B6719" t="s">
        <v>4566</v>
      </c>
      <c r="C6719">
        <v>35</v>
      </c>
      <c r="D6719" t="s">
        <v>4623</v>
      </c>
      <c r="E6719" t="s">
        <v>4626</v>
      </c>
      <c r="F6719" t="s">
        <v>13</v>
      </c>
      <c r="G6719">
        <v>6626</v>
      </c>
    </row>
    <row r="6720" spans="1:7" x14ac:dyDescent="0.2">
      <c r="A6720" t="s">
        <v>11316</v>
      </c>
      <c r="B6720" t="s">
        <v>4566</v>
      </c>
      <c r="C6720">
        <v>35</v>
      </c>
      <c r="D6720" t="s">
        <v>4623</v>
      </c>
      <c r="E6720" t="s">
        <v>4628</v>
      </c>
      <c r="F6720" t="s">
        <v>13</v>
      </c>
      <c r="G6720">
        <v>7490</v>
      </c>
    </row>
    <row r="6721" spans="1:7" x14ac:dyDescent="0.2">
      <c r="A6721" t="s">
        <v>11317</v>
      </c>
      <c r="B6721" t="s">
        <v>4566</v>
      </c>
      <c r="C6721">
        <v>35</v>
      </c>
      <c r="D6721" t="s">
        <v>4623</v>
      </c>
      <c r="E6721" t="s">
        <v>4630</v>
      </c>
      <c r="F6721" t="s">
        <v>13</v>
      </c>
      <c r="G6721">
        <v>6978</v>
      </c>
    </row>
    <row r="6722" spans="1:7" x14ac:dyDescent="0.2">
      <c r="A6722" t="s">
        <v>11318</v>
      </c>
      <c r="B6722" t="s">
        <v>4566</v>
      </c>
      <c r="C6722">
        <v>35</v>
      </c>
      <c r="D6722" t="s">
        <v>4623</v>
      </c>
      <c r="E6722" t="s">
        <v>4632</v>
      </c>
      <c r="F6722" t="s">
        <v>13</v>
      </c>
      <c r="G6722">
        <v>7325</v>
      </c>
    </row>
    <row r="6723" spans="1:7" x14ac:dyDescent="0.2">
      <c r="A6723" t="s">
        <v>11319</v>
      </c>
      <c r="B6723" t="s">
        <v>4566</v>
      </c>
      <c r="C6723">
        <v>35</v>
      </c>
      <c r="D6723" t="s">
        <v>4623</v>
      </c>
      <c r="E6723" t="s">
        <v>4634</v>
      </c>
      <c r="F6723" t="s">
        <v>13</v>
      </c>
      <c r="G6723">
        <v>7048</v>
      </c>
    </row>
    <row r="6724" spans="1:7" x14ac:dyDescent="0.2">
      <c r="A6724" t="s">
        <v>11320</v>
      </c>
      <c r="B6724" t="s">
        <v>4566</v>
      </c>
      <c r="C6724">
        <v>35</v>
      </c>
      <c r="D6724" t="s">
        <v>4623</v>
      </c>
      <c r="E6724" t="s">
        <v>4636</v>
      </c>
      <c r="F6724" t="s">
        <v>13</v>
      </c>
      <c r="G6724">
        <v>6976</v>
      </c>
    </row>
    <row r="6725" spans="1:7" x14ac:dyDescent="0.2">
      <c r="A6725" t="s">
        <v>11321</v>
      </c>
      <c r="B6725" t="s">
        <v>4566</v>
      </c>
      <c r="C6725">
        <v>35</v>
      </c>
      <c r="D6725" t="s">
        <v>4623</v>
      </c>
      <c r="E6725" t="s">
        <v>4638</v>
      </c>
      <c r="F6725" t="s">
        <v>13</v>
      </c>
      <c r="G6725">
        <v>7066</v>
      </c>
    </row>
    <row r="6726" spans="1:7" x14ac:dyDescent="0.2">
      <c r="A6726" t="s">
        <v>11322</v>
      </c>
      <c r="B6726" t="s">
        <v>4566</v>
      </c>
      <c r="C6726">
        <v>35</v>
      </c>
      <c r="D6726" t="s">
        <v>4623</v>
      </c>
      <c r="E6726" t="s">
        <v>4640</v>
      </c>
      <c r="F6726" t="s">
        <v>13</v>
      </c>
      <c r="G6726">
        <v>6779</v>
      </c>
    </row>
    <row r="6727" spans="1:7" x14ac:dyDescent="0.2">
      <c r="A6727" t="s">
        <v>11323</v>
      </c>
      <c r="B6727" t="s">
        <v>4566</v>
      </c>
      <c r="C6727">
        <v>35</v>
      </c>
      <c r="D6727" t="s">
        <v>4623</v>
      </c>
      <c r="E6727" t="s">
        <v>4642</v>
      </c>
      <c r="F6727" t="s">
        <v>13</v>
      </c>
      <c r="G6727">
        <v>6942</v>
      </c>
    </row>
    <row r="6728" spans="1:7" x14ac:dyDescent="0.2">
      <c r="A6728" t="s">
        <v>11324</v>
      </c>
      <c r="B6728" t="s">
        <v>4566</v>
      </c>
      <c r="C6728">
        <v>35</v>
      </c>
      <c r="D6728" t="s">
        <v>4623</v>
      </c>
      <c r="E6728" t="s">
        <v>4644</v>
      </c>
      <c r="F6728" t="s">
        <v>13</v>
      </c>
      <c r="G6728">
        <v>6805</v>
      </c>
    </row>
    <row r="6729" spans="1:7" x14ac:dyDescent="0.2">
      <c r="A6729" t="s">
        <v>11325</v>
      </c>
      <c r="B6729" t="s">
        <v>4566</v>
      </c>
      <c r="C6729">
        <v>35</v>
      </c>
      <c r="D6729" t="s">
        <v>4623</v>
      </c>
      <c r="E6729" t="s">
        <v>4646</v>
      </c>
      <c r="F6729" t="s">
        <v>13</v>
      </c>
      <c r="G6729">
        <v>7271</v>
      </c>
    </row>
    <row r="6730" spans="1:7" x14ac:dyDescent="0.2">
      <c r="A6730" t="s">
        <v>11326</v>
      </c>
      <c r="B6730" t="s">
        <v>4566</v>
      </c>
      <c r="C6730">
        <v>36</v>
      </c>
      <c r="D6730" t="s">
        <v>4623</v>
      </c>
      <c r="E6730" t="s">
        <v>4624</v>
      </c>
      <c r="F6730" t="s">
        <v>13</v>
      </c>
      <c r="G6730">
        <v>1442</v>
      </c>
    </row>
    <row r="6731" spans="1:7" x14ac:dyDescent="0.2">
      <c r="A6731" t="s">
        <v>11327</v>
      </c>
      <c r="B6731" t="s">
        <v>4566</v>
      </c>
      <c r="C6731">
        <v>36</v>
      </c>
      <c r="D6731" t="s">
        <v>4623</v>
      </c>
      <c r="E6731" t="s">
        <v>4626</v>
      </c>
      <c r="F6731" t="s">
        <v>13</v>
      </c>
      <c r="G6731">
        <v>1305</v>
      </c>
    </row>
    <row r="6732" spans="1:7" x14ac:dyDescent="0.2">
      <c r="A6732" t="s">
        <v>11328</v>
      </c>
      <c r="B6732" t="s">
        <v>4566</v>
      </c>
      <c r="C6732">
        <v>36</v>
      </c>
      <c r="D6732" t="s">
        <v>4623</v>
      </c>
      <c r="E6732" t="s">
        <v>4628</v>
      </c>
      <c r="F6732" t="s">
        <v>13</v>
      </c>
      <c r="G6732">
        <v>1419</v>
      </c>
    </row>
    <row r="6733" spans="1:7" x14ac:dyDescent="0.2">
      <c r="A6733" t="s">
        <v>11329</v>
      </c>
      <c r="B6733" t="s">
        <v>4566</v>
      </c>
      <c r="C6733">
        <v>36</v>
      </c>
      <c r="D6733" t="s">
        <v>4623</v>
      </c>
      <c r="E6733" t="s">
        <v>4630</v>
      </c>
      <c r="F6733" t="s">
        <v>13</v>
      </c>
      <c r="G6733">
        <v>1322</v>
      </c>
    </row>
    <row r="6734" spans="1:7" x14ac:dyDescent="0.2">
      <c r="A6734" t="s">
        <v>11330</v>
      </c>
      <c r="B6734" t="s">
        <v>4566</v>
      </c>
      <c r="C6734">
        <v>36</v>
      </c>
      <c r="D6734" t="s">
        <v>4623</v>
      </c>
      <c r="E6734" t="s">
        <v>4632</v>
      </c>
      <c r="F6734" t="s">
        <v>13</v>
      </c>
      <c r="G6734">
        <v>1335</v>
      </c>
    </row>
    <row r="6735" spans="1:7" x14ac:dyDescent="0.2">
      <c r="A6735" t="s">
        <v>11331</v>
      </c>
      <c r="B6735" t="s">
        <v>4566</v>
      </c>
      <c r="C6735">
        <v>36</v>
      </c>
      <c r="D6735" t="s">
        <v>4623</v>
      </c>
      <c r="E6735" t="s">
        <v>4634</v>
      </c>
      <c r="F6735" t="s">
        <v>13</v>
      </c>
      <c r="G6735">
        <v>1259</v>
      </c>
    </row>
    <row r="6736" spans="1:7" x14ac:dyDescent="0.2">
      <c r="A6736" t="s">
        <v>11332</v>
      </c>
      <c r="B6736" t="s">
        <v>4566</v>
      </c>
      <c r="C6736">
        <v>36</v>
      </c>
      <c r="D6736" t="s">
        <v>4623</v>
      </c>
      <c r="E6736" t="s">
        <v>4636</v>
      </c>
      <c r="F6736" t="s">
        <v>13</v>
      </c>
      <c r="G6736">
        <v>1318</v>
      </c>
    </row>
    <row r="6737" spans="1:7" x14ac:dyDescent="0.2">
      <c r="A6737" t="s">
        <v>11333</v>
      </c>
      <c r="B6737" t="s">
        <v>4566</v>
      </c>
      <c r="C6737">
        <v>36</v>
      </c>
      <c r="D6737" t="s">
        <v>4623</v>
      </c>
      <c r="E6737" t="s">
        <v>4638</v>
      </c>
      <c r="F6737" t="s">
        <v>13</v>
      </c>
      <c r="G6737">
        <v>1239</v>
      </c>
    </row>
    <row r="6738" spans="1:7" x14ac:dyDescent="0.2">
      <c r="A6738" t="s">
        <v>11334</v>
      </c>
      <c r="B6738" t="s">
        <v>4566</v>
      </c>
      <c r="C6738">
        <v>36</v>
      </c>
      <c r="D6738" t="s">
        <v>4623</v>
      </c>
      <c r="E6738" t="s">
        <v>4640</v>
      </c>
      <c r="F6738" t="s">
        <v>13</v>
      </c>
      <c r="G6738">
        <v>1262</v>
      </c>
    </row>
    <row r="6739" spans="1:7" x14ac:dyDescent="0.2">
      <c r="A6739" t="s">
        <v>11335</v>
      </c>
      <c r="B6739" t="s">
        <v>4566</v>
      </c>
      <c r="C6739">
        <v>36</v>
      </c>
      <c r="D6739" t="s">
        <v>4623</v>
      </c>
      <c r="E6739" t="s">
        <v>4642</v>
      </c>
      <c r="F6739" t="s">
        <v>13</v>
      </c>
      <c r="G6739">
        <v>1315</v>
      </c>
    </row>
    <row r="6740" spans="1:7" x14ac:dyDescent="0.2">
      <c r="A6740" t="s">
        <v>11336</v>
      </c>
      <c r="B6740" t="s">
        <v>4566</v>
      </c>
      <c r="C6740">
        <v>36</v>
      </c>
      <c r="D6740" t="s">
        <v>4623</v>
      </c>
      <c r="E6740" t="s">
        <v>4644</v>
      </c>
      <c r="F6740" t="s">
        <v>13</v>
      </c>
      <c r="G6740">
        <v>1202</v>
      </c>
    </row>
    <row r="6741" spans="1:7" x14ac:dyDescent="0.2">
      <c r="A6741" t="s">
        <v>11337</v>
      </c>
      <c r="B6741" t="s">
        <v>4566</v>
      </c>
      <c r="C6741">
        <v>36</v>
      </c>
      <c r="D6741" t="s">
        <v>4623</v>
      </c>
      <c r="E6741" t="s">
        <v>4646</v>
      </c>
      <c r="F6741" t="s">
        <v>13</v>
      </c>
      <c r="G6741">
        <v>1423</v>
      </c>
    </row>
    <row r="6742" spans="1:7" x14ac:dyDescent="0.2">
      <c r="A6742" t="s">
        <v>11338</v>
      </c>
      <c r="B6742" t="s">
        <v>4566</v>
      </c>
      <c r="C6742">
        <v>37</v>
      </c>
      <c r="D6742" t="s">
        <v>4623</v>
      </c>
      <c r="E6742" t="s">
        <v>4624</v>
      </c>
      <c r="F6742" t="s">
        <v>13</v>
      </c>
      <c r="G6742">
        <v>28</v>
      </c>
    </row>
    <row r="6743" spans="1:7" x14ac:dyDescent="0.2">
      <c r="A6743" t="s">
        <v>11339</v>
      </c>
      <c r="B6743" t="s">
        <v>4566</v>
      </c>
      <c r="C6743">
        <v>37</v>
      </c>
      <c r="D6743" t="s">
        <v>4623</v>
      </c>
      <c r="E6743" t="s">
        <v>4626</v>
      </c>
      <c r="F6743" t="s">
        <v>13</v>
      </c>
      <c r="G6743">
        <v>26</v>
      </c>
    </row>
    <row r="6744" spans="1:7" x14ac:dyDescent="0.2">
      <c r="A6744" t="s">
        <v>11340</v>
      </c>
      <c r="B6744" t="s">
        <v>4566</v>
      </c>
      <c r="C6744">
        <v>37</v>
      </c>
      <c r="D6744" t="s">
        <v>4623</v>
      </c>
      <c r="E6744" t="s">
        <v>4628</v>
      </c>
      <c r="F6744" t="s">
        <v>13</v>
      </c>
      <c r="G6744">
        <v>49</v>
      </c>
    </row>
    <row r="6745" spans="1:7" x14ac:dyDescent="0.2">
      <c r="A6745" t="s">
        <v>11341</v>
      </c>
      <c r="B6745" t="s">
        <v>4566</v>
      </c>
      <c r="C6745">
        <v>37</v>
      </c>
      <c r="D6745" t="s">
        <v>4623</v>
      </c>
      <c r="E6745" t="s">
        <v>4630</v>
      </c>
      <c r="F6745" t="s">
        <v>13</v>
      </c>
      <c r="G6745">
        <v>45</v>
      </c>
    </row>
    <row r="6746" spans="1:7" x14ac:dyDescent="0.2">
      <c r="A6746" t="s">
        <v>11342</v>
      </c>
      <c r="B6746" t="s">
        <v>4566</v>
      </c>
      <c r="C6746">
        <v>37</v>
      </c>
      <c r="D6746" t="s">
        <v>4623</v>
      </c>
      <c r="E6746" t="s">
        <v>4632</v>
      </c>
      <c r="F6746" t="s">
        <v>13</v>
      </c>
      <c r="G6746">
        <v>33</v>
      </c>
    </row>
    <row r="6747" spans="1:7" x14ac:dyDescent="0.2">
      <c r="A6747" t="s">
        <v>11343</v>
      </c>
      <c r="B6747" t="s">
        <v>4566</v>
      </c>
      <c r="C6747">
        <v>37</v>
      </c>
      <c r="D6747" t="s">
        <v>4623</v>
      </c>
      <c r="E6747" t="s">
        <v>4634</v>
      </c>
      <c r="F6747" t="s">
        <v>13</v>
      </c>
      <c r="G6747">
        <v>42</v>
      </c>
    </row>
    <row r="6748" spans="1:7" x14ac:dyDescent="0.2">
      <c r="A6748" t="s">
        <v>11344</v>
      </c>
      <c r="B6748" t="s">
        <v>4566</v>
      </c>
      <c r="C6748">
        <v>37</v>
      </c>
      <c r="D6748" t="s">
        <v>4623</v>
      </c>
      <c r="E6748" t="s">
        <v>4636</v>
      </c>
      <c r="F6748" t="s">
        <v>13</v>
      </c>
      <c r="G6748">
        <v>54</v>
      </c>
    </row>
    <row r="6749" spans="1:7" x14ac:dyDescent="0.2">
      <c r="A6749" t="s">
        <v>11345</v>
      </c>
      <c r="B6749" t="s">
        <v>4566</v>
      </c>
      <c r="C6749">
        <v>37</v>
      </c>
      <c r="D6749" t="s">
        <v>4623</v>
      </c>
      <c r="E6749" t="s">
        <v>4638</v>
      </c>
      <c r="F6749" t="s">
        <v>13</v>
      </c>
      <c r="G6749">
        <v>35</v>
      </c>
    </row>
    <row r="6750" spans="1:7" x14ac:dyDescent="0.2">
      <c r="A6750" t="s">
        <v>11346</v>
      </c>
      <c r="B6750" t="s">
        <v>4566</v>
      </c>
      <c r="C6750">
        <v>37</v>
      </c>
      <c r="D6750" t="s">
        <v>4623</v>
      </c>
      <c r="E6750" t="s">
        <v>4640</v>
      </c>
      <c r="F6750" t="s">
        <v>13</v>
      </c>
      <c r="G6750">
        <v>40</v>
      </c>
    </row>
    <row r="6751" spans="1:7" x14ac:dyDescent="0.2">
      <c r="A6751" t="s">
        <v>11347</v>
      </c>
      <c r="B6751" t="s">
        <v>4566</v>
      </c>
      <c r="C6751">
        <v>37</v>
      </c>
      <c r="D6751" t="s">
        <v>4623</v>
      </c>
      <c r="E6751" t="s">
        <v>4642</v>
      </c>
      <c r="F6751" t="s">
        <v>13</v>
      </c>
      <c r="G6751">
        <v>29</v>
      </c>
    </row>
    <row r="6752" spans="1:7" x14ac:dyDescent="0.2">
      <c r="A6752" t="s">
        <v>11348</v>
      </c>
      <c r="B6752" t="s">
        <v>4566</v>
      </c>
      <c r="C6752">
        <v>37</v>
      </c>
      <c r="D6752" t="s">
        <v>4623</v>
      </c>
      <c r="E6752" t="s">
        <v>4644</v>
      </c>
      <c r="F6752" t="s">
        <v>13</v>
      </c>
      <c r="G6752">
        <v>39</v>
      </c>
    </row>
    <row r="6753" spans="1:7" x14ac:dyDescent="0.2">
      <c r="A6753" t="s">
        <v>11349</v>
      </c>
      <c r="B6753" t="s">
        <v>4566</v>
      </c>
      <c r="C6753">
        <v>37</v>
      </c>
      <c r="D6753" t="s">
        <v>4623</v>
      </c>
      <c r="E6753" t="s">
        <v>4646</v>
      </c>
      <c r="F6753" t="s">
        <v>13</v>
      </c>
      <c r="G6753">
        <v>29</v>
      </c>
    </row>
    <row r="6754" spans="1:7" x14ac:dyDescent="0.2">
      <c r="A6754" t="s">
        <v>11350</v>
      </c>
      <c r="B6754" t="s">
        <v>4566</v>
      </c>
      <c r="C6754">
        <v>38</v>
      </c>
      <c r="D6754" t="s">
        <v>4623</v>
      </c>
      <c r="E6754" t="s">
        <v>4624</v>
      </c>
      <c r="F6754" t="s">
        <v>13</v>
      </c>
      <c r="G6754">
        <v>2198</v>
      </c>
    </row>
    <row r="6755" spans="1:7" x14ac:dyDescent="0.2">
      <c r="A6755" t="s">
        <v>11351</v>
      </c>
      <c r="B6755" t="s">
        <v>4566</v>
      </c>
      <c r="C6755">
        <v>38</v>
      </c>
      <c r="D6755" t="s">
        <v>4623</v>
      </c>
      <c r="E6755" t="s">
        <v>4626</v>
      </c>
      <c r="F6755" t="s">
        <v>13</v>
      </c>
      <c r="G6755">
        <v>2117</v>
      </c>
    </row>
    <row r="6756" spans="1:7" x14ac:dyDescent="0.2">
      <c r="A6756" t="s">
        <v>11352</v>
      </c>
      <c r="B6756" t="s">
        <v>4566</v>
      </c>
      <c r="C6756">
        <v>38</v>
      </c>
      <c r="D6756" t="s">
        <v>4623</v>
      </c>
      <c r="E6756" t="s">
        <v>4628</v>
      </c>
      <c r="F6756" t="s">
        <v>13</v>
      </c>
      <c r="G6756">
        <v>2465</v>
      </c>
    </row>
    <row r="6757" spans="1:7" x14ac:dyDescent="0.2">
      <c r="A6757" t="s">
        <v>11353</v>
      </c>
      <c r="B6757" t="s">
        <v>4566</v>
      </c>
      <c r="C6757">
        <v>38</v>
      </c>
      <c r="D6757" t="s">
        <v>4623</v>
      </c>
      <c r="E6757" t="s">
        <v>4630</v>
      </c>
      <c r="F6757" t="s">
        <v>13</v>
      </c>
      <c r="G6757">
        <v>2289</v>
      </c>
    </row>
    <row r="6758" spans="1:7" x14ac:dyDescent="0.2">
      <c r="A6758" t="s">
        <v>11354</v>
      </c>
      <c r="B6758" t="s">
        <v>4566</v>
      </c>
      <c r="C6758">
        <v>38</v>
      </c>
      <c r="D6758" t="s">
        <v>4623</v>
      </c>
      <c r="E6758" t="s">
        <v>4632</v>
      </c>
      <c r="F6758" t="s">
        <v>13</v>
      </c>
      <c r="G6758">
        <v>2001</v>
      </c>
    </row>
    <row r="6759" spans="1:7" x14ac:dyDescent="0.2">
      <c r="A6759" t="s">
        <v>11355</v>
      </c>
      <c r="B6759" t="s">
        <v>4566</v>
      </c>
      <c r="C6759">
        <v>38</v>
      </c>
      <c r="D6759" t="s">
        <v>4623</v>
      </c>
      <c r="E6759" t="s">
        <v>4634</v>
      </c>
      <c r="F6759" t="s">
        <v>13</v>
      </c>
      <c r="G6759">
        <v>2559</v>
      </c>
    </row>
    <row r="6760" spans="1:7" x14ac:dyDescent="0.2">
      <c r="A6760" t="s">
        <v>11356</v>
      </c>
      <c r="B6760" t="s">
        <v>4566</v>
      </c>
      <c r="C6760">
        <v>38</v>
      </c>
      <c r="D6760" t="s">
        <v>4623</v>
      </c>
      <c r="E6760" t="s">
        <v>4636</v>
      </c>
      <c r="F6760" t="s">
        <v>13</v>
      </c>
      <c r="G6760">
        <v>3042</v>
      </c>
    </row>
    <row r="6761" spans="1:7" x14ac:dyDescent="0.2">
      <c r="A6761" t="s">
        <v>11357</v>
      </c>
      <c r="B6761" t="s">
        <v>4566</v>
      </c>
      <c r="C6761">
        <v>38</v>
      </c>
      <c r="D6761" t="s">
        <v>4623</v>
      </c>
      <c r="E6761" t="s">
        <v>4638</v>
      </c>
      <c r="F6761" t="s">
        <v>13</v>
      </c>
      <c r="G6761">
        <v>3024</v>
      </c>
    </row>
    <row r="6762" spans="1:7" x14ac:dyDescent="0.2">
      <c r="A6762" t="s">
        <v>11358</v>
      </c>
      <c r="B6762" t="s">
        <v>4566</v>
      </c>
      <c r="C6762">
        <v>38</v>
      </c>
      <c r="D6762" t="s">
        <v>4623</v>
      </c>
      <c r="E6762" t="s">
        <v>4640</v>
      </c>
      <c r="F6762" t="s">
        <v>13</v>
      </c>
      <c r="G6762">
        <v>3072</v>
      </c>
    </row>
    <row r="6763" spans="1:7" x14ac:dyDescent="0.2">
      <c r="A6763" t="s">
        <v>11359</v>
      </c>
      <c r="B6763" t="s">
        <v>4566</v>
      </c>
      <c r="C6763">
        <v>38</v>
      </c>
      <c r="D6763" t="s">
        <v>4623</v>
      </c>
      <c r="E6763" t="s">
        <v>4642</v>
      </c>
      <c r="F6763" t="s">
        <v>13</v>
      </c>
      <c r="G6763">
        <v>2983</v>
      </c>
    </row>
    <row r="6764" spans="1:7" x14ac:dyDescent="0.2">
      <c r="A6764" t="s">
        <v>11360</v>
      </c>
      <c r="B6764" t="s">
        <v>4566</v>
      </c>
      <c r="C6764">
        <v>38</v>
      </c>
      <c r="D6764" t="s">
        <v>4623</v>
      </c>
      <c r="E6764" t="s">
        <v>4644</v>
      </c>
      <c r="F6764" t="s">
        <v>13</v>
      </c>
      <c r="G6764">
        <v>2739</v>
      </c>
    </row>
    <row r="6765" spans="1:7" x14ac:dyDescent="0.2">
      <c r="A6765" t="s">
        <v>11361</v>
      </c>
      <c r="B6765" t="s">
        <v>4566</v>
      </c>
      <c r="C6765">
        <v>38</v>
      </c>
      <c r="D6765" t="s">
        <v>4623</v>
      </c>
      <c r="E6765" t="s">
        <v>4646</v>
      </c>
      <c r="F6765" t="s">
        <v>13</v>
      </c>
      <c r="G6765">
        <v>2539</v>
      </c>
    </row>
    <row r="6766" spans="1:7" x14ac:dyDescent="0.2">
      <c r="A6766" t="s">
        <v>11362</v>
      </c>
      <c r="B6766" t="s">
        <v>4566</v>
      </c>
      <c r="C6766">
        <v>39</v>
      </c>
      <c r="D6766" t="s">
        <v>4623</v>
      </c>
      <c r="E6766" t="s">
        <v>4624</v>
      </c>
      <c r="F6766" t="s">
        <v>13</v>
      </c>
      <c r="G6766">
        <v>86</v>
      </c>
    </row>
    <row r="6767" spans="1:7" x14ac:dyDescent="0.2">
      <c r="A6767" t="s">
        <v>11363</v>
      </c>
      <c r="B6767" t="s">
        <v>4566</v>
      </c>
      <c r="C6767">
        <v>39</v>
      </c>
      <c r="D6767" t="s">
        <v>4623</v>
      </c>
      <c r="E6767" t="s">
        <v>4626</v>
      </c>
      <c r="F6767" t="s">
        <v>13</v>
      </c>
      <c r="G6767">
        <v>62</v>
      </c>
    </row>
    <row r="6768" spans="1:7" x14ac:dyDescent="0.2">
      <c r="A6768" t="s">
        <v>11364</v>
      </c>
      <c r="B6768" t="s">
        <v>4566</v>
      </c>
      <c r="C6768">
        <v>39</v>
      </c>
      <c r="D6768" t="s">
        <v>4623</v>
      </c>
      <c r="E6768" t="s">
        <v>4628</v>
      </c>
      <c r="F6768" t="s">
        <v>13</v>
      </c>
      <c r="G6768">
        <v>57</v>
      </c>
    </row>
    <row r="6769" spans="1:7" x14ac:dyDescent="0.2">
      <c r="A6769" t="s">
        <v>11365</v>
      </c>
      <c r="B6769" t="s">
        <v>4566</v>
      </c>
      <c r="C6769">
        <v>39</v>
      </c>
      <c r="D6769" t="s">
        <v>4623</v>
      </c>
      <c r="E6769" t="s">
        <v>4630</v>
      </c>
      <c r="F6769" t="s">
        <v>13</v>
      </c>
      <c r="G6769">
        <v>39</v>
      </c>
    </row>
    <row r="6770" spans="1:7" x14ac:dyDescent="0.2">
      <c r="A6770" t="s">
        <v>11366</v>
      </c>
      <c r="B6770" t="s">
        <v>4566</v>
      </c>
      <c r="C6770">
        <v>39</v>
      </c>
      <c r="D6770" t="s">
        <v>4623</v>
      </c>
      <c r="E6770" t="s">
        <v>4632</v>
      </c>
      <c r="F6770" t="s">
        <v>13</v>
      </c>
      <c r="G6770">
        <v>42</v>
      </c>
    </row>
    <row r="6771" spans="1:7" x14ac:dyDescent="0.2">
      <c r="A6771" t="s">
        <v>11367</v>
      </c>
      <c r="B6771" t="s">
        <v>4566</v>
      </c>
      <c r="C6771">
        <v>39</v>
      </c>
      <c r="D6771" t="s">
        <v>4623</v>
      </c>
      <c r="E6771" t="s">
        <v>4634</v>
      </c>
      <c r="F6771" t="s">
        <v>13</v>
      </c>
      <c r="G6771">
        <v>48</v>
      </c>
    </row>
    <row r="6772" spans="1:7" x14ac:dyDescent="0.2">
      <c r="A6772" t="s">
        <v>11368</v>
      </c>
      <c r="B6772" t="s">
        <v>4566</v>
      </c>
      <c r="C6772">
        <v>39</v>
      </c>
      <c r="D6772" t="s">
        <v>4623</v>
      </c>
      <c r="E6772" t="s">
        <v>4636</v>
      </c>
      <c r="F6772" t="s">
        <v>13</v>
      </c>
      <c r="G6772">
        <v>44</v>
      </c>
    </row>
    <row r="6773" spans="1:7" x14ac:dyDescent="0.2">
      <c r="A6773" t="s">
        <v>11369</v>
      </c>
      <c r="B6773" t="s">
        <v>4566</v>
      </c>
      <c r="C6773">
        <v>39</v>
      </c>
      <c r="D6773" t="s">
        <v>4623</v>
      </c>
      <c r="E6773" t="s">
        <v>4638</v>
      </c>
      <c r="F6773" t="s">
        <v>13</v>
      </c>
      <c r="G6773">
        <v>42</v>
      </c>
    </row>
    <row r="6774" spans="1:7" x14ac:dyDescent="0.2">
      <c r="A6774" t="s">
        <v>11370</v>
      </c>
      <c r="B6774" t="s">
        <v>4566</v>
      </c>
      <c r="C6774">
        <v>39</v>
      </c>
      <c r="D6774" t="s">
        <v>4623</v>
      </c>
      <c r="E6774" t="s">
        <v>4640</v>
      </c>
      <c r="F6774" t="s">
        <v>13</v>
      </c>
      <c r="G6774">
        <v>41</v>
      </c>
    </row>
    <row r="6775" spans="1:7" x14ac:dyDescent="0.2">
      <c r="A6775" t="s">
        <v>11371</v>
      </c>
      <c r="B6775" t="s">
        <v>4566</v>
      </c>
      <c r="C6775">
        <v>39</v>
      </c>
      <c r="D6775" t="s">
        <v>4623</v>
      </c>
      <c r="E6775" t="s">
        <v>4642</v>
      </c>
      <c r="F6775" t="s">
        <v>13</v>
      </c>
      <c r="G6775">
        <v>60</v>
      </c>
    </row>
    <row r="6776" spans="1:7" x14ac:dyDescent="0.2">
      <c r="A6776" t="s">
        <v>11372</v>
      </c>
      <c r="B6776" t="s">
        <v>4566</v>
      </c>
      <c r="C6776">
        <v>39</v>
      </c>
      <c r="D6776" t="s">
        <v>4623</v>
      </c>
      <c r="E6776" t="s">
        <v>4644</v>
      </c>
      <c r="F6776" t="s">
        <v>13</v>
      </c>
      <c r="G6776">
        <v>57</v>
      </c>
    </row>
    <row r="6777" spans="1:7" x14ac:dyDescent="0.2">
      <c r="A6777" t="s">
        <v>11373</v>
      </c>
      <c r="B6777" t="s">
        <v>4566</v>
      </c>
      <c r="C6777">
        <v>39</v>
      </c>
      <c r="D6777" t="s">
        <v>4623</v>
      </c>
      <c r="E6777" t="s">
        <v>4646</v>
      </c>
      <c r="F6777" t="s">
        <v>13</v>
      </c>
      <c r="G6777">
        <v>67</v>
      </c>
    </row>
    <row r="6778" spans="1:7" x14ac:dyDescent="0.2">
      <c r="A6778" t="s">
        <v>11374</v>
      </c>
      <c r="B6778" t="s">
        <v>4566</v>
      </c>
      <c r="C6778">
        <v>40</v>
      </c>
      <c r="D6778" t="s">
        <v>4623</v>
      </c>
      <c r="E6778" t="s">
        <v>4624</v>
      </c>
      <c r="F6778" t="s">
        <v>13</v>
      </c>
      <c r="G6778">
        <v>344</v>
      </c>
    </row>
    <row r="6779" spans="1:7" x14ac:dyDescent="0.2">
      <c r="A6779" t="s">
        <v>11375</v>
      </c>
      <c r="B6779" t="s">
        <v>4566</v>
      </c>
      <c r="C6779">
        <v>40</v>
      </c>
      <c r="D6779" t="s">
        <v>4623</v>
      </c>
      <c r="E6779" t="s">
        <v>4626</v>
      </c>
      <c r="F6779" t="s">
        <v>13</v>
      </c>
      <c r="G6779">
        <v>362</v>
      </c>
    </row>
    <row r="6780" spans="1:7" x14ac:dyDescent="0.2">
      <c r="A6780" t="s">
        <v>11376</v>
      </c>
      <c r="B6780" t="s">
        <v>4566</v>
      </c>
      <c r="C6780">
        <v>40</v>
      </c>
      <c r="D6780" t="s">
        <v>4623</v>
      </c>
      <c r="E6780" t="s">
        <v>4628</v>
      </c>
      <c r="F6780" t="s">
        <v>13</v>
      </c>
      <c r="G6780">
        <v>413</v>
      </c>
    </row>
    <row r="6781" spans="1:7" x14ac:dyDescent="0.2">
      <c r="A6781" t="s">
        <v>11377</v>
      </c>
      <c r="B6781" t="s">
        <v>4566</v>
      </c>
      <c r="C6781">
        <v>40</v>
      </c>
      <c r="D6781" t="s">
        <v>4623</v>
      </c>
      <c r="E6781" t="s">
        <v>4630</v>
      </c>
      <c r="F6781" t="s">
        <v>13</v>
      </c>
      <c r="G6781">
        <v>341</v>
      </c>
    </row>
    <row r="6782" spans="1:7" x14ac:dyDescent="0.2">
      <c r="A6782" t="s">
        <v>11378</v>
      </c>
      <c r="B6782" t="s">
        <v>4566</v>
      </c>
      <c r="C6782">
        <v>40</v>
      </c>
      <c r="D6782" t="s">
        <v>4623</v>
      </c>
      <c r="E6782" t="s">
        <v>4632</v>
      </c>
      <c r="F6782" t="s">
        <v>13</v>
      </c>
      <c r="G6782">
        <v>328</v>
      </c>
    </row>
    <row r="6783" spans="1:7" x14ac:dyDescent="0.2">
      <c r="A6783" t="s">
        <v>11379</v>
      </c>
      <c r="B6783" t="s">
        <v>4566</v>
      </c>
      <c r="C6783">
        <v>40</v>
      </c>
      <c r="D6783" t="s">
        <v>4623</v>
      </c>
      <c r="E6783" t="s">
        <v>4634</v>
      </c>
      <c r="F6783" t="s">
        <v>13</v>
      </c>
      <c r="G6783">
        <v>254</v>
      </c>
    </row>
    <row r="6784" spans="1:7" x14ac:dyDescent="0.2">
      <c r="A6784" t="s">
        <v>11380</v>
      </c>
      <c r="B6784" t="s">
        <v>4566</v>
      </c>
      <c r="C6784">
        <v>40</v>
      </c>
      <c r="D6784" t="s">
        <v>4623</v>
      </c>
      <c r="E6784" t="s">
        <v>4636</v>
      </c>
      <c r="F6784" t="s">
        <v>13</v>
      </c>
      <c r="G6784">
        <v>404</v>
      </c>
    </row>
    <row r="6785" spans="1:7" x14ac:dyDescent="0.2">
      <c r="A6785" t="s">
        <v>11381</v>
      </c>
      <c r="B6785" t="s">
        <v>4566</v>
      </c>
      <c r="C6785">
        <v>40</v>
      </c>
      <c r="D6785" t="s">
        <v>4623</v>
      </c>
      <c r="E6785" t="s">
        <v>4638</v>
      </c>
      <c r="F6785" t="s">
        <v>13</v>
      </c>
      <c r="G6785">
        <v>410</v>
      </c>
    </row>
    <row r="6786" spans="1:7" x14ac:dyDescent="0.2">
      <c r="A6786" t="s">
        <v>11382</v>
      </c>
      <c r="B6786" t="s">
        <v>4566</v>
      </c>
      <c r="C6786">
        <v>40</v>
      </c>
      <c r="D6786" t="s">
        <v>4623</v>
      </c>
      <c r="E6786" t="s">
        <v>4640</v>
      </c>
      <c r="F6786" t="s">
        <v>13</v>
      </c>
      <c r="G6786">
        <v>320</v>
      </c>
    </row>
    <row r="6787" spans="1:7" x14ac:dyDescent="0.2">
      <c r="A6787" t="s">
        <v>11383</v>
      </c>
      <c r="B6787" t="s">
        <v>4566</v>
      </c>
      <c r="C6787">
        <v>40</v>
      </c>
      <c r="D6787" t="s">
        <v>4623</v>
      </c>
      <c r="E6787" t="s">
        <v>4642</v>
      </c>
      <c r="F6787" t="s">
        <v>13</v>
      </c>
      <c r="G6787">
        <v>301</v>
      </c>
    </row>
    <row r="6788" spans="1:7" x14ac:dyDescent="0.2">
      <c r="A6788" t="s">
        <v>11384</v>
      </c>
      <c r="B6788" t="s">
        <v>4566</v>
      </c>
      <c r="C6788">
        <v>40</v>
      </c>
      <c r="D6788" t="s">
        <v>4623</v>
      </c>
      <c r="E6788" t="s">
        <v>4644</v>
      </c>
      <c r="F6788" t="s">
        <v>13</v>
      </c>
      <c r="G6788">
        <v>358</v>
      </c>
    </row>
    <row r="6789" spans="1:7" x14ac:dyDescent="0.2">
      <c r="A6789" t="s">
        <v>11385</v>
      </c>
      <c r="B6789" t="s">
        <v>4566</v>
      </c>
      <c r="C6789">
        <v>40</v>
      </c>
      <c r="D6789" t="s">
        <v>4623</v>
      </c>
      <c r="E6789" t="s">
        <v>4646</v>
      </c>
      <c r="F6789" t="s">
        <v>13</v>
      </c>
      <c r="G6789">
        <v>437</v>
      </c>
    </row>
    <row r="6790" spans="1:7" x14ac:dyDescent="0.2">
      <c r="A6790" t="s">
        <v>11386</v>
      </c>
      <c r="B6790" t="s">
        <v>4566</v>
      </c>
      <c r="C6790">
        <v>41</v>
      </c>
      <c r="D6790" t="s">
        <v>4623</v>
      </c>
      <c r="E6790" t="s">
        <v>4624</v>
      </c>
      <c r="F6790" t="s">
        <v>13</v>
      </c>
      <c r="G6790">
        <v>492</v>
      </c>
    </row>
    <row r="6791" spans="1:7" x14ac:dyDescent="0.2">
      <c r="A6791" t="s">
        <v>11387</v>
      </c>
      <c r="B6791" t="s">
        <v>4566</v>
      </c>
      <c r="C6791">
        <v>41</v>
      </c>
      <c r="D6791" t="s">
        <v>4623</v>
      </c>
      <c r="E6791" t="s">
        <v>4626</v>
      </c>
      <c r="F6791" t="s">
        <v>13</v>
      </c>
      <c r="G6791">
        <v>386</v>
      </c>
    </row>
    <row r="6792" spans="1:7" x14ac:dyDescent="0.2">
      <c r="A6792" t="s">
        <v>11388</v>
      </c>
      <c r="B6792" t="s">
        <v>4566</v>
      </c>
      <c r="C6792">
        <v>41</v>
      </c>
      <c r="D6792" t="s">
        <v>4623</v>
      </c>
      <c r="E6792" t="s">
        <v>4628</v>
      </c>
      <c r="F6792" t="s">
        <v>13</v>
      </c>
      <c r="G6792">
        <v>429</v>
      </c>
    </row>
    <row r="6793" spans="1:7" x14ac:dyDescent="0.2">
      <c r="A6793" t="s">
        <v>11389</v>
      </c>
      <c r="B6793" t="s">
        <v>4566</v>
      </c>
      <c r="C6793">
        <v>41</v>
      </c>
      <c r="D6793" t="s">
        <v>4623</v>
      </c>
      <c r="E6793" t="s">
        <v>4630</v>
      </c>
      <c r="F6793" t="s">
        <v>13</v>
      </c>
      <c r="G6793">
        <v>370</v>
      </c>
    </row>
    <row r="6794" spans="1:7" x14ac:dyDescent="0.2">
      <c r="A6794" t="s">
        <v>11390</v>
      </c>
      <c r="B6794" t="s">
        <v>4566</v>
      </c>
      <c r="C6794">
        <v>41</v>
      </c>
      <c r="D6794" t="s">
        <v>4623</v>
      </c>
      <c r="E6794" t="s">
        <v>4632</v>
      </c>
      <c r="F6794" t="s">
        <v>13</v>
      </c>
      <c r="G6794">
        <v>325</v>
      </c>
    </row>
    <row r="6795" spans="1:7" x14ac:dyDescent="0.2">
      <c r="A6795" t="s">
        <v>11391</v>
      </c>
      <c r="B6795" t="s">
        <v>4566</v>
      </c>
      <c r="C6795">
        <v>41</v>
      </c>
      <c r="D6795" t="s">
        <v>4623</v>
      </c>
      <c r="E6795" t="s">
        <v>4634</v>
      </c>
      <c r="F6795" t="s">
        <v>13</v>
      </c>
      <c r="G6795">
        <v>419</v>
      </c>
    </row>
    <row r="6796" spans="1:7" x14ac:dyDescent="0.2">
      <c r="A6796" t="s">
        <v>11392</v>
      </c>
      <c r="B6796" t="s">
        <v>4566</v>
      </c>
      <c r="C6796">
        <v>41</v>
      </c>
      <c r="D6796" t="s">
        <v>4623</v>
      </c>
      <c r="E6796" t="s">
        <v>4636</v>
      </c>
      <c r="F6796" t="s">
        <v>13</v>
      </c>
      <c r="G6796">
        <v>626</v>
      </c>
    </row>
    <row r="6797" spans="1:7" x14ac:dyDescent="0.2">
      <c r="A6797" t="s">
        <v>11393</v>
      </c>
      <c r="B6797" t="s">
        <v>4566</v>
      </c>
      <c r="C6797">
        <v>41</v>
      </c>
      <c r="D6797" t="s">
        <v>4623</v>
      </c>
      <c r="E6797" t="s">
        <v>4638</v>
      </c>
      <c r="F6797" t="s">
        <v>13</v>
      </c>
      <c r="G6797">
        <v>603</v>
      </c>
    </row>
    <row r="6798" spans="1:7" x14ac:dyDescent="0.2">
      <c r="A6798" t="s">
        <v>11394</v>
      </c>
      <c r="B6798" t="s">
        <v>4566</v>
      </c>
      <c r="C6798">
        <v>41</v>
      </c>
      <c r="D6798" t="s">
        <v>4623</v>
      </c>
      <c r="E6798" t="s">
        <v>4640</v>
      </c>
      <c r="F6798" t="s">
        <v>13</v>
      </c>
      <c r="G6798">
        <v>407</v>
      </c>
    </row>
    <row r="6799" spans="1:7" x14ac:dyDescent="0.2">
      <c r="A6799" t="s">
        <v>11395</v>
      </c>
      <c r="B6799" t="s">
        <v>4566</v>
      </c>
      <c r="C6799">
        <v>41</v>
      </c>
      <c r="D6799" t="s">
        <v>4623</v>
      </c>
      <c r="E6799" t="s">
        <v>4642</v>
      </c>
      <c r="F6799" t="s">
        <v>13</v>
      </c>
      <c r="G6799">
        <v>390</v>
      </c>
    </row>
    <row r="6800" spans="1:7" x14ac:dyDescent="0.2">
      <c r="A6800" t="s">
        <v>11396</v>
      </c>
      <c r="B6800" t="s">
        <v>4566</v>
      </c>
      <c r="C6800">
        <v>41</v>
      </c>
      <c r="D6800" t="s">
        <v>4623</v>
      </c>
      <c r="E6800" t="s">
        <v>4644</v>
      </c>
      <c r="F6800" t="s">
        <v>13</v>
      </c>
      <c r="G6800">
        <v>392</v>
      </c>
    </row>
    <row r="6801" spans="1:7" x14ac:dyDescent="0.2">
      <c r="A6801" t="s">
        <v>11397</v>
      </c>
      <c r="B6801" t="s">
        <v>4566</v>
      </c>
      <c r="C6801">
        <v>41</v>
      </c>
      <c r="D6801" t="s">
        <v>4623</v>
      </c>
      <c r="E6801" t="s">
        <v>4646</v>
      </c>
      <c r="F6801" t="s">
        <v>13</v>
      </c>
      <c r="G6801">
        <v>475</v>
      </c>
    </row>
    <row r="6802" spans="1:7" x14ac:dyDescent="0.2">
      <c r="A6802" t="s">
        <v>11398</v>
      </c>
      <c r="B6802" t="s">
        <v>4566</v>
      </c>
      <c r="C6802">
        <v>43</v>
      </c>
      <c r="D6802" t="s">
        <v>4623</v>
      </c>
      <c r="E6802" t="s">
        <v>4624</v>
      </c>
      <c r="F6802" t="s">
        <v>13</v>
      </c>
      <c r="G6802">
        <v>2141</v>
      </c>
    </row>
    <row r="6803" spans="1:7" x14ac:dyDescent="0.2">
      <c r="A6803" t="s">
        <v>11399</v>
      </c>
      <c r="B6803" t="s">
        <v>4566</v>
      </c>
      <c r="C6803">
        <v>43</v>
      </c>
      <c r="D6803" t="s">
        <v>4623</v>
      </c>
      <c r="E6803" t="s">
        <v>4626</v>
      </c>
      <c r="F6803" t="s">
        <v>13</v>
      </c>
      <c r="G6803">
        <v>2120</v>
      </c>
    </row>
    <row r="6804" spans="1:7" x14ac:dyDescent="0.2">
      <c r="A6804" t="s">
        <v>11400</v>
      </c>
      <c r="B6804" t="s">
        <v>4566</v>
      </c>
      <c r="C6804">
        <v>43</v>
      </c>
      <c r="D6804" t="s">
        <v>4623</v>
      </c>
      <c r="E6804" t="s">
        <v>4628</v>
      </c>
      <c r="F6804" t="s">
        <v>13</v>
      </c>
      <c r="G6804">
        <v>2242</v>
      </c>
    </row>
    <row r="6805" spans="1:7" x14ac:dyDescent="0.2">
      <c r="A6805" t="s">
        <v>11401</v>
      </c>
      <c r="B6805" t="s">
        <v>4566</v>
      </c>
      <c r="C6805">
        <v>43</v>
      </c>
      <c r="D6805" t="s">
        <v>4623</v>
      </c>
      <c r="E6805" t="s">
        <v>4630</v>
      </c>
      <c r="F6805" t="s">
        <v>13</v>
      </c>
      <c r="G6805">
        <v>1989</v>
      </c>
    </row>
    <row r="6806" spans="1:7" x14ac:dyDescent="0.2">
      <c r="A6806" t="s">
        <v>11402</v>
      </c>
      <c r="B6806" t="s">
        <v>4566</v>
      </c>
      <c r="C6806">
        <v>43</v>
      </c>
      <c r="D6806" t="s">
        <v>4623</v>
      </c>
      <c r="E6806" t="s">
        <v>4632</v>
      </c>
      <c r="F6806" t="s">
        <v>13</v>
      </c>
      <c r="G6806">
        <v>2183</v>
      </c>
    </row>
    <row r="6807" spans="1:7" x14ac:dyDescent="0.2">
      <c r="A6807" t="s">
        <v>11403</v>
      </c>
      <c r="B6807" t="s">
        <v>4566</v>
      </c>
      <c r="C6807">
        <v>43</v>
      </c>
      <c r="D6807" t="s">
        <v>4623</v>
      </c>
      <c r="E6807" t="s">
        <v>4634</v>
      </c>
      <c r="F6807" t="s">
        <v>13</v>
      </c>
      <c r="G6807">
        <v>2325</v>
      </c>
    </row>
    <row r="6808" spans="1:7" x14ac:dyDescent="0.2">
      <c r="A6808" t="s">
        <v>11404</v>
      </c>
      <c r="B6808" t="s">
        <v>4566</v>
      </c>
      <c r="C6808">
        <v>43</v>
      </c>
      <c r="D6808" t="s">
        <v>4623</v>
      </c>
      <c r="E6808" t="s">
        <v>4636</v>
      </c>
      <c r="F6808" t="s">
        <v>13</v>
      </c>
      <c r="G6808">
        <v>2471</v>
      </c>
    </row>
    <row r="6809" spans="1:7" x14ac:dyDescent="0.2">
      <c r="A6809" t="s">
        <v>11405</v>
      </c>
      <c r="B6809" t="s">
        <v>4566</v>
      </c>
      <c r="C6809">
        <v>43</v>
      </c>
      <c r="D6809" t="s">
        <v>4623</v>
      </c>
      <c r="E6809" t="s">
        <v>4638</v>
      </c>
      <c r="F6809" t="s">
        <v>13</v>
      </c>
      <c r="G6809">
        <v>2243</v>
      </c>
    </row>
    <row r="6810" spans="1:7" x14ac:dyDescent="0.2">
      <c r="A6810" t="s">
        <v>11406</v>
      </c>
      <c r="B6810" t="s">
        <v>4566</v>
      </c>
      <c r="C6810">
        <v>43</v>
      </c>
      <c r="D6810" t="s">
        <v>4623</v>
      </c>
      <c r="E6810" t="s">
        <v>4640</v>
      </c>
      <c r="F6810" t="s">
        <v>13</v>
      </c>
      <c r="G6810">
        <v>2039</v>
      </c>
    </row>
    <row r="6811" spans="1:7" x14ac:dyDescent="0.2">
      <c r="A6811" t="s">
        <v>11407</v>
      </c>
      <c r="B6811" t="s">
        <v>4566</v>
      </c>
      <c r="C6811">
        <v>43</v>
      </c>
      <c r="D6811" t="s">
        <v>4623</v>
      </c>
      <c r="E6811" t="s">
        <v>4642</v>
      </c>
      <c r="F6811" t="s">
        <v>13</v>
      </c>
      <c r="G6811">
        <v>2100</v>
      </c>
    </row>
    <row r="6812" spans="1:7" x14ac:dyDescent="0.2">
      <c r="A6812" t="s">
        <v>11408</v>
      </c>
      <c r="B6812" t="s">
        <v>4566</v>
      </c>
      <c r="C6812">
        <v>43</v>
      </c>
      <c r="D6812" t="s">
        <v>4623</v>
      </c>
      <c r="E6812" t="s">
        <v>4644</v>
      </c>
      <c r="F6812" t="s">
        <v>13</v>
      </c>
      <c r="G6812">
        <v>2086</v>
      </c>
    </row>
    <row r="6813" spans="1:7" x14ac:dyDescent="0.2">
      <c r="A6813" t="s">
        <v>11409</v>
      </c>
      <c r="B6813" t="s">
        <v>4566</v>
      </c>
      <c r="C6813">
        <v>43</v>
      </c>
      <c r="D6813" t="s">
        <v>4623</v>
      </c>
      <c r="E6813" t="s">
        <v>4646</v>
      </c>
      <c r="F6813" t="s">
        <v>13</v>
      </c>
      <c r="G6813">
        <v>2177</v>
      </c>
    </row>
    <row r="6814" spans="1:7" x14ac:dyDescent="0.2">
      <c r="A6814" t="s">
        <v>11410</v>
      </c>
      <c r="B6814" t="s">
        <v>4566</v>
      </c>
      <c r="C6814">
        <v>1</v>
      </c>
      <c r="D6814" t="s">
        <v>4623</v>
      </c>
      <c r="E6814" t="s">
        <v>4624</v>
      </c>
      <c r="F6814" t="s">
        <v>14</v>
      </c>
      <c r="G6814">
        <v>368</v>
      </c>
    </row>
    <row r="6815" spans="1:7" x14ac:dyDescent="0.2">
      <c r="A6815" t="s">
        <v>11411</v>
      </c>
      <c r="B6815" t="s">
        <v>4566</v>
      </c>
      <c r="C6815">
        <v>1</v>
      </c>
      <c r="D6815" t="s">
        <v>4623</v>
      </c>
      <c r="E6815" t="s">
        <v>4626</v>
      </c>
      <c r="F6815" t="s">
        <v>14</v>
      </c>
      <c r="G6815">
        <v>338</v>
      </c>
    </row>
    <row r="6816" spans="1:7" x14ac:dyDescent="0.2">
      <c r="A6816" t="s">
        <v>11412</v>
      </c>
      <c r="B6816" t="s">
        <v>4566</v>
      </c>
      <c r="C6816">
        <v>1</v>
      </c>
      <c r="D6816" t="s">
        <v>4623</v>
      </c>
      <c r="E6816" t="s">
        <v>4628</v>
      </c>
      <c r="F6816" t="s">
        <v>14</v>
      </c>
      <c r="G6816">
        <v>341</v>
      </c>
    </row>
    <row r="6817" spans="1:7" x14ac:dyDescent="0.2">
      <c r="A6817" t="s">
        <v>11413</v>
      </c>
      <c r="B6817" t="s">
        <v>4566</v>
      </c>
      <c r="C6817">
        <v>1</v>
      </c>
      <c r="D6817" t="s">
        <v>4623</v>
      </c>
      <c r="E6817" t="s">
        <v>4630</v>
      </c>
      <c r="F6817" t="s">
        <v>14</v>
      </c>
      <c r="G6817">
        <v>356</v>
      </c>
    </row>
    <row r="6818" spans="1:7" x14ac:dyDescent="0.2">
      <c r="A6818" t="s">
        <v>11414</v>
      </c>
      <c r="B6818" t="s">
        <v>4566</v>
      </c>
      <c r="C6818">
        <v>1</v>
      </c>
      <c r="D6818" t="s">
        <v>4623</v>
      </c>
      <c r="E6818" t="s">
        <v>4632</v>
      </c>
      <c r="F6818" t="s">
        <v>14</v>
      </c>
      <c r="G6818">
        <v>342</v>
      </c>
    </row>
    <row r="6819" spans="1:7" x14ac:dyDescent="0.2">
      <c r="A6819" t="s">
        <v>11415</v>
      </c>
      <c r="B6819" t="s">
        <v>4566</v>
      </c>
      <c r="C6819">
        <v>1</v>
      </c>
      <c r="D6819" t="s">
        <v>4623</v>
      </c>
      <c r="E6819" t="s">
        <v>4634</v>
      </c>
      <c r="F6819" t="s">
        <v>14</v>
      </c>
      <c r="G6819">
        <v>329</v>
      </c>
    </row>
    <row r="6820" spans="1:7" x14ac:dyDescent="0.2">
      <c r="A6820" t="s">
        <v>11416</v>
      </c>
      <c r="B6820" t="s">
        <v>4566</v>
      </c>
      <c r="C6820">
        <v>1</v>
      </c>
      <c r="D6820" t="s">
        <v>4623</v>
      </c>
      <c r="E6820" t="s">
        <v>4636</v>
      </c>
      <c r="F6820" t="s">
        <v>14</v>
      </c>
      <c r="G6820">
        <v>348</v>
      </c>
    </row>
    <row r="6821" spans="1:7" x14ac:dyDescent="0.2">
      <c r="A6821" t="s">
        <v>11417</v>
      </c>
      <c r="B6821" t="s">
        <v>4566</v>
      </c>
      <c r="C6821">
        <v>1</v>
      </c>
      <c r="D6821" t="s">
        <v>4623</v>
      </c>
      <c r="E6821" t="s">
        <v>4638</v>
      </c>
      <c r="F6821" t="s">
        <v>14</v>
      </c>
      <c r="G6821">
        <v>349</v>
      </c>
    </row>
    <row r="6822" spans="1:7" x14ac:dyDescent="0.2">
      <c r="A6822" t="s">
        <v>11418</v>
      </c>
      <c r="B6822" t="s">
        <v>4566</v>
      </c>
      <c r="C6822">
        <v>1</v>
      </c>
      <c r="D6822" t="s">
        <v>4623</v>
      </c>
      <c r="E6822" t="s">
        <v>4640</v>
      </c>
      <c r="F6822" t="s">
        <v>14</v>
      </c>
      <c r="G6822">
        <v>325</v>
      </c>
    </row>
    <row r="6823" spans="1:7" x14ac:dyDescent="0.2">
      <c r="A6823" t="s">
        <v>11419</v>
      </c>
      <c r="B6823" t="s">
        <v>4566</v>
      </c>
      <c r="C6823">
        <v>1</v>
      </c>
      <c r="D6823" t="s">
        <v>4623</v>
      </c>
      <c r="E6823" t="s">
        <v>4642</v>
      </c>
      <c r="F6823" t="s">
        <v>14</v>
      </c>
      <c r="G6823">
        <v>374</v>
      </c>
    </row>
    <row r="6824" spans="1:7" x14ac:dyDescent="0.2">
      <c r="A6824" t="s">
        <v>11420</v>
      </c>
      <c r="B6824" t="s">
        <v>4566</v>
      </c>
      <c r="C6824">
        <v>1</v>
      </c>
      <c r="D6824" t="s">
        <v>4623</v>
      </c>
      <c r="E6824" t="s">
        <v>4644</v>
      </c>
      <c r="F6824" t="s">
        <v>14</v>
      </c>
      <c r="G6824">
        <v>365</v>
      </c>
    </row>
    <row r="6825" spans="1:7" x14ac:dyDescent="0.2">
      <c r="A6825" t="s">
        <v>11421</v>
      </c>
      <c r="B6825" t="s">
        <v>4566</v>
      </c>
      <c r="C6825">
        <v>1</v>
      </c>
      <c r="D6825" t="s">
        <v>4623</v>
      </c>
      <c r="E6825" t="s">
        <v>4646</v>
      </c>
      <c r="F6825" t="s">
        <v>14</v>
      </c>
      <c r="G6825">
        <v>392</v>
      </c>
    </row>
    <row r="6826" spans="1:7" x14ac:dyDescent="0.2">
      <c r="A6826" t="s">
        <v>11422</v>
      </c>
      <c r="B6826" t="s">
        <v>4566</v>
      </c>
      <c r="C6826">
        <v>2</v>
      </c>
      <c r="D6826" t="s">
        <v>4623</v>
      </c>
      <c r="E6826" t="s">
        <v>4624</v>
      </c>
      <c r="F6826" t="s">
        <v>14</v>
      </c>
      <c r="G6826">
        <v>505</v>
      </c>
    </row>
    <row r="6827" spans="1:7" x14ac:dyDescent="0.2">
      <c r="A6827" t="s">
        <v>11423</v>
      </c>
      <c r="B6827" t="s">
        <v>4566</v>
      </c>
      <c r="C6827">
        <v>2</v>
      </c>
      <c r="D6827" t="s">
        <v>4623</v>
      </c>
      <c r="E6827" t="s">
        <v>4626</v>
      </c>
      <c r="F6827" t="s">
        <v>14</v>
      </c>
      <c r="G6827">
        <v>431</v>
      </c>
    </row>
    <row r="6828" spans="1:7" x14ac:dyDescent="0.2">
      <c r="A6828" t="s">
        <v>11424</v>
      </c>
      <c r="B6828" t="s">
        <v>4566</v>
      </c>
      <c r="C6828">
        <v>2</v>
      </c>
      <c r="D6828" t="s">
        <v>4623</v>
      </c>
      <c r="E6828" t="s">
        <v>4628</v>
      </c>
      <c r="F6828" t="s">
        <v>14</v>
      </c>
      <c r="G6828">
        <v>472</v>
      </c>
    </row>
    <row r="6829" spans="1:7" x14ac:dyDescent="0.2">
      <c r="A6829" t="s">
        <v>11425</v>
      </c>
      <c r="B6829" t="s">
        <v>4566</v>
      </c>
      <c r="C6829">
        <v>2</v>
      </c>
      <c r="D6829" t="s">
        <v>4623</v>
      </c>
      <c r="E6829" t="s">
        <v>4630</v>
      </c>
      <c r="F6829" t="s">
        <v>14</v>
      </c>
      <c r="G6829">
        <v>459</v>
      </c>
    </row>
    <row r="6830" spans="1:7" x14ac:dyDescent="0.2">
      <c r="A6830" t="s">
        <v>11426</v>
      </c>
      <c r="B6830" t="s">
        <v>4566</v>
      </c>
      <c r="C6830">
        <v>2</v>
      </c>
      <c r="D6830" t="s">
        <v>4623</v>
      </c>
      <c r="E6830" t="s">
        <v>4632</v>
      </c>
      <c r="F6830" t="s">
        <v>14</v>
      </c>
      <c r="G6830">
        <v>488</v>
      </c>
    </row>
    <row r="6831" spans="1:7" x14ac:dyDescent="0.2">
      <c r="A6831" t="s">
        <v>11427</v>
      </c>
      <c r="B6831" t="s">
        <v>4566</v>
      </c>
      <c r="C6831">
        <v>2</v>
      </c>
      <c r="D6831" t="s">
        <v>4623</v>
      </c>
      <c r="E6831" t="s">
        <v>4634</v>
      </c>
      <c r="F6831" t="s">
        <v>14</v>
      </c>
      <c r="G6831">
        <v>446</v>
      </c>
    </row>
    <row r="6832" spans="1:7" x14ac:dyDescent="0.2">
      <c r="A6832" t="s">
        <v>11428</v>
      </c>
      <c r="B6832" t="s">
        <v>4566</v>
      </c>
      <c r="C6832">
        <v>2</v>
      </c>
      <c r="D6832" t="s">
        <v>4623</v>
      </c>
      <c r="E6832" t="s">
        <v>4636</v>
      </c>
      <c r="F6832" t="s">
        <v>14</v>
      </c>
      <c r="G6832">
        <v>468</v>
      </c>
    </row>
    <row r="6833" spans="1:7" x14ac:dyDescent="0.2">
      <c r="A6833" t="s">
        <v>11429</v>
      </c>
      <c r="B6833" t="s">
        <v>4566</v>
      </c>
      <c r="C6833">
        <v>2</v>
      </c>
      <c r="D6833" t="s">
        <v>4623</v>
      </c>
      <c r="E6833" t="s">
        <v>4638</v>
      </c>
      <c r="F6833" t="s">
        <v>14</v>
      </c>
      <c r="G6833">
        <v>444</v>
      </c>
    </row>
    <row r="6834" spans="1:7" x14ac:dyDescent="0.2">
      <c r="A6834" t="s">
        <v>11430</v>
      </c>
      <c r="B6834" t="s">
        <v>4566</v>
      </c>
      <c r="C6834">
        <v>2</v>
      </c>
      <c r="D6834" t="s">
        <v>4623</v>
      </c>
      <c r="E6834" t="s">
        <v>4640</v>
      </c>
      <c r="F6834" t="s">
        <v>14</v>
      </c>
      <c r="G6834">
        <v>437</v>
      </c>
    </row>
    <row r="6835" spans="1:7" x14ac:dyDescent="0.2">
      <c r="A6835" t="s">
        <v>11431</v>
      </c>
      <c r="B6835" t="s">
        <v>4566</v>
      </c>
      <c r="C6835">
        <v>2</v>
      </c>
      <c r="D6835" t="s">
        <v>4623</v>
      </c>
      <c r="E6835" t="s">
        <v>4642</v>
      </c>
      <c r="F6835" t="s">
        <v>14</v>
      </c>
      <c r="G6835">
        <v>464</v>
      </c>
    </row>
    <row r="6836" spans="1:7" x14ac:dyDescent="0.2">
      <c r="A6836" t="s">
        <v>11432</v>
      </c>
      <c r="B6836" t="s">
        <v>4566</v>
      </c>
      <c r="C6836">
        <v>2</v>
      </c>
      <c r="D6836" t="s">
        <v>4623</v>
      </c>
      <c r="E6836" t="s">
        <v>4644</v>
      </c>
      <c r="F6836" t="s">
        <v>14</v>
      </c>
      <c r="G6836">
        <v>464</v>
      </c>
    </row>
    <row r="6837" spans="1:7" x14ac:dyDescent="0.2">
      <c r="A6837" t="s">
        <v>11433</v>
      </c>
      <c r="B6837" t="s">
        <v>4566</v>
      </c>
      <c r="C6837">
        <v>2</v>
      </c>
      <c r="D6837" t="s">
        <v>4623</v>
      </c>
      <c r="E6837" t="s">
        <v>4646</v>
      </c>
      <c r="F6837" t="s">
        <v>14</v>
      </c>
      <c r="G6837">
        <v>478</v>
      </c>
    </row>
    <row r="6838" spans="1:7" x14ac:dyDescent="0.2">
      <c r="A6838" t="s">
        <v>11434</v>
      </c>
      <c r="B6838" t="s">
        <v>4566</v>
      </c>
      <c r="C6838">
        <v>3</v>
      </c>
      <c r="D6838" t="s">
        <v>4623</v>
      </c>
      <c r="E6838" t="s">
        <v>4624</v>
      </c>
      <c r="F6838" t="s">
        <v>14</v>
      </c>
      <c r="G6838">
        <v>2962</v>
      </c>
    </row>
    <row r="6839" spans="1:7" x14ac:dyDescent="0.2">
      <c r="A6839" t="s">
        <v>11435</v>
      </c>
      <c r="B6839" t="s">
        <v>4566</v>
      </c>
      <c r="C6839">
        <v>3</v>
      </c>
      <c r="D6839" t="s">
        <v>4623</v>
      </c>
      <c r="E6839" t="s">
        <v>4626</v>
      </c>
      <c r="F6839" t="s">
        <v>14</v>
      </c>
      <c r="G6839">
        <v>2537</v>
      </c>
    </row>
    <row r="6840" spans="1:7" x14ac:dyDescent="0.2">
      <c r="A6840" t="s">
        <v>11436</v>
      </c>
      <c r="B6840" t="s">
        <v>4566</v>
      </c>
      <c r="C6840">
        <v>3</v>
      </c>
      <c r="D6840" t="s">
        <v>4623</v>
      </c>
      <c r="E6840" t="s">
        <v>4628</v>
      </c>
      <c r="F6840" t="s">
        <v>14</v>
      </c>
      <c r="G6840">
        <v>2708</v>
      </c>
    </row>
    <row r="6841" spans="1:7" x14ac:dyDescent="0.2">
      <c r="A6841" t="s">
        <v>11437</v>
      </c>
      <c r="B6841" t="s">
        <v>4566</v>
      </c>
      <c r="C6841">
        <v>3</v>
      </c>
      <c r="D6841" t="s">
        <v>4623</v>
      </c>
      <c r="E6841" t="s">
        <v>4630</v>
      </c>
      <c r="F6841" t="s">
        <v>14</v>
      </c>
      <c r="G6841">
        <v>2721</v>
      </c>
    </row>
    <row r="6842" spans="1:7" x14ac:dyDescent="0.2">
      <c r="A6842" t="s">
        <v>11438</v>
      </c>
      <c r="B6842" t="s">
        <v>4566</v>
      </c>
      <c r="C6842">
        <v>3</v>
      </c>
      <c r="D6842" t="s">
        <v>4623</v>
      </c>
      <c r="E6842" t="s">
        <v>4632</v>
      </c>
      <c r="F6842" t="s">
        <v>14</v>
      </c>
      <c r="G6842">
        <v>2638</v>
      </c>
    </row>
    <row r="6843" spans="1:7" x14ac:dyDescent="0.2">
      <c r="A6843" t="s">
        <v>11439</v>
      </c>
      <c r="B6843" t="s">
        <v>4566</v>
      </c>
      <c r="C6843">
        <v>3</v>
      </c>
      <c r="D6843" t="s">
        <v>4623</v>
      </c>
      <c r="E6843" t="s">
        <v>4634</v>
      </c>
      <c r="F6843" t="s">
        <v>14</v>
      </c>
      <c r="G6843">
        <v>2680</v>
      </c>
    </row>
    <row r="6844" spans="1:7" x14ac:dyDescent="0.2">
      <c r="A6844" t="s">
        <v>11440</v>
      </c>
      <c r="B6844" t="s">
        <v>4566</v>
      </c>
      <c r="C6844">
        <v>3</v>
      </c>
      <c r="D6844" t="s">
        <v>4623</v>
      </c>
      <c r="E6844" t="s">
        <v>4636</v>
      </c>
      <c r="F6844" t="s">
        <v>14</v>
      </c>
      <c r="G6844">
        <v>2667</v>
      </c>
    </row>
    <row r="6845" spans="1:7" x14ac:dyDescent="0.2">
      <c r="A6845" t="s">
        <v>11441</v>
      </c>
      <c r="B6845" t="s">
        <v>4566</v>
      </c>
      <c r="C6845">
        <v>3</v>
      </c>
      <c r="D6845" t="s">
        <v>4623</v>
      </c>
      <c r="E6845" t="s">
        <v>4638</v>
      </c>
      <c r="F6845" t="s">
        <v>14</v>
      </c>
      <c r="G6845">
        <v>2924</v>
      </c>
    </row>
    <row r="6846" spans="1:7" x14ac:dyDescent="0.2">
      <c r="A6846" t="s">
        <v>11442</v>
      </c>
      <c r="B6846" t="s">
        <v>4566</v>
      </c>
      <c r="C6846">
        <v>3</v>
      </c>
      <c r="D6846" t="s">
        <v>4623</v>
      </c>
      <c r="E6846" t="s">
        <v>4640</v>
      </c>
      <c r="F6846" t="s">
        <v>14</v>
      </c>
      <c r="G6846">
        <v>2751</v>
      </c>
    </row>
    <row r="6847" spans="1:7" x14ac:dyDescent="0.2">
      <c r="A6847" t="s">
        <v>11443</v>
      </c>
      <c r="B6847" t="s">
        <v>4566</v>
      </c>
      <c r="C6847">
        <v>3</v>
      </c>
      <c r="D6847" t="s">
        <v>4623</v>
      </c>
      <c r="E6847" t="s">
        <v>4642</v>
      </c>
      <c r="F6847" t="s">
        <v>14</v>
      </c>
      <c r="G6847">
        <v>2761</v>
      </c>
    </row>
    <row r="6848" spans="1:7" x14ac:dyDescent="0.2">
      <c r="A6848" t="s">
        <v>11444</v>
      </c>
      <c r="B6848" t="s">
        <v>4566</v>
      </c>
      <c r="C6848">
        <v>3</v>
      </c>
      <c r="D6848" t="s">
        <v>4623</v>
      </c>
      <c r="E6848" t="s">
        <v>4644</v>
      </c>
      <c r="F6848" t="s">
        <v>14</v>
      </c>
      <c r="G6848">
        <v>2666</v>
      </c>
    </row>
    <row r="6849" spans="1:7" x14ac:dyDescent="0.2">
      <c r="A6849" t="s">
        <v>11445</v>
      </c>
      <c r="B6849" t="s">
        <v>4566</v>
      </c>
      <c r="C6849">
        <v>3</v>
      </c>
      <c r="D6849" t="s">
        <v>4623</v>
      </c>
      <c r="E6849" t="s">
        <v>4646</v>
      </c>
      <c r="F6849" t="s">
        <v>14</v>
      </c>
      <c r="G6849">
        <v>2715</v>
      </c>
    </row>
    <row r="6850" spans="1:7" x14ac:dyDescent="0.2">
      <c r="A6850" t="s">
        <v>11446</v>
      </c>
      <c r="B6850" t="s">
        <v>4566</v>
      </c>
      <c r="C6850">
        <v>4</v>
      </c>
      <c r="D6850" t="s">
        <v>4623</v>
      </c>
      <c r="E6850" t="s">
        <v>4624</v>
      </c>
      <c r="F6850" t="s">
        <v>14</v>
      </c>
      <c r="G6850">
        <v>4259</v>
      </c>
    </row>
    <row r="6851" spans="1:7" x14ac:dyDescent="0.2">
      <c r="A6851" t="s">
        <v>11447</v>
      </c>
      <c r="B6851" t="s">
        <v>4566</v>
      </c>
      <c r="C6851">
        <v>4</v>
      </c>
      <c r="D6851" t="s">
        <v>4623</v>
      </c>
      <c r="E6851" t="s">
        <v>4626</v>
      </c>
      <c r="F6851" t="s">
        <v>14</v>
      </c>
      <c r="G6851">
        <v>3988</v>
      </c>
    </row>
    <row r="6852" spans="1:7" x14ac:dyDescent="0.2">
      <c r="A6852" t="s">
        <v>11448</v>
      </c>
      <c r="B6852" t="s">
        <v>4566</v>
      </c>
      <c r="C6852">
        <v>4</v>
      </c>
      <c r="D6852" t="s">
        <v>4623</v>
      </c>
      <c r="E6852" t="s">
        <v>4628</v>
      </c>
      <c r="F6852" t="s">
        <v>14</v>
      </c>
      <c r="G6852">
        <v>4313</v>
      </c>
    </row>
    <row r="6853" spans="1:7" x14ac:dyDescent="0.2">
      <c r="A6853" t="s">
        <v>11449</v>
      </c>
      <c r="B6853" t="s">
        <v>4566</v>
      </c>
      <c r="C6853">
        <v>4</v>
      </c>
      <c r="D6853" t="s">
        <v>4623</v>
      </c>
      <c r="E6853" t="s">
        <v>4630</v>
      </c>
      <c r="F6853" t="s">
        <v>14</v>
      </c>
      <c r="G6853">
        <v>4156</v>
      </c>
    </row>
    <row r="6854" spans="1:7" x14ac:dyDescent="0.2">
      <c r="A6854" t="s">
        <v>11450</v>
      </c>
      <c r="B6854" t="s">
        <v>4566</v>
      </c>
      <c r="C6854">
        <v>4</v>
      </c>
      <c r="D6854" t="s">
        <v>4623</v>
      </c>
      <c r="E6854" t="s">
        <v>4632</v>
      </c>
      <c r="F6854" t="s">
        <v>14</v>
      </c>
      <c r="G6854">
        <v>4235</v>
      </c>
    </row>
    <row r="6855" spans="1:7" x14ac:dyDescent="0.2">
      <c r="A6855" t="s">
        <v>11451</v>
      </c>
      <c r="B6855" t="s">
        <v>4566</v>
      </c>
      <c r="C6855">
        <v>4</v>
      </c>
      <c r="D6855" t="s">
        <v>4623</v>
      </c>
      <c r="E6855" t="s">
        <v>4634</v>
      </c>
      <c r="F6855" t="s">
        <v>14</v>
      </c>
      <c r="G6855">
        <v>3937</v>
      </c>
    </row>
    <row r="6856" spans="1:7" x14ac:dyDescent="0.2">
      <c r="A6856" t="s">
        <v>11452</v>
      </c>
      <c r="B6856" t="s">
        <v>4566</v>
      </c>
      <c r="C6856">
        <v>4</v>
      </c>
      <c r="D6856" t="s">
        <v>4623</v>
      </c>
      <c r="E6856" t="s">
        <v>4636</v>
      </c>
      <c r="F6856" t="s">
        <v>14</v>
      </c>
      <c r="G6856">
        <v>4226</v>
      </c>
    </row>
    <row r="6857" spans="1:7" x14ac:dyDescent="0.2">
      <c r="A6857" t="s">
        <v>11453</v>
      </c>
      <c r="B6857" t="s">
        <v>4566</v>
      </c>
      <c r="C6857">
        <v>4</v>
      </c>
      <c r="D6857" t="s">
        <v>4623</v>
      </c>
      <c r="E6857" t="s">
        <v>4638</v>
      </c>
      <c r="F6857" t="s">
        <v>14</v>
      </c>
      <c r="G6857">
        <v>4222</v>
      </c>
    </row>
    <row r="6858" spans="1:7" x14ac:dyDescent="0.2">
      <c r="A6858" t="s">
        <v>11454</v>
      </c>
      <c r="B6858" t="s">
        <v>4566</v>
      </c>
      <c r="C6858">
        <v>4</v>
      </c>
      <c r="D6858" t="s">
        <v>4623</v>
      </c>
      <c r="E6858" t="s">
        <v>4640</v>
      </c>
      <c r="F6858" t="s">
        <v>14</v>
      </c>
      <c r="G6858">
        <v>4169</v>
      </c>
    </row>
    <row r="6859" spans="1:7" x14ac:dyDescent="0.2">
      <c r="A6859" t="s">
        <v>11455</v>
      </c>
      <c r="B6859" t="s">
        <v>4566</v>
      </c>
      <c r="C6859">
        <v>4</v>
      </c>
      <c r="D6859" t="s">
        <v>4623</v>
      </c>
      <c r="E6859" t="s">
        <v>4642</v>
      </c>
      <c r="F6859" t="s">
        <v>14</v>
      </c>
      <c r="G6859">
        <v>3932</v>
      </c>
    </row>
    <row r="6860" spans="1:7" x14ac:dyDescent="0.2">
      <c r="A6860" t="s">
        <v>11456</v>
      </c>
      <c r="B6860" t="s">
        <v>4566</v>
      </c>
      <c r="C6860">
        <v>4</v>
      </c>
      <c r="D6860" t="s">
        <v>4623</v>
      </c>
      <c r="E6860" t="s">
        <v>4644</v>
      </c>
      <c r="F6860" t="s">
        <v>14</v>
      </c>
      <c r="G6860">
        <v>4004</v>
      </c>
    </row>
    <row r="6861" spans="1:7" x14ac:dyDescent="0.2">
      <c r="A6861" t="s">
        <v>11457</v>
      </c>
      <c r="B6861" t="s">
        <v>4566</v>
      </c>
      <c r="C6861">
        <v>4</v>
      </c>
      <c r="D6861" t="s">
        <v>4623</v>
      </c>
      <c r="E6861" t="s">
        <v>4646</v>
      </c>
      <c r="F6861" t="s">
        <v>14</v>
      </c>
      <c r="G6861">
        <v>4159</v>
      </c>
    </row>
    <row r="6862" spans="1:7" x14ac:dyDescent="0.2">
      <c r="A6862" t="s">
        <v>11458</v>
      </c>
      <c r="B6862" t="s">
        <v>4566</v>
      </c>
      <c r="C6862">
        <v>5</v>
      </c>
      <c r="D6862" t="s">
        <v>4623</v>
      </c>
      <c r="E6862" t="s">
        <v>4624</v>
      </c>
      <c r="F6862" t="s">
        <v>14</v>
      </c>
      <c r="G6862">
        <v>3337</v>
      </c>
    </row>
    <row r="6863" spans="1:7" x14ac:dyDescent="0.2">
      <c r="A6863" t="s">
        <v>11459</v>
      </c>
      <c r="B6863" t="s">
        <v>4566</v>
      </c>
      <c r="C6863">
        <v>5</v>
      </c>
      <c r="D6863" t="s">
        <v>4623</v>
      </c>
      <c r="E6863" t="s">
        <v>4626</v>
      </c>
      <c r="F6863" t="s">
        <v>14</v>
      </c>
      <c r="G6863">
        <v>3052</v>
      </c>
    </row>
    <row r="6864" spans="1:7" x14ac:dyDescent="0.2">
      <c r="A6864" t="s">
        <v>11460</v>
      </c>
      <c r="B6864" t="s">
        <v>4566</v>
      </c>
      <c r="C6864">
        <v>5</v>
      </c>
      <c r="D6864" t="s">
        <v>4623</v>
      </c>
      <c r="E6864" t="s">
        <v>4628</v>
      </c>
      <c r="F6864" t="s">
        <v>14</v>
      </c>
      <c r="G6864">
        <v>3572</v>
      </c>
    </row>
    <row r="6865" spans="1:7" x14ac:dyDescent="0.2">
      <c r="A6865" t="s">
        <v>11461</v>
      </c>
      <c r="B6865" t="s">
        <v>4566</v>
      </c>
      <c r="C6865">
        <v>5</v>
      </c>
      <c r="D6865" t="s">
        <v>4623</v>
      </c>
      <c r="E6865" t="s">
        <v>4630</v>
      </c>
      <c r="F6865" t="s">
        <v>14</v>
      </c>
      <c r="G6865">
        <v>3561</v>
      </c>
    </row>
    <row r="6866" spans="1:7" x14ac:dyDescent="0.2">
      <c r="A6866" t="s">
        <v>11462</v>
      </c>
      <c r="B6866" t="s">
        <v>4566</v>
      </c>
      <c r="C6866">
        <v>5</v>
      </c>
      <c r="D6866" t="s">
        <v>4623</v>
      </c>
      <c r="E6866" t="s">
        <v>4632</v>
      </c>
      <c r="F6866" t="s">
        <v>14</v>
      </c>
      <c r="G6866">
        <v>3512</v>
      </c>
    </row>
    <row r="6867" spans="1:7" x14ac:dyDescent="0.2">
      <c r="A6867" t="s">
        <v>11463</v>
      </c>
      <c r="B6867" t="s">
        <v>4566</v>
      </c>
      <c r="C6867">
        <v>5</v>
      </c>
      <c r="D6867" t="s">
        <v>4623</v>
      </c>
      <c r="E6867" t="s">
        <v>4634</v>
      </c>
      <c r="F6867" t="s">
        <v>14</v>
      </c>
      <c r="G6867">
        <v>3530</v>
      </c>
    </row>
    <row r="6868" spans="1:7" x14ac:dyDescent="0.2">
      <c r="A6868" t="s">
        <v>11464</v>
      </c>
      <c r="B6868" t="s">
        <v>4566</v>
      </c>
      <c r="C6868">
        <v>5</v>
      </c>
      <c r="D6868" t="s">
        <v>4623</v>
      </c>
      <c r="E6868" t="s">
        <v>4636</v>
      </c>
      <c r="F6868" t="s">
        <v>14</v>
      </c>
      <c r="G6868">
        <v>3694</v>
      </c>
    </row>
    <row r="6869" spans="1:7" x14ac:dyDescent="0.2">
      <c r="A6869" t="s">
        <v>11465</v>
      </c>
      <c r="B6869" t="s">
        <v>4566</v>
      </c>
      <c r="C6869">
        <v>5</v>
      </c>
      <c r="D6869" t="s">
        <v>4623</v>
      </c>
      <c r="E6869" t="s">
        <v>4638</v>
      </c>
      <c r="F6869" t="s">
        <v>14</v>
      </c>
      <c r="G6869">
        <v>3773</v>
      </c>
    </row>
    <row r="6870" spans="1:7" x14ac:dyDescent="0.2">
      <c r="A6870" t="s">
        <v>11466</v>
      </c>
      <c r="B6870" t="s">
        <v>4566</v>
      </c>
      <c r="C6870">
        <v>5</v>
      </c>
      <c r="D6870" t="s">
        <v>4623</v>
      </c>
      <c r="E6870" t="s">
        <v>4640</v>
      </c>
      <c r="F6870" t="s">
        <v>14</v>
      </c>
      <c r="G6870">
        <v>3492</v>
      </c>
    </row>
    <row r="6871" spans="1:7" x14ac:dyDescent="0.2">
      <c r="A6871" t="s">
        <v>11467</v>
      </c>
      <c r="B6871" t="s">
        <v>4566</v>
      </c>
      <c r="C6871">
        <v>5</v>
      </c>
      <c r="D6871" t="s">
        <v>4623</v>
      </c>
      <c r="E6871" t="s">
        <v>4642</v>
      </c>
      <c r="F6871" t="s">
        <v>14</v>
      </c>
      <c r="G6871">
        <v>3182</v>
      </c>
    </row>
    <row r="6872" spans="1:7" x14ac:dyDescent="0.2">
      <c r="A6872" t="s">
        <v>11468</v>
      </c>
      <c r="B6872" t="s">
        <v>4566</v>
      </c>
      <c r="C6872">
        <v>5</v>
      </c>
      <c r="D6872" t="s">
        <v>4623</v>
      </c>
      <c r="E6872" t="s">
        <v>4644</v>
      </c>
      <c r="F6872" t="s">
        <v>14</v>
      </c>
      <c r="G6872">
        <v>3293</v>
      </c>
    </row>
    <row r="6873" spans="1:7" x14ac:dyDescent="0.2">
      <c r="A6873" t="s">
        <v>11469</v>
      </c>
      <c r="B6873" t="s">
        <v>4566</v>
      </c>
      <c r="C6873">
        <v>5</v>
      </c>
      <c r="D6873" t="s">
        <v>4623</v>
      </c>
      <c r="E6873" t="s">
        <v>4646</v>
      </c>
      <c r="F6873" t="s">
        <v>14</v>
      </c>
      <c r="G6873">
        <v>3484</v>
      </c>
    </row>
    <row r="6874" spans="1:7" x14ac:dyDescent="0.2">
      <c r="A6874" t="s">
        <v>11470</v>
      </c>
      <c r="B6874" t="s">
        <v>4566</v>
      </c>
      <c r="C6874">
        <v>6</v>
      </c>
      <c r="D6874" t="s">
        <v>4623</v>
      </c>
      <c r="E6874" t="s">
        <v>4624</v>
      </c>
      <c r="F6874" t="s">
        <v>14</v>
      </c>
      <c r="G6874">
        <v>5182</v>
      </c>
    </row>
    <row r="6875" spans="1:7" x14ac:dyDescent="0.2">
      <c r="A6875" t="s">
        <v>11471</v>
      </c>
      <c r="B6875" t="s">
        <v>4566</v>
      </c>
      <c r="C6875">
        <v>6</v>
      </c>
      <c r="D6875" t="s">
        <v>4623</v>
      </c>
      <c r="E6875" t="s">
        <v>4626</v>
      </c>
      <c r="F6875" t="s">
        <v>14</v>
      </c>
      <c r="G6875">
        <v>4583</v>
      </c>
    </row>
    <row r="6876" spans="1:7" x14ac:dyDescent="0.2">
      <c r="A6876" t="s">
        <v>11472</v>
      </c>
      <c r="B6876" t="s">
        <v>4566</v>
      </c>
      <c r="C6876">
        <v>6</v>
      </c>
      <c r="D6876" t="s">
        <v>4623</v>
      </c>
      <c r="E6876" t="s">
        <v>4628</v>
      </c>
      <c r="F6876" t="s">
        <v>14</v>
      </c>
      <c r="G6876">
        <v>4994</v>
      </c>
    </row>
    <row r="6877" spans="1:7" x14ac:dyDescent="0.2">
      <c r="A6877" t="s">
        <v>11473</v>
      </c>
      <c r="B6877" t="s">
        <v>4566</v>
      </c>
      <c r="C6877">
        <v>6</v>
      </c>
      <c r="D6877" t="s">
        <v>4623</v>
      </c>
      <c r="E6877" t="s">
        <v>4630</v>
      </c>
      <c r="F6877" t="s">
        <v>14</v>
      </c>
      <c r="G6877">
        <v>4936</v>
      </c>
    </row>
    <row r="6878" spans="1:7" x14ac:dyDescent="0.2">
      <c r="A6878" t="s">
        <v>11474</v>
      </c>
      <c r="B6878" t="s">
        <v>4566</v>
      </c>
      <c r="C6878">
        <v>6</v>
      </c>
      <c r="D6878" t="s">
        <v>4623</v>
      </c>
      <c r="E6878" t="s">
        <v>4632</v>
      </c>
      <c r="F6878" t="s">
        <v>14</v>
      </c>
      <c r="G6878">
        <v>4990</v>
      </c>
    </row>
    <row r="6879" spans="1:7" x14ac:dyDescent="0.2">
      <c r="A6879" t="s">
        <v>11475</v>
      </c>
      <c r="B6879" t="s">
        <v>4566</v>
      </c>
      <c r="C6879">
        <v>6</v>
      </c>
      <c r="D6879" t="s">
        <v>4623</v>
      </c>
      <c r="E6879" t="s">
        <v>4634</v>
      </c>
      <c r="F6879" t="s">
        <v>14</v>
      </c>
      <c r="G6879">
        <v>4939</v>
      </c>
    </row>
    <row r="6880" spans="1:7" x14ac:dyDescent="0.2">
      <c r="A6880" t="s">
        <v>11476</v>
      </c>
      <c r="B6880" t="s">
        <v>4566</v>
      </c>
      <c r="C6880">
        <v>6</v>
      </c>
      <c r="D6880" t="s">
        <v>4623</v>
      </c>
      <c r="E6880" t="s">
        <v>4636</v>
      </c>
      <c r="F6880" t="s">
        <v>14</v>
      </c>
      <c r="G6880">
        <v>4772</v>
      </c>
    </row>
    <row r="6881" spans="1:7" x14ac:dyDescent="0.2">
      <c r="A6881" t="s">
        <v>11477</v>
      </c>
      <c r="B6881" t="s">
        <v>4566</v>
      </c>
      <c r="C6881">
        <v>6</v>
      </c>
      <c r="D6881" t="s">
        <v>4623</v>
      </c>
      <c r="E6881" t="s">
        <v>4638</v>
      </c>
      <c r="F6881" t="s">
        <v>14</v>
      </c>
      <c r="G6881">
        <v>4877</v>
      </c>
    </row>
    <row r="6882" spans="1:7" x14ac:dyDescent="0.2">
      <c r="A6882" t="s">
        <v>11478</v>
      </c>
      <c r="B6882" t="s">
        <v>4566</v>
      </c>
      <c r="C6882">
        <v>6</v>
      </c>
      <c r="D6882" t="s">
        <v>4623</v>
      </c>
      <c r="E6882" t="s">
        <v>4640</v>
      </c>
      <c r="F6882" t="s">
        <v>14</v>
      </c>
      <c r="G6882">
        <v>4761</v>
      </c>
    </row>
    <row r="6883" spans="1:7" x14ac:dyDescent="0.2">
      <c r="A6883" t="s">
        <v>11479</v>
      </c>
      <c r="B6883" t="s">
        <v>4566</v>
      </c>
      <c r="C6883">
        <v>6</v>
      </c>
      <c r="D6883" t="s">
        <v>4623</v>
      </c>
      <c r="E6883" t="s">
        <v>4642</v>
      </c>
      <c r="F6883" t="s">
        <v>14</v>
      </c>
      <c r="G6883">
        <v>4824</v>
      </c>
    </row>
    <row r="6884" spans="1:7" x14ac:dyDescent="0.2">
      <c r="A6884" t="s">
        <v>11480</v>
      </c>
      <c r="B6884" t="s">
        <v>4566</v>
      </c>
      <c r="C6884">
        <v>6</v>
      </c>
      <c r="D6884" t="s">
        <v>4623</v>
      </c>
      <c r="E6884" t="s">
        <v>4644</v>
      </c>
      <c r="F6884" t="s">
        <v>14</v>
      </c>
      <c r="G6884">
        <v>4749</v>
      </c>
    </row>
    <row r="6885" spans="1:7" x14ac:dyDescent="0.2">
      <c r="A6885" t="s">
        <v>11481</v>
      </c>
      <c r="B6885" t="s">
        <v>4566</v>
      </c>
      <c r="C6885">
        <v>6</v>
      </c>
      <c r="D6885" t="s">
        <v>4623</v>
      </c>
      <c r="E6885" t="s">
        <v>4646</v>
      </c>
      <c r="F6885" t="s">
        <v>14</v>
      </c>
      <c r="G6885">
        <v>4889</v>
      </c>
    </row>
    <row r="6886" spans="1:7" x14ac:dyDescent="0.2">
      <c r="A6886" t="s">
        <v>11482</v>
      </c>
      <c r="B6886" t="s">
        <v>4566</v>
      </c>
      <c r="C6886">
        <v>7</v>
      </c>
      <c r="D6886" t="s">
        <v>4623</v>
      </c>
      <c r="E6886" t="s">
        <v>4624</v>
      </c>
      <c r="F6886" t="s">
        <v>14</v>
      </c>
      <c r="G6886">
        <v>2298</v>
      </c>
    </row>
    <row r="6887" spans="1:7" x14ac:dyDescent="0.2">
      <c r="A6887" t="s">
        <v>11483</v>
      </c>
      <c r="B6887" t="s">
        <v>4566</v>
      </c>
      <c r="C6887">
        <v>7</v>
      </c>
      <c r="D6887" t="s">
        <v>4623</v>
      </c>
      <c r="E6887" t="s">
        <v>4626</v>
      </c>
      <c r="F6887" t="s">
        <v>14</v>
      </c>
      <c r="G6887">
        <v>2313</v>
      </c>
    </row>
    <row r="6888" spans="1:7" x14ac:dyDescent="0.2">
      <c r="A6888" t="s">
        <v>11484</v>
      </c>
      <c r="B6888" t="s">
        <v>4566</v>
      </c>
      <c r="C6888">
        <v>7</v>
      </c>
      <c r="D6888" t="s">
        <v>4623</v>
      </c>
      <c r="E6888" t="s">
        <v>4628</v>
      </c>
      <c r="F6888" t="s">
        <v>14</v>
      </c>
      <c r="G6888">
        <v>2640</v>
      </c>
    </row>
    <row r="6889" spans="1:7" x14ac:dyDescent="0.2">
      <c r="A6889" t="s">
        <v>11485</v>
      </c>
      <c r="B6889" t="s">
        <v>4566</v>
      </c>
      <c r="C6889">
        <v>7</v>
      </c>
      <c r="D6889" t="s">
        <v>4623</v>
      </c>
      <c r="E6889" t="s">
        <v>4630</v>
      </c>
      <c r="F6889" t="s">
        <v>14</v>
      </c>
      <c r="G6889">
        <v>2421</v>
      </c>
    </row>
    <row r="6890" spans="1:7" x14ac:dyDescent="0.2">
      <c r="A6890" t="s">
        <v>11486</v>
      </c>
      <c r="B6890" t="s">
        <v>4566</v>
      </c>
      <c r="C6890">
        <v>7</v>
      </c>
      <c r="D6890" t="s">
        <v>4623</v>
      </c>
      <c r="E6890" t="s">
        <v>4632</v>
      </c>
      <c r="F6890" t="s">
        <v>14</v>
      </c>
      <c r="G6890">
        <v>2518</v>
      </c>
    </row>
    <row r="6891" spans="1:7" x14ac:dyDescent="0.2">
      <c r="A6891" t="s">
        <v>11487</v>
      </c>
      <c r="B6891" t="s">
        <v>4566</v>
      </c>
      <c r="C6891">
        <v>7</v>
      </c>
      <c r="D6891" t="s">
        <v>4623</v>
      </c>
      <c r="E6891" t="s">
        <v>4634</v>
      </c>
      <c r="F6891" t="s">
        <v>14</v>
      </c>
      <c r="G6891">
        <v>2875</v>
      </c>
    </row>
    <row r="6892" spans="1:7" x14ac:dyDescent="0.2">
      <c r="A6892" t="s">
        <v>11488</v>
      </c>
      <c r="B6892" t="s">
        <v>4566</v>
      </c>
      <c r="C6892">
        <v>7</v>
      </c>
      <c r="D6892" t="s">
        <v>4623</v>
      </c>
      <c r="E6892" t="s">
        <v>4636</v>
      </c>
      <c r="F6892" t="s">
        <v>14</v>
      </c>
      <c r="G6892">
        <v>2963</v>
      </c>
    </row>
    <row r="6893" spans="1:7" x14ac:dyDescent="0.2">
      <c r="A6893" t="s">
        <v>11489</v>
      </c>
      <c r="B6893" t="s">
        <v>4566</v>
      </c>
      <c r="C6893">
        <v>7</v>
      </c>
      <c r="D6893" t="s">
        <v>4623</v>
      </c>
      <c r="E6893" t="s">
        <v>4638</v>
      </c>
      <c r="F6893" t="s">
        <v>14</v>
      </c>
      <c r="G6893">
        <v>2956</v>
      </c>
    </row>
    <row r="6894" spans="1:7" x14ac:dyDescent="0.2">
      <c r="A6894" t="s">
        <v>11490</v>
      </c>
      <c r="B6894" t="s">
        <v>4566</v>
      </c>
      <c r="C6894">
        <v>7</v>
      </c>
      <c r="D6894" t="s">
        <v>4623</v>
      </c>
      <c r="E6894" t="s">
        <v>4640</v>
      </c>
      <c r="F6894" t="s">
        <v>14</v>
      </c>
      <c r="G6894">
        <v>2781</v>
      </c>
    </row>
    <row r="6895" spans="1:7" x14ac:dyDescent="0.2">
      <c r="A6895" t="s">
        <v>11491</v>
      </c>
      <c r="B6895" t="s">
        <v>4566</v>
      </c>
      <c r="C6895">
        <v>7</v>
      </c>
      <c r="D6895" t="s">
        <v>4623</v>
      </c>
      <c r="E6895" t="s">
        <v>4642</v>
      </c>
      <c r="F6895" t="s">
        <v>14</v>
      </c>
      <c r="G6895">
        <v>2430</v>
      </c>
    </row>
    <row r="6896" spans="1:7" x14ac:dyDescent="0.2">
      <c r="A6896" t="s">
        <v>11492</v>
      </c>
      <c r="B6896" t="s">
        <v>4566</v>
      </c>
      <c r="C6896">
        <v>7</v>
      </c>
      <c r="D6896" t="s">
        <v>4623</v>
      </c>
      <c r="E6896" t="s">
        <v>4644</v>
      </c>
      <c r="F6896" t="s">
        <v>14</v>
      </c>
      <c r="G6896">
        <v>2578</v>
      </c>
    </row>
    <row r="6897" spans="1:7" x14ac:dyDescent="0.2">
      <c r="A6897" t="s">
        <v>11493</v>
      </c>
      <c r="B6897" t="s">
        <v>4566</v>
      </c>
      <c r="C6897">
        <v>7</v>
      </c>
      <c r="D6897" t="s">
        <v>4623</v>
      </c>
      <c r="E6897" t="s">
        <v>4646</v>
      </c>
      <c r="F6897" t="s">
        <v>14</v>
      </c>
      <c r="G6897">
        <v>2426</v>
      </c>
    </row>
    <row r="6898" spans="1:7" x14ac:dyDescent="0.2">
      <c r="A6898" t="s">
        <v>11494</v>
      </c>
      <c r="B6898" t="s">
        <v>4566</v>
      </c>
      <c r="C6898">
        <v>8</v>
      </c>
      <c r="D6898" t="s">
        <v>4623</v>
      </c>
      <c r="E6898" t="s">
        <v>4624</v>
      </c>
      <c r="F6898" t="s">
        <v>14</v>
      </c>
      <c r="G6898">
        <v>8014</v>
      </c>
    </row>
    <row r="6899" spans="1:7" x14ac:dyDescent="0.2">
      <c r="A6899" t="s">
        <v>11495</v>
      </c>
      <c r="B6899" t="s">
        <v>4566</v>
      </c>
      <c r="C6899">
        <v>8</v>
      </c>
      <c r="D6899" t="s">
        <v>4623</v>
      </c>
      <c r="E6899" t="s">
        <v>4626</v>
      </c>
      <c r="F6899" t="s">
        <v>14</v>
      </c>
      <c r="G6899">
        <v>7363</v>
      </c>
    </row>
    <row r="6900" spans="1:7" x14ac:dyDescent="0.2">
      <c r="A6900" t="s">
        <v>11496</v>
      </c>
      <c r="B6900" t="s">
        <v>4566</v>
      </c>
      <c r="C6900">
        <v>8</v>
      </c>
      <c r="D6900" t="s">
        <v>4623</v>
      </c>
      <c r="E6900" t="s">
        <v>4628</v>
      </c>
      <c r="F6900" t="s">
        <v>14</v>
      </c>
      <c r="G6900">
        <v>8106</v>
      </c>
    </row>
    <row r="6901" spans="1:7" x14ac:dyDescent="0.2">
      <c r="A6901" t="s">
        <v>11497</v>
      </c>
      <c r="B6901" t="s">
        <v>4566</v>
      </c>
      <c r="C6901">
        <v>8</v>
      </c>
      <c r="D6901" t="s">
        <v>4623</v>
      </c>
      <c r="E6901" t="s">
        <v>4630</v>
      </c>
      <c r="F6901" t="s">
        <v>14</v>
      </c>
      <c r="G6901">
        <v>7807</v>
      </c>
    </row>
    <row r="6902" spans="1:7" x14ac:dyDescent="0.2">
      <c r="A6902" t="s">
        <v>11498</v>
      </c>
      <c r="B6902" t="s">
        <v>4566</v>
      </c>
      <c r="C6902">
        <v>8</v>
      </c>
      <c r="D6902" t="s">
        <v>4623</v>
      </c>
      <c r="E6902" t="s">
        <v>4632</v>
      </c>
      <c r="F6902" t="s">
        <v>14</v>
      </c>
      <c r="G6902">
        <v>8175</v>
      </c>
    </row>
    <row r="6903" spans="1:7" x14ac:dyDescent="0.2">
      <c r="A6903" t="s">
        <v>11499</v>
      </c>
      <c r="B6903" t="s">
        <v>4566</v>
      </c>
      <c r="C6903">
        <v>8</v>
      </c>
      <c r="D6903" t="s">
        <v>4623</v>
      </c>
      <c r="E6903" t="s">
        <v>4634</v>
      </c>
      <c r="F6903" t="s">
        <v>14</v>
      </c>
      <c r="G6903">
        <v>8531</v>
      </c>
    </row>
    <row r="6904" spans="1:7" x14ac:dyDescent="0.2">
      <c r="A6904" t="s">
        <v>11500</v>
      </c>
      <c r="B6904" t="s">
        <v>4566</v>
      </c>
      <c r="C6904">
        <v>8</v>
      </c>
      <c r="D6904" t="s">
        <v>4623</v>
      </c>
      <c r="E6904" t="s">
        <v>4636</v>
      </c>
      <c r="F6904" t="s">
        <v>14</v>
      </c>
      <c r="G6904">
        <v>8740</v>
      </c>
    </row>
    <row r="6905" spans="1:7" x14ac:dyDescent="0.2">
      <c r="A6905" t="s">
        <v>11501</v>
      </c>
      <c r="B6905" t="s">
        <v>4566</v>
      </c>
      <c r="C6905">
        <v>8</v>
      </c>
      <c r="D6905" t="s">
        <v>4623</v>
      </c>
      <c r="E6905" t="s">
        <v>4638</v>
      </c>
      <c r="F6905" t="s">
        <v>14</v>
      </c>
      <c r="G6905">
        <v>8543</v>
      </c>
    </row>
    <row r="6906" spans="1:7" x14ac:dyDescent="0.2">
      <c r="A6906" t="s">
        <v>11502</v>
      </c>
      <c r="B6906" t="s">
        <v>4566</v>
      </c>
      <c r="C6906">
        <v>8</v>
      </c>
      <c r="D6906" t="s">
        <v>4623</v>
      </c>
      <c r="E6906" t="s">
        <v>4640</v>
      </c>
      <c r="F6906" t="s">
        <v>14</v>
      </c>
      <c r="G6906">
        <v>8147</v>
      </c>
    </row>
    <row r="6907" spans="1:7" x14ac:dyDescent="0.2">
      <c r="A6907" t="s">
        <v>11503</v>
      </c>
      <c r="B6907" t="s">
        <v>4566</v>
      </c>
      <c r="C6907">
        <v>8</v>
      </c>
      <c r="D6907" t="s">
        <v>4623</v>
      </c>
      <c r="E6907" t="s">
        <v>4642</v>
      </c>
      <c r="F6907" t="s">
        <v>14</v>
      </c>
      <c r="G6907">
        <v>7876</v>
      </c>
    </row>
    <row r="6908" spans="1:7" x14ac:dyDescent="0.2">
      <c r="A6908" t="s">
        <v>11504</v>
      </c>
      <c r="B6908" t="s">
        <v>4566</v>
      </c>
      <c r="C6908">
        <v>8</v>
      </c>
      <c r="D6908" t="s">
        <v>4623</v>
      </c>
      <c r="E6908" t="s">
        <v>4644</v>
      </c>
      <c r="F6908" t="s">
        <v>14</v>
      </c>
      <c r="G6908">
        <v>7757</v>
      </c>
    </row>
    <row r="6909" spans="1:7" x14ac:dyDescent="0.2">
      <c r="A6909" t="s">
        <v>11505</v>
      </c>
      <c r="B6909" t="s">
        <v>4566</v>
      </c>
      <c r="C6909">
        <v>8</v>
      </c>
      <c r="D6909" t="s">
        <v>4623</v>
      </c>
      <c r="E6909" t="s">
        <v>4646</v>
      </c>
      <c r="F6909" t="s">
        <v>14</v>
      </c>
      <c r="G6909">
        <v>8091</v>
      </c>
    </row>
    <row r="6910" spans="1:7" x14ac:dyDescent="0.2">
      <c r="A6910" t="s">
        <v>11506</v>
      </c>
      <c r="B6910" t="s">
        <v>4566</v>
      </c>
      <c r="C6910">
        <v>9</v>
      </c>
      <c r="D6910" t="s">
        <v>4623</v>
      </c>
      <c r="E6910" t="s">
        <v>4624</v>
      </c>
      <c r="F6910" t="s">
        <v>14</v>
      </c>
      <c r="G6910">
        <v>541</v>
      </c>
    </row>
    <row r="6911" spans="1:7" x14ac:dyDescent="0.2">
      <c r="A6911" t="s">
        <v>11507</v>
      </c>
      <c r="B6911" t="s">
        <v>4566</v>
      </c>
      <c r="C6911">
        <v>9</v>
      </c>
      <c r="D6911" t="s">
        <v>4623</v>
      </c>
      <c r="E6911" t="s">
        <v>4626</v>
      </c>
      <c r="F6911" t="s">
        <v>14</v>
      </c>
      <c r="G6911">
        <v>476</v>
      </c>
    </row>
    <row r="6912" spans="1:7" x14ac:dyDescent="0.2">
      <c r="A6912" t="s">
        <v>11508</v>
      </c>
      <c r="B6912" t="s">
        <v>4566</v>
      </c>
      <c r="C6912">
        <v>9</v>
      </c>
      <c r="D6912" t="s">
        <v>4623</v>
      </c>
      <c r="E6912" t="s">
        <v>4628</v>
      </c>
      <c r="F6912" t="s">
        <v>14</v>
      </c>
      <c r="G6912">
        <v>460</v>
      </c>
    </row>
    <row r="6913" spans="1:7" x14ac:dyDescent="0.2">
      <c r="A6913" t="s">
        <v>11509</v>
      </c>
      <c r="B6913" t="s">
        <v>4566</v>
      </c>
      <c r="C6913">
        <v>9</v>
      </c>
      <c r="D6913" t="s">
        <v>4623</v>
      </c>
      <c r="E6913" t="s">
        <v>4630</v>
      </c>
      <c r="F6913" t="s">
        <v>14</v>
      </c>
      <c r="G6913">
        <v>451</v>
      </c>
    </row>
    <row r="6914" spans="1:7" x14ac:dyDescent="0.2">
      <c r="A6914" t="s">
        <v>11510</v>
      </c>
      <c r="B6914" t="s">
        <v>4566</v>
      </c>
      <c r="C6914">
        <v>9</v>
      </c>
      <c r="D6914" t="s">
        <v>4623</v>
      </c>
      <c r="E6914" t="s">
        <v>4632</v>
      </c>
      <c r="F6914" t="s">
        <v>14</v>
      </c>
      <c r="G6914">
        <v>453</v>
      </c>
    </row>
    <row r="6915" spans="1:7" x14ac:dyDescent="0.2">
      <c r="A6915" t="s">
        <v>11511</v>
      </c>
      <c r="B6915" t="s">
        <v>4566</v>
      </c>
      <c r="C6915">
        <v>9</v>
      </c>
      <c r="D6915" t="s">
        <v>4623</v>
      </c>
      <c r="E6915" t="s">
        <v>4634</v>
      </c>
      <c r="F6915" t="s">
        <v>14</v>
      </c>
      <c r="G6915">
        <v>525</v>
      </c>
    </row>
    <row r="6916" spans="1:7" x14ac:dyDescent="0.2">
      <c r="A6916" t="s">
        <v>11512</v>
      </c>
      <c r="B6916" t="s">
        <v>4566</v>
      </c>
      <c r="C6916">
        <v>9</v>
      </c>
      <c r="D6916" t="s">
        <v>4623</v>
      </c>
      <c r="E6916" t="s">
        <v>4636</v>
      </c>
      <c r="F6916" t="s">
        <v>14</v>
      </c>
      <c r="G6916">
        <v>467</v>
      </c>
    </row>
    <row r="6917" spans="1:7" x14ac:dyDescent="0.2">
      <c r="A6917" t="s">
        <v>11513</v>
      </c>
      <c r="B6917" t="s">
        <v>4566</v>
      </c>
      <c r="C6917">
        <v>9</v>
      </c>
      <c r="D6917" t="s">
        <v>4623</v>
      </c>
      <c r="E6917" t="s">
        <v>4638</v>
      </c>
      <c r="F6917" t="s">
        <v>14</v>
      </c>
      <c r="G6917">
        <v>471</v>
      </c>
    </row>
    <row r="6918" spans="1:7" x14ac:dyDescent="0.2">
      <c r="A6918" t="s">
        <v>11514</v>
      </c>
      <c r="B6918" t="s">
        <v>4566</v>
      </c>
      <c r="C6918">
        <v>9</v>
      </c>
      <c r="D6918" t="s">
        <v>4623</v>
      </c>
      <c r="E6918" t="s">
        <v>4640</v>
      </c>
      <c r="F6918" t="s">
        <v>14</v>
      </c>
      <c r="G6918">
        <v>452</v>
      </c>
    </row>
    <row r="6919" spans="1:7" x14ac:dyDescent="0.2">
      <c r="A6919" t="s">
        <v>11515</v>
      </c>
      <c r="B6919" t="s">
        <v>4566</v>
      </c>
      <c r="C6919">
        <v>9</v>
      </c>
      <c r="D6919" t="s">
        <v>4623</v>
      </c>
      <c r="E6919" t="s">
        <v>4642</v>
      </c>
      <c r="F6919" t="s">
        <v>14</v>
      </c>
      <c r="G6919">
        <v>439</v>
      </c>
    </row>
    <row r="6920" spans="1:7" x14ac:dyDescent="0.2">
      <c r="A6920" t="s">
        <v>11516</v>
      </c>
      <c r="B6920" t="s">
        <v>4566</v>
      </c>
      <c r="C6920">
        <v>9</v>
      </c>
      <c r="D6920" t="s">
        <v>4623</v>
      </c>
      <c r="E6920" t="s">
        <v>4644</v>
      </c>
      <c r="F6920" t="s">
        <v>14</v>
      </c>
      <c r="G6920">
        <v>469</v>
      </c>
    </row>
    <row r="6921" spans="1:7" x14ac:dyDescent="0.2">
      <c r="A6921" t="s">
        <v>11517</v>
      </c>
      <c r="B6921" t="s">
        <v>4566</v>
      </c>
      <c r="C6921">
        <v>9</v>
      </c>
      <c r="D6921" t="s">
        <v>4623</v>
      </c>
      <c r="E6921" t="s">
        <v>4646</v>
      </c>
      <c r="F6921" t="s">
        <v>14</v>
      </c>
      <c r="G6921">
        <v>528</v>
      </c>
    </row>
    <row r="6922" spans="1:7" x14ac:dyDescent="0.2">
      <c r="A6922" t="s">
        <v>11518</v>
      </c>
      <c r="B6922" t="s">
        <v>4566</v>
      </c>
      <c r="C6922">
        <v>10</v>
      </c>
      <c r="D6922" t="s">
        <v>4623</v>
      </c>
      <c r="E6922" t="s">
        <v>4624</v>
      </c>
      <c r="F6922" t="s">
        <v>14</v>
      </c>
      <c r="G6922">
        <v>236</v>
      </c>
    </row>
    <row r="6923" spans="1:7" x14ac:dyDescent="0.2">
      <c r="A6923" t="s">
        <v>11519</v>
      </c>
      <c r="B6923" t="s">
        <v>4566</v>
      </c>
      <c r="C6923">
        <v>10</v>
      </c>
      <c r="D6923" t="s">
        <v>4623</v>
      </c>
      <c r="E6923" t="s">
        <v>4626</v>
      </c>
      <c r="F6923" t="s">
        <v>14</v>
      </c>
      <c r="G6923">
        <v>200</v>
      </c>
    </row>
    <row r="6924" spans="1:7" x14ac:dyDescent="0.2">
      <c r="A6924" t="s">
        <v>11520</v>
      </c>
      <c r="B6924" t="s">
        <v>4566</v>
      </c>
      <c r="C6924">
        <v>10</v>
      </c>
      <c r="D6924" t="s">
        <v>4623</v>
      </c>
      <c r="E6924" t="s">
        <v>4628</v>
      </c>
      <c r="F6924" t="s">
        <v>14</v>
      </c>
      <c r="G6924">
        <v>243</v>
      </c>
    </row>
    <row r="6925" spans="1:7" x14ac:dyDescent="0.2">
      <c r="A6925" t="s">
        <v>11521</v>
      </c>
      <c r="B6925" t="s">
        <v>4566</v>
      </c>
      <c r="C6925">
        <v>10</v>
      </c>
      <c r="D6925" t="s">
        <v>4623</v>
      </c>
      <c r="E6925" t="s">
        <v>4630</v>
      </c>
      <c r="F6925" t="s">
        <v>14</v>
      </c>
      <c r="G6925">
        <v>210</v>
      </c>
    </row>
    <row r="6926" spans="1:7" x14ac:dyDescent="0.2">
      <c r="A6926" t="s">
        <v>11522</v>
      </c>
      <c r="B6926" t="s">
        <v>4566</v>
      </c>
      <c r="C6926">
        <v>10</v>
      </c>
      <c r="D6926" t="s">
        <v>4623</v>
      </c>
      <c r="E6926" t="s">
        <v>4632</v>
      </c>
      <c r="F6926" t="s">
        <v>14</v>
      </c>
      <c r="G6926">
        <v>208</v>
      </c>
    </row>
    <row r="6927" spans="1:7" x14ac:dyDescent="0.2">
      <c r="A6927" t="s">
        <v>11523</v>
      </c>
      <c r="B6927" t="s">
        <v>4566</v>
      </c>
      <c r="C6927">
        <v>10</v>
      </c>
      <c r="D6927" t="s">
        <v>4623</v>
      </c>
      <c r="E6927" t="s">
        <v>4634</v>
      </c>
      <c r="F6927" t="s">
        <v>14</v>
      </c>
      <c r="G6927">
        <v>233</v>
      </c>
    </row>
    <row r="6928" spans="1:7" x14ac:dyDescent="0.2">
      <c r="A6928" t="s">
        <v>11524</v>
      </c>
      <c r="B6928" t="s">
        <v>4566</v>
      </c>
      <c r="C6928">
        <v>10</v>
      </c>
      <c r="D6928" t="s">
        <v>4623</v>
      </c>
      <c r="E6928" t="s">
        <v>4636</v>
      </c>
      <c r="F6928" t="s">
        <v>14</v>
      </c>
      <c r="G6928">
        <v>212</v>
      </c>
    </row>
    <row r="6929" spans="1:7" x14ac:dyDescent="0.2">
      <c r="A6929" t="s">
        <v>11525</v>
      </c>
      <c r="B6929" t="s">
        <v>4566</v>
      </c>
      <c r="C6929">
        <v>10</v>
      </c>
      <c r="D6929" t="s">
        <v>4623</v>
      </c>
      <c r="E6929" t="s">
        <v>4638</v>
      </c>
      <c r="F6929" t="s">
        <v>14</v>
      </c>
      <c r="G6929">
        <v>213</v>
      </c>
    </row>
    <row r="6930" spans="1:7" x14ac:dyDescent="0.2">
      <c r="A6930" t="s">
        <v>11526</v>
      </c>
      <c r="B6930" t="s">
        <v>4566</v>
      </c>
      <c r="C6930">
        <v>10</v>
      </c>
      <c r="D6930" t="s">
        <v>4623</v>
      </c>
      <c r="E6930" t="s">
        <v>4640</v>
      </c>
      <c r="F6930" t="s">
        <v>14</v>
      </c>
      <c r="G6930">
        <v>221</v>
      </c>
    </row>
    <row r="6931" spans="1:7" x14ac:dyDescent="0.2">
      <c r="A6931" t="s">
        <v>11527</v>
      </c>
      <c r="B6931" t="s">
        <v>4566</v>
      </c>
      <c r="C6931">
        <v>10</v>
      </c>
      <c r="D6931" t="s">
        <v>4623</v>
      </c>
      <c r="E6931" t="s">
        <v>4642</v>
      </c>
      <c r="F6931" t="s">
        <v>14</v>
      </c>
      <c r="G6931">
        <v>209</v>
      </c>
    </row>
    <row r="6932" spans="1:7" x14ac:dyDescent="0.2">
      <c r="A6932" t="s">
        <v>11528</v>
      </c>
      <c r="B6932" t="s">
        <v>4566</v>
      </c>
      <c r="C6932">
        <v>10</v>
      </c>
      <c r="D6932" t="s">
        <v>4623</v>
      </c>
      <c r="E6932" t="s">
        <v>4644</v>
      </c>
      <c r="F6932" t="s">
        <v>14</v>
      </c>
      <c r="G6932">
        <v>228</v>
      </c>
    </row>
    <row r="6933" spans="1:7" x14ac:dyDescent="0.2">
      <c r="A6933" t="s">
        <v>11529</v>
      </c>
      <c r="B6933" t="s">
        <v>4566</v>
      </c>
      <c r="C6933">
        <v>10</v>
      </c>
      <c r="D6933" t="s">
        <v>4623</v>
      </c>
      <c r="E6933" t="s">
        <v>4646</v>
      </c>
      <c r="F6933" t="s">
        <v>14</v>
      </c>
      <c r="G6933">
        <v>243</v>
      </c>
    </row>
    <row r="6934" spans="1:7" x14ac:dyDescent="0.2">
      <c r="A6934" t="s">
        <v>11530</v>
      </c>
      <c r="B6934" t="s">
        <v>4566</v>
      </c>
      <c r="C6934">
        <v>11</v>
      </c>
      <c r="D6934" t="s">
        <v>4623</v>
      </c>
      <c r="E6934" t="s">
        <v>4624</v>
      </c>
      <c r="F6934" t="s">
        <v>14</v>
      </c>
      <c r="G6934">
        <v>1408</v>
      </c>
    </row>
    <row r="6935" spans="1:7" x14ac:dyDescent="0.2">
      <c r="A6935" t="s">
        <v>11531</v>
      </c>
      <c r="B6935" t="s">
        <v>4566</v>
      </c>
      <c r="C6935">
        <v>11</v>
      </c>
      <c r="D6935" t="s">
        <v>4623</v>
      </c>
      <c r="E6935" t="s">
        <v>4626</v>
      </c>
      <c r="F6935" t="s">
        <v>14</v>
      </c>
      <c r="G6935">
        <v>1145</v>
      </c>
    </row>
    <row r="6936" spans="1:7" x14ac:dyDescent="0.2">
      <c r="A6936" t="s">
        <v>11532</v>
      </c>
      <c r="B6936" t="s">
        <v>4566</v>
      </c>
      <c r="C6936">
        <v>11</v>
      </c>
      <c r="D6936" t="s">
        <v>4623</v>
      </c>
      <c r="E6936" t="s">
        <v>4628</v>
      </c>
      <c r="F6936" t="s">
        <v>14</v>
      </c>
      <c r="G6936">
        <v>1201</v>
      </c>
    </row>
    <row r="6937" spans="1:7" x14ac:dyDescent="0.2">
      <c r="A6937" t="s">
        <v>11533</v>
      </c>
      <c r="B6937" t="s">
        <v>4566</v>
      </c>
      <c r="C6937">
        <v>11</v>
      </c>
      <c r="D6937" t="s">
        <v>4623</v>
      </c>
      <c r="E6937" t="s">
        <v>4630</v>
      </c>
      <c r="F6937" t="s">
        <v>14</v>
      </c>
      <c r="G6937">
        <v>1268</v>
      </c>
    </row>
    <row r="6938" spans="1:7" x14ac:dyDescent="0.2">
      <c r="A6938" t="s">
        <v>11534</v>
      </c>
      <c r="B6938" t="s">
        <v>4566</v>
      </c>
      <c r="C6938">
        <v>11</v>
      </c>
      <c r="D6938" t="s">
        <v>4623</v>
      </c>
      <c r="E6938" t="s">
        <v>4632</v>
      </c>
      <c r="F6938" t="s">
        <v>14</v>
      </c>
      <c r="G6938">
        <v>1195</v>
      </c>
    </row>
    <row r="6939" spans="1:7" x14ac:dyDescent="0.2">
      <c r="A6939" t="s">
        <v>11535</v>
      </c>
      <c r="B6939" t="s">
        <v>4566</v>
      </c>
      <c r="C6939">
        <v>11</v>
      </c>
      <c r="D6939" t="s">
        <v>4623</v>
      </c>
      <c r="E6939" t="s">
        <v>4634</v>
      </c>
      <c r="F6939" t="s">
        <v>14</v>
      </c>
      <c r="G6939">
        <v>1213</v>
      </c>
    </row>
    <row r="6940" spans="1:7" x14ac:dyDescent="0.2">
      <c r="A6940" t="s">
        <v>11536</v>
      </c>
      <c r="B6940" t="s">
        <v>4566</v>
      </c>
      <c r="C6940">
        <v>11</v>
      </c>
      <c r="D6940" t="s">
        <v>4623</v>
      </c>
      <c r="E6940" t="s">
        <v>4636</v>
      </c>
      <c r="F6940" t="s">
        <v>14</v>
      </c>
      <c r="G6940">
        <v>1322</v>
      </c>
    </row>
    <row r="6941" spans="1:7" x14ac:dyDescent="0.2">
      <c r="A6941" t="s">
        <v>11537</v>
      </c>
      <c r="B6941" t="s">
        <v>4566</v>
      </c>
      <c r="C6941">
        <v>11</v>
      </c>
      <c r="D6941" t="s">
        <v>4623</v>
      </c>
      <c r="E6941" t="s">
        <v>4638</v>
      </c>
      <c r="F6941" t="s">
        <v>14</v>
      </c>
      <c r="G6941">
        <v>1285</v>
      </c>
    </row>
    <row r="6942" spans="1:7" x14ac:dyDescent="0.2">
      <c r="A6942" t="s">
        <v>11538</v>
      </c>
      <c r="B6942" t="s">
        <v>4566</v>
      </c>
      <c r="C6942">
        <v>11</v>
      </c>
      <c r="D6942" t="s">
        <v>4623</v>
      </c>
      <c r="E6942" t="s">
        <v>4640</v>
      </c>
      <c r="F6942" t="s">
        <v>14</v>
      </c>
      <c r="G6942">
        <v>1261</v>
      </c>
    </row>
    <row r="6943" spans="1:7" x14ac:dyDescent="0.2">
      <c r="A6943" t="s">
        <v>11539</v>
      </c>
      <c r="B6943" t="s">
        <v>4566</v>
      </c>
      <c r="C6943">
        <v>11</v>
      </c>
      <c r="D6943" t="s">
        <v>4623</v>
      </c>
      <c r="E6943" t="s">
        <v>4642</v>
      </c>
      <c r="F6943" t="s">
        <v>14</v>
      </c>
      <c r="G6943">
        <v>1283</v>
      </c>
    </row>
    <row r="6944" spans="1:7" x14ac:dyDescent="0.2">
      <c r="A6944" t="s">
        <v>11540</v>
      </c>
      <c r="B6944" t="s">
        <v>4566</v>
      </c>
      <c r="C6944">
        <v>11</v>
      </c>
      <c r="D6944" t="s">
        <v>4623</v>
      </c>
      <c r="E6944" t="s">
        <v>4644</v>
      </c>
      <c r="F6944" t="s">
        <v>14</v>
      </c>
      <c r="G6944">
        <v>1167</v>
      </c>
    </row>
    <row r="6945" spans="1:7" x14ac:dyDescent="0.2">
      <c r="A6945" t="s">
        <v>11541</v>
      </c>
      <c r="B6945" t="s">
        <v>4566</v>
      </c>
      <c r="C6945">
        <v>11</v>
      </c>
      <c r="D6945" t="s">
        <v>4623</v>
      </c>
      <c r="E6945" t="s">
        <v>4646</v>
      </c>
      <c r="F6945" t="s">
        <v>14</v>
      </c>
      <c r="G6945">
        <v>1390</v>
      </c>
    </row>
    <row r="6946" spans="1:7" x14ac:dyDescent="0.2">
      <c r="A6946" t="s">
        <v>11542</v>
      </c>
      <c r="B6946" t="s">
        <v>4566</v>
      </c>
      <c r="C6946">
        <v>12</v>
      </c>
      <c r="D6946" t="s">
        <v>4623</v>
      </c>
      <c r="E6946" t="s">
        <v>4624</v>
      </c>
      <c r="F6946" t="s">
        <v>14</v>
      </c>
      <c r="G6946">
        <v>754</v>
      </c>
    </row>
    <row r="6947" spans="1:7" x14ac:dyDescent="0.2">
      <c r="A6947" t="s">
        <v>11543</v>
      </c>
      <c r="B6947" t="s">
        <v>4566</v>
      </c>
      <c r="C6947">
        <v>12</v>
      </c>
      <c r="D6947" t="s">
        <v>4623</v>
      </c>
      <c r="E6947" t="s">
        <v>4626</v>
      </c>
      <c r="F6947" t="s">
        <v>14</v>
      </c>
      <c r="G6947">
        <v>827</v>
      </c>
    </row>
    <row r="6948" spans="1:7" x14ac:dyDescent="0.2">
      <c r="A6948" t="s">
        <v>11544</v>
      </c>
      <c r="B6948" t="s">
        <v>4566</v>
      </c>
      <c r="C6948">
        <v>12</v>
      </c>
      <c r="D6948" t="s">
        <v>4623</v>
      </c>
      <c r="E6948" t="s">
        <v>4628</v>
      </c>
      <c r="F6948" t="s">
        <v>14</v>
      </c>
      <c r="G6948">
        <v>850</v>
      </c>
    </row>
    <row r="6949" spans="1:7" x14ac:dyDescent="0.2">
      <c r="A6949" t="s">
        <v>11545</v>
      </c>
      <c r="B6949" t="s">
        <v>4566</v>
      </c>
      <c r="C6949">
        <v>12</v>
      </c>
      <c r="D6949" t="s">
        <v>4623</v>
      </c>
      <c r="E6949" t="s">
        <v>4630</v>
      </c>
      <c r="F6949" t="s">
        <v>14</v>
      </c>
      <c r="G6949">
        <v>827</v>
      </c>
    </row>
    <row r="6950" spans="1:7" x14ac:dyDescent="0.2">
      <c r="A6950" t="s">
        <v>11546</v>
      </c>
      <c r="B6950" t="s">
        <v>4566</v>
      </c>
      <c r="C6950">
        <v>12</v>
      </c>
      <c r="D6950" t="s">
        <v>4623</v>
      </c>
      <c r="E6950" t="s">
        <v>4632</v>
      </c>
      <c r="F6950" t="s">
        <v>14</v>
      </c>
      <c r="G6950">
        <v>803</v>
      </c>
    </row>
    <row r="6951" spans="1:7" x14ac:dyDescent="0.2">
      <c r="A6951" t="s">
        <v>11547</v>
      </c>
      <c r="B6951" t="s">
        <v>4566</v>
      </c>
      <c r="C6951">
        <v>12</v>
      </c>
      <c r="D6951" t="s">
        <v>4623</v>
      </c>
      <c r="E6951" t="s">
        <v>4634</v>
      </c>
      <c r="F6951" t="s">
        <v>14</v>
      </c>
      <c r="G6951">
        <v>836</v>
      </c>
    </row>
    <row r="6952" spans="1:7" x14ac:dyDescent="0.2">
      <c r="A6952" t="s">
        <v>11548</v>
      </c>
      <c r="B6952" t="s">
        <v>4566</v>
      </c>
      <c r="C6952">
        <v>12</v>
      </c>
      <c r="D6952" t="s">
        <v>4623</v>
      </c>
      <c r="E6952" t="s">
        <v>4636</v>
      </c>
      <c r="F6952" t="s">
        <v>14</v>
      </c>
      <c r="G6952">
        <v>968</v>
      </c>
    </row>
    <row r="6953" spans="1:7" x14ac:dyDescent="0.2">
      <c r="A6953" t="s">
        <v>11549</v>
      </c>
      <c r="B6953" t="s">
        <v>4566</v>
      </c>
      <c r="C6953">
        <v>12</v>
      </c>
      <c r="D6953" t="s">
        <v>4623</v>
      </c>
      <c r="E6953" t="s">
        <v>4638</v>
      </c>
      <c r="F6953" t="s">
        <v>14</v>
      </c>
      <c r="G6953">
        <v>935</v>
      </c>
    </row>
    <row r="6954" spans="1:7" x14ac:dyDescent="0.2">
      <c r="A6954" t="s">
        <v>11550</v>
      </c>
      <c r="B6954" t="s">
        <v>4566</v>
      </c>
      <c r="C6954">
        <v>12</v>
      </c>
      <c r="D6954" t="s">
        <v>4623</v>
      </c>
      <c r="E6954" t="s">
        <v>4640</v>
      </c>
      <c r="F6954" t="s">
        <v>14</v>
      </c>
      <c r="G6954">
        <v>880</v>
      </c>
    </row>
    <row r="6955" spans="1:7" x14ac:dyDescent="0.2">
      <c r="A6955" t="s">
        <v>11551</v>
      </c>
      <c r="B6955" t="s">
        <v>4566</v>
      </c>
      <c r="C6955">
        <v>12</v>
      </c>
      <c r="D6955" t="s">
        <v>4623</v>
      </c>
      <c r="E6955" t="s">
        <v>4642</v>
      </c>
      <c r="F6955" t="s">
        <v>14</v>
      </c>
      <c r="G6955">
        <v>890</v>
      </c>
    </row>
    <row r="6956" spans="1:7" x14ac:dyDescent="0.2">
      <c r="A6956" t="s">
        <v>11552</v>
      </c>
      <c r="B6956" t="s">
        <v>4566</v>
      </c>
      <c r="C6956">
        <v>12</v>
      </c>
      <c r="D6956" t="s">
        <v>4623</v>
      </c>
      <c r="E6956" t="s">
        <v>4644</v>
      </c>
      <c r="F6956" t="s">
        <v>14</v>
      </c>
      <c r="G6956">
        <v>825</v>
      </c>
    </row>
    <row r="6957" spans="1:7" x14ac:dyDescent="0.2">
      <c r="A6957" t="s">
        <v>11553</v>
      </c>
      <c r="B6957" t="s">
        <v>4566</v>
      </c>
      <c r="C6957">
        <v>12</v>
      </c>
      <c r="D6957" t="s">
        <v>4623</v>
      </c>
      <c r="E6957" t="s">
        <v>4646</v>
      </c>
      <c r="F6957" t="s">
        <v>14</v>
      </c>
      <c r="G6957">
        <v>829</v>
      </c>
    </row>
    <row r="6958" spans="1:7" x14ac:dyDescent="0.2">
      <c r="A6958" t="s">
        <v>11554</v>
      </c>
      <c r="B6958" t="s">
        <v>4566</v>
      </c>
      <c r="C6958">
        <v>13</v>
      </c>
      <c r="D6958" t="s">
        <v>4623</v>
      </c>
      <c r="E6958" t="s">
        <v>4624</v>
      </c>
      <c r="F6958" t="s">
        <v>14</v>
      </c>
      <c r="G6958">
        <v>5419</v>
      </c>
    </row>
    <row r="6959" spans="1:7" x14ac:dyDescent="0.2">
      <c r="A6959" t="s">
        <v>11555</v>
      </c>
      <c r="B6959" t="s">
        <v>4566</v>
      </c>
      <c r="C6959">
        <v>13</v>
      </c>
      <c r="D6959" t="s">
        <v>4623</v>
      </c>
      <c r="E6959" t="s">
        <v>4626</v>
      </c>
      <c r="F6959" t="s">
        <v>14</v>
      </c>
      <c r="G6959">
        <v>5342</v>
      </c>
    </row>
    <row r="6960" spans="1:7" x14ac:dyDescent="0.2">
      <c r="A6960" t="s">
        <v>11556</v>
      </c>
      <c r="B6960" t="s">
        <v>4566</v>
      </c>
      <c r="C6960">
        <v>13</v>
      </c>
      <c r="D6960" t="s">
        <v>4623</v>
      </c>
      <c r="E6960" t="s">
        <v>4628</v>
      </c>
      <c r="F6960" t="s">
        <v>14</v>
      </c>
      <c r="G6960">
        <v>5822</v>
      </c>
    </row>
    <row r="6961" spans="1:7" x14ac:dyDescent="0.2">
      <c r="A6961" t="s">
        <v>11557</v>
      </c>
      <c r="B6961" t="s">
        <v>4566</v>
      </c>
      <c r="C6961">
        <v>13</v>
      </c>
      <c r="D6961" t="s">
        <v>4623</v>
      </c>
      <c r="E6961" t="s">
        <v>4630</v>
      </c>
      <c r="F6961" t="s">
        <v>14</v>
      </c>
      <c r="G6961">
        <v>5483</v>
      </c>
    </row>
    <row r="6962" spans="1:7" x14ac:dyDescent="0.2">
      <c r="A6962" t="s">
        <v>11558</v>
      </c>
      <c r="B6962" t="s">
        <v>4566</v>
      </c>
      <c r="C6962">
        <v>13</v>
      </c>
      <c r="D6962" t="s">
        <v>4623</v>
      </c>
      <c r="E6962" t="s">
        <v>4632</v>
      </c>
      <c r="F6962" t="s">
        <v>14</v>
      </c>
      <c r="G6962">
        <v>5753</v>
      </c>
    </row>
    <row r="6963" spans="1:7" x14ac:dyDescent="0.2">
      <c r="A6963" t="s">
        <v>11559</v>
      </c>
      <c r="B6963" t="s">
        <v>4566</v>
      </c>
      <c r="C6963">
        <v>13</v>
      </c>
      <c r="D6963" t="s">
        <v>4623</v>
      </c>
      <c r="E6963" t="s">
        <v>4634</v>
      </c>
      <c r="F6963" t="s">
        <v>14</v>
      </c>
      <c r="G6963">
        <v>6185</v>
      </c>
    </row>
    <row r="6964" spans="1:7" x14ac:dyDescent="0.2">
      <c r="A6964" t="s">
        <v>11560</v>
      </c>
      <c r="B6964" t="s">
        <v>4566</v>
      </c>
      <c r="C6964">
        <v>13</v>
      </c>
      <c r="D6964" t="s">
        <v>4623</v>
      </c>
      <c r="E6964" t="s">
        <v>4636</v>
      </c>
      <c r="F6964" t="s">
        <v>14</v>
      </c>
      <c r="G6964">
        <v>6144</v>
      </c>
    </row>
    <row r="6965" spans="1:7" x14ac:dyDescent="0.2">
      <c r="A6965" t="s">
        <v>11561</v>
      </c>
      <c r="B6965" t="s">
        <v>4566</v>
      </c>
      <c r="C6965">
        <v>13</v>
      </c>
      <c r="D6965" t="s">
        <v>4623</v>
      </c>
      <c r="E6965" t="s">
        <v>4638</v>
      </c>
      <c r="F6965" t="s">
        <v>14</v>
      </c>
      <c r="G6965">
        <v>6129</v>
      </c>
    </row>
    <row r="6966" spans="1:7" x14ac:dyDescent="0.2">
      <c r="A6966" t="s">
        <v>11562</v>
      </c>
      <c r="B6966" t="s">
        <v>4566</v>
      </c>
      <c r="C6966">
        <v>13</v>
      </c>
      <c r="D6966" t="s">
        <v>4623</v>
      </c>
      <c r="E6966" t="s">
        <v>4640</v>
      </c>
      <c r="F6966" t="s">
        <v>14</v>
      </c>
      <c r="G6966">
        <v>5743</v>
      </c>
    </row>
    <row r="6967" spans="1:7" x14ac:dyDescent="0.2">
      <c r="A6967" t="s">
        <v>11563</v>
      </c>
      <c r="B6967" t="s">
        <v>4566</v>
      </c>
      <c r="C6967">
        <v>13</v>
      </c>
      <c r="D6967" t="s">
        <v>4623</v>
      </c>
      <c r="E6967" t="s">
        <v>4642</v>
      </c>
      <c r="F6967" t="s">
        <v>14</v>
      </c>
      <c r="G6967">
        <v>5504</v>
      </c>
    </row>
    <row r="6968" spans="1:7" x14ac:dyDescent="0.2">
      <c r="A6968" t="s">
        <v>11564</v>
      </c>
      <c r="B6968" t="s">
        <v>4566</v>
      </c>
      <c r="C6968">
        <v>13</v>
      </c>
      <c r="D6968" t="s">
        <v>4623</v>
      </c>
      <c r="E6968" t="s">
        <v>4644</v>
      </c>
      <c r="F6968" t="s">
        <v>14</v>
      </c>
      <c r="G6968">
        <v>5351</v>
      </c>
    </row>
    <row r="6969" spans="1:7" x14ac:dyDescent="0.2">
      <c r="A6969" t="s">
        <v>11565</v>
      </c>
      <c r="B6969" t="s">
        <v>4566</v>
      </c>
      <c r="C6969">
        <v>13</v>
      </c>
      <c r="D6969" t="s">
        <v>4623</v>
      </c>
      <c r="E6969" t="s">
        <v>4646</v>
      </c>
      <c r="F6969" t="s">
        <v>14</v>
      </c>
      <c r="G6969">
        <v>5504</v>
      </c>
    </row>
    <row r="6970" spans="1:7" x14ac:dyDescent="0.2">
      <c r="A6970" t="s">
        <v>11566</v>
      </c>
      <c r="B6970" t="s">
        <v>4566</v>
      </c>
      <c r="C6970">
        <v>14</v>
      </c>
      <c r="D6970" t="s">
        <v>4623</v>
      </c>
      <c r="E6970" t="s">
        <v>4624</v>
      </c>
      <c r="F6970" t="s">
        <v>14</v>
      </c>
      <c r="G6970">
        <v>2897</v>
      </c>
    </row>
    <row r="6971" spans="1:7" x14ac:dyDescent="0.2">
      <c r="A6971" t="s">
        <v>11567</v>
      </c>
      <c r="B6971" t="s">
        <v>4566</v>
      </c>
      <c r="C6971">
        <v>14</v>
      </c>
      <c r="D6971" t="s">
        <v>4623</v>
      </c>
      <c r="E6971" t="s">
        <v>4626</v>
      </c>
      <c r="F6971" t="s">
        <v>14</v>
      </c>
      <c r="G6971">
        <v>2601</v>
      </c>
    </row>
    <row r="6972" spans="1:7" x14ac:dyDescent="0.2">
      <c r="A6972" t="s">
        <v>11568</v>
      </c>
      <c r="B6972" t="s">
        <v>4566</v>
      </c>
      <c r="C6972">
        <v>14</v>
      </c>
      <c r="D6972" t="s">
        <v>4623</v>
      </c>
      <c r="E6972" t="s">
        <v>4628</v>
      </c>
      <c r="F6972" t="s">
        <v>14</v>
      </c>
      <c r="G6972">
        <v>2731</v>
      </c>
    </row>
    <row r="6973" spans="1:7" x14ac:dyDescent="0.2">
      <c r="A6973" t="s">
        <v>11569</v>
      </c>
      <c r="B6973" t="s">
        <v>4566</v>
      </c>
      <c r="C6973">
        <v>14</v>
      </c>
      <c r="D6973" t="s">
        <v>4623</v>
      </c>
      <c r="E6973" t="s">
        <v>4630</v>
      </c>
      <c r="F6973" t="s">
        <v>14</v>
      </c>
      <c r="G6973">
        <v>2612</v>
      </c>
    </row>
    <row r="6974" spans="1:7" x14ac:dyDescent="0.2">
      <c r="A6974" t="s">
        <v>11570</v>
      </c>
      <c r="B6974" t="s">
        <v>4566</v>
      </c>
      <c r="C6974">
        <v>14</v>
      </c>
      <c r="D6974" t="s">
        <v>4623</v>
      </c>
      <c r="E6974" t="s">
        <v>4632</v>
      </c>
      <c r="F6974" t="s">
        <v>14</v>
      </c>
      <c r="G6974">
        <v>2666</v>
      </c>
    </row>
    <row r="6975" spans="1:7" x14ac:dyDescent="0.2">
      <c r="A6975" t="s">
        <v>11571</v>
      </c>
      <c r="B6975" t="s">
        <v>4566</v>
      </c>
      <c r="C6975">
        <v>14</v>
      </c>
      <c r="D6975" t="s">
        <v>4623</v>
      </c>
      <c r="E6975" t="s">
        <v>4634</v>
      </c>
      <c r="F6975" t="s">
        <v>14</v>
      </c>
      <c r="G6975">
        <v>2748</v>
      </c>
    </row>
    <row r="6976" spans="1:7" x14ac:dyDescent="0.2">
      <c r="A6976" t="s">
        <v>11572</v>
      </c>
      <c r="B6976" t="s">
        <v>4566</v>
      </c>
      <c r="C6976">
        <v>14</v>
      </c>
      <c r="D6976" t="s">
        <v>4623</v>
      </c>
      <c r="E6976" t="s">
        <v>4636</v>
      </c>
      <c r="F6976" t="s">
        <v>14</v>
      </c>
      <c r="G6976">
        <v>2802</v>
      </c>
    </row>
    <row r="6977" spans="1:7" x14ac:dyDescent="0.2">
      <c r="A6977" t="s">
        <v>11573</v>
      </c>
      <c r="B6977" t="s">
        <v>4566</v>
      </c>
      <c r="C6977">
        <v>14</v>
      </c>
      <c r="D6977" t="s">
        <v>4623</v>
      </c>
      <c r="E6977" t="s">
        <v>4638</v>
      </c>
      <c r="F6977" t="s">
        <v>14</v>
      </c>
      <c r="G6977">
        <v>2760</v>
      </c>
    </row>
    <row r="6978" spans="1:7" x14ac:dyDescent="0.2">
      <c r="A6978" t="s">
        <v>11574</v>
      </c>
      <c r="B6978" t="s">
        <v>4566</v>
      </c>
      <c r="C6978">
        <v>14</v>
      </c>
      <c r="D6978" t="s">
        <v>4623</v>
      </c>
      <c r="E6978" t="s">
        <v>4640</v>
      </c>
      <c r="F6978" t="s">
        <v>14</v>
      </c>
      <c r="G6978">
        <v>2603</v>
      </c>
    </row>
    <row r="6979" spans="1:7" x14ac:dyDescent="0.2">
      <c r="A6979" t="s">
        <v>11575</v>
      </c>
      <c r="B6979" t="s">
        <v>4566</v>
      </c>
      <c r="C6979">
        <v>14</v>
      </c>
      <c r="D6979" t="s">
        <v>4623</v>
      </c>
      <c r="E6979" t="s">
        <v>4642</v>
      </c>
      <c r="F6979" t="s">
        <v>14</v>
      </c>
      <c r="G6979">
        <v>2562</v>
      </c>
    </row>
    <row r="6980" spans="1:7" x14ac:dyDescent="0.2">
      <c r="A6980" t="s">
        <v>11576</v>
      </c>
      <c r="B6980" t="s">
        <v>4566</v>
      </c>
      <c r="C6980">
        <v>14</v>
      </c>
      <c r="D6980" t="s">
        <v>4623</v>
      </c>
      <c r="E6980" t="s">
        <v>4644</v>
      </c>
      <c r="F6980" t="s">
        <v>14</v>
      </c>
      <c r="G6980">
        <v>2637</v>
      </c>
    </row>
    <row r="6981" spans="1:7" x14ac:dyDescent="0.2">
      <c r="A6981" t="s">
        <v>11577</v>
      </c>
      <c r="B6981" t="s">
        <v>4566</v>
      </c>
      <c r="C6981">
        <v>14</v>
      </c>
      <c r="D6981" t="s">
        <v>4623</v>
      </c>
      <c r="E6981" t="s">
        <v>4646</v>
      </c>
      <c r="F6981" t="s">
        <v>14</v>
      </c>
      <c r="G6981">
        <v>2770</v>
      </c>
    </row>
    <row r="6982" spans="1:7" x14ac:dyDescent="0.2">
      <c r="A6982" t="s">
        <v>11578</v>
      </c>
      <c r="B6982" t="s">
        <v>4566</v>
      </c>
      <c r="C6982">
        <v>15</v>
      </c>
      <c r="D6982" t="s">
        <v>4623</v>
      </c>
      <c r="E6982" t="s">
        <v>4624</v>
      </c>
      <c r="F6982" t="s">
        <v>14</v>
      </c>
      <c r="G6982">
        <v>1093</v>
      </c>
    </row>
    <row r="6983" spans="1:7" x14ac:dyDescent="0.2">
      <c r="A6983" t="s">
        <v>11579</v>
      </c>
      <c r="B6983" t="s">
        <v>4566</v>
      </c>
      <c r="C6983">
        <v>15</v>
      </c>
      <c r="D6983" t="s">
        <v>4623</v>
      </c>
      <c r="E6983" t="s">
        <v>4626</v>
      </c>
      <c r="F6983" t="s">
        <v>14</v>
      </c>
      <c r="G6983">
        <v>903</v>
      </c>
    </row>
    <row r="6984" spans="1:7" x14ac:dyDescent="0.2">
      <c r="A6984" t="s">
        <v>11580</v>
      </c>
      <c r="B6984" t="s">
        <v>4566</v>
      </c>
      <c r="C6984">
        <v>15</v>
      </c>
      <c r="D6984" t="s">
        <v>4623</v>
      </c>
      <c r="E6984" t="s">
        <v>4628</v>
      </c>
      <c r="F6984" t="s">
        <v>14</v>
      </c>
      <c r="G6984">
        <v>901</v>
      </c>
    </row>
    <row r="6985" spans="1:7" x14ac:dyDescent="0.2">
      <c r="A6985" t="s">
        <v>11581</v>
      </c>
      <c r="B6985" t="s">
        <v>4566</v>
      </c>
      <c r="C6985">
        <v>15</v>
      </c>
      <c r="D6985" t="s">
        <v>4623</v>
      </c>
      <c r="E6985" t="s">
        <v>4630</v>
      </c>
      <c r="F6985" t="s">
        <v>14</v>
      </c>
      <c r="G6985">
        <v>891</v>
      </c>
    </row>
    <row r="6986" spans="1:7" x14ac:dyDescent="0.2">
      <c r="A6986" t="s">
        <v>11582</v>
      </c>
      <c r="B6986" t="s">
        <v>4566</v>
      </c>
      <c r="C6986">
        <v>15</v>
      </c>
      <c r="D6986" t="s">
        <v>4623</v>
      </c>
      <c r="E6986" t="s">
        <v>4632</v>
      </c>
      <c r="F6986" t="s">
        <v>14</v>
      </c>
      <c r="G6986">
        <v>815</v>
      </c>
    </row>
    <row r="6987" spans="1:7" x14ac:dyDescent="0.2">
      <c r="A6987" t="s">
        <v>11583</v>
      </c>
      <c r="B6987" t="s">
        <v>4566</v>
      </c>
      <c r="C6987">
        <v>15</v>
      </c>
      <c r="D6987" t="s">
        <v>4623</v>
      </c>
      <c r="E6987" t="s">
        <v>4634</v>
      </c>
      <c r="F6987" t="s">
        <v>14</v>
      </c>
      <c r="G6987">
        <v>826</v>
      </c>
    </row>
    <row r="6988" spans="1:7" x14ac:dyDescent="0.2">
      <c r="A6988" t="s">
        <v>11584</v>
      </c>
      <c r="B6988" t="s">
        <v>4566</v>
      </c>
      <c r="C6988">
        <v>15</v>
      </c>
      <c r="D6988" t="s">
        <v>4623</v>
      </c>
      <c r="E6988" t="s">
        <v>4636</v>
      </c>
      <c r="F6988" t="s">
        <v>14</v>
      </c>
      <c r="G6988">
        <v>886</v>
      </c>
    </row>
    <row r="6989" spans="1:7" x14ac:dyDescent="0.2">
      <c r="A6989" t="s">
        <v>11585</v>
      </c>
      <c r="B6989" t="s">
        <v>4566</v>
      </c>
      <c r="C6989">
        <v>15</v>
      </c>
      <c r="D6989" t="s">
        <v>4623</v>
      </c>
      <c r="E6989" t="s">
        <v>4638</v>
      </c>
      <c r="F6989" t="s">
        <v>14</v>
      </c>
      <c r="G6989">
        <v>938</v>
      </c>
    </row>
    <row r="6990" spans="1:7" x14ac:dyDescent="0.2">
      <c r="A6990" t="s">
        <v>11586</v>
      </c>
      <c r="B6990" t="s">
        <v>4566</v>
      </c>
      <c r="C6990">
        <v>15</v>
      </c>
      <c r="D6990" t="s">
        <v>4623</v>
      </c>
      <c r="E6990" t="s">
        <v>4640</v>
      </c>
      <c r="F6990" t="s">
        <v>14</v>
      </c>
      <c r="G6990">
        <v>796</v>
      </c>
    </row>
    <row r="6991" spans="1:7" x14ac:dyDescent="0.2">
      <c r="A6991" t="s">
        <v>11587</v>
      </c>
      <c r="B6991" t="s">
        <v>4566</v>
      </c>
      <c r="C6991">
        <v>15</v>
      </c>
      <c r="D6991" t="s">
        <v>4623</v>
      </c>
      <c r="E6991" t="s">
        <v>4642</v>
      </c>
      <c r="F6991" t="s">
        <v>14</v>
      </c>
      <c r="G6991">
        <v>869</v>
      </c>
    </row>
    <row r="6992" spans="1:7" x14ac:dyDescent="0.2">
      <c r="A6992" t="s">
        <v>11588</v>
      </c>
      <c r="B6992" t="s">
        <v>4566</v>
      </c>
      <c r="C6992">
        <v>15</v>
      </c>
      <c r="D6992" t="s">
        <v>4623</v>
      </c>
      <c r="E6992" t="s">
        <v>4644</v>
      </c>
      <c r="F6992" t="s">
        <v>14</v>
      </c>
      <c r="G6992">
        <v>901</v>
      </c>
    </row>
    <row r="6993" spans="1:7" x14ac:dyDescent="0.2">
      <c r="A6993" t="s">
        <v>11589</v>
      </c>
      <c r="B6993" t="s">
        <v>4566</v>
      </c>
      <c r="C6993">
        <v>15</v>
      </c>
      <c r="D6993" t="s">
        <v>4623</v>
      </c>
      <c r="E6993" t="s">
        <v>4646</v>
      </c>
      <c r="F6993" t="s">
        <v>14</v>
      </c>
      <c r="G6993">
        <v>1110</v>
      </c>
    </row>
    <row r="6994" spans="1:7" x14ac:dyDescent="0.2">
      <c r="A6994" t="s">
        <v>11590</v>
      </c>
      <c r="B6994" t="s">
        <v>4566</v>
      </c>
      <c r="C6994">
        <v>16</v>
      </c>
      <c r="D6994" t="s">
        <v>4623</v>
      </c>
      <c r="E6994" t="s">
        <v>4624</v>
      </c>
      <c r="F6994" t="s">
        <v>14</v>
      </c>
      <c r="G6994">
        <v>166</v>
      </c>
    </row>
    <row r="6995" spans="1:7" x14ac:dyDescent="0.2">
      <c r="A6995" t="s">
        <v>11591</v>
      </c>
      <c r="B6995" t="s">
        <v>4566</v>
      </c>
      <c r="C6995">
        <v>16</v>
      </c>
      <c r="D6995" t="s">
        <v>4623</v>
      </c>
      <c r="E6995" t="s">
        <v>4626</v>
      </c>
      <c r="F6995" t="s">
        <v>14</v>
      </c>
      <c r="G6995">
        <v>108</v>
      </c>
    </row>
    <row r="6996" spans="1:7" x14ac:dyDescent="0.2">
      <c r="A6996" t="s">
        <v>11592</v>
      </c>
      <c r="B6996" t="s">
        <v>4566</v>
      </c>
      <c r="C6996">
        <v>16</v>
      </c>
      <c r="D6996" t="s">
        <v>4623</v>
      </c>
      <c r="E6996" t="s">
        <v>4628</v>
      </c>
      <c r="F6996" t="s">
        <v>14</v>
      </c>
      <c r="G6996">
        <v>145</v>
      </c>
    </row>
    <row r="6997" spans="1:7" x14ac:dyDescent="0.2">
      <c r="A6997" t="s">
        <v>11593</v>
      </c>
      <c r="B6997" t="s">
        <v>4566</v>
      </c>
      <c r="C6997">
        <v>16</v>
      </c>
      <c r="D6997" t="s">
        <v>4623</v>
      </c>
      <c r="E6997" t="s">
        <v>4630</v>
      </c>
      <c r="F6997" t="s">
        <v>14</v>
      </c>
      <c r="G6997">
        <v>142</v>
      </c>
    </row>
    <row r="6998" spans="1:7" x14ac:dyDescent="0.2">
      <c r="A6998" t="s">
        <v>11594</v>
      </c>
      <c r="B6998" t="s">
        <v>4566</v>
      </c>
      <c r="C6998">
        <v>16</v>
      </c>
      <c r="D6998" t="s">
        <v>4623</v>
      </c>
      <c r="E6998" t="s">
        <v>4632</v>
      </c>
      <c r="F6998" t="s">
        <v>14</v>
      </c>
      <c r="G6998">
        <v>143</v>
      </c>
    </row>
    <row r="6999" spans="1:7" x14ac:dyDescent="0.2">
      <c r="A6999" t="s">
        <v>11595</v>
      </c>
      <c r="B6999" t="s">
        <v>4566</v>
      </c>
      <c r="C6999">
        <v>16</v>
      </c>
      <c r="D6999" t="s">
        <v>4623</v>
      </c>
      <c r="E6999" t="s">
        <v>4634</v>
      </c>
      <c r="F6999" t="s">
        <v>14</v>
      </c>
      <c r="G6999">
        <v>137</v>
      </c>
    </row>
    <row r="7000" spans="1:7" x14ac:dyDescent="0.2">
      <c r="A7000" t="s">
        <v>11596</v>
      </c>
      <c r="B7000" t="s">
        <v>4566</v>
      </c>
      <c r="C7000">
        <v>16</v>
      </c>
      <c r="D7000" t="s">
        <v>4623</v>
      </c>
      <c r="E7000" t="s">
        <v>4636</v>
      </c>
      <c r="F7000" t="s">
        <v>14</v>
      </c>
      <c r="G7000">
        <v>121</v>
      </c>
    </row>
    <row r="7001" spans="1:7" x14ac:dyDescent="0.2">
      <c r="A7001" t="s">
        <v>11597</v>
      </c>
      <c r="B7001" t="s">
        <v>4566</v>
      </c>
      <c r="C7001">
        <v>16</v>
      </c>
      <c r="D7001" t="s">
        <v>4623</v>
      </c>
      <c r="E7001" t="s">
        <v>4638</v>
      </c>
      <c r="F7001" t="s">
        <v>14</v>
      </c>
      <c r="G7001">
        <v>141</v>
      </c>
    </row>
    <row r="7002" spans="1:7" x14ac:dyDescent="0.2">
      <c r="A7002" t="s">
        <v>11598</v>
      </c>
      <c r="B7002" t="s">
        <v>4566</v>
      </c>
      <c r="C7002">
        <v>16</v>
      </c>
      <c r="D7002" t="s">
        <v>4623</v>
      </c>
      <c r="E7002" t="s">
        <v>4640</v>
      </c>
      <c r="F7002" t="s">
        <v>14</v>
      </c>
      <c r="G7002">
        <v>108</v>
      </c>
    </row>
    <row r="7003" spans="1:7" x14ac:dyDescent="0.2">
      <c r="A7003" t="s">
        <v>11599</v>
      </c>
      <c r="B7003" t="s">
        <v>4566</v>
      </c>
      <c r="C7003">
        <v>16</v>
      </c>
      <c r="D7003" t="s">
        <v>4623</v>
      </c>
      <c r="E7003" t="s">
        <v>4642</v>
      </c>
      <c r="F7003" t="s">
        <v>14</v>
      </c>
      <c r="G7003">
        <v>131</v>
      </c>
    </row>
    <row r="7004" spans="1:7" x14ac:dyDescent="0.2">
      <c r="A7004" t="s">
        <v>11600</v>
      </c>
      <c r="B7004" t="s">
        <v>4566</v>
      </c>
      <c r="C7004">
        <v>16</v>
      </c>
      <c r="D7004" t="s">
        <v>4623</v>
      </c>
      <c r="E7004" t="s">
        <v>4644</v>
      </c>
      <c r="F7004" t="s">
        <v>14</v>
      </c>
      <c r="G7004">
        <v>155</v>
      </c>
    </row>
    <row r="7005" spans="1:7" x14ac:dyDescent="0.2">
      <c r="A7005" t="s">
        <v>11601</v>
      </c>
      <c r="B7005" t="s">
        <v>4566</v>
      </c>
      <c r="C7005">
        <v>16</v>
      </c>
      <c r="D7005" t="s">
        <v>4623</v>
      </c>
      <c r="E7005" t="s">
        <v>4646</v>
      </c>
      <c r="F7005" t="s">
        <v>14</v>
      </c>
      <c r="G7005">
        <v>107</v>
      </c>
    </row>
    <row r="7006" spans="1:7" x14ac:dyDescent="0.2">
      <c r="A7006" t="s">
        <v>11602</v>
      </c>
      <c r="B7006" t="s">
        <v>4566</v>
      </c>
      <c r="C7006">
        <v>17</v>
      </c>
      <c r="D7006" t="s">
        <v>4623</v>
      </c>
      <c r="E7006" t="s">
        <v>4624</v>
      </c>
      <c r="F7006" t="s">
        <v>14</v>
      </c>
      <c r="G7006">
        <v>3257</v>
      </c>
    </row>
    <row r="7007" spans="1:7" x14ac:dyDescent="0.2">
      <c r="A7007" t="s">
        <v>11603</v>
      </c>
      <c r="B7007" t="s">
        <v>4566</v>
      </c>
      <c r="C7007">
        <v>17</v>
      </c>
      <c r="D7007" t="s">
        <v>4623</v>
      </c>
      <c r="E7007" t="s">
        <v>4626</v>
      </c>
      <c r="F7007" t="s">
        <v>14</v>
      </c>
      <c r="G7007">
        <v>3026</v>
      </c>
    </row>
    <row r="7008" spans="1:7" x14ac:dyDescent="0.2">
      <c r="A7008" t="s">
        <v>11604</v>
      </c>
      <c r="B7008" t="s">
        <v>4566</v>
      </c>
      <c r="C7008">
        <v>17</v>
      </c>
      <c r="D7008" t="s">
        <v>4623</v>
      </c>
      <c r="E7008" t="s">
        <v>4628</v>
      </c>
      <c r="F7008" t="s">
        <v>14</v>
      </c>
      <c r="G7008">
        <v>3216</v>
      </c>
    </row>
    <row r="7009" spans="1:7" x14ac:dyDescent="0.2">
      <c r="A7009" t="s">
        <v>11605</v>
      </c>
      <c r="B7009" t="s">
        <v>4566</v>
      </c>
      <c r="C7009">
        <v>17</v>
      </c>
      <c r="D7009" t="s">
        <v>4623</v>
      </c>
      <c r="E7009" t="s">
        <v>4630</v>
      </c>
      <c r="F7009" t="s">
        <v>14</v>
      </c>
      <c r="G7009">
        <v>3237</v>
      </c>
    </row>
    <row r="7010" spans="1:7" x14ac:dyDescent="0.2">
      <c r="A7010" t="s">
        <v>11606</v>
      </c>
      <c r="B7010" t="s">
        <v>4566</v>
      </c>
      <c r="C7010">
        <v>17</v>
      </c>
      <c r="D7010" t="s">
        <v>4623</v>
      </c>
      <c r="E7010" t="s">
        <v>4632</v>
      </c>
      <c r="F7010" t="s">
        <v>14</v>
      </c>
      <c r="G7010">
        <v>3191</v>
      </c>
    </row>
    <row r="7011" spans="1:7" x14ac:dyDescent="0.2">
      <c r="A7011" t="s">
        <v>11607</v>
      </c>
      <c r="B7011" t="s">
        <v>4566</v>
      </c>
      <c r="C7011">
        <v>17</v>
      </c>
      <c r="D7011" t="s">
        <v>4623</v>
      </c>
      <c r="E7011" t="s">
        <v>4634</v>
      </c>
      <c r="F7011" t="s">
        <v>14</v>
      </c>
      <c r="G7011">
        <v>3203</v>
      </c>
    </row>
    <row r="7012" spans="1:7" x14ac:dyDescent="0.2">
      <c r="A7012" t="s">
        <v>11608</v>
      </c>
      <c r="B7012" t="s">
        <v>4566</v>
      </c>
      <c r="C7012">
        <v>17</v>
      </c>
      <c r="D7012" t="s">
        <v>4623</v>
      </c>
      <c r="E7012" t="s">
        <v>4636</v>
      </c>
      <c r="F7012" t="s">
        <v>14</v>
      </c>
      <c r="G7012">
        <v>3102</v>
      </c>
    </row>
    <row r="7013" spans="1:7" x14ac:dyDescent="0.2">
      <c r="A7013" t="s">
        <v>11609</v>
      </c>
      <c r="B7013" t="s">
        <v>4566</v>
      </c>
      <c r="C7013">
        <v>17</v>
      </c>
      <c r="D7013" t="s">
        <v>4623</v>
      </c>
      <c r="E7013" t="s">
        <v>4638</v>
      </c>
      <c r="F7013" t="s">
        <v>14</v>
      </c>
      <c r="G7013">
        <v>3135</v>
      </c>
    </row>
    <row r="7014" spans="1:7" x14ac:dyDescent="0.2">
      <c r="A7014" t="s">
        <v>11610</v>
      </c>
      <c r="B7014" t="s">
        <v>4566</v>
      </c>
      <c r="C7014">
        <v>17</v>
      </c>
      <c r="D7014" t="s">
        <v>4623</v>
      </c>
      <c r="E7014" t="s">
        <v>4640</v>
      </c>
      <c r="F7014" t="s">
        <v>14</v>
      </c>
      <c r="G7014">
        <v>3065</v>
      </c>
    </row>
    <row r="7015" spans="1:7" x14ac:dyDescent="0.2">
      <c r="A7015" t="s">
        <v>11611</v>
      </c>
      <c r="B7015" t="s">
        <v>4566</v>
      </c>
      <c r="C7015">
        <v>17</v>
      </c>
      <c r="D7015" t="s">
        <v>4623</v>
      </c>
      <c r="E7015" t="s">
        <v>4642</v>
      </c>
      <c r="F7015" t="s">
        <v>14</v>
      </c>
      <c r="G7015">
        <v>3011</v>
      </c>
    </row>
    <row r="7016" spans="1:7" x14ac:dyDescent="0.2">
      <c r="A7016" t="s">
        <v>11612</v>
      </c>
      <c r="B7016" t="s">
        <v>4566</v>
      </c>
      <c r="C7016">
        <v>17</v>
      </c>
      <c r="D7016" t="s">
        <v>4623</v>
      </c>
      <c r="E7016" t="s">
        <v>4644</v>
      </c>
      <c r="F7016" t="s">
        <v>14</v>
      </c>
      <c r="G7016">
        <v>2969</v>
      </c>
    </row>
    <row r="7017" spans="1:7" x14ac:dyDescent="0.2">
      <c r="A7017" t="s">
        <v>11613</v>
      </c>
      <c r="B7017" t="s">
        <v>4566</v>
      </c>
      <c r="C7017">
        <v>17</v>
      </c>
      <c r="D7017" t="s">
        <v>4623</v>
      </c>
      <c r="E7017" t="s">
        <v>4646</v>
      </c>
      <c r="F7017" t="s">
        <v>14</v>
      </c>
      <c r="G7017">
        <v>3202</v>
      </c>
    </row>
    <row r="7018" spans="1:7" x14ac:dyDescent="0.2">
      <c r="A7018" t="s">
        <v>11614</v>
      </c>
      <c r="B7018" t="s">
        <v>4566</v>
      </c>
      <c r="C7018">
        <v>18</v>
      </c>
      <c r="D7018" t="s">
        <v>4623</v>
      </c>
      <c r="E7018" t="s">
        <v>4624</v>
      </c>
      <c r="F7018" t="s">
        <v>14</v>
      </c>
      <c r="G7018">
        <v>1540</v>
      </c>
    </row>
    <row r="7019" spans="1:7" x14ac:dyDescent="0.2">
      <c r="A7019" t="s">
        <v>11615</v>
      </c>
      <c r="B7019" t="s">
        <v>4566</v>
      </c>
      <c r="C7019">
        <v>18</v>
      </c>
      <c r="D7019" t="s">
        <v>4623</v>
      </c>
      <c r="E7019" t="s">
        <v>4626</v>
      </c>
      <c r="F7019" t="s">
        <v>14</v>
      </c>
      <c r="G7019">
        <v>1373</v>
      </c>
    </row>
    <row r="7020" spans="1:7" x14ac:dyDescent="0.2">
      <c r="A7020" t="s">
        <v>11616</v>
      </c>
      <c r="B7020" t="s">
        <v>4566</v>
      </c>
      <c r="C7020">
        <v>18</v>
      </c>
      <c r="D7020" t="s">
        <v>4623</v>
      </c>
      <c r="E7020" t="s">
        <v>4628</v>
      </c>
      <c r="F7020" t="s">
        <v>14</v>
      </c>
      <c r="G7020">
        <v>1447</v>
      </c>
    </row>
    <row r="7021" spans="1:7" x14ac:dyDescent="0.2">
      <c r="A7021" t="s">
        <v>11617</v>
      </c>
      <c r="B7021" t="s">
        <v>4566</v>
      </c>
      <c r="C7021">
        <v>18</v>
      </c>
      <c r="D7021" t="s">
        <v>4623</v>
      </c>
      <c r="E7021" t="s">
        <v>4630</v>
      </c>
      <c r="F7021" t="s">
        <v>14</v>
      </c>
      <c r="G7021">
        <v>1512</v>
      </c>
    </row>
    <row r="7022" spans="1:7" x14ac:dyDescent="0.2">
      <c r="A7022" t="s">
        <v>11618</v>
      </c>
      <c r="B7022" t="s">
        <v>4566</v>
      </c>
      <c r="C7022">
        <v>18</v>
      </c>
      <c r="D7022" t="s">
        <v>4623</v>
      </c>
      <c r="E7022" t="s">
        <v>4632</v>
      </c>
      <c r="F7022" t="s">
        <v>14</v>
      </c>
      <c r="G7022">
        <v>1416</v>
      </c>
    </row>
    <row r="7023" spans="1:7" x14ac:dyDescent="0.2">
      <c r="A7023" t="s">
        <v>11619</v>
      </c>
      <c r="B7023" t="s">
        <v>4566</v>
      </c>
      <c r="C7023">
        <v>18</v>
      </c>
      <c r="D7023" t="s">
        <v>4623</v>
      </c>
      <c r="E7023" t="s">
        <v>4634</v>
      </c>
      <c r="F7023" t="s">
        <v>14</v>
      </c>
      <c r="G7023">
        <v>1500</v>
      </c>
    </row>
    <row r="7024" spans="1:7" x14ac:dyDescent="0.2">
      <c r="A7024" t="s">
        <v>11620</v>
      </c>
      <c r="B7024" t="s">
        <v>4566</v>
      </c>
      <c r="C7024">
        <v>18</v>
      </c>
      <c r="D7024" t="s">
        <v>4623</v>
      </c>
      <c r="E7024" t="s">
        <v>4636</v>
      </c>
      <c r="F7024" t="s">
        <v>14</v>
      </c>
      <c r="G7024">
        <v>1550</v>
      </c>
    </row>
    <row r="7025" spans="1:7" x14ac:dyDescent="0.2">
      <c r="A7025" t="s">
        <v>11621</v>
      </c>
      <c r="B7025" t="s">
        <v>4566</v>
      </c>
      <c r="C7025">
        <v>18</v>
      </c>
      <c r="D7025" t="s">
        <v>4623</v>
      </c>
      <c r="E7025" t="s">
        <v>4638</v>
      </c>
      <c r="F7025" t="s">
        <v>14</v>
      </c>
      <c r="G7025">
        <v>1563</v>
      </c>
    </row>
    <row r="7026" spans="1:7" x14ac:dyDescent="0.2">
      <c r="A7026" t="s">
        <v>11622</v>
      </c>
      <c r="B7026" t="s">
        <v>4566</v>
      </c>
      <c r="C7026">
        <v>18</v>
      </c>
      <c r="D7026" t="s">
        <v>4623</v>
      </c>
      <c r="E7026" t="s">
        <v>4640</v>
      </c>
      <c r="F7026" t="s">
        <v>14</v>
      </c>
      <c r="G7026">
        <v>1474</v>
      </c>
    </row>
    <row r="7027" spans="1:7" x14ac:dyDescent="0.2">
      <c r="A7027" t="s">
        <v>11623</v>
      </c>
      <c r="B7027" t="s">
        <v>4566</v>
      </c>
      <c r="C7027">
        <v>18</v>
      </c>
      <c r="D7027" t="s">
        <v>4623</v>
      </c>
      <c r="E7027" t="s">
        <v>4642</v>
      </c>
      <c r="F7027" t="s">
        <v>14</v>
      </c>
      <c r="G7027">
        <v>1542</v>
      </c>
    </row>
    <row r="7028" spans="1:7" x14ac:dyDescent="0.2">
      <c r="A7028" t="s">
        <v>11624</v>
      </c>
      <c r="B7028" t="s">
        <v>4566</v>
      </c>
      <c r="C7028">
        <v>18</v>
      </c>
      <c r="D7028" t="s">
        <v>4623</v>
      </c>
      <c r="E7028" t="s">
        <v>4644</v>
      </c>
      <c r="F7028" t="s">
        <v>14</v>
      </c>
      <c r="G7028">
        <v>1444</v>
      </c>
    </row>
    <row r="7029" spans="1:7" x14ac:dyDescent="0.2">
      <c r="A7029" t="s">
        <v>11625</v>
      </c>
      <c r="B7029" t="s">
        <v>4566</v>
      </c>
      <c r="C7029">
        <v>18</v>
      </c>
      <c r="D7029" t="s">
        <v>4623</v>
      </c>
      <c r="E7029" t="s">
        <v>4646</v>
      </c>
      <c r="F7029" t="s">
        <v>14</v>
      </c>
      <c r="G7029">
        <v>1645</v>
      </c>
    </row>
    <row r="7030" spans="1:7" x14ac:dyDescent="0.2">
      <c r="A7030" t="s">
        <v>11626</v>
      </c>
      <c r="B7030" t="s">
        <v>4566</v>
      </c>
      <c r="C7030">
        <v>19</v>
      </c>
      <c r="D7030" t="s">
        <v>4623</v>
      </c>
      <c r="E7030" t="s">
        <v>4624</v>
      </c>
      <c r="F7030" t="s">
        <v>14</v>
      </c>
      <c r="G7030">
        <v>1471</v>
      </c>
    </row>
    <row r="7031" spans="1:7" x14ac:dyDescent="0.2">
      <c r="A7031" t="s">
        <v>11627</v>
      </c>
      <c r="B7031" t="s">
        <v>4566</v>
      </c>
      <c r="C7031">
        <v>19</v>
      </c>
      <c r="D7031" t="s">
        <v>4623</v>
      </c>
      <c r="E7031" t="s">
        <v>4626</v>
      </c>
      <c r="F7031" t="s">
        <v>14</v>
      </c>
      <c r="G7031">
        <v>1226</v>
      </c>
    </row>
    <row r="7032" spans="1:7" x14ac:dyDescent="0.2">
      <c r="A7032" t="s">
        <v>11628</v>
      </c>
      <c r="B7032" t="s">
        <v>4566</v>
      </c>
      <c r="C7032">
        <v>19</v>
      </c>
      <c r="D7032" t="s">
        <v>4623</v>
      </c>
      <c r="E7032" t="s">
        <v>4628</v>
      </c>
      <c r="F7032" t="s">
        <v>14</v>
      </c>
      <c r="G7032">
        <v>1393</v>
      </c>
    </row>
    <row r="7033" spans="1:7" x14ac:dyDescent="0.2">
      <c r="A7033" t="s">
        <v>11629</v>
      </c>
      <c r="B7033" t="s">
        <v>4566</v>
      </c>
      <c r="C7033">
        <v>19</v>
      </c>
      <c r="D7033" t="s">
        <v>4623</v>
      </c>
      <c r="E7033" t="s">
        <v>4630</v>
      </c>
      <c r="F7033" t="s">
        <v>14</v>
      </c>
      <c r="G7033">
        <v>1312</v>
      </c>
    </row>
    <row r="7034" spans="1:7" x14ac:dyDescent="0.2">
      <c r="A7034" t="s">
        <v>11630</v>
      </c>
      <c r="B7034" t="s">
        <v>4566</v>
      </c>
      <c r="C7034">
        <v>19</v>
      </c>
      <c r="D7034" t="s">
        <v>4623</v>
      </c>
      <c r="E7034" t="s">
        <v>4632</v>
      </c>
      <c r="F7034" t="s">
        <v>14</v>
      </c>
      <c r="G7034">
        <v>1315</v>
      </c>
    </row>
    <row r="7035" spans="1:7" x14ac:dyDescent="0.2">
      <c r="A7035" t="s">
        <v>11631</v>
      </c>
      <c r="B7035" t="s">
        <v>4566</v>
      </c>
      <c r="C7035">
        <v>19</v>
      </c>
      <c r="D7035" t="s">
        <v>4623</v>
      </c>
      <c r="E7035" t="s">
        <v>4634</v>
      </c>
      <c r="F7035" t="s">
        <v>14</v>
      </c>
      <c r="G7035">
        <v>1388</v>
      </c>
    </row>
    <row r="7036" spans="1:7" x14ac:dyDescent="0.2">
      <c r="A7036" t="s">
        <v>11632</v>
      </c>
      <c r="B7036" t="s">
        <v>4566</v>
      </c>
      <c r="C7036">
        <v>19</v>
      </c>
      <c r="D7036" t="s">
        <v>4623</v>
      </c>
      <c r="E7036" t="s">
        <v>4636</v>
      </c>
      <c r="F7036" t="s">
        <v>14</v>
      </c>
      <c r="G7036">
        <v>1331</v>
      </c>
    </row>
    <row r="7037" spans="1:7" x14ac:dyDescent="0.2">
      <c r="A7037" t="s">
        <v>11633</v>
      </c>
      <c r="B7037" t="s">
        <v>4566</v>
      </c>
      <c r="C7037">
        <v>19</v>
      </c>
      <c r="D7037" t="s">
        <v>4623</v>
      </c>
      <c r="E7037" t="s">
        <v>4638</v>
      </c>
      <c r="F7037" t="s">
        <v>14</v>
      </c>
      <c r="G7037">
        <v>1327</v>
      </c>
    </row>
    <row r="7038" spans="1:7" x14ac:dyDescent="0.2">
      <c r="A7038" t="s">
        <v>11634</v>
      </c>
      <c r="B7038" t="s">
        <v>4566</v>
      </c>
      <c r="C7038">
        <v>19</v>
      </c>
      <c r="D7038" t="s">
        <v>4623</v>
      </c>
      <c r="E7038" t="s">
        <v>4640</v>
      </c>
      <c r="F7038" t="s">
        <v>14</v>
      </c>
      <c r="G7038">
        <v>1331</v>
      </c>
    </row>
    <row r="7039" spans="1:7" x14ac:dyDescent="0.2">
      <c r="A7039" t="s">
        <v>11635</v>
      </c>
      <c r="B7039" t="s">
        <v>4566</v>
      </c>
      <c r="C7039">
        <v>19</v>
      </c>
      <c r="D7039" t="s">
        <v>4623</v>
      </c>
      <c r="E7039" t="s">
        <v>4642</v>
      </c>
      <c r="F7039" t="s">
        <v>14</v>
      </c>
      <c r="G7039">
        <v>1375</v>
      </c>
    </row>
    <row r="7040" spans="1:7" x14ac:dyDescent="0.2">
      <c r="A7040" t="s">
        <v>11636</v>
      </c>
      <c r="B7040" t="s">
        <v>4566</v>
      </c>
      <c r="C7040">
        <v>19</v>
      </c>
      <c r="D7040" t="s">
        <v>4623</v>
      </c>
      <c r="E7040" t="s">
        <v>4644</v>
      </c>
      <c r="F7040" t="s">
        <v>14</v>
      </c>
      <c r="G7040">
        <v>1274</v>
      </c>
    </row>
    <row r="7041" spans="1:7" x14ac:dyDescent="0.2">
      <c r="A7041" t="s">
        <v>11637</v>
      </c>
      <c r="B7041" t="s">
        <v>4566</v>
      </c>
      <c r="C7041">
        <v>19</v>
      </c>
      <c r="D7041" t="s">
        <v>4623</v>
      </c>
      <c r="E7041" t="s">
        <v>4646</v>
      </c>
      <c r="F7041" t="s">
        <v>14</v>
      </c>
      <c r="G7041">
        <v>1524</v>
      </c>
    </row>
    <row r="7042" spans="1:7" x14ac:dyDescent="0.2">
      <c r="A7042" t="s">
        <v>11638</v>
      </c>
      <c r="B7042" t="s">
        <v>4566</v>
      </c>
      <c r="C7042">
        <v>20</v>
      </c>
      <c r="D7042" t="s">
        <v>4623</v>
      </c>
      <c r="E7042" t="s">
        <v>4624</v>
      </c>
      <c r="F7042" t="s">
        <v>14</v>
      </c>
      <c r="G7042">
        <v>3431</v>
      </c>
    </row>
    <row r="7043" spans="1:7" x14ac:dyDescent="0.2">
      <c r="A7043" t="s">
        <v>11639</v>
      </c>
      <c r="B7043" t="s">
        <v>4566</v>
      </c>
      <c r="C7043">
        <v>20</v>
      </c>
      <c r="D7043" t="s">
        <v>4623</v>
      </c>
      <c r="E7043" t="s">
        <v>4626</v>
      </c>
      <c r="F7043" t="s">
        <v>14</v>
      </c>
      <c r="G7043">
        <v>3215</v>
      </c>
    </row>
    <row r="7044" spans="1:7" x14ac:dyDescent="0.2">
      <c r="A7044" t="s">
        <v>11640</v>
      </c>
      <c r="B7044" t="s">
        <v>4566</v>
      </c>
      <c r="C7044">
        <v>20</v>
      </c>
      <c r="D7044" t="s">
        <v>4623</v>
      </c>
      <c r="E7044" t="s">
        <v>4628</v>
      </c>
      <c r="F7044" t="s">
        <v>14</v>
      </c>
      <c r="G7044">
        <v>3575</v>
      </c>
    </row>
    <row r="7045" spans="1:7" x14ac:dyDescent="0.2">
      <c r="A7045" t="s">
        <v>11641</v>
      </c>
      <c r="B7045" t="s">
        <v>4566</v>
      </c>
      <c r="C7045">
        <v>20</v>
      </c>
      <c r="D7045" t="s">
        <v>4623</v>
      </c>
      <c r="E7045" t="s">
        <v>4630</v>
      </c>
      <c r="F7045" t="s">
        <v>14</v>
      </c>
      <c r="G7045">
        <v>3449</v>
      </c>
    </row>
    <row r="7046" spans="1:7" x14ac:dyDescent="0.2">
      <c r="A7046" t="s">
        <v>11642</v>
      </c>
      <c r="B7046" t="s">
        <v>4566</v>
      </c>
      <c r="C7046">
        <v>20</v>
      </c>
      <c r="D7046" t="s">
        <v>4623</v>
      </c>
      <c r="E7046" t="s">
        <v>4632</v>
      </c>
      <c r="F7046" t="s">
        <v>14</v>
      </c>
      <c r="G7046">
        <v>3407</v>
      </c>
    </row>
    <row r="7047" spans="1:7" x14ac:dyDescent="0.2">
      <c r="A7047" t="s">
        <v>11643</v>
      </c>
      <c r="B7047" t="s">
        <v>4566</v>
      </c>
      <c r="C7047">
        <v>20</v>
      </c>
      <c r="D7047" t="s">
        <v>4623</v>
      </c>
      <c r="E7047" t="s">
        <v>4634</v>
      </c>
      <c r="F7047" t="s">
        <v>14</v>
      </c>
      <c r="G7047">
        <v>3490</v>
      </c>
    </row>
    <row r="7048" spans="1:7" x14ac:dyDescent="0.2">
      <c r="A7048" t="s">
        <v>11644</v>
      </c>
      <c r="B7048" t="s">
        <v>4566</v>
      </c>
      <c r="C7048">
        <v>20</v>
      </c>
      <c r="D7048" t="s">
        <v>4623</v>
      </c>
      <c r="E7048" t="s">
        <v>4636</v>
      </c>
      <c r="F7048" t="s">
        <v>14</v>
      </c>
      <c r="G7048">
        <v>3362</v>
      </c>
    </row>
    <row r="7049" spans="1:7" x14ac:dyDescent="0.2">
      <c r="A7049" t="s">
        <v>11645</v>
      </c>
      <c r="B7049" t="s">
        <v>4566</v>
      </c>
      <c r="C7049">
        <v>20</v>
      </c>
      <c r="D7049" t="s">
        <v>4623</v>
      </c>
      <c r="E7049" t="s">
        <v>4638</v>
      </c>
      <c r="F7049" t="s">
        <v>14</v>
      </c>
      <c r="G7049">
        <v>3482</v>
      </c>
    </row>
    <row r="7050" spans="1:7" x14ac:dyDescent="0.2">
      <c r="A7050" t="s">
        <v>11646</v>
      </c>
      <c r="B7050" t="s">
        <v>4566</v>
      </c>
      <c r="C7050">
        <v>20</v>
      </c>
      <c r="D7050" t="s">
        <v>4623</v>
      </c>
      <c r="E7050" t="s">
        <v>4640</v>
      </c>
      <c r="F7050" t="s">
        <v>14</v>
      </c>
      <c r="G7050">
        <v>3414</v>
      </c>
    </row>
    <row r="7051" spans="1:7" x14ac:dyDescent="0.2">
      <c r="A7051" t="s">
        <v>11647</v>
      </c>
      <c r="B7051" t="s">
        <v>4566</v>
      </c>
      <c r="C7051">
        <v>20</v>
      </c>
      <c r="D7051" t="s">
        <v>4623</v>
      </c>
      <c r="E7051" t="s">
        <v>4642</v>
      </c>
      <c r="F7051" t="s">
        <v>14</v>
      </c>
      <c r="G7051">
        <v>3317</v>
      </c>
    </row>
    <row r="7052" spans="1:7" x14ac:dyDescent="0.2">
      <c r="A7052" t="s">
        <v>11648</v>
      </c>
      <c r="B7052" t="s">
        <v>4566</v>
      </c>
      <c r="C7052">
        <v>20</v>
      </c>
      <c r="D7052" t="s">
        <v>4623</v>
      </c>
      <c r="E7052" t="s">
        <v>4644</v>
      </c>
      <c r="F7052" t="s">
        <v>14</v>
      </c>
      <c r="G7052">
        <v>3261</v>
      </c>
    </row>
    <row r="7053" spans="1:7" x14ac:dyDescent="0.2">
      <c r="A7053" t="s">
        <v>11649</v>
      </c>
      <c r="B7053" t="s">
        <v>4566</v>
      </c>
      <c r="C7053">
        <v>20</v>
      </c>
      <c r="D7053" t="s">
        <v>4623</v>
      </c>
      <c r="E7053" t="s">
        <v>4646</v>
      </c>
      <c r="F7053" t="s">
        <v>14</v>
      </c>
      <c r="G7053">
        <v>3564</v>
      </c>
    </row>
    <row r="7054" spans="1:7" x14ac:dyDescent="0.2">
      <c r="A7054" t="s">
        <v>11650</v>
      </c>
      <c r="B7054" t="s">
        <v>4566</v>
      </c>
      <c r="C7054">
        <v>21</v>
      </c>
      <c r="D7054" t="s">
        <v>4623</v>
      </c>
      <c r="E7054" t="s">
        <v>4624</v>
      </c>
      <c r="F7054" t="s">
        <v>14</v>
      </c>
      <c r="G7054">
        <v>271</v>
      </c>
    </row>
    <row r="7055" spans="1:7" x14ac:dyDescent="0.2">
      <c r="A7055" t="s">
        <v>11651</v>
      </c>
      <c r="B7055" t="s">
        <v>4566</v>
      </c>
      <c r="C7055">
        <v>21</v>
      </c>
      <c r="D7055" t="s">
        <v>4623</v>
      </c>
      <c r="E7055" t="s">
        <v>4626</v>
      </c>
      <c r="F7055" t="s">
        <v>14</v>
      </c>
      <c r="G7055">
        <v>172</v>
      </c>
    </row>
    <row r="7056" spans="1:7" x14ac:dyDescent="0.2">
      <c r="A7056" t="s">
        <v>11652</v>
      </c>
      <c r="B7056" t="s">
        <v>4566</v>
      </c>
      <c r="C7056">
        <v>21</v>
      </c>
      <c r="D7056" t="s">
        <v>4623</v>
      </c>
      <c r="E7056" t="s">
        <v>4628</v>
      </c>
      <c r="F7056" t="s">
        <v>14</v>
      </c>
      <c r="G7056">
        <v>236</v>
      </c>
    </row>
    <row r="7057" spans="1:7" x14ac:dyDescent="0.2">
      <c r="A7057" t="s">
        <v>11653</v>
      </c>
      <c r="B7057" t="s">
        <v>4566</v>
      </c>
      <c r="C7057">
        <v>21</v>
      </c>
      <c r="D7057" t="s">
        <v>4623</v>
      </c>
      <c r="E7057" t="s">
        <v>4630</v>
      </c>
      <c r="F7057" t="s">
        <v>14</v>
      </c>
      <c r="G7057">
        <v>268</v>
      </c>
    </row>
    <row r="7058" spans="1:7" x14ac:dyDescent="0.2">
      <c r="A7058" t="s">
        <v>11654</v>
      </c>
      <c r="B7058" t="s">
        <v>4566</v>
      </c>
      <c r="C7058">
        <v>21</v>
      </c>
      <c r="D7058" t="s">
        <v>4623</v>
      </c>
      <c r="E7058" t="s">
        <v>4632</v>
      </c>
      <c r="F7058" t="s">
        <v>14</v>
      </c>
      <c r="G7058">
        <v>243</v>
      </c>
    </row>
    <row r="7059" spans="1:7" x14ac:dyDescent="0.2">
      <c r="A7059" t="s">
        <v>11655</v>
      </c>
      <c r="B7059" t="s">
        <v>4566</v>
      </c>
      <c r="C7059">
        <v>21</v>
      </c>
      <c r="D7059" t="s">
        <v>4623</v>
      </c>
      <c r="E7059" t="s">
        <v>4634</v>
      </c>
      <c r="F7059" t="s">
        <v>14</v>
      </c>
      <c r="G7059">
        <v>269</v>
      </c>
    </row>
    <row r="7060" spans="1:7" x14ac:dyDescent="0.2">
      <c r="A7060" t="s">
        <v>11656</v>
      </c>
      <c r="B7060" t="s">
        <v>4566</v>
      </c>
      <c r="C7060">
        <v>21</v>
      </c>
      <c r="D7060" t="s">
        <v>4623</v>
      </c>
      <c r="E7060" t="s">
        <v>4636</v>
      </c>
      <c r="F7060" t="s">
        <v>14</v>
      </c>
      <c r="G7060">
        <v>199</v>
      </c>
    </row>
    <row r="7061" spans="1:7" x14ac:dyDescent="0.2">
      <c r="A7061" t="s">
        <v>11657</v>
      </c>
      <c r="B7061" t="s">
        <v>4566</v>
      </c>
      <c r="C7061">
        <v>21</v>
      </c>
      <c r="D7061" t="s">
        <v>4623</v>
      </c>
      <c r="E7061" t="s">
        <v>4638</v>
      </c>
      <c r="F7061" t="s">
        <v>14</v>
      </c>
      <c r="G7061">
        <v>224</v>
      </c>
    </row>
    <row r="7062" spans="1:7" x14ac:dyDescent="0.2">
      <c r="A7062" t="s">
        <v>11658</v>
      </c>
      <c r="B7062" t="s">
        <v>4566</v>
      </c>
      <c r="C7062">
        <v>21</v>
      </c>
      <c r="D7062" t="s">
        <v>4623</v>
      </c>
      <c r="E7062" t="s">
        <v>4640</v>
      </c>
      <c r="F7062" t="s">
        <v>14</v>
      </c>
      <c r="G7062">
        <v>190</v>
      </c>
    </row>
    <row r="7063" spans="1:7" x14ac:dyDescent="0.2">
      <c r="A7063" t="s">
        <v>11659</v>
      </c>
      <c r="B7063" t="s">
        <v>4566</v>
      </c>
      <c r="C7063">
        <v>21</v>
      </c>
      <c r="D7063" t="s">
        <v>4623</v>
      </c>
      <c r="E7063" t="s">
        <v>4642</v>
      </c>
      <c r="F7063" t="s">
        <v>14</v>
      </c>
      <c r="G7063">
        <v>247</v>
      </c>
    </row>
    <row r="7064" spans="1:7" x14ac:dyDescent="0.2">
      <c r="A7064" t="s">
        <v>11660</v>
      </c>
      <c r="B7064" t="s">
        <v>4566</v>
      </c>
      <c r="C7064">
        <v>21</v>
      </c>
      <c r="D7064" t="s">
        <v>4623</v>
      </c>
      <c r="E7064" t="s">
        <v>4644</v>
      </c>
      <c r="F7064" t="s">
        <v>14</v>
      </c>
      <c r="G7064">
        <v>219</v>
      </c>
    </row>
    <row r="7065" spans="1:7" x14ac:dyDescent="0.2">
      <c r="A7065" t="s">
        <v>11661</v>
      </c>
      <c r="B7065" t="s">
        <v>4566</v>
      </c>
      <c r="C7065">
        <v>21</v>
      </c>
      <c r="D7065" t="s">
        <v>4623</v>
      </c>
      <c r="E7065" t="s">
        <v>4646</v>
      </c>
      <c r="F7065" t="s">
        <v>14</v>
      </c>
      <c r="G7065">
        <v>210</v>
      </c>
    </row>
    <row r="7066" spans="1:7" x14ac:dyDescent="0.2">
      <c r="A7066" t="s">
        <v>11662</v>
      </c>
      <c r="B7066" t="s">
        <v>4566</v>
      </c>
      <c r="C7066">
        <v>22</v>
      </c>
      <c r="D7066" t="s">
        <v>4623</v>
      </c>
      <c r="E7066" t="s">
        <v>4624</v>
      </c>
      <c r="F7066" t="s">
        <v>14</v>
      </c>
      <c r="G7066">
        <v>1248</v>
      </c>
    </row>
    <row r="7067" spans="1:7" x14ac:dyDescent="0.2">
      <c r="A7067" t="s">
        <v>11663</v>
      </c>
      <c r="B7067" t="s">
        <v>4566</v>
      </c>
      <c r="C7067">
        <v>22</v>
      </c>
      <c r="D7067" t="s">
        <v>4623</v>
      </c>
      <c r="E7067" t="s">
        <v>4626</v>
      </c>
      <c r="F7067" t="s">
        <v>14</v>
      </c>
      <c r="G7067">
        <v>1280</v>
      </c>
    </row>
    <row r="7068" spans="1:7" x14ac:dyDescent="0.2">
      <c r="A7068" t="s">
        <v>11664</v>
      </c>
      <c r="B7068" t="s">
        <v>4566</v>
      </c>
      <c r="C7068">
        <v>22</v>
      </c>
      <c r="D7068" t="s">
        <v>4623</v>
      </c>
      <c r="E7068" t="s">
        <v>4628</v>
      </c>
      <c r="F7068" t="s">
        <v>14</v>
      </c>
      <c r="G7068">
        <v>1483</v>
      </c>
    </row>
    <row r="7069" spans="1:7" x14ac:dyDescent="0.2">
      <c r="A7069" t="s">
        <v>11665</v>
      </c>
      <c r="B7069" t="s">
        <v>4566</v>
      </c>
      <c r="C7069">
        <v>22</v>
      </c>
      <c r="D7069" t="s">
        <v>4623</v>
      </c>
      <c r="E7069" t="s">
        <v>4630</v>
      </c>
      <c r="F7069" t="s">
        <v>14</v>
      </c>
      <c r="G7069">
        <v>1367</v>
      </c>
    </row>
    <row r="7070" spans="1:7" x14ac:dyDescent="0.2">
      <c r="A7070" t="s">
        <v>11666</v>
      </c>
      <c r="B7070" t="s">
        <v>4566</v>
      </c>
      <c r="C7070">
        <v>22</v>
      </c>
      <c r="D7070" t="s">
        <v>4623</v>
      </c>
      <c r="E7070" t="s">
        <v>4632</v>
      </c>
      <c r="F7070" t="s">
        <v>14</v>
      </c>
      <c r="G7070">
        <v>1388</v>
      </c>
    </row>
    <row r="7071" spans="1:7" x14ac:dyDescent="0.2">
      <c r="A7071" t="s">
        <v>11667</v>
      </c>
      <c r="B7071" t="s">
        <v>4566</v>
      </c>
      <c r="C7071">
        <v>22</v>
      </c>
      <c r="D7071" t="s">
        <v>4623</v>
      </c>
      <c r="E7071" t="s">
        <v>4634</v>
      </c>
      <c r="F7071" t="s">
        <v>14</v>
      </c>
      <c r="G7071">
        <v>1282</v>
      </c>
    </row>
    <row r="7072" spans="1:7" x14ac:dyDescent="0.2">
      <c r="A7072" t="s">
        <v>11668</v>
      </c>
      <c r="B7072" t="s">
        <v>4566</v>
      </c>
      <c r="C7072">
        <v>22</v>
      </c>
      <c r="D7072" t="s">
        <v>4623</v>
      </c>
      <c r="E7072" t="s">
        <v>4636</v>
      </c>
      <c r="F7072" t="s">
        <v>14</v>
      </c>
      <c r="G7072">
        <v>1302</v>
      </c>
    </row>
    <row r="7073" spans="1:7" x14ac:dyDescent="0.2">
      <c r="A7073" t="s">
        <v>11669</v>
      </c>
      <c r="B7073" t="s">
        <v>4566</v>
      </c>
      <c r="C7073">
        <v>22</v>
      </c>
      <c r="D7073" t="s">
        <v>4623</v>
      </c>
      <c r="E7073" t="s">
        <v>4638</v>
      </c>
      <c r="F7073" t="s">
        <v>14</v>
      </c>
      <c r="G7073">
        <v>1466</v>
      </c>
    </row>
    <row r="7074" spans="1:7" x14ac:dyDescent="0.2">
      <c r="A7074" t="s">
        <v>11670</v>
      </c>
      <c r="B7074" t="s">
        <v>4566</v>
      </c>
      <c r="C7074">
        <v>22</v>
      </c>
      <c r="D7074" t="s">
        <v>4623</v>
      </c>
      <c r="E7074" t="s">
        <v>4640</v>
      </c>
      <c r="F7074" t="s">
        <v>14</v>
      </c>
      <c r="G7074">
        <v>1374</v>
      </c>
    </row>
    <row r="7075" spans="1:7" x14ac:dyDescent="0.2">
      <c r="A7075" t="s">
        <v>11671</v>
      </c>
      <c r="B7075" t="s">
        <v>4566</v>
      </c>
      <c r="C7075">
        <v>22</v>
      </c>
      <c r="D7075" t="s">
        <v>4623</v>
      </c>
      <c r="E7075" t="s">
        <v>4642</v>
      </c>
      <c r="F7075" t="s">
        <v>14</v>
      </c>
      <c r="G7075">
        <v>1258</v>
      </c>
    </row>
    <row r="7076" spans="1:7" x14ac:dyDescent="0.2">
      <c r="A7076" t="s">
        <v>11672</v>
      </c>
      <c r="B7076" t="s">
        <v>4566</v>
      </c>
      <c r="C7076">
        <v>22</v>
      </c>
      <c r="D7076" t="s">
        <v>4623</v>
      </c>
      <c r="E7076" t="s">
        <v>4644</v>
      </c>
      <c r="F7076" t="s">
        <v>14</v>
      </c>
      <c r="G7076">
        <v>1301</v>
      </c>
    </row>
    <row r="7077" spans="1:7" x14ac:dyDescent="0.2">
      <c r="A7077" t="s">
        <v>11673</v>
      </c>
      <c r="B7077" t="s">
        <v>4566</v>
      </c>
      <c r="C7077">
        <v>22</v>
      </c>
      <c r="D7077" t="s">
        <v>4623</v>
      </c>
      <c r="E7077" t="s">
        <v>4646</v>
      </c>
      <c r="F7077" t="s">
        <v>14</v>
      </c>
      <c r="G7077">
        <v>1404</v>
      </c>
    </row>
    <row r="7078" spans="1:7" x14ac:dyDescent="0.2">
      <c r="A7078" t="s">
        <v>11674</v>
      </c>
      <c r="B7078" t="s">
        <v>4566</v>
      </c>
      <c r="C7078">
        <v>23</v>
      </c>
      <c r="D7078" t="s">
        <v>4623</v>
      </c>
      <c r="E7078" t="s">
        <v>4624</v>
      </c>
      <c r="F7078" t="s">
        <v>14</v>
      </c>
      <c r="G7078">
        <v>2572</v>
      </c>
    </row>
    <row r="7079" spans="1:7" x14ac:dyDescent="0.2">
      <c r="A7079" t="s">
        <v>11675</v>
      </c>
      <c r="B7079" t="s">
        <v>4566</v>
      </c>
      <c r="C7079">
        <v>23</v>
      </c>
      <c r="D7079" t="s">
        <v>4623</v>
      </c>
      <c r="E7079" t="s">
        <v>4626</v>
      </c>
      <c r="F7079" t="s">
        <v>14</v>
      </c>
      <c r="G7079">
        <v>2395</v>
      </c>
    </row>
    <row r="7080" spans="1:7" x14ac:dyDescent="0.2">
      <c r="A7080" t="s">
        <v>11676</v>
      </c>
      <c r="B7080" t="s">
        <v>4566</v>
      </c>
      <c r="C7080">
        <v>23</v>
      </c>
      <c r="D7080" t="s">
        <v>4623</v>
      </c>
      <c r="E7080" t="s">
        <v>4628</v>
      </c>
      <c r="F7080" t="s">
        <v>14</v>
      </c>
      <c r="G7080">
        <v>2713</v>
      </c>
    </row>
    <row r="7081" spans="1:7" x14ac:dyDescent="0.2">
      <c r="A7081" t="s">
        <v>11677</v>
      </c>
      <c r="B7081" t="s">
        <v>4566</v>
      </c>
      <c r="C7081">
        <v>23</v>
      </c>
      <c r="D7081" t="s">
        <v>4623</v>
      </c>
      <c r="E7081" t="s">
        <v>4630</v>
      </c>
      <c r="F7081" t="s">
        <v>14</v>
      </c>
      <c r="G7081">
        <v>2523</v>
      </c>
    </row>
    <row r="7082" spans="1:7" x14ac:dyDescent="0.2">
      <c r="A7082" t="s">
        <v>11678</v>
      </c>
      <c r="B7082" t="s">
        <v>4566</v>
      </c>
      <c r="C7082">
        <v>23</v>
      </c>
      <c r="D7082" t="s">
        <v>4623</v>
      </c>
      <c r="E7082" t="s">
        <v>4632</v>
      </c>
      <c r="F7082" t="s">
        <v>14</v>
      </c>
      <c r="G7082">
        <v>2670</v>
      </c>
    </row>
    <row r="7083" spans="1:7" x14ac:dyDescent="0.2">
      <c r="A7083" t="s">
        <v>11679</v>
      </c>
      <c r="B7083" t="s">
        <v>4566</v>
      </c>
      <c r="C7083">
        <v>23</v>
      </c>
      <c r="D7083" t="s">
        <v>4623</v>
      </c>
      <c r="E7083" t="s">
        <v>4634</v>
      </c>
      <c r="F7083" t="s">
        <v>14</v>
      </c>
      <c r="G7083">
        <v>2639</v>
      </c>
    </row>
    <row r="7084" spans="1:7" x14ac:dyDescent="0.2">
      <c r="A7084" t="s">
        <v>11680</v>
      </c>
      <c r="B7084" t="s">
        <v>4566</v>
      </c>
      <c r="C7084">
        <v>23</v>
      </c>
      <c r="D7084" t="s">
        <v>4623</v>
      </c>
      <c r="E7084" t="s">
        <v>4636</v>
      </c>
      <c r="F7084" t="s">
        <v>14</v>
      </c>
      <c r="G7084">
        <v>2703</v>
      </c>
    </row>
    <row r="7085" spans="1:7" x14ac:dyDescent="0.2">
      <c r="A7085" t="s">
        <v>11681</v>
      </c>
      <c r="B7085" t="s">
        <v>4566</v>
      </c>
      <c r="C7085">
        <v>23</v>
      </c>
      <c r="D7085" t="s">
        <v>4623</v>
      </c>
      <c r="E7085" t="s">
        <v>4638</v>
      </c>
      <c r="F7085" t="s">
        <v>14</v>
      </c>
      <c r="G7085">
        <v>2872</v>
      </c>
    </row>
    <row r="7086" spans="1:7" x14ac:dyDescent="0.2">
      <c r="A7086" t="s">
        <v>11682</v>
      </c>
      <c r="B7086" t="s">
        <v>4566</v>
      </c>
      <c r="C7086">
        <v>23</v>
      </c>
      <c r="D7086" t="s">
        <v>4623</v>
      </c>
      <c r="E7086" t="s">
        <v>4640</v>
      </c>
      <c r="F7086" t="s">
        <v>14</v>
      </c>
      <c r="G7086">
        <v>2776</v>
      </c>
    </row>
    <row r="7087" spans="1:7" x14ac:dyDescent="0.2">
      <c r="A7087" t="s">
        <v>11683</v>
      </c>
      <c r="B7087" t="s">
        <v>4566</v>
      </c>
      <c r="C7087">
        <v>23</v>
      </c>
      <c r="D7087" t="s">
        <v>4623</v>
      </c>
      <c r="E7087" t="s">
        <v>4642</v>
      </c>
      <c r="F7087" t="s">
        <v>14</v>
      </c>
      <c r="G7087">
        <v>2625</v>
      </c>
    </row>
    <row r="7088" spans="1:7" x14ac:dyDescent="0.2">
      <c r="A7088" t="s">
        <v>11684</v>
      </c>
      <c r="B7088" t="s">
        <v>4566</v>
      </c>
      <c r="C7088">
        <v>23</v>
      </c>
      <c r="D7088" t="s">
        <v>4623</v>
      </c>
      <c r="E7088" t="s">
        <v>4644</v>
      </c>
      <c r="F7088" t="s">
        <v>14</v>
      </c>
      <c r="G7088">
        <v>2638</v>
      </c>
    </row>
    <row r="7089" spans="1:7" x14ac:dyDescent="0.2">
      <c r="A7089" t="s">
        <v>11685</v>
      </c>
      <c r="B7089" t="s">
        <v>4566</v>
      </c>
      <c r="C7089">
        <v>23</v>
      </c>
      <c r="D7089" t="s">
        <v>4623</v>
      </c>
      <c r="E7089" t="s">
        <v>4646</v>
      </c>
      <c r="F7089" t="s">
        <v>14</v>
      </c>
      <c r="G7089">
        <v>2690</v>
      </c>
    </row>
    <row r="7090" spans="1:7" x14ac:dyDescent="0.2">
      <c r="A7090" t="s">
        <v>11686</v>
      </c>
      <c r="B7090" t="s">
        <v>4566</v>
      </c>
      <c r="C7090">
        <v>24</v>
      </c>
      <c r="D7090" t="s">
        <v>4623</v>
      </c>
      <c r="E7090" t="s">
        <v>4624</v>
      </c>
      <c r="F7090" t="s">
        <v>14</v>
      </c>
      <c r="G7090">
        <v>3213</v>
      </c>
    </row>
    <row r="7091" spans="1:7" x14ac:dyDescent="0.2">
      <c r="A7091" t="s">
        <v>11687</v>
      </c>
      <c r="B7091" t="s">
        <v>4566</v>
      </c>
      <c r="C7091">
        <v>24</v>
      </c>
      <c r="D7091" t="s">
        <v>4623</v>
      </c>
      <c r="E7091" t="s">
        <v>4626</v>
      </c>
      <c r="F7091" t="s">
        <v>14</v>
      </c>
      <c r="G7091">
        <v>3099</v>
      </c>
    </row>
    <row r="7092" spans="1:7" x14ac:dyDescent="0.2">
      <c r="A7092" t="s">
        <v>11688</v>
      </c>
      <c r="B7092" t="s">
        <v>4566</v>
      </c>
      <c r="C7092">
        <v>24</v>
      </c>
      <c r="D7092" t="s">
        <v>4623</v>
      </c>
      <c r="E7092" t="s">
        <v>4628</v>
      </c>
      <c r="F7092" t="s">
        <v>14</v>
      </c>
      <c r="G7092">
        <v>3507</v>
      </c>
    </row>
    <row r="7093" spans="1:7" x14ac:dyDescent="0.2">
      <c r="A7093" t="s">
        <v>11689</v>
      </c>
      <c r="B7093" t="s">
        <v>4566</v>
      </c>
      <c r="C7093">
        <v>24</v>
      </c>
      <c r="D7093" t="s">
        <v>4623</v>
      </c>
      <c r="E7093" t="s">
        <v>4630</v>
      </c>
      <c r="F7093" t="s">
        <v>14</v>
      </c>
      <c r="G7093">
        <v>3300</v>
      </c>
    </row>
    <row r="7094" spans="1:7" x14ac:dyDescent="0.2">
      <c r="A7094" t="s">
        <v>11690</v>
      </c>
      <c r="B7094" t="s">
        <v>4566</v>
      </c>
      <c r="C7094">
        <v>24</v>
      </c>
      <c r="D7094" t="s">
        <v>4623</v>
      </c>
      <c r="E7094" t="s">
        <v>4632</v>
      </c>
      <c r="F7094" t="s">
        <v>14</v>
      </c>
      <c r="G7094">
        <v>3337</v>
      </c>
    </row>
    <row r="7095" spans="1:7" x14ac:dyDescent="0.2">
      <c r="A7095" t="s">
        <v>11691</v>
      </c>
      <c r="B7095" t="s">
        <v>4566</v>
      </c>
      <c r="C7095">
        <v>24</v>
      </c>
      <c r="D7095" t="s">
        <v>4623</v>
      </c>
      <c r="E7095" t="s">
        <v>4634</v>
      </c>
      <c r="F7095" t="s">
        <v>14</v>
      </c>
      <c r="G7095">
        <v>3408</v>
      </c>
    </row>
    <row r="7096" spans="1:7" x14ac:dyDescent="0.2">
      <c r="A7096" t="s">
        <v>11692</v>
      </c>
      <c r="B7096" t="s">
        <v>4566</v>
      </c>
      <c r="C7096">
        <v>24</v>
      </c>
      <c r="D7096" t="s">
        <v>4623</v>
      </c>
      <c r="E7096" t="s">
        <v>4636</v>
      </c>
      <c r="F7096" t="s">
        <v>14</v>
      </c>
      <c r="G7096">
        <v>3425</v>
      </c>
    </row>
    <row r="7097" spans="1:7" x14ac:dyDescent="0.2">
      <c r="A7097" t="s">
        <v>11693</v>
      </c>
      <c r="B7097" t="s">
        <v>4566</v>
      </c>
      <c r="C7097">
        <v>24</v>
      </c>
      <c r="D7097" t="s">
        <v>4623</v>
      </c>
      <c r="E7097" t="s">
        <v>4638</v>
      </c>
      <c r="F7097" t="s">
        <v>14</v>
      </c>
      <c r="G7097">
        <v>3512</v>
      </c>
    </row>
    <row r="7098" spans="1:7" x14ac:dyDescent="0.2">
      <c r="A7098" t="s">
        <v>11694</v>
      </c>
      <c r="B7098" t="s">
        <v>4566</v>
      </c>
      <c r="C7098">
        <v>24</v>
      </c>
      <c r="D7098" t="s">
        <v>4623</v>
      </c>
      <c r="E7098" t="s">
        <v>4640</v>
      </c>
      <c r="F7098" t="s">
        <v>14</v>
      </c>
      <c r="G7098">
        <v>3288</v>
      </c>
    </row>
    <row r="7099" spans="1:7" x14ac:dyDescent="0.2">
      <c r="A7099" t="s">
        <v>11695</v>
      </c>
      <c r="B7099" t="s">
        <v>4566</v>
      </c>
      <c r="C7099">
        <v>24</v>
      </c>
      <c r="D7099" t="s">
        <v>4623</v>
      </c>
      <c r="E7099" t="s">
        <v>4642</v>
      </c>
      <c r="F7099" t="s">
        <v>14</v>
      </c>
      <c r="G7099">
        <v>3307</v>
      </c>
    </row>
    <row r="7100" spans="1:7" x14ac:dyDescent="0.2">
      <c r="A7100" t="s">
        <v>11696</v>
      </c>
      <c r="B7100" t="s">
        <v>4566</v>
      </c>
      <c r="C7100">
        <v>24</v>
      </c>
      <c r="D7100" t="s">
        <v>4623</v>
      </c>
      <c r="E7100" t="s">
        <v>4644</v>
      </c>
      <c r="F7100" t="s">
        <v>14</v>
      </c>
      <c r="G7100">
        <v>3185</v>
      </c>
    </row>
    <row r="7101" spans="1:7" x14ac:dyDescent="0.2">
      <c r="A7101" t="s">
        <v>11697</v>
      </c>
      <c r="B7101" t="s">
        <v>4566</v>
      </c>
      <c r="C7101">
        <v>24</v>
      </c>
      <c r="D7101" t="s">
        <v>4623</v>
      </c>
      <c r="E7101" t="s">
        <v>4646</v>
      </c>
      <c r="F7101" t="s">
        <v>14</v>
      </c>
      <c r="G7101">
        <v>3387</v>
      </c>
    </row>
    <row r="7102" spans="1:7" x14ac:dyDescent="0.2">
      <c r="A7102" t="s">
        <v>11698</v>
      </c>
      <c r="B7102" t="s">
        <v>4566</v>
      </c>
      <c r="C7102">
        <v>25</v>
      </c>
      <c r="D7102" t="s">
        <v>4623</v>
      </c>
      <c r="E7102" t="s">
        <v>4624</v>
      </c>
      <c r="F7102" t="s">
        <v>14</v>
      </c>
      <c r="G7102">
        <v>1483</v>
      </c>
    </row>
    <row r="7103" spans="1:7" x14ac:dyDescent="0.2">
      <c r="A7103" t="s">
        <v>11699</v>
      </c>
      <c r="B7103" t="s">
        <v>4566</v>
      </c>
      <c r="C7103">
        <v>25</v>
      </c>
      <c r="D7103" t="s">
        <v>4623</v>
      </c>
      <c r="E7103" t="s">
        <v>4626</v>
      </c>
      <c r="F7103" t="s">
        <v>14</v>
      </c>
      <c r="G7103">
        <v>1362</v>
      </c>
    </row>
    <row r="7104" spans="1:7" x14ac:dyDescent="0.2">
      <c r="A7104" t="s">
        <v>11700</v>
      </c>
      <c r="B7104" t="s">
        <v>4566</v>
      </c>
      <c r="C7104">
        <v>25</v>
      </c>
      <c r="D7104" t="s">
        <v>4623</v>
      </c>
      <c r="E7104" t="s">
        <v>4628</v>
      </c>
      <c r="F7104" t="s">
        <v>14</v>
      </c>
      <c r="G7104">
        <v>1627</v>
      </c>
    </row>
    <row r="7105" spans="1:7" x14ac:dyDescent="0.2">
      <c r="A7105" t="s">
        <v>11701</v>
      </c>
      <c r="B7105" t="s">
        <v>4566</v>
      </c>
      <c r="C7105">
        <v>25</v>
      </c>
      <c r="D7105" t="s">
        <v>4623</v>
      </c>
      <c r="E7105" t="s">
        <v>4630</v>
      </c>
      <c r="F7105" t="s">
        <v>14</v>
      </c>
      <c r="G7105">
        <v>1480</v>
      </c>
    </row>
    <row r="7106" spans="1:7" x14ac:dyDescent="0.2">
      <c r="A7106" t="s">
        <v>11702</v>
      </c>
      <c r="B7106" t="s">
        <v>4566</v>
      </c>
      <c r="C7106">
        <v>25</v>
      </c>
      <c r="D7106" t="s">
        <v>4623</v>
      </c>
      <c r="E7106" t="s">
        <v>4632</v>
      </c>
      <c r="F7106" t="s">
        <v>14</v>
      </c>
      <c r="G7106">
        <v>1514</v>
      </c>
    </row>
    <row r="7107" spans="1:7" x14ac:dyDescent="0.2">
      <c r="A7107" t="s">
        <v>11703</v>
      </c>
      <c r="B7107" t="s">
        <v>4566</v>
      </c>
      <c r="C7107">
        <v>25</v>
      </c>
      <c r="D7107" t="s">
        <v>4623</v>
      </c>
      <c r="E7107" t="s">
        <v>4634</v>
      </c>
      <c r="F7107" t="s">
        <v>14</v>
      </c>
      <c r="G7107">
        <v>1677</v>
      </c>
    </row>
    <row r="7108" spans="1:7" x14ac:dyDescent="0.2">
      <c r="A7108" t="s">
        <v>11704</v>
      </c>
      <c r="B7108" t="s">
        <v>4566</v>
      </c>
      <c r="C7108">
        <v>25</v>
      </c>
      <c r="D7108" t="s">
        <v>4623</v>
      </c>
      <c r="E7108" t="s">
        <v>4636</v>
      </c>
      <c r="F7108" t="s">
        <v>14</v>
      </c>
      <c r="G7108">
        <v>1603</v>
      </c>
    </row>
    <row r="7109" spans="1:7" x14ac:dyDescent="0.2">
      <c r="A7109" t="s">
        <v>11705</v>
      </c>
      <c r="B7109" t="s">
        <v>4566</v>
      </c>
      <c r="C7109">
        <v>25</v>
      </c>
      <c r="D7109" t="s">
        <v>4623</v>
      </c>
      <c r="E7109" t="s">
        <v>4638</v>
      </c>
      <c r="F7109" t="s">
        <v>14</v>
      </c>
      <c r="G7109">
        <v>1702</v>
      </c>
    </row>
    <row r="7110" spans="1:7" x14ac:dyDescent="0.2">
      <c r="A7110" t="s">
        <v>11706</v>
      </c>
      <c r="B7110" t="s">
        <v>4566</v>
      </c>
      <c r="C7110">
        <v>25</v>
      </c>
      <c r="D7110" t="s">
        <v>4623</v>
      </c>
      <c r="E7110" t="s">
        <v>4640</v>
      </c>
      <c r="F7110" t="s">
        <v>14</v>
      </c>
      <c r="G7110">
        <v>1602</v>
      </c>
    </row>
    <row r="7111" spans="1:7" x14ac:dyDescent="0.2">
      <c r="A7111" t="s">
        <v>11707</v>
      </c>
      <c r="B7111" t="s">
        <v>4566</v>
      </c>
      <c r="C7111">
        <v>25</v>
      </c>
      <c r="D7111" t="s">
        <v>4623</v>
      </c>
      <c r="E7111" t="s">
        <v>4642</v>
      </c>
      <c r="F7111" t="s">
        <v>14</v>
      </c>
      <c r="G7111">
        <v>1543</v>
      </c>
    </row>
    <row r="7112" spans="1:7" x14ac:dyDescent="0.2">
      <c r="A7112" t="s">
        <v>11708</v>
      </c>
      <c r="B7112" t="s">
        <v>4566</v>
      </c>
      <c r="C7112">
        <v>25</v>
      </c>
      <c r="D7112" t="s">
        <v>4623</v>
      </c>
      <c r="E7112" t="s">
        <v>4644</v>
      </c>
      <c r="F7112" t="s">
        <v>14</v>
      </c>
      <c r="G7112">
        <v>1633</v>
      </c>
    </row>
    <row r="7113" spans="1:7" x14ac:dyDescent="0.2">
      <c r="A7113" t="s">
        <v>11709</v>
      </c>
      <c r="B7113" t="s">
        <v>4566</v>
      </c>
      <c r="C7113">
        <v>25</v>
      </c>
      <c r="D7113" t="s">
        <v>4623</v>
      </c>
      <c r="E7113" t="s">
        <v>4646</v>
      </c>
      <c r="F7113" t="s">
        <v>14</v>
      </c>
      <c r="G7113">
        <v>1482</v>
      </c>
    </row>
    <row r="7114" spans="1:7" x14ac:dyDescent="0.2">
      <c r="A7114" t="s">
        <v>11710</v>
      </c>
      <c r="B7114" t="s">
        <v>4566</v>
      </c>
      <c r="C7114">
        <v>26</v>
      </c>
      <c r="D7114" t="s">
        <v>4623</v>
      </c>
      <c r="E7114" t="s">
        <v>4624</v>
      </c>
      <c r="F7114" t="s">
        <v>14</v>
      </c>
      <c r="G7114">
        <v>4206</v>
      </c>
    </row>
    <row r="7115" spans="1:7" x14ac:dyDescent="0.2">
      <c r="A7115" t="s">
        <v>11711</v>
      </c>
      <c r="B7115" t="s">
        <v>4566</v>
      </c>
      <c r="C7115">
        <v>26</v>
      </c>
      <c r="D7115" t="s">
        <v>4623</v>
      </c>
      <c r="E7115" t="s">
        <v>4626</v>
      </c>
      <c r="F7115" t="s">
        <v>14</v>
      </c>
      <c r="G7115">
        <v>4130</v>
      </c>
    </row>
    <row r="7116" spans="1:7" x14ac:dyDescent="0.2">
      <c r="A7116" t="s">
        <v>11712</v>
      </c>
      <c r="B7116" t="s">
        <v>4566</v>
      </c>
      <c r="C7116">
        <v>26</v>
      </c>
      <c r="D7116" t="s">
        <v>4623</v>
      </c>
      <c r="E7116" t="s">
        <v>4628</v>
      </c>
      <c r="F7116" t="s">
        <v>14</v>
      </c>
      <c r="G7116">
        <v>4564</v>
      </c>
    </row>
    <row r="7117" spans="1:7" x14ac:dyDescent="0.2">
      <c r="A7117" t="s">
        <v>11713</v>
      </c>
      <c r="B7117" t="s">
        <v>4566</v>
      </c>
      <c r="C7117">
        <v>26</v>
      </c>
      <c r="D7117" t="s">
        <v>4623</v>
      </c>
      <c r="E7117" t="s">
        <v>4630</v>
      </c>
      <c r="F7117" t="s">
        <v>14</v>
      </c>
      <c r="G7117">
        <v>4272</v>
      </c>
    </row>
    <row r="7118" spans="1:7" x14ac:dyDescent="0.2">
      <c r="A7118" t="s">
        <v>11714</v>
      </c>
      <c r="B7118" t="s">
        <v>4566</v>
      </c>
      <c r="C7118">
        <v>26</v>
      </c>
      <c r="D7118" t="s">
        <v>4623</v>
      </c>
      <c r="E7118" t="s">
        <v>4632</v>
      </c>
      <c r="F7118" t="s">
        <v>14</v>
      </c>
      <c r="G7118">
        <v>4708</v>
      </c>
    </row>
    <row r="7119" spans="1:7" x14ac:dyDescent="0.2">
      <c r="A7119" t="s">
        <v>11715</v>
      </c>
      <c r="B7119" t="s">
        <v>4566</v>
      </c>
      <c r="C7119">
        <v>26</v>
      </c>
      <c r="D7119" t="s">
        <v>4623</v>
      </c>
      <c r="E7119" t="s">
        <v>4634</v>
      </c>
      <c r="F7119" t="s">
        <v>14</v>
      </c>
      <c r="G7119">
        <v>4553</v>
      </c>
    </row>
    <row r="7120" spans="1:7" x14ac:dyDescent="0.2">
      <c r="A7120" t="s">
        <v>11716</v>
      </c>
      <c r="B7120" t="s">
        <v>4566</v>
      </c>
      <c r="C7120">
        <v>26</v>
      </c>
      <c r="D7120" t="s">
        <v>4623</v>
      </c>
      <c r="E7120" t="s">
        <v>4636</v>
      </c>
      <c r="F7120" t="s">
        <v>14</v>
      </c>
      <c r="G7120">
        <v>4323</v>
      </c>
    </row>
    <row r="7121" spans="1:7" x14ac:dyDescent="0.2">
      <c r="A7121" t="s">
        <v>11717</v>
      </c>
      <c r="B7121" t="s">
        <v>4566</v>
      </c>
      <c r="C7121">
        <v>26</v>
      </c>
      <c r="D7121" t="s">
        <v>4623</v>
      </c>
      <c r="E7121" t="s">
        <v>4638</v>
      </c>
      <c r="F7121" t="s">
        <v>14</v>
      </c>
      <c r="G7121">
        <v>4447</v>
      </c>
    </row>
    <row r="7122" spans="1:7" x14ac:dyDescent="0.2">
      <c r="A7122" t="s">
        <v>11718</v>
      </c>
      <c r="B7122" t="s">
        <v>4566</v>
      </c>
      <c r="C7122">
        <v>26</v>
      </c>
      <c r="D7122" t="s">
        <v>4623</v>
      </c>
      <c r="E7122" t="s">
        <v>4640</v>
      </c>
      <c r="F7122" t="s">
        <v>14</v>
      </c>
      <c r="G7122">
        <v>4174</v>
      </c>
    </row>
    <row r="7123" spans="1:7" x14ac:dyDescent="0.2">
      <c r="A7123" t="s">
        <v>11719</v>
      </c>
      <c r="B7123" t="s">
        <v>4566</v>
      </c>
      <c r="C7123">
        <v>26</v>
      </c>
      <c r="D7123" t="s">
        <v>4623</v>
      </c>
      <c r="E7123" t="s">
        <v>4642</v>
      </c>
      <c r="F7123" t="s">
        <v>14</v>
      </c>
      <c r="G7123">
        <v>4198</v>
      </c>
    </row>
    <row r="7124" spans="1:7" x14ac:dyDescent="0.2">
      <c r="A7124" t="s">
        <v>11720</v>
      </c>
      <c r="B7124" t="s">
        <v>4566</v>
      </c>
      <c r="C7124">
        <v>26</v>
      </c>
      <c r="D7124" t="s">
        <v>4623</v>
      </c>
      <c r="E7124" t="s">
        <v>4644</v>
      </c>
      <c r="F7124" t="s">
        <v>14</v>
      </c>
      <c r="G7124">
        <v>4240</v>
      </c>
    </row>
    <row r="7125" spans="1:7" x14ac:dyDescent="0.2">
      <c r="A7125" t="s">
        <v>11721</v>
      </c>
      <c r="B7125" t="s">
        <v>4566</v>
      </c>
      <c r="C7125">
        <v>26</v>
      </c>
      <c r="D7125" t="s">
        <v>4623</v>
      </c>
      <c r="E7125" t="s">
        <v>4646</v>
      </c>
      <c r="F7125" t="s">
        <v>14</v>
      </c>
      <c r="G7125">
        <v>4331</v>
      </c>
    </row>
    <row r="7126" spans="1:7" x14ac:dyDescent="0.2">
      <c r="A7126" t="s">
        <v>11722</v>
      </c>
      <c r="B7126" t="s">
        <v>4566</v>
      </c>
      <c r="C7126">
        <v>27</v>
      </c>
      <c r="D7126" t="s">
        <v>4623</v>
      </c>
      <c r="E7126" t="s">
        <v>4624</v>
      </c>
      <c r="F7126" t="s">
        <v>14</v>
      </c>
      <c r="G7126">
        <v>3488</v>
      </c>
    </row>
    <row r="7127" spans="1:7" x14ac:dyDescent="0.2">
      <c r="A7127" t="s">
        <v>11723</v>
      </c>
      <c r="B7127" t="s">
        <v>4566</v>
      </c>
      <c r="C7127">
        <v>27</v>
      </c>
      <c r="D7127" t="s">
        <v>4623</v>
      </c>
      <c r="E7127" t="s">
        <v>4626</v>
      </c>
      <c r="F7127" t="s">
        <v>14</v>
      </c>
      <c r="G7127">
        <v>3359</v>
      </c>
    </row>
    <row r="7128" spans="1:7" x14ac:dyDescent="0.2">
      <c r="A7128" t="s">
        <v>11724</v>
      </c>
      <c r="B7128" t="s">
        <v>4566</v>
      </c>
      <c r="C7128">
        <v>27</v>
      </c>
      <c r="D7128" t="s">
        <v>4623</v>
      </c>
      <c r="E7128" t="s">
        <v>4628</v>
      </c>
      <c r="F7128" t="s">
        <v>14</v>
      </c>
      <c r="G7128">
        <v>3656</v>
      </c>
    </row>
    <row r="7129" spans="1:7" x14ac:dyDescent="0.2">
      <c r="A7129" t="s">
        <v>11725</v>
      </c>
      <c r="B7129" t="s">
        <v>4566</v>
      </c>
      <c r="C7129">
        <v>27</v>
      </c>
      <c r="D7129" t="s">
        <v>4623</v>
      </c>
      <c r="E7129" t="s">
        <v>4630</v>
      </c>
      <c r="F7129" t="s">
        <v>14</v>
      </c>
      <c r="G7129">
        <v>3672</v>
      </c>
    </row>
    <row r="7130" spans="1:7" x14ac:dyDescent="0.2">
      <c r="A7130" t="s">
        <v>11726</v>
      </c>
      <c r="B7130" t="s">
        <v>4566</v>
      </c>
      <c r="C7130">
        <v>27</v>
      </c>
      <c r="D7130" t="s">
        <v>4623</v>
      </c>
      <c r="E7130" t="s">
        <v>4632</v>
      </c>
      <c r="F7130" t="s">
        <v>14</v>
      </c>
      <c r="G7130">
        <v>3839</v>
      </c>
    </row>
    <row r="7131" spans="1:7" x14ac:dyDescent="0.2">
      <c r="A7131" t="s">
        <v>11727</v>
      </c>
      <c r="B7131" t="s">
        <v>4566</v>
      </c>
      <c r="C7131">
        <v>27</v>
      </c>
      <c r="D7131" t="s">
        <v>4623</v>
      </c>
      <c r="E7131" t="s">
        <v>4634</v>
      </c>
      <c r="F7131" t="s">
        <v>14</v>
      </c>
      <c r="G7131">
        <v>3873</v>
      </c>
    </row>
    <row r="7132" spans="1:7" x14ac:dyDescent="0.2">
      <c r="A7132" t="s">
        <v>11728</v>
      </c>
      <c r="B7132" t="s">
        <v>4566</v>
      </c>
      <c r="C7132">
        <v>27</v>
      </c>
      <c r="D7132" t="s">
        <v>4623</v>
      </c>
      <c r="E7132" t="s">
        <v>4636</v>
      </c>
      <c r="F7132" t="s">
        <v>14</v>
      </c>
      <c r="G7132">
        <v>3743</v>
      </c>
    </row>
    <row r="7133" spans="1:7" x14ac:dyDescent="0.2">
      <c r="A7133" t="s">
        <v>11729</v>
      </c>
      <c r="B7133" t="s">
        <v>4566</v>
      </c>
      <c r="C7133">
        <v>27</v>
      </c>
      <c r="D7133" t="s">
        <v>4623</v>
      </c>
      <c r="E7133" t="s">
        <v>4638</v>
      </c>
      <c r="F7133" t="s">
        <v>14</v>
      </c>
      <c r="G7133">
        <v>4017</v>
      </c>
    </row>
    <row r="7134" spans="1:7" x14ac:dyDescent="0.2">
      <c r="A7134" t="s">
        <v>11730</v>
      </c>
      <c r="B7134" t="s">
        <v>4566</v>
      </c>
      <c r="C7134">
        <v>27</v>
      </c>
      <c r="D7134" t="s">
        <v>4623</v>
      </c>
      <c r="E7134" t="s">
        <v>4640</v>
      </c>
      <c r="F7134" t="s">
        <v>14</v>
      </c>
      <c r="G7134">
        <v>3715</v>
      </c>
    </row>
    <row r="7135" spans="1:7" x14ac:dyDescent="0.2">
      <c r="A7135" t="s">
        <v>11731</v>
      </c>
      <c r="B7135" t="s">
        <v>4566</v>
      </c>
      <c r="C7135">
        <v>27</v>
      </c>
      <c r="D7135" t="s">
        <v>4623</v>
      </c>
      <c r="E7135" t="s">
        <v>4642</v>
      </c>
      <c r="F7135" t="s">
        <v>14</v>
      </c>
      <c r="G7135">
        <v>3636</v>
      </c>
    </row>
    <row r="7136" spans="1:7" x14ac:dyDescent="0.2">
      <c r="A7136" t="s">
        <v>11732</v>
      </c>
      <c r="B7136" t="s">
        <v>4566</v>
      </c>
      <c r="C7136">
        <v>27</v>
      </c>
      <c r="D7136" t="s">
        <v>4623</v>
      </c>
      <c r="E7136" t="s">
        <v>4644</v>
      </c>
      <c r="F7136" t="s">
        <v>14</v>
      </c>
      <c r="G7136">
        <v>3733</v>
      </c>
    </row>
    <row r="7137" spans="1:7" x14ac:dyDescent="0.2">
      <c r="A7137" t="s">
        <v>11733</v>
      </c>
      <c r="B7137" t="s">
        <v>4566</v>
      </c>
      <c r="C7137">
        <v>27</v>
      </c>
      <c r="D7137" t="s">
        <v>4623</v>
      </c>
      <c r="E7137" t="s">
        <v>4646</v>
      </c>
      <c r="F7137" t="s">
        <v>14</v>
      </c>
      <c r="G7137">
        <v>3739</v>
      </c>
    </row>
    <row r="7138" spans="1:7" x14ac:dyDescent="0.2">
      <c r="A7138" t="s">
        <v>11734</v>
      </c>
      <c r="B7138" t="s">
        <v>4566</v>
      </c>
      <c r="C7138">
        <v>28</v>
      </c>
      <c r="D7138" t="s">
        <v>4623</v>
      </c>
      <c r="E7138" t="s">
        <v>4624</v>
      </c>
      <c r="F7138" t="s">
        <v>14</v>
      </c>
      <c r="G7138">
        <v>1298</v>
      </c>
    </row>
    <row r="7139" spans="1:7" x14ac:dyDescent="0.2">
      <c r="A7139" t="s">
        <v>11735</v>
      </c>
      <c r="B7139" t="s">
        <v>4566</v>
      </c>
      <c r="C7139">
        <v>28</v>
      </c>
      <c r="D7139" t="s">
        <v>4623</v>
      </c>
      <c r="E7139" t="s">
        <v>4626</v>
      </c>
      <c r="F7139" t="s">
        <v>14</v>
      </c>
      <c r="G7139">
        <v>1222</v>
      </c>
    </row>
    <row r="7140" spans="1:7" x14ac:dyDescent="0.2">
      <c r="A7140" t="s">
        <v>11736</v>
      </c>
      <c r="B7140" t="s">
        <v>4566</v>
      </c>
      <c r="C7140">
        <v>28</v>
      </c>
      <c r="D7140" t="s">
        <v>4623</v>
      </c>
      <c r="E7140" t="s">
        <v>4628</v>
      </c>
      <c r="F7140" t="s">
        <v>14</v>
      </c>
      <c r="G7140">
        <v>1325</v>
      </c>
    </row>
    <row r="7141" spans="1:7" x14ac:dyDescent="0.2">
      <c r="A7141" t="s">
        <v>11737</v>
      </c>
      <c r="B7141" t="s">
        <v>4566</v>
      </c>
      <c r="C7141">
        <v>28</v>
      </c>
      <c r="D7141" t="s">
        <v>4623</v>
      </c>
      <c r="E7141" t="s">
        <v>4630</v>
      </c>
      <c r="F7141" t="s">
        <v>14</v>
      </c>
      <c r="G7141">
        <v>1333</v>
      </c>
    </row>
    <row r="7142" spans="1:7" x14ac:dyDescent="0.2">
      <c r="A7142" t="s">
        <v>11738</v>
      </c>
      <c r="B7142" t="s">
        <v>4566</v>
      </c>
      <c r="C7142">
        <v>28</v>
      </c>
      <c r="D7142" t="s">
        <v>4623</v>
      </c>
      <c r="E7142" t="s">
        <v>4632</v>
      </c>
      <c r="F7142" t="s">
        <v>14</v>
      </c>
      <c r="G7142">
        <v>1195</v>
      </c>
    </row>
    <row r="7143" spans="1:7" x14ac:dyDescent="0.2">
      <c r="A7143" t="s">
        <v>11739</v>
      </c>
      <c r="B7143" t="s">
        <v>4566</v>
      </c>
      <c r="C7143">
        <v>28</v>
      </c>
      <c r="D7143" t="s">
        <v>4623</v>
      </c>
      <c r="E7143" t="s">
        <v>4634</v>
      </c>
      <c r="F7143" t="s">
        <v>14</v>
      </c>
      <c r="G7143">
        <v>1350</v>
      </c>
    </row>
    <row r="7144" spans="1:7" x14ac:dyDescent="0.2">
      <c r="A7144" t="s">
        <v>11740</v>
      </c>
      <c r="B7144" t="s">
        <v>4566</v>
      </c>
      <c r="C7144">
        <v>28</v>
      </c>
      <c r="D7144" t="s">
        <v>4623</v>
      </c>
      <c r="E7144" t="s">
        <v>4636</v>
      </c>
      <c r="F7144" t="s">
        <v>14</v>
      </c>
      <c r="G7144">
        <v>1261</v>
      </c>
    </row>
    <row r="7145" spans="1:7" x14ac:dyDescent="0.2">
      <c r="A7145" t="s">
        <v>11741</v>
      </c>
      <c r="B7145" t="s">
        <v>4566</v>
      </c>
      <c r="C7145">
        <v>28</v>
      </c>
      <c r="D7145" t="s">
        <v>4623</v>
      </c>
      <c r="E7145" t="s">
        <v>4638</v>
      </c>
      <c r="F7145" t="s">
        <v>14</v>
      </c>
      <c r="G7145">
        <v>1416</v>
      </c>
    </row>
    <row r="7146" spans="1:7" x14ac:dyDescent="0.2">
      <c r="A7146" t="s">
        <v>11742</v>
      </c>
      <c r="B7146" t="s">
        <v>4566</v>
      </c>
      <c r="C7146">
        <v>28</v>
      </c>
      <c r="D7146" t="s">
        <v>4623</v>
      </c>
      <c r="E7146" t="s">
        <v>4640</v>
      </c>
      <c r="F7146" t="s">
        <v>14</v>
      </c>
      <c r="G7146">
        <v>1367</v>
      </c>
    </row>
    <row r="7147" spans="1:7" x14ac:dyDescent="0.2">
      <c r="A7147" t="s">
        <v>11743</v>
      </c>
      <c r="B7147" t="s">
        <v>4566</v>
      </c>
      <c r="C7147">
        <v>28</v>
      </c>
      <c r="D7147" t="s">
        <v>4623</v>
      </c>
      <c r="E7147" t="s">
        <v>4642</v>
      </c>
      <c r="F7147" t="s">
        <v>14</v>
      </c>
      <c r="G7147">
        <v>1336</v>
      </c>
    </row>
    <row r="7148" spans="1:7" x14ac:dyDescent="0.2">
      <c r="A7148" t="s">
        <v>11744</v>
      </c>
      <c r="B7148" t="s">
        <v>4566</v>
      </c>
      <c r="C7148">
        <v>28</v>
      </c>
      <c r="D7148" t="s">
        <v>4623</v>
      </c>
      <c r="E7148" t="s">
        <v>4644</v>
      </c>
      <c r="F7148" t="s">
        <v>14</v>
      </c>
      <c r="G7148">
        <v>1309</v>
      </c>
    </row>
    <row r="7149" spans="1:7" x14ac:dyDescent="0.2">
      <c r="A7149" t="s">
        <v>11745</v>
      </c>
      <c r="B7149" t="s">
        <v>4566</v>
      </c>
      <c r="C7149">
        <v>28</v>
      </c>
      <c r="D7149" t="s">
        <v>4623</v>
      </c>
      <c r="E7149" t="s">
        <v>4646</v>
      </c>
      <c r="F7149" t="s">
        <v>14</v>
      </c>
      <c r="G7149">
        <v>1423</v>
      </c>
    </row>
    <row r="7150" spans="1:7" x14ac:dyDescent="0.2">
      <c r="A7150" t="s">
        <v>11746</v>
      </c>
      <c r="B7150" t="s">
        <v>4566</v>
      </c>
      <c r="C7150">
        <v>29</v>
      </c>
      <c r="D7150" t="s">
        <v>4623</v>
      </c>
      <c r="E7150" t="s">
        <v>4624</v>
      </c>
      <c r="F7150" t="s">
        <v>14</v>
      </c>
      <c r="G7150">
        <v>1484</v>
      </c>
    </row>
    <row r="7151" spans="1:7" x14ac:dyDescent="0.2">
      <c r="A7151" t="s">
        <v>11747</v>
      </c>
      <c r="B7151" t="s">
        <v>4566</v>
      </c>
      <c r="C7151">
        <v>29</v>
      </c>
      <c r="D7151" t="s">
        <v>4623</v>
      </c>
      <c r="E7151" t="s">
        <v>4626</v>
      </c>
      <c r="F7151" t="s">
        <v>14</v>
      </c>
      <c r="G7151">
        <v>1310</v>
      </c>
    </row>
    <row r="7152" spans="1:7" x14ac:dyDescent="0.2">
      <c r="A7152" t="s">
        <v>11748</v>
      </c>
      <c r="B7152" t="s">
        <v>4566</v>
      </c>
      <c r="C7152">
        <v>29</v>
      </c>
      <c r="D7152" t="s">
        <v>4623</v>
      </c>
      <c r="E7152" t="s">
        <v>4628</v>
      </c>
      <c r="F7152" t="s">
        <v>14</v>
      </c>
      <c r="G7152">
        <v>1345</v>
      </c>
    </row>
    <row r="7153" spans="1:7" x14ac:dyDescent="0.2">
      <c r="A7153" t="s">
        <v>11749</v>
      </c>
      <c r="B7153" t="s">
        <v>4566</v>
      </c>
      <c r="C7153">
        <v>29</v>
      </c>
      <c r="D7153" t="s">
        <v>4623</v>
      </c>
      <c r="E7153" t="s">
        <v>4630</v>
      </c>
      <c r="F7153" t="s">
        <v>14</v>
      </c>
      <c r="G7153">
        <v>1235</v>
      </c>
    </row>
    <row r="7154" spans="1:7" x14ac:dyDescent="0.2">
      <c r="A7154" t="s">
        <v>11750</v>
      </c>
      <c r="B7154" t="s">
        <v>4566</v>
      </c>
      <c r="C7154">
        <v>29</v>
      </c>
      <c r="D7154" t="s">
        <v>4623</v>
      </c>
      <c r="E7154" t="s">
        <v>4632</v>
      </c>
      <c r="F7154" t="s">
        <v>14</v>
      </c>
      <c r="G7154">
        <v>1238</v>
      </c>
    </row>
    <row r="7155" spans="1:7" x14ac:dyDescent="0.2">
      <c r="A7155" t="s">
        <v>11751</v>
      </c>
      <c r="B7155" t="s">
        <v>4566</v>
      </c>
      <c r="C7155">
        <v>29</v>
      </c>
      <c r="D7155" t="s">
        <v>4623</v>
      </c>
      <c r="E7155" t="s">
        <v>4634</v>
      </c>
      <c r="F7155" t="s">
        <v>14</v>
      </c>
      <c r="G7155">
        <v>1304</v>
      </c>
    </row>
    <row r="7156" spans="1:7" x14ac:dyDescent="0.2">
      <c r="A7156" t="s">
        <v>11752</v>
      </c>
      <c r="B7156" t="s">
        <v>4566</v>
      </c>
      <c r="C7156">
        <v>29</v>
      </c>
      <c r="D7156" t="s">
        <v>4623</v>
      </c>
      <c r="E7156" t="s">
        <v>4636</v>
      </c>
      <c r="F7156" t="s">
        <v>14</v>
      </c>
      <c r="G7156">
        <v>1198</v>
      </c>
    </row>
    <row r="7157" spans="1:7" x14ac:dyDescent="0.2">
      <c r="A7157" t="s">
        <v>11753</v>
      </c>
      <c r="B7157" t="s">
        <v>4566</v>
      </c>
      <c r="C7157">
        <v>29</v>
      </c>
      <c r="D7157" t="s">
        <v>4623</v>
      </c>
      <c r="E7157" t="s">
        <v>4638</v>
      </c>
      <c r="F7157" t="s">
        <v>14</v>
      </c>
      <c r="G7157">
        <v>1399</v>
      </c>
    </row>
    <row r="7158" spans="1:7" x14ac:dyDescent="0.2">
      <c r="A7158" t="s">
        <v>11754</v>
      </c>
      <c r="B7158" t="s">
        <v>4566</v>
      </c>
      <c r="C7158">
        <v>29</v>
      </c>
      <c r="D7158" t="s">
        <v>4623</v>
      </c>
      <c r="E7158" t="s">
        <v>4640</v>
      </c>
      <c r="F7158" t="s">
        <v>14</v>
      </c>
      <c r="G7158">
        <v>1203</v>
      </c>
    </row>
    <row r="7159" spans="1:7" x14ac:dyDescent="0.2">
      <c r="A7159" t="s">
        <v>11755</v>
      </c>
      <c r="B7159" t="s">
        <v>4566</v>
      </c>
      <c r="C7159">
        <v>29</v>
      </c>
      <c r="D7159" t="s">
        <v>4623</v>
      </c>
      <c r="E7159" t="s">
        <v>4642</v>
      </c>
      <c r="F7159" t="s">
        <v>14</v>
      </c>
      <c r="G7159">
        <v>1209</v>
      </c>
    </row>
    <row r="7160" spans="1:7" x14ac:dyDescent="0.2">
      <c r="A7160" t="s">
        <v>11756</v>
      </c>
      <c r="B7160" t="s">
        <v>4566</v>
      </c>
      <c r="C7160">
        <v>29</v>
      </c>
      <c r="D7160" t="s">
        <v>4623</v>
      </c>
      <c r="E7160" t="s">
        <v>4644</v>
      </c>
      <c r="F7160" t="s">
        <v>14</v>
      </c>
      <c r="G7160">
        <v>1287</v>
      </c>
    </row>
    <row r="7161" spans="1:7" x14ac:dyDescent="0.2">
      <c r="A7161" t="s">
        <v>11757</v>
      </c>
      <c r="B7161" t="s">
        <v>4566</v>
      </c>
      <c r="C7161">
        <v>29</v>
      </c>
      <c r="D7161" t="s">
        <v>4623</v>
      </c>
      <c r="E7161" t="s">
        <v>4646</v>
      </c>
      <c r="F7161" t="s">
        <v>14</v>
      </c>
      <c r="G7161">
        <v>1429</v>
      </c>
    </row>
    <row r="7162" spans="1:7" x14ac:dyDescent="0.2">
      <c r="A7162" t="s">
        <v>11758</v>
      </c>
      <c r="B7162" t="s">
        <v>4566</v>
      </c>
      <c r="C7162">
        <v>30</v>
      </c>
      <c r="D7162" t="s">
        <v>4623</v>
      </c>
      <c r="E7162" t="s">
        <v>4624</v>
      </c>
      <c r="F7162" t="s">
        <v>14</v>
      </c>
      <c r="G7162">
        <v>1637</v>
      </c>
    </row>
    <row r="7163" spans="1:7" x14ac:dyDescent="0.2">
      <c r="A7163" t="s">
        <v>11759</v>
      </c>
      <c r="B7163" t="s">
        <v>4566</v>
      </c>
      <c r="C7163">
        <v>30</v>
      </c>
      <c r="D7163" t="s">
        <v>4623</v>
      </c>
      <c r="E7163" t="s">
        <v>4626</v>
      </c>
      <c r="F7163" t="s">
        <v>14</v>
      </c>
      <c r="G7163">
        <v>1501</v>
      </c>
    </row>
    <row r="7164" spans="1:7" x14ac:dyDescent="0.2">
      <c r="A7164" t="s">
        <v>11760</v>
      </c>
      <c r="B7164" t="s">
        <v>4566</v>
      </c>
      <c r="C7164">
        <v>30</v>
      </c>
      <c r="D7164" t="s">
        <v>4623</v>
      </c>
      <c r="E7164" t="s">
        <v>4628</v>
      </c>
      <c r="F7164" t="s">
        <v>14</v>
      </c>
      <c r="G7164">
        <v>1671</v>
      </c>
    </row>
    <row r="7165" spans="1:7" x14ac:dyDescent="0.2">
      <c r="A7165" t="s">
        <v>11761</v>
      </c>
      <c r="B7165" t="s">
        <v>4566</v>
      </c>
      <c r="C7165">
        <v>30</v>
      </c>
      <c r="D7165" t="s">
        <v>4623</v>
      </c>
      <c r="E7165" t="s">
        <v>4630</v>
      </c>
      <c r="F7165" t="s">
        <v>14</v>
      </c>
      <c r="G7165">
        <v>1553</v>
      </c>
    </row>
    <row r="7166" spans="1:7" x14ac:dyDescent="0.2">
      <c r="A7166" t="s">
        <v>11762</v>
      </c>
      <c r="B7166" t="s">
        <v>4566</v>
      </c>
      <c r="C7166">
        <v>30</v>
      </c>
      <c r="D7166" t="s">
        <v>4623</v>
      </c>
      <c r="E7166" t="s">
        <v>4632</v>
      </c>
      <c r="F7166" t="s">
        <v>14</v>
      </c>
      <c r="G7166">
        <v>1677</v>
      </c>
    </row>
    <row r="7167" spans="1:7" x14ac:dyDescent="0.2">
      <c r="A7167" t="s">
        <v>11763</v>
      </c>
      <c r="B7167" t="s">
        <v>4566</v>
      </c>
      <c r="C7167">
        <v>30</v>
      </c>
      <c r="D7167" t="s">
        <v>4623</v>
      </c>
      <c r="E7167" t="s">
        <v>4634</v>
      </c>
      <c r="F7167" t="s">
        <v>14</v>
      </c>
      <c r="G7167">
        <v>1762</v>
      </c>
    </row>
    <row r="7168" spans="1:7" x14ac:dyDescent="0.2">
      <c r="A7168" t="s">
        <v>11764</v>
      </c>
      <c r="B7168" t="s">
        <v>4566</v>
      </c>
      <c r="C7168">
        <v>30</v>
      </c>
      <c r="D7168" t="s">
        <v>4623</v>
      </c>
      <c r="E7168" t="s">
        <v>4636</v>
      </c>
      <c r="F7168" t="s">
        <v>14</v>
      </c>
      <c r="G7168">
        <v>1563</v>
      </c>
    </row>
    <row r="7169" spans="1:7" x14ac:dyDescent="0.2">
      <c r="A7169" t="s">
        <v>11765</v>
      </c>
      <c r="B7169" t="s">
        <v>4566</v>
      </c>
      <c r="C7169">
        <v>30</v>
      </c>
      <c r="D7169" t="s">
        <v>4623</v>
      </c>
      <c r="E7169" t="s">
        <v>4638</v>
      </c>
      <c r="F7169" t="s">
        <v>14</v>
      </c>
      <c r="G7169">
        <v>1627</v>
      </c>
    </row>
    <row r="7170" spans="1:7" x14ac:dyDescent="0.2">
      <c r="A7170" t="s">
        <v>11766</v>
      </c>
      <c r="B7170" t="s">
        <v>4566</v>
      </c>
      <c r="C7170">
        <v>30</v>
      </c>
      <c r="D7170" t="s">
        <v>4623</v>
      </c>
      <c r="E7170" t="s">
        <v>4640</v>
      </c>
      <c r="F7170" t="s">
        <v>14</v>
      </c>
      <c r="G7170">
        <v>1537</v>
      </c>
    </row>
    <row r="7171" spans="1:7" x14ac:dyDescent="0.2">
      <c r="A7171" t="s">
        <v>11767</v>
      </c>
      <c r="B7171" t="s">
        <v>4566</v>
      </c>
      <c r="C7171">
        <v>30</v>
      </c>
      <c r="D7171" t="s">
        <v>4623</v>
      </c>
      <c r="E7171" t="s">
        <v>4642</v>
      </c>
      <c r="F7171" t="s">
        <v>14</v>
      </c>
      <c r="G7171">
        <v>1605</v>
      </c>
    </row>
    <row r="7172" spans="1:7" x14ac:dyDescent="0.2">
      <c r="A7172" t="s">
        <v>11768</v>
      </c>
      <c r="B7172" t="s">
        <v>4566</v>
      </c>
      <c r="C7172">
        <v>30</v>
      </c>
      <c r="D7172" t="s">
        <v>4623</v>
      </c>
      <c r="E7172" t="s">
        <v>4644</v>
      </c>
      <c r="F7172" t="s">
        <v>14</v>
      </c>
      <c r="G7172">
        <v>1558</v>
      </c>
    </row>
    <row r="7173" spans="1:7" x14ac:dyDescent="0.2">
      <c r="A7173" t="s">
        <v>11769</v>
      </c>
      <c r="B7173" t="s">
        <v>4566</v>
      </c>
      <c r="C7173">
        <v>30</v>
      </c>
      <c r="D7173" t="s">
        <v>4623</v>
      </c>
      <c r="E7173" t="s">
        <v>4646</v>
      </c>
      <c r="F7173" t="s">
        <v>14</v>
      </c>
      <c r="G7173">
        <v>1788</v>
      </c>
    </row>
    <row r="7174" spans="1:7" x14ac:dyDescent="0.2">
      <c r="A7174" t="s">
        <v>11770</v>
      </c>
      <c r="B7174" t="s">
        <v>4566</v>
      </c>
      <c r="C7174">
        <v>31</v>
      </c>
      <c r="D7174" t="s">
        <v>4623</v>
      </c>
      <c r="E7174" t="s">
        <v>4624</v>
      </c>
      <c r="F7174" t="s">
        <v>14</v>
      </c>
      <c r="G7174">
        <v>195</v>
      </c>
    </row>
    <row r="7175" spans="1:7" x14ac:dyDescent="0.2">
      <c r="A7175" t="s">
        <v>11771</v>
      </c>
      <c r="B7175" t="s">
        <v>4566</v>
      </c>
      <c r="C7175">
        <v>31</v>
      </c>
      <c r="D7175" t="s">
        <v>4623</v>
      </c>
      <c r="E7175" t="s">
        <v>4626</v>
      </c>
      <c r="F7175" t="s">
        <v>14</v>
      </c>
      <c r="G7175">
        <v>232</v>
      </c>
    </row>
    <row r="7176" spans="1:7" x14ac:dyDescent="0.2">
      <c r="A7176" t="s">
        <v>11772</v>
      </c>
      <c r="B7176" t="s">
        <v>4566</v>
      </c>
      <c r="C7176">
        <v>31</v>
      </c>
      <c r="D7176" t="s">
        <v>4623</v>
      </c>
      <c r="E7176" t="s">
        <v>4628</v>
      </c>
      <c r="F7176" t="s">
        <v>14</v>
      </c>
      <c r="G7176">
        <v>226</v>
      </c>
    </row>
    <row r="7177" spans="1:7" x14ac:dyDescent="0.2">
      <c r="A7177" t="s">
        <v>11773</v>
      </c>
      <c r="B7177" t="s">
        <v>4566</v>
      </c>
      <c r="C7177">
        <v>31</v>
      </c>
      <c r="D7177" t="s">
        <v>4623</v>
      </c>
      <c r="E7177" t="s">
        <v>4630</v>
      </c>
      <c r="F7177" t="s">
        <v>14</v>
      </c>
      <c r="G7177">
        <v>224</v>
      </c>
    </row>
    <row r="7178" spans="1:7" x14ac:dyDescent="0.2">
      <c r="A7178" t="s">
        <v>11774</v>
      </c>
      <c r="B7178" t="s">
        <v>4566</v>
      </c>
      <c r="C7178">
        <v>31</v>
      </c>
      <c r="D7178" t="s">
        <v>4623</v>
      </c>
      <c r="E7178" t="s">
        <v>4632</v>
      </c>
      <c r="F7178" t="s">
        <v>14</v>
      </c>
      <c r="G7178">
        <v>119</v>
      </c>
    </row>
    <row r="7179" spans="1:7" x14ac:dyDescent="0.2">
      <c r="A7179" t="s">
        <v>11775</v>
      </c>
      <c r="B7179" t="s">
        <v>4566</v>
      </c>
      <c r="C7179">
        <v>31</v>
      </c>
      <c r="D7179" t="s">
        <v>4623</v>
      </c>
      <c r="E7179" t="s">
        <v>4634</v>
      </c>
      <c r="F7179" t="s">
        <v>14</v>
      </c>
      <c r="G7179">
        <v>201</v>
      </c>
    </row>
    <row r="7180" spans="1:7" x14ac:dyDescent="0.2">
      <c r="A7180" t="s">
        <v>11776</v>
      </c>
      <c r="B7180" t="s">
        <v>4566</v>
      </c>
      <c r="C7180">
        <v>31</v>
      </c>
      <c r="D7180" t="s">
        <v>4623</v>
      </c>
      <c r="E7180" t="s">
        <v>4636</v>
      </c>
      <c r="F7180" t="s">
        <v>14</v>
      </c>
      <c r="G7180">
        <v>199</v>
      </c>
    </row>
    <row r="7181" spans="1:7" x14ac:dyDescent="0.2">
      <c r="A7181" t="s">
        <v>11777</v>
      </c>
      <c r="B7181" t="s">
        <v>4566</v>
      </c>
      <c r="C7181">
        <v>31</v>
      </c>
      <c r="D7181" t="s">
        <v>4623</v>
      </c>
      <c r="E7181" t="s">
        <v>4638</v>
      </c>
      <c r="F7181" t="s">
        <v>14</v>
      </c>
      <c r="G7181">
        <v>228</v>
      </c>
    </row>
    <row r="7182" spans="1:7" x14ac:dyDescent="0.2">
      <c r="A7182" t="s">
        <v>11778</v>
      </c>
      <c r="B7182" t="s">
        <v>4566</v>
      </c>
      <c r="C7182">
        <v>31</v>
      </c>
      <c r="D7182" t="s">
        <v>4623</v>
      </c>
      <c r="E7182" t="s">
        <v>4640</v>
      </c>
      <c r="F7182" t="s">
        <v>14</v>
      </c>
      <c r="G7182">
        <v>208</v>
      </c>
    </row>
    <row r="7183" spans="1:7" x14ac:dyDescent="0.2">
      <c r="A7183" t="s">
        <v>11779</v>
      </c>
      <c r="B7183" t="s">
        <v>4566</v>
      </c>
      <c r="C7183">
        <v>31</v>
      </c>
      <c r="D7183" t="s">
        <v>4623</v>
      </c>
      <c r="E7183" t="s">
        <v>4642</v>
      </c>
      <c r="F7183" t="s">
        <v>14</v>
      </c>
      <c r="G7183">
        <v>229</v>
      </c>
    </row>
    <row r="7184" spans="1:7" x14ac:dyDescent="0.2">
      <c r="A7184" t="s">
        <v>11780</v>
      </c>
      <c r="B7184" t="s">
        <v>4566</v>
      </c>
      <c r="C7184">
        <v>31</v>
      </c>
      <c r="D7184" t="s">
        <v>4623</v>
      </c>
      <c r="E7184" t="s">
        <v>4644</v>
      </c>
      <c r="F7184" t="s">
        <v>14</v>
      </c>
      <c r="G7184">
        <v>233</v>
      </c>
    </row>
    <row r="7185" spans="1:7" x14ac:dyDescent="0.2">
      <c r="A7185" t="s">
        <v>11781</v>
      </c>
      <c r="B7185" t="s">
        <v>4566</v>
      </c>
      <c r="C7185">
        <v>31</v>
      </c>
      <c r="D7185" t="s">
        <v>4623</v>
      </c>
      <c r="E7185" t="s">
        <v>4646</v>
      </c>
      <c r="F7185" t="s">
        <v>14</v>
      </c>
      <c r="G7185">
        <v>209</v>
      </c>
    </row>
    <row r="7186" spans="1:7" x14ac:dyDescent="0.2">
      <c r="A7186" t="s">
        <v>11782</v>
      </c>
      <c r="B7186" t="s">
        <v>4566</v>
      </c>
      <c r="C7186">
        <v>32</v>
      </c>
      <c r="D7186" t="s">
        <v>4623</v>
      </c>
      <c r="E7186" t="s">
        <v>4624</v>
      </c>
      <c r="F7186" t="s">
        <v>14</v>
      </c>
      <c r="G7186">
        <v>688</v>
      </c>
    </row>
    <row r="7187" spans="1:7" x14ac:dyDescent="0.2">
      <c r="A7187" t="s">
        <v>11783</v>
      </c>
      <c r="B7187" t="s">
        <v>4566</v>
      </c>
      <c r="C7187">
        <v>32</v>
      </c>
      <c r="D7187" t="s">
        <v>4623</v>
      </c>
      <c r="E7187" t="s">
        <v>4626</v>
      </c>
      <c r="F7187" t="s">
        <v>14</v>
      </c>
      <c r="G7187">
        <v>740</v>
      </c>
    </row>
    <row r="7188" spans="1:7" x14ac:dyDescent="0.2">
      <c r="A7188" t="s">
        <v>11784</v>
      </c>
      <c r="B7188" t="s">
        <v>4566</v>
      </c>
      <c r="C7188">
        <v>32</v>
      </c>
      <c r="D7188" t="s">
        <v>4623</v>
      </c>
      <c r="E7188" t="s">
        <v>4628</v>
      </c>
      <c r="F7188" t="s">
        <v>14</v>
      </c>
      <c r="G7188">
        <v>761</v>
      </c>
    </row>
    <row r="7189" spans="1:7" x14ac:dyDescent="0.2">
      <c r="A7189" t="s">
        <v>11785</v>
      </c>
      <c r="B7189" t="s">
        <v>4566</v>
      </c>
      <c r="C7189">
        <v>32</v>
      </c>
      <c r="D7189" t="s">
        <v>4623</v>
      </c>
      <c r="E7189" t="s">
        <v>4630</v>
      </c>
      <c r="F7189" t="s">
        <v>14</v>
      </c>
      <c r="G7189">
        <v>713</v>
      </c>
    </row>
    <row r="7190" spans="1:7" x14ac:dyDescent="0.2">
      <c r="A7190" t="s">
        <v>11786</v>
      </c>
      <c r="B7190" t="s">
        <v>4566</v>
      </c>
      <c r="C7190">
        <v>32</v>
      </c>
      <c r="D7190" t="s">
        <v>4623</v>
      </c>
      <c r="E7190" t="s">
        <v>4632</v>
      </c>
      <c r="F7190" t="s">
        <v>14</v>
      </c>
      <c r="G7190">
        <v>380</v>
      </c>
    </row>
    <row r="7191" spans="1:7" x14ac:dyDescent="0.2">
      <c r="A7191" t="s">
        <v>11787</v>
      </c>
      <c r="B7191" t="s">
        <v>4566</v>
      </c>
      <c r="C7191">
        <v>32</v>
      </c>
      <c r="D7191" t="s">
        <v>4623</v>
      </c>
      <c r="E7191" t="s">
        <v>4634</v>
      </c>
      <c r="F7191" t="s">
        <v>14</v>
      </c>
      <c r="G7191">
        <v>697</v>
      </c>
    </row>
    <row r="7192" spans="1:7" x14ac:dyDescent="0.2">
      <c r="A7192" t="s">
        <v>11788</v>
      </c>
      <c r="B7192" t="s">
        <v>4566</v>
      </c>
      <c r="C7192">
        <v>32</v>
      </c>
      <c r="D7192" t="s">
        <v>4623</v>
      </c>
      <c r="E7192" t="s">
        <v>4636</v>
      </c>
      <c r="F7192" t="s">
        <v>14</v>
      </c>
      <c r="G7192">
        <v>737</v>
      </c>
    </row>
    <row r="7193" spans="1:7" x14ac:dyDescent="0.2">
      <c r="A7193" t="s">
        <v>11789</v>
      </c>
      <c r="B7193" t="s">
        <v>4566</v>
      </c>
      <c r="C7193">
        <v>32</v>
      </c>
      <c r="D7193" t="s">
        <v>4623</v>
      </c>
      <c r="E7193" t="s">
        <v>4638</v>
      </c>
      <c r="F7193" t="s">
        <v>14</v>
      </c>
      <c r="G7193">
        <v>790</v>
      </c>
    </row>
    <row r="7194" spans="1:7" x14ac:dyDescent="0.2">
      <c r="A7194" t="s">
        <v>11790</v>
      </c>
      <c r="B7194" t="s">
        <v>4566</v>
      </c>
      <c r="C7194">
        <v>32</v>
      </c>
      <c r="D7194" t="s">
        <v>4623</v>
      </c>
      <c r="E7194" t="s">
        <v>4640</v>
      </c>
      <c r="F7194" t="s">
        <v>14</v>
      </c>
      <c r="G7194">
        <v>682</v>
      </c>
    </row>
    <row r="7195" spans="1:7" x14ac:dyDescent="0.2">
      <c r="A7195" t="s">
        <v>11791</v>
      </c>
      <c r="B7195" t="s">
        <v>4566</v>
      </c>
      <c r="C7195">
        <v>32</v>
      </c>
      <c r="D7195" t="s">
        <v>4623</v>
      </c>
      <c r="E7195" t="s">
        <v>4642</v>
      </c>
      <c r="F7195" t="s">
        <v>14</v>
      </c>
      <c r="G7195">
        <v>692</v>
      </c>
    </row>
    <row r="7196" spans="1:7" x14ac:dyDescent="0.2">
      <c r="A7196" t="s">
        <v>11792</v>
      </c>
      <c r="B7196" t="s">
        <v>4566</v>
      </c>
      <c r="C7196">
        <v>32</v>
      </c>
      <c r="D7196" t="s">
        <v>4623</v>
      </c>
      <c r="E7196" t="s">
        <v>4644</v>
      </c>
      <c r="F7196" t="s">
        <v>14</v>
      </c>
      <c r="G7196">
        <v>681</v>
      </c>
    </row>
    <row r="7197" spans="1:7" x14ac:dyDescent="0.2">
      <c r="A7197" t="s">
        <v>11793</v>
      </c>
      <c r="B7197" t="s">
        <v>4566</v>
      </c>
      <c r="C7197">
        <v>32</v>
      </c>
      <c r="D7197" t="s">
        <v>4623</v>
      </c>
      <c r="E7197" t="s">
        <v>4646</v>
      </c>
      <c r="F7197" t="s">
        <v>14</v>
      </c>
      <c r="G7197">
        <v>778</v>
      </c>
    </row>
    <row r="7198" spans="1:7" x14ac:dyDescent="0.2">
      <c r="A7198" t="s">
        <v>11794</v>
      </c>
      <c r="B7198" t="s">
        <v>4566</v>
      </c>
      <c r="C7198">
        <v>33</v>
      </c>
      <c r="D7198" t="s">
        <v>4623</v>
      </c>
      <c r="E7198" t="s">
        <v>4624</v>
      </c>
      <c r="F7198" t="s">
        <v>14</v>
      </c>
      <c r="G7198">
        <v>16</v>
      </c>
    </row>
    <row r="7199" spans="1:7" x14ac:dyDescent="0.2">
      <c r="A7199" t="s">
        <v>11795</v>
      </c>
      <c r="B7199" t="s">
        <v>4566</v>
      </c>
      <c r="C7199">
        <v>33</v>
      </c>
      <c r="D7199" t="s">
        <v>4623</v>
      </c>
      <c r="E7199" t="s">
        <v>4626</v>
      </c>
      <c r="F7199" t="s">
        <v>14</v>
      </c>
      <c r="G7199">
        <v>27</v>
      </c>
    </row>
    <row r="7200" spans="1:7" x14ac:dyDescent="0.2">
      <c r="A7200" t="s">
        <v>11796</v>
      </c>
      <c r="B7200" t="s">
        <v>4566</v>
      </c>
      <c r="C7200">
        <v>33</v>
      </c>
      <c r="D7200" t="s">
        <v>4623</v>
      </c>
      <c r="E7200" t="s">
        <v>4628</v>
      </c>
      <c r="F7200" t="s">
        <v>14</v>
      </c>
      <c r="G7200">
        <v>23</v>
      </c>
    </row>
    <row r="7201" spans="1:7" x14ac:dyDescent="0.2">
      <c r="A7201" t="s">
        <v>11797</v>
      </c>
      <c r="B7201" t="s">
        <v>4566</v>
      </c>
      <c r="C7201">
        <v>33</v>
      </c>
      <c r="D7201" t="s">
        <v>4623</v>
      </c>
      <c r="E7201" t="s">
        <v>4630</v>
      </c>
      <c r="F7201" t="s">
        <v>14</v>
      </c>
      <c r="G7201">
        <v>22</v>
      </c>
    </row>
    <row r="7202" spans="1:7" x14ac:dyDescent="0.2">
      <c r="A7202" t="s">
        <v>11798</v>
      </c>
      <c r="B7202" t="s">
        <v>4566</v>
      </c>
      <c r="C7202">
        <v>33</v>
      </c>
      <c r="D7202" t="s">
        <v>4623</v>
      </c>
      <c r="E7202" t="s">
        <v>4632</v>
      </c>
      <c r="F7202" t="s">
        <v>14</v>
      </c>
      <c r="G7202">
        <v>17</v>
      </c>
    </row>
    <row r="7203" spans="1:7" x14ac:dyDescent="0.2">
      <c r="A7203" t="s">
        <v>11799</v>
      </c>
      <c r="B7203" t="s">
        <v>4566</v>
      </c>
      <c r="C7203">
        <v>33</v>
      </c>
      <c r="D7203" t="s">
        <v>4623</v>
      </c>
      <c r="E7203" t="s">
        <v>4634</v>
      </c>
      <c r="F7203" t="s">
        <v>14</v>
      </c>
      <c r="G7203">
        <v>16</v>
      </c>
    </row>
    <row r="7204" spans="1:7" x14ac:dyDescent="0.2">
      <c r="A7204" t="s">
        <v>11800</v>
      </c>
      <c r="B7204" t="s">
        <v>4566</v>
      </c>
      <c r="C7204">
        <v>33</v>
      </c>
      <c r="D7204" t="s">
        <v>4623</v>
      </c>
      <c r="E7204" t="s">
        <v>4636</v>
      </c>
      <c r="F7204" t="s">
        <v>14</v>
      </c>
      <c r="G7204">
        <v>21</v>
      </c>
    </row>
    <row r="7205" spans="1:7" x14ac:dyDescent="0.2">
      <c r="A7205" t="s">
        <v>11801</v>
      </c>
      <c r="B7205" t="s">
        <v>4566</v>
      </c>
      <c r="C7205">
        <v>33</v>
      </c>
      <c r="D7205" t="s">
        <v>4623</v>
      </c>
      <c r="E7205" t="s">
        <v>4638</v>
      </c>
      <c r="F7205" t="s">
        <v>14</v>
      </c>
      <c r="G7205">
        <v>21</v>
      </c>
    </row>
    <row r="7206" spans="1:7" x14ac:dyDescent="0.2">
      <c r="A7206" t="s">
        <v>11802</v>
      </c>
      <c r="B7206" t="s">
        <v>4566</v>
      </c>
      <c r="C7206">
        <v>33</v>
      </c>
      <c r="D7206" t="s">
        <v>4623</v>
      </c>
      <c r="E7206" t="s">
        <v>4640</v>
      </c>
      <c r="F7206" t="s">
        <v>14</v>
      </c>
      <c r="G7206">
        <v>23</v>
      </c>
    </row>
    <row r="7207" spans="1:7" x14ac:dyDescent="0.2">
      <c r="A7207" t="s">
        <v>11803</v>
      </c>
      <c r="B7207" t="s">
        <v>4566</v>
      </c>
      <c r="C7207">
        <v>33</v>
      </c>
      <c r="D7207" t="s">
        <v>4623</v>
      </c>
      <c r="E7207" t="s">
        <v>4642</v>
      </c>
      <c r="F7207" t="s">
        <v>14</v>
      </c>
      <c r="G7207">
        <v>23</v>
      </c>
    </row>
    <row r="7208" spans="1:7" x14ac:dyDescent="0.2">
      <c r="A7208" t="s">
        <v>11804</v>
      </c>
      <c r="B7208" t="s">
        <v>4566</v>
      </c>
      <c r="C7208">
        <v>33</v>
      </c>
      <c r="D7208" t="s">
        <v>4623</v>
      </c>
      <c r="E7208" t="s">
        <v>4644</v>
      </c>
      <c r="F7208" t="s">
        <v>14</v>
      </c>
      <c r="G7208">
        <v>25</v>
      </c>
    </row>
    <row r="7209" spans="1:7" x14ac:dyDescent="0.2">
      <c r="A7209" t="s">
        <v>11805</v>
      </c>
      <c r="B7209" t="s">
        <v>4566</v>
      </c>
      <c r="C7209">
        <v>33</v>
      </c>
      <c r="D7209" t="s">
        <v>4623</v>
      </c>
      <c r="E7209" t="s">
        <v>4646</v>
      </c>
      <c r="F7209" t="s">
        <v>14</v>
      </c>
      <c r="G7209">
        <v>22</v>
      </c>
    </row>
    <row r="7210" spans="1:7" x14ac:dyDescent="0.2">
      <c r="A7210" t="s">
        <v>11806</v>
      </c>
      <c r="B7210" t="s">
        <v>4566</v>
      </c>
      <c r="C7210">
        <v>34</v>
      </c>
      <c r="D7210" t="s">
        <v>4623</v>
      </c>
      <c r="E7210" t="s">
        <v>4624</v>
      </c>
      <c r="F7210" t="s">
        <v>14</v>
      </c>
      <c r="G7210">
        <v>435</v>
      </c>
    </row>
    <row r="7211" spans="1:7" x14ac:dyDescent="0.2">
      <c r="A7211" t="s">
        <v>11807</v>
      </c>
      <c r="B7211" t="s">
        <v>4566</v>
      </c>
      <c r="C7211">
        <v>34</v>
      </c>
      <c r="D7211" t="s">
        <v>4623</v>
      </c>
      <c r="E7211" t="s">
        <v>4626</v>
      </c>
      <c r="F7211" t="s">
        <v>14</v>
      </c>
      <c r="G7211">
        <v>397</v>
      </c>
    </row>
    <row r="7212" spans="1:7" x14ac:dyDescent="0.2">
      <c r="A7212" t="s">
        <v>11808</v>
      </c>
      <c r="B7212" t="s">
        <v>4566</v>
      </c>
      <c r="C7212">
        <v>34</v>
      </c>
      <c r="D7212" t="s">
        <v>4623</v>
      </c>
      <c r="E7212" t="s">
        <v>4628</v>
      </c>
      <c r="F7212" t="s">
        <v>14</v>
      </c>
      <c r="G7212">
        <v>469</v>
      </c>
    </row>
    <row r="7213" spans="1:7" x14ac:dyDescent="0.2">
      <c r="A7213" t="s">
        <v>11809</v>
      </c>
      <c r="B7213" t="s">
        <v>4566</v>
      </c>
      <c r="C7213">
        <v>34</v>
      </c>
      <c r="D7213" t="s">
        <v>4623</v>
      </c>
      <c r="E7213" t="s">
        <v>4630</v>
      </c>
      <c r="F7213" t="s">
        <v>14</v>
      </c>
      <c r="G7213">
        <v>422</v>
      </c>
    </row>
    <row r="7214" spans="1:7" x14ac:dyDescent="0.2">
      <c r="A7214" t="s">
        <v>11810</v>
      </c>
      <c r="B7214" t="s">
        <v>4566</v>
      </c>
      <c r="C7214">
        <v>34</v>
      </c>
      <c r="D7214" t="s">
        <v>4623</v>
      </c>
      <c r="E7214" t="s">
        <v>4632</v>
      </c>
      <c r="F7214" t="s">
        <v>14</v>
      </c>
      <c r="G7214">
        <v>424</v>
      </c>
    </row>
    <row r="7215" spans="1:7" x14ac:dyDescent="0.2">
      <c r="A7215" t="s">
        <v>11811</v>
      </c>
      <c r="B7215" t="s">
        <v>4566</v>
      </c>
      <c r="C7215">
        <v>34</v>
      </c>
      <c r="D7215" t="s">
        <v>4623</v>
      </c>
      <c r="E7215" t="s">
        <v>4634</v>
      </c>
      <c r="F7215" t="s">
        <v>14</v>
      </c>
      <c r="G7215">
        <v>396</v>
      </c>
    </row>
    <row r="7216" spans="1:7" x14ac:dyDescent="0.2">
      <c r="A7216" t="s">
        <v>11812</v>
      </c>
      <c r="B7216" t="s">
        <v>4566</v>
      </c>
      <c r="C7216">
        <v>34</v>
      </c>
      <c r="D7216" t="s">
        <v>4623</v>
      </c>
      <c r="E7216" t="s">
        <v>4636</v>
      </c>
      <c r="F7216" t="s">
        <v>14</v>
      </c>
      <c r="G7216">
        <v>397</v>
      </c>
    </row>
    <row r="7217" spans="1:7" x14ac:dyDescent="0.2">
      <c r="A7217" t="s">
        <v>11813</v>
      </c>
      <c r="B7217" t="s">
        <v>4566</v>
      </c>
      <c r="C7217">
        <v>34</v>
      </c>
      <c r="D7217" t="s">
        <v>4623</v>
      </c>
      <c r="E7217" t="s">
        <v>4638</v>
      </c>
      <c r="F7217" t="s">
        <v>14</v>
      </c>
      <c r="G7217">
        <v>444</v>
      </c>
    </row>
    <row r="7218" spans="1:7" x14ac:dyDescent="0.2">
      <c r="A7218" t="s">
        <v>11814</v>
      </c>
      <c r="B7218" t="s">
        <v>4566</v>
      </c>
      <c r="C7218">
        <v>34</v>
      </c>
      <c r="D7218" t="s">
        <v>4623</v>
      </c>
      <c r="E7218" t="s">
        <v>4640</v>
      </c>
      <c r="F7218" t="s">
        <v>14</v>
      </c>
      <c r="G7218">
        <v>421</v>
      </c>
    </row>
    <row r="7219" spans="1:7" x14ac:dyDescent="0.2">
      <c r="A7219" t="s">
        <v>11815</v>
      </c>
      <c r="B7219" t="s">
        <v>4566</v>
      </c>
      <c r="C7219">
        <v>34</v>
      </c>
      <c r="D7219" t="s">
        <v>4623</v>
      </c>
      <c r="E7219" t="s">
        <v>4642</v>
      </c>
      <c r="F7219" t="s">
        <v>14</v>
      </c>
      <c r="G7219">
        <v>418</v>
      </c>
    </row>
    <row r="7220" spans="1:7" x14ac:dyDescent="0.2">
      <c r="A7220" t="s">
        <v>11816</v>
      </c>
      <c r="B7220" t="s">
        <v>4566</v>
      </c>
      <c r="C7220">
        <v>34</v>
      </c>
      <c r="D7220" t="s">
        <v>4623</v>
      </c>
      <c r="E7220" t="s">
        <v>4644</v>
      </c>
      <c r="F7220" t="s">
        <v>14</v>
      </c>
      <c r="G7220">
        <v>448</v>
      </c>
    </row>
    <row r="7221" spans="1:7" x14ac:dyDescent="0.2">
      <c r="A7221" t="s">
        <v>11817</v>
      </c>
      <c r="B7221" t="s">
        <v>4566</v>
      </c>
      <c r="C7221">
        <v>34</v>
      </c>
      <c r="D7221" t="s">
        <v>4623</v>
      </c>
      <c r="E7221" t="s">
        <v>4646</v>
      </c>
      <c r="F7221" t="s">
        <v>14</v>
      </c>
      <c r="G7221">
        <v>437</v>
      </c>
    </row>
    <row r="7222" spans="1:7" x14ac:dyDescent="0.2">
      <c r="A7222" t="s">
        <v>11818</v>
      </c>
      <c r="B7222" t="s">
        <v>4566</v>
      </c>
      <c r="C7222">
        <v>35</v>
      </c>
      <c r="D7222" t="s">
        <v>4623</v>
      </c>
      <c r="E7222" t="s">
        <v>4624</v>
      </c>
      <c r="F7222" t="s">
        <v>14</v>
      </c>
      <c r="G7222">
        <v>7409</v>
      </c>
    </row>
    <row r="7223" spans="1:7" x14ac:dyDescent="0.2">
      <c r="A7223" t="s">
        <v>11819</v>
      </c>
      <c r="B7223" t="s">
        <v>4566</v>
      </c>
      <c r="C7223">
        <v>35</v>
      </c>
      <c r="D7223" t="s">
        <v>4623</v>
      </c>
      <c r="E7223" t="s">
        <v>4626</v>
      </c>
      <c r="F7223" t="s">
        <v>14</v>
      </c>
      <c r="G7223">
        <v>7011</v>
      </c>
    </row>
    <row r="7224" spans="1:7" x14ac:dyDescent="0.2">
      <c r="A7224" t="s">
        <v>11820</v>
      </c>
      <c r="B7224" t="s">
        <v>4566</v>
      </c>
      <c r="C7224">
        <v>35</v>
      </c>
      <c r="D7224" t="s">
        <v>4623</v>
      </c>
      <c r="E7224" t="s">
        <v>4628</v>
      </c>
      <c r="F7224" t="s">
        <v>14</v>
      </c>
      <c r="G7224">
        <v>7792</v>
      </c>
    </row>
    <row r="7225" spans="1:7" x14ac:dyDescent="0.2">
      <c r="A7225" t="s">
        <v>11821</v>
      </c>
      <c r="B7225" t="s">
        <v>4566</v>
      </c>
      <c r="C7225">
        <v>35</v>
      </c>
      <c r="D7225" t="s">
        <v>4623</v>
      </c>
      <c r="E7225" t="s">
        <v>4630</v>
      </c>
      <c r="F7225" t="s">
        <v>14</v>
      </c>
      <c r="G7225">
        <v>7522</v>
      </c>
    </row>
    <row r="7226" spans="1:7" x14ac:dyDescent="0.2">
      <c r="A7226" t="s">
        <v>11822</v>
      </c>
      <c r="B7226" t="s">
        <v>4566</v>
      </c>
      <c r="C7226">
        <v>35</v>
      </c>
      <c r="D7226" t="s">
        <v>4623</v>
      </c>
      <c r="E7226" t="s">
        <v>4632</v>
      </c>
      <c r="F7226" t="s">
        <v>14</v>
      </c>
      <c r="G7226">
        <v>7895</v>
      </c>
    </row>
    <row r="7227" spans="1:7" x14ac:dyDescent="0.2">
      <c r="A7227" t="s">
        <v>11823</v>
      </c>
      <c r="B7227" t="s">
        <v>4566</v>
      </c>
      <c r="C7227">
        <v>35</v>
      </c>
      <c r="D7227" t="s">
        <v>4623</v>
      </c>
      <c r="E7227" t="s">
        <v>4634</v>
      </c>
      <c r="F7227" t="s">
        <v>14</v>
      </c>
      <c r="G7227">
        <v>7866</v>
      </c>
    </row>
    <row r="7228" spans="1:7" x14ac:dyDescent="0.2">
      <c r="A7228" t="s">
        <v>11824</v>
      </c>
      <c r="B7228" t="s">
        <v>4566</v>
      </c>
      <c r="C7228">
        <v>35</v>
      </c>
      <c r="D7228" t="s">
        <v>4623</v>
      </c>
      <c r="E7228" t="s">
        <v>4636</v>
      </c>
      <c r="F7228" t="s">
        <v>14</v>
      </c>
      <c r="G7228">
        <v>7681</v>
      </c>
    </row>
    <row r="7229" spans="1:7" x14ac:dyDescent="0.2">
      <c r="A7229" t="s">
        <v>11825</v>
      </c>
      <c r="B7229" t="s">
        <v>4566</v>
      </c>
      <c r="C7229">
        <v>35</v>
      </c>
      <c r="D7229" t="s">
        <v>4623</v>
      </c>
      <c r="E7229" t="s">
        <v>4638</v>
      </c>
      <c r="F7229" t="s">
        <v>14</v>
      </c>
      <c r="G7229">
        <v>7881</v>
      </c>
    </row>
    <row r="7230" spans="1:7" x14ac:dyDescent="0.2">
      <c r="A7230" t="s">
        <v>11826</v>
      </c>
      <c r="B7230" t="s">
        <v>4566</v>
      </c>
      <c r="C7230">
        <v>35</v>
      </c>
      <c r="D7230" t="s">
        <v>4623</v>
      </c>
      <c r="E7230" t="s">
        <v>4640</v>
      </c>
      <c r="F7230" t="s">
        <v>14</v>
      </c>
      <c r="G7230">
        <v>7621</v>
      </c>
    </row>
    <row r="7231" spans="1:7" x14ac:dyDescent="0.2">
      <c r="A7231" t="s">
        <v>11827</v>
      </c>
      <c r="B7231" t="s">
        <v>4566</v>
      </c>
      <c r="C7231">
        <v>35</v>
      </c>
      <c r="D7231" t="s">
        <v>4623</v>
      </c>
      <c r="E7231" t="s">
        <v>4642</v>
      </c>
      <c r="F7231" t="s">
        <v>14</v>
      </c>
      <c r="G7231">
        <v>7490</v>
      </c>
    </row>
    <row r="7232" spans="1:7" x14ac:dyDescent="0.2">
      <c r="A7232" t="s">
        <v>11828</v>
      </c>
      <c r="B7232" t="s">
        <v>4566</v>
      </c>
      <c r="C7232">
        <v>35</v>
      </c>
      <c r="D7232" t="s">
        <v>4623</v>
      </c>
      <c r="E7232" t="s">
        <v>4644</v>
      </c>
      <c r="F7232" t="s">
        <v>14</v>
      </c>
      <c r="G7232">
        <v>7386</v>
      </c>
    </row>
    <row r="7233" spans="1:7" x14ac:dyDescent="0.2">
      <c r="A7233" t="s">
        <v>11829</v>
      </c>
      <c r="B7233" t="s">
        <v>4566</v>
      </c>
      <c r="C7233">
        <v>35</v>
      </c>
      <c r="D7233" t="s">
        <v>4623</v>
      </c>
      <c r="E7233" t="s">
        <v>4646</v>
      </c>
      <c r="F7233" t="s">
        <v>14</v>
      </c>
      <c r="G7233">
        <v>7509</v>
      </c>
    </row>
    <row r="7234" spans="1:7" x14ac:dyDescent="0.2">
      <c r="A7234" t="s">
        <v>11830</v>
      </c>
      <c r="B7234" t="s">
        <v>4566</v>
      </c>
      <c r="C7234">
        <v>36</v>
      </c>
      <c r="D7234" t="s">
        <v>4623</v>
      </c>
      <c r="E7234" t="s">
        <v>4624</v>
      </c>
      <c r="F7234" t="s">
        <v>14</v>
      </c>
      <c r="G7234">
        <v>1474</v>
      </c>
    </row>
    <row r="7235" spans="1:7" x14ac:dyDescent="0.2">
      <c r="A7235" t="s">
        <v>11831</v>
      </c>
      <c r="B7235" t="s">
        <v>4566</v>
      </c>
      <c r="C7235">
        <v>36</v>
      </c>
      <c r="D7235" t="s">
        <v>4623</v>
      </c>
      <c r="E7235" t="s">
        <v>4626</v>
      </c>
      <c r="F7235" t="s">
        <v>14</v>
      </c>
      <c r="G7235">
        <v>1360</v>
      </c>
    </row>
    <row r="7236" spans="1:7" x14ac:dyDescent="0.2">
      <c r="A7236" t="s">
        <v>11832</v>
      </c>
      <c r="B7236" t="s">
        <v>4566</v>
      </c>
      <c r="C7236">
        <v>36</v>
      </c>
      <c r="D7236" t="s">
        <v>4623</v>
      </c>
      <c r="E7236" t="s">
        <v>4628</v>
      </c>
      <c r="F7236" t="s">
        <v>14</v>
      </c>
      <c r="G7236">
        <v>1424</v>
      </c>
    </row>
    <row r="7237" spans="1:7" x14ac:dyDescent="0.2">
      <c r="A7237" t="s">
        <v>11833</v>
      </c>
      <c r="B7237" t="s">
        <v>4566</v>
      </c>
      <c r="C7237">
        <v>36</v>
      </c>
      <c r="D7237" t="s">
        <v>4623</v>
      </c>
      <c r="E7237" t="s">
        <v>4630</v>
      </c>
      <c r="F7237" t="s">
        <v>14</v>
      </c>
      <c r="G7237">
        <v>1434</v>
      </c>
    </row>
    <row r="7238" spans="1:7" x14ac:dyDescent="0.2">
      <c r="A7238" t="s">
        <v>11834</v>
      </c>
      <c r="B7238" t="s">
        <v>4566</v>
      </c>
      <c r="C7238">
        <v>36</v>
      </c>
      <c r="D7238" t="s">
        <v>4623</v>
      </c>
      <c r="E7238" t="s">
        <v>4632</v>
      </c>
      <c r="F7238" t="s">
        <v>14</v>
      </c>
      <c r="G7238">
        <v>1469</v>
      </c>
    </row>
    <row r="7239" spans="1:7" x14ac:dyDescent="0.2">
      <c r="A7239" t="s">
        <v>11835</v>
      </c>
      <c r="B7239" t="s">
        <v>4566</v>
      </c>
      <c r="C7239">
        <v>36</v>
      </c>
      <c r="D7239" t="s">
        <v>4623</v>
      </c>
      <c r="E7239" t="s">
        <v>4634</v>
      </c>
      <c r="F7239" t="s">
        <v>14</v>
      </c>
      <c r="G7239">
        <v>1442</v>
      </c>
    </row>
    <row r="7240" spans="1:7" x14ac:dyDescent="0.2">
      <c r="A7240" t="s">
        <v>11836</v>
      </c>
      <c r="B7240" t="s">
        <v>4566</v>
      </c>
      <c r="C7240">
        <v>36</v>
      </c>
      <c r="D7240" t="s">
        <v>4623</v>
      </c>
      <c r="E7240" t="s">
        <v>4636</v>
      </c>
      <c r="F7240" t="s">
        <v>14</v>
      </c>
      <c r="G7240">
        <v>1344</v>
      </c>
    </row>
    <row r="7241" spans="1:7" x14ac:dyDescent="0.2">
      <c r="A7241" t="s">
        <v>11837</v>
      </c>
      <c r="B7241" t="s">
        <v>4566</v>
      </c>
      <c r="C7241">
        <v>36</v>
      </c>
      <c r="D7241" t="s">
        <v>4623</v>
      </c>
      <c r="E7241" t="s">
        <v>4638</v>
      </c>
      <c r="F7241" t="s">
        <v>14</v>
      </c>
      <c r="G7241">
        <v>1433</v>
      </c>
    </row>
    <row r="7242" spans="1:7" x14ac:dyDescent="0.2">
      <c r="A7242" t="s">
        <v>11838</v>
      </c>
      <c r="B7242" t="s">
        <v>4566</v>
      </c>
      <c r="C7242">
        <v>36</v>
      </c>
      <c r="D7242" t="s">
        <v>4623</v>
      </c>
      <c r="E7242" t="s">
        <v>4640</v>
      </c>
      <c r="F7242" t="s">
        <v>14</v>
      </c>
      <c r="G7242">
        <v>1342</v>
      </c>
    </row>
    <row r="7243" spans="1:7" x14ac:dyDescent="0.2">
      <c r="A7243" t="s">
        <v>11839</v>
      </c>
      <c r="B7243" t="s">
        <v>4566</v>
      </c>
      <c r="C7243">
        <v>36</v>
      </c>
      <c r="D7243" t="s">
        <v>4623</v>
      </c>
      <c r="E7243" t="s">
        <v>4642</v>
      </c>
      <c r="F7243" t="s">
        <v>14</v>
      </c>
      <c r="G7243">
        <v>1383</v>
      </c>
    </row>
    <row r="7244" spans="1:7" x14ac:dyDescent="0.2">
      <c r="A7244" t="s">
        <v>11840</v>
      </c>
      <c r="B7244" t="s">
        <v>4566</v>
      </c>
      <c r="C7244">
        <v>36</v>
      </c>
      <c r="D7244" t="s">
        <v>4623</v>
      </c>
      <c r="E7244" t="s">
        <v>4644</v>
      </c>
      <c r="F7244" t="s">
        <v>14</v>
      </c>
      <c r="G7244">
        <v>1364</v>
      </c>
    </row>
    <row r="7245" spans="1:7" x14ac:dyDescent="0.2">
      <c r="A7245" t="s">
        <v>11841</v>
      </c>
      <c r="B7245" t="s">
        <v>4566</v>
      </c>
      <c r="C7245">
        <v>36</v>
      </c>
      <c r="D7245" t="s">
        <v>4623</v>
      </c>
      <c r="E7245" t="s">
        <v>4646</v>
      </c>
      <c r="F7245" t="s">
        <v>14</v>
      </c>
      <c r="G7245">
        <v>1477</v>
      </c>
    </row>
    <row r="7246" spans="1:7" x14ac:dyDescent="0.2">
      <c r="A7246" t="s">
        <v>11842</v>
      </c>
      <c r="B7246" t="s">
        <v>4566</v>
      </c>
      <c r="C7246">
        <v>37</v>
      </c>
      <c r="D7246" t="s">
        <v>4623</v>
      </c>
      <c r="E7246" t="s">
        <v>4624</v>
      </c>
      <c r="F7246" t="s">
        <v>14</v>
      </c>
      <c r="G7246">
        <v>32</v>
      </c>
    </row>
    <row r="7247" spans="1:7" x14ac:dyDescent="0.2">
      <c r="A7247" t="s">
        <v>11843</v>
      </c>
      <c r="B7247" t="s">
        <v>4566</v>
      </c>
      <c r="C7247">
        <v>37</v>
      </c>
      <c r="D7247" t="s">
        <v>4623</v>
      </c>
      <c r="E7247" t="s">
        <v>4626</v>
      </c>
      <c r="F7247" t="s">
        <v>14</v>
      </c>
      <c r="G7247">
        <v>34</v>
      </c>
    </row>
    <row r="7248" spans="1:7" x14ac:dyDescent="0.2">
      <c r="A7248" t="s">
        <v>11844</v>
      </c>
      <c r="B7248" t="s">
        <v>4566</v>
      </c>
      <c r="C7248">
        <v>37</v>
      </c>
      <c r="D7248" t="s">
        <v>4623</v>
      </c>
      <c r="E7248" t="s">
        <v>4628</v>
      </c>
      <c r="F7248" t="s">
        <v>14</v>
      </c>
      <c r="G7248">
        <v>32</v>
      </c>
    </row>
    <row r="7249" spans="1:7" x14ac:dyDescent="0.2">
      <c r="A7249" t="s">
        <v>11845</v>
      </c>
      <c r="B7249" t="s">
        <v>4566</v>
      </c>
      <c r="C7249">
        <v>37</v>
      </c>
      <c r="D7249" t="s">
        <v>4623</v>
      </c>
      <c r="E7249" t="s">
        <v>4630</v>
      </c>
      <c r="F7249" t="s">
        <v>14</v>
      </c>
      <c r="G7249">
        <v>40</v>
      </c>
    </row>
    <row r="7250" spans="1:7" x14ac:dyDescent="0.2">
      <c r="A7250" t="s">
        <v>11846</v>
      </c>
      <c r="B7250" t="s">
        <v>4566</v>
      </c>
      <c r="C7250">
        <v>37</v>
      </c>
      <c r="D7250" t="s">
        <v>4623</v>
      </c>
      <c r="E7250" t="s">
        <v>4632</v>
      </c>
      <c r="F7250" t="s">
        <v>14</v>
      </c>
      <c r="G7250">
        <v>38</v>
      </c>
    </row>
    <row r="7251" spans="1:7" x14ac:dyDescent="0.2">
      <c r="A7251" t="s">
        <v>11847</v>
      </c>
      <c r="B7251" t="s">
        <v>4566</v>
      </c>
      <c r="C7251">
        <v>37</v>
      </c>
      <c r="D7251" t="s">
        <v>4623</v>
      </c>
      <c r="E7251" t="s">
        <v>4634</v>
      </c>
      <c r="F7251" t="s">
        <v>14</v>
      </c>
      <c r="G7251">
        <v>43</v>
      </c>
    </row>
    <row r="7252" spans="1:7" x14ac:dyDescent="0.2">
      <c r="A7252" t="s">
        <v>11848</v>
      </c>
      <c r="B7252" t="s">
        <v>4566</v>
      </c>
      <c r="C7252">
        <v>37</v>
      </c>
      <c r="D7252" t="s">
        <v>4623</v>
      </c>
      <c r="E7252" t="s">
        <v>4636</v>
      </c>
      <c r="F7252" t="s">
        <v>14</v>
      </c>
      <c r="G7252">
        <v>28</v>
      </c>
    </row>
    <row r="7253" spans="1:7" x14ac:dyDescent="0.2">
      <c r="A7253" t="s">
        <v>11849</v>
      </c>
      <c r="B7253" t="s">
        <v>4566</v>
      </c>
      <c r="C7253">
        <v>37</v>
      </c>
      <c r="D7253" t="s">
        <v>4623</v>
      </c>
      <c r="E7253" t="s">
        <v>4638</v>
      </c>
      <c r="F7253" t="s">
        <v>14</v>
      </c>
      <c r="G7253">
        <v>50</v>
      </c>
    </row>
    <row r="7254" spans="1:7" x14ac:dyDescent="0.2">
      <c r="A7254" t="s">
        <v>11850</v>
      </c>
      <c r="B7254" t="s">
        <v>4566</v>
      </c>
      <c r="C7254">
        <v>37</v>
      </c>
      <c r="D7254" t="s">
        <v>4623</v>
      </c>
      <c r="E7254" t="s">
        <v>4640</v>
      </c>
      <c r="F7254" t="s">
        <v>14</v>
      </c>
      <c r="G7254">
        <v>40</v>
      </c>
    </row>
    <row r="7255" spans="1:7" x14ac:dyDescent="0.2">
      <c r="A7255" t="s">
        <v>11851</v>
      </c>
      <c r="B7255" t="s">
        <v>4566</v>
      </c>
      <c r="C7255">
        <v>37</v>
      </c>
      <c r="D7255" t="s">
        <v>4623</v>
      </c>
      <c r="E7255" t="s">
        <v>4642</v>
      </c>
      <c r="F7255" t="s">
        <v>14</v>
      </c>
      <c r="G7255">
        <v>47</v>
      </c>
    </row>
    <row r="7256" spans="1:7" x14ac:dyDescent="0.2">
      <c r="A7256" t="s">
        <v>11852</v>
      </c>
      <c r="B7256" t="s">
        <v>4566</v>
      </c>
      <c r="C7256">
        <v>37</v>
      </c>
      <c r="D7256" t="s">
        <v>4623</v>
      </c>
      <c r="E7256" t="s">
        <v>4644</v>
      </c>
      <c r="F7256" t="s">
        <v>14</v>
      </c>
      <c r="G7256">
        <v>32</v>
      </c>
    </row>
    <row r="7257" spans="1:7" x14ac:dyDescent="0.2">
      <c r="A7257" t="s">
        <v>11853</v>
      </c>
      <c r="B7257" t="s">
        <v>4566</v>
      </c>
      <c r="C7257">
        <v>37</v>
      </c>
      <c r="D7257" t="s">
        <v>4623</v>
      </c>
      <c r="E7257" t="s">
        <v>4646</v>
      </c>
      <c r="F7257" t="s">
        <v>14</v>
      </c>
      <c r="G7257">
        <v>46</v>
      </c>
    </row>
    <row r="7258" spans="1:7" x14ac:dyDescent="0.2">
      <c r="A7258" t="s">
        <v>11854</v>
      </c>
      <c r="B7258" t="s">
        <v>4566</v>
      </c>
      <c r="C7258">
        <v>38</v>
      </c>
      <c r="D7258" t="s">
        <v>4623</v>
      </c>
      <c r="E7258" t="s">
        <v>4624</v>
      </c>
      <c r="F7258" t="s">
        <v>14</v>
      </c>
      <c r="G7258">
        <v>1621</v>
      </c>
    </row>
    <row r="7259" spans="1:7" x14ac:dyDescent="0.2">
      <c r="A7259" t="s">
        <v>11855</v>
      </c>
      <c r="B7259" t="s">
        <v>4566</v>
      </c>
      <c r="C7259">
        <v>38</v>
      </c>
      <c r="D7259" t="s">
        <v>4623</v>
      </c>
      <c r="E7259" t="s">
        <v>4626</v>
      </c>
      <c r="F7259" t="s">
        <v>14</v>
      </c>
      <c r="G7259">
        <v>1814</v>
      </c>
    </row>
    <row r="7260" spans="1:7" x14ac:dyDescent="0.2">
      <c r="A7260" t="s">
        <v>11856</v>
      </c>
      <c r="B7260" t="s">
        <v>4566</v>
      </c>
      <c r="C7260">
        <v>38</v>
      </c>
      <c r="D7260" t="s">
        <v>4623</v>
      </c>
      <c r="E7260" t="s">
        <v>4628</v>
      </c>
      <c r="F7260" t="s">
        <v>14</v>
      </c>
      <c r="G7260">
        <v>1886</v>
      </c>
    </row>
    <row r="7261" spans="1:7" x14ac:dyDescent="0.2">
      <c r="A7261" t="s">
        <v>11857</v>
      </c>
      <c r="B7261" t="s">
        <v>4566</v>
      </c>
      <c r="C7261">
        <v>38</v>
      </c>
      <c r="D7261" t="s">
        <v>4623</v>
      </c>
      <c r="E7261" t="s">
        <v>4630</v>
      </c>
      <c r="F7261" t="s">
        <v>14</v>
      </c>
      <c r="G7261">
        <v>1674</v>
      </c>
    </row>
    <row r="7262" spans="1:7" x14ac:dyDescent="0.2">
      <c r="A7262" t="s">
        <v>11858</v>
      </c>
      <c r="B7262" t="s">
        <v>4566</v>
      </c>
      <c r="C7262">
        <v>38</v>
      </c>
      <c r="D7262" t="s">
        <v>4623</v>
      </c>
      <c r="E7262" t="s">
        <v>4632</v>
      </c>
      <c r="F7262" t="s">
        <v>14</v>
      </c>
      <c r="G7262">
        <v>3312</v>
      </c>
    </row>
    <row r="7263" spans="1:7" x14ac:dyDescent="0.2">
      <c r="A7263" t="s">
        <v>11859</v>
      </c>
      <c r="B7263" t="s">
        <v>4566</v>
      </c>
      <c r="C7263">
        <v>38</v>
      </c>
      <c r="D7263" t="s">
        <v>4623</v>
      </c>
      <c r="E7263" t="s">
        <v>4634</v>
      </c>
      <c r="F7263" t="s">
        <v>14</v>
      </c>
      <c r="G7263">
        <v>3166</v>
      </c>
    </row>
    <row r="7264" spans="1:7" x14ac:dyDescent="0.2">
      <c r="A7264" t="s">
        <v>11860</v>
      </c>
      <c r="B7264" t="s">
        <v>4566</v>
      </c>
      <c r="C7264">
        <v>38</v>
      </c>
      <c r="D7264" t="s">
        <v>4623</v>
      </c>
      <c r="E7264" t="s">
        <v>4636</v>
      </c>
      <c r="F7264" t="s">
        <v>14</v>
      </c>
      <c r="G7264">
        <v>3246</v>
      </c>
    </row>
    <row r="7265" spans="1:7" x14ac:dyDescent="0.2">
      <c r="A7265" t="s">
        <v>11861</v>
      </c>
      <c r="B7265" t="s">
        <v>4566</v>
      </c>
      <c r="C7265">
        <v>38</v>
      </c>
      <c r="D7265" t="s">
        <v>4623</v>
      </c>
      <c r="E7265" t="s">
        <v>4638</v>
      </c>
      <c r="F7265" t="s">
        <v>14</v>
      </c>
      <c r="G7265">
        <v>3347</v>
      </c>
    </row>
    <row r="7266" spans="1:7" x14ac:dyDescent="0.2">
      <c r="A7266" t="s">
        <v>11862</v>
      </c>
      <c r="B7266" t="s">
        <v>4566</v>
      </c>
      <c r="C7266">
        <v>38</v>
      </c>
      <c r="D7266" t="s">
        <v>4623</v>
      </c>
      <c r="E7266" t="s">
        <v>4640</v>
      </c>
      <c r="F7266" t="s">
        <v>14</v>
      </c>
      <c r="G7266">
        <v>3139</v>
      </c>
    </row>
    <row r="7267" spans="1:7" x14ac:dyDescent="0.2">
      <c r="A7267" t="s">
        <v>11863</v>
      </c>
      <c r="B7267" t="s">
        <v>4566</v>
      </c>
      <c r="C7267">
        <v>38</v>
      </c>
      <c r="D7267" t="s">
        <v>4623</v>
      </c>
      <c r="E7267" t="s">
        <v>4642</v>
      </c>
      <c r="F7267" t="s">
        <v>14</v>
      </c>
      <c r="G7267">
        <v>3262</v>
      </c>
    </row>
    <row r="7268" spans="1:7" x14ac:dyDescent="0.2">
      <c r="A7268" t="s">
        <v>11864</v>
      </c>
      <c r="B7268" t="s">
        <v>4566</v>
      </c>
      <c r="C7268">
        <v>38</v>
      </c>
      <c r="D7268" t="s">
        <v>4623</v>
      </c>
      <c r="E7268" t="s">
        <v>4644</v>
      </c>
      <c r="F7268" t="s">
        <v>14</v>
      </c>
      <c r="G7268">
        <v>2137</v>
      </c>
    </row>
    <row r="7269" spans="1:7" x14ac:dyDescent="0.2">
      <c r="A7269" t="s">
        <v>11865</v>
      </c>
      <c r="B7269" t="s">
        <v>4566</v>
      </c>
      <c r="C7269">
        <v>38</v>
      </c>
      <c r="D7269" t="s">
        <v>4623</v>
      </c>
      <c r="E7269" t="s">
        <v>4646</v>
      </c>
      <c r="F7269" t="s">
        <v>14</v>
      </c>
      <c r="G7269">
        <v>1924</v>
      </c>
    </row>
    <row r="7270" spans="1:7" x14ac:dyDescent="0.2">
      <c r="A7270" t="s">
        <v>11866</v>
      </c>
      <c r="B7270" t="s">
        <v>4566</v>
      </c>
      <c r="C7270">
        <v>39</v>
      </c>
      <c r="D7270" t="s">
        <v>4623</v>
      </c>
      <c r="E7270" t="s">
        <v>4624</v>
      </c>
      <c r="F7270" t="s">
        <v>14</v>
      </c>
      <c r="G7270">
        <v>54</v>
      </c>
    </row>
    <row r="7271" spans="1:7" x14ac:dyDescent="0.2">
      <c r="A7271" t="s">
        <v>11867</v>
      </c>
      <c r="B7271" t="s">
        <v>4566</v>
      </c>
      <c r="C7271">
        <v>39</v>
      </c>
      <c r="D7271" t="s">
        <v>4623</v>
      </c>
      <c r="E7271" t="s">
        <v>4626</v>
      </c>
      <c r="F7271" t="s">
        <v>14</v>
      </c>
      <c r="G7271">
        <v>25</v>
      </c>
    </row>
    <row r="7272" spans="1:7" x14ac:dyDescent="0.2">
      <c r="A7272" t="s">
        <v>11868</v>
      </c>
      <c r="B7272" t="s">
        <v>4566</v>
      </c>
      <c r="C7272">
        <v>39</v>
      </c>
      <c r="D7272" t="s">
        <v>4623</v>
      </c>
      <c r="E7272" t="s">
        <v>4628</v>
      </c>
      <c r="F7272" t="s">
        <v>14</v>
      </c>
      <c r="G7272">
        <v>67</v>
      </c>
    </row>
    <row r="7273" spans="1:7" x14ac:dyDescent="0.2">
      <c r="A7273" t="s">
        <v>11869</v>
      </c>
      <c r="B7273" t="s">
        <v>4566</v>
      </c>
      <c r="C7273">
        <v>39</v>
      </c>
      <c r="D7273" t="s">
        <v>4623</v>
      </c>
      <c r="E7273" t="s">
        <v>4630</v>
      </c>
      <c r="F7273" t="s">
        <v>14</v>
      </c>
      <c r="G7273">
        <v>52</v>
      </c>
    </row>
    <row r="7274" spans="1:7" x14ac:dyDescent="0.2">
      <c r="A7274" t="s">
        <v>11870</v>
      </c>
      <c r="B7274" t="s">
        <v>4566</v>
      </c>
      <c r="C7274">
        <v>39</v>
      </c>
      <c r="D7274" t="s">
        <v>4623</v>
      </c>
      <c r="E7274" t="s">
        <v>4632</v>
      </c>
      <c r="F7274" t="s">
        <v>14</v>
      </c>
      <c r="G7274">
        <v>56</v>
      </c>
    </row>
    <row r="7275" spans="1:7" x14ac:dyDescent="0.2">
      <c r="A7275" t="s">
        <v>11871</v>
      </c>
      <c r="B7275" t="s">
        <v>4566</v>
      </c>
      <c r="C7275">
        <v>39</v>
      </c>
      <c r="D7275" t="s">
        <v>4623</v>
      </c>
      <c r="E7275" t="s">
        <v>4634</v>
      </c>
      <c r="F7275" t="s">
        <v>14</v>
      </c>
      <c r="G7275">
        <v>74</v>
      </c>
    </row>
    <row r="7276" spans="1:7" x14ac:dyDescent="0.2">
      <c r="A7276" t="s">
        <v>11872</v>
      </c>
      <c r="B7276" t="s">
        <v>4566</v>
      </c>
      <c r="C7276">
        <v>39</v>
      </c>
      <c r="D7276" t="s">
        <v>4623</v>
      </c>
      <c r="E7276" t="s">
        <v>4636</v>
      </c>
      <c r="F7276" t="s">
        <v>14</v>
      </c>
      <c r="G7276">
        <v>43</v>
      </c>
    </row>
    <row r="7277" spans="1:7" x14ac:dyDescent="0.2">
      <c r="A7277" t="s">
        <v>11873</v>
      </c>
      <c r="B7277" t="s">
        <v>4566</v>
      </c>
      <c r="C7277">
        <v>39</v>
      </c>
      <c r="D7277" t="s">
        <v>4623</v>
      </c>
      <c r="E7277" t="s">
        <v>4638</v>
      </c>
      <c r="F7277" t="s">
        <v>14</v>
      </c>
      <c r="G7277">
        <v>36</v>
      </c>
    </row>
    <row r="7278" spans="1:7" x14ac:dyDescent="0.2">
      <c r="A7278" t="s">
        <v>11874</v>
      </c>
      <c r="B7278" t="s">
        <v>4566</v>
      </c>
      <c r="C7278">
        <v>39</v>
      </c>
      <c r="D7278" t="s">
        <v>4623</v>
      </c>
      <c r="E7278" t="s">
        <v>4640</v>
      </c>
      <c r="F7278" t="s">
        <v>14</v>
      </c>
      <c r="G7278">
        <v>47</v>
      </c>
    </row>
    <row r="7279" spans="1:7" x14ac:dyDescent="0.2">
      <c r="A7279" t="s">
        <v>11875</v>
      </c>
      <c r="B7279" t="s">
        <v>4566</v>
      </c>
      <c r="C7279">
        <v>39</v>
      </c>
      <c r="D7279" t="s">
        <v>4623</v>
      </c>
      <c r="E7279" t="s">
        <v>4642</v>
      </c>
      <c r="F7279" t="s">
        <v>14</v>
      </c>
      <c r="G7279">
        <v>36</v>
      </c>
    </row>
    <row r="7280" spans="1:7" x14ac:dyDescent="0.2">
      <c r="A7280" t="s">
        <v>11876</v>
      </c>
      <c r="B7280" t="s">
        <v>4566</v>
      </c>
      <c r="C7280">
        <v>39</v>
      </c>
      <c r="D7280" t="s">
        <v>4623</v>
      </c>
      <c r="E7280" t="s">
        <v>4644</v>
      </c>
      <c r="F7280" t="s">
        <v>14</v>
      </c>
      <c r="G7280">
        <v>41</v>
      </c>
    </row>
    <row r="7281" spans="1:7" x14ac:dyDescent="0.2">
      <c r="A7281" t="s">
        <v>11877</v>
      </c>
      <c r="B7281" t="s">
        <v>4566</v>
      </c>
      <c r="C7281">
        <v>39</v>
      </c>
      <c r="D7281" t="s">
        <v>4623</v>
      </c>
      <c r="E7281" t="s">
        <v>4646</v>
      </c>
      <c r="F7281" t="s">
        <v>14</v>
      </c>
      <c r="G7281">
        <v>59</v>
      </c>
    </row>
    <row r="7282" spans="1:7" x14ac:dyDescent="0.2">
      <c r="A7282" t="s">
        <v>11878</v>
      </c>
      <c r="B7282" t="s">
        <v>4566</v>
      </c>
      <c r="C7282">
        <v>40</v>
      </c>
      <c r="D7282" t="s">
        <v>4623</v>
      </c>
      <c r="E7282" t="s">
        <v>4636</v>
      </c>
      <c r="F7282" t="s">
        <v>14</v>
      </c>
      <c r="G7282">
        <v>350</v>
      </c>
    </row>
    <row r="7283" spans="1:7" x14ac:dyDescent="0.2">
      <c r="A7283" t="s">
        <v>11879</v>
      </c>
      <c r="B7283" t="s">
        <v>4566</v>
      </c>
      <c r="C7283">
        <v>40</v>
      </c>
      <c r="D7283" t="s">
        <v>4623</v>
      </c>
      <c r="E7283" t="s">
        <v>4638</v>
      </c>
      <c r="F7283" t="s">
        <v>14</v>
      </c>
      <c r="G7283">
        <v>359</v>
      </c>
    </row>
    <row r="7284" spans="1:7" x14ac:dyDescent="0.2">
      <c r="A7284" t="s">
        <v>11880</v>
      </c>
      <c r="B7284" t="s">
        <v>4566</v>
      </c>
      <c r="C7284">
        <v>40</v>
      </c>
      <c r="D7284" t="s">
        <v>4623</v>
      </c>
      <c r="E7284" t="s">
        <v>4640</v>
      </c>
      <c r="F7284" t="s">
        <v>14</v>
      </c>
      <c r="G7284">
        <v>306</v>
      </c>
    </row>
    <row r="7285" spans="1:7" x14ac:dyDescent="0.2">
      <c r="A7285" t="s">
        <v>11881</v>
      </c>
      <c r="B7285" t="s">
        <v>4566</v>
      </c>
      <c r="C7285">
        <v>40</v>
      </c>
      <c r="D7285" t="s">
        <v>4623</v>
      </c>
      <c r="E7285" t="s">
        <v>4642</v>
      </c>
      <c r="F7285" t="s">
        <v>14</v>
      </c>
      <c r="G7285">
        <v>78</v>
      </c>
    </row>
    <row r="7286" spans="1:7" x14ac:dyDescent="0.2">
      <c r="A7286" t="s">
        <v>11882</v>
      </c>
      <c r="B7286" t="s">
        <v>4566</v>
      </c>
      <c r="C7286">
        <v>41</v>
      </c>
      <c r="D7286" t="s">
        <v>4623</v>
      </c>
      <c r="E7286" t="s">
        <v>4624</v>
      </c>
      <c r="F7286" t="s">
        <v>14</v>
      </c>
      <c r="G7286">
        <v>551</v>
      </c>
    </row>
    <row r="7287" spans="1:7" x14ac:dyDescent="0.2">
      <c r="A7287" t="s">
        <v>11883</v>
      </c>
      <c r="B7287" t="s">
        <v>4566</v>
      </c>
      <c r="C7287">
        <v>41</v>
      </c>
      <c r="D7287" t="s">
        <v>4623</v>
      </c>
      <c r="E7287" t="s">
        <v>4626</v>
      </c>
      <c r="F7287" t="s">
        <v>14</v>
      </c>
      <c r="G7287">
        <v>530</v>
      </c>
    </row>
    <row r="7288" spans="1:7" x14ac:dyDescent="0.2">
      <c r="A7288" t="s">
        <v>11884</v>
      </c>
      <c r="B7288" t="s">
        <v>4566</v>
      </c>
      <c r="C7288">
        <v>41</v>
      </c>
      <c r="D7288" t="s">
        <v>4623</v>
      </c>
      <c r="E7288" t="s">
        <v>4628</v>
      </c>
      <c r="F7288" t="s">
        <v>14</v>
      </c>
      <c r="G7288">
        <v>497</v>
      </c>
    </row>
    <row r="7289" spans="1:7" x14ac:dyDescent="0.2">
      <c r="A7289" t="s">
        <v>11885</v>
      </c>
      <c r="B7289" t="s">
        <v>4566</v>
      </c>
      <c r="C7289">
        <v>41</v>
      </c>
      <c r="D7289" t="s">
        <v>4623</v>
      </c>
      <c r="E7289" t="s">
        <v>4630</v>
      </c>
      <c r="F7289" t="s">
        <v>14</v>
      </c>
      <c r="G7289">
        <v>509</v>
      </c>
    </row>
    <row r="7290" spans="1:7" x14ac:dyDescent="0.2">
      <c r="A7290" t="s">
        <v>11886</v>
      </c>
      <c r="B7290" t="s">
        <v>4566</v>
      </c>
      <c r="C7290">
        <v>41</v>
      </c>
      <c r="D7290" t="s">
        <v>4623</v>
      </c>
      <c r="E7290" t="s">
        <v>4632</v>
      </c>
      <c r="F7290" t="s">
        <v>14</v>
      </c>
      <c r="G7290">
        <v>387</v>
      </c>
    </row>
    <row r="7291" spans="1:7" x14ac:dyDescent="0.2">
      <c r="A7291" t="s">
        <v>11887</v>
      </c>
      <c r="B7291" t="s">
        <v>4566</v>
      </c>
      <c r="C7291">
        <v>41</v>
      </c>
      <c r="D7291" t="s">
        <v>4623</v>
      </c>
      <c r="E7291" t="s">
        <v>4634</v>
      </c>
      <c r="F7291" t="s">
        <v>14</v>
      </c>
      <c r="G7291">
        <v>474</v>
      </c>
    </row>
    <row r="7292" spans="1:7" x14ac:dyDescent="0.2">
      <c r="A7292" t="s">
        <v>11888</v>
      </c>
      <c r="B7292" t="s">
        <v>4566</v>
      </c>
      <c r="C7292">
        <v>41</v>
      </c>
      <c r="D7292" t="s">
        <v>4623</v>
      </c>
      <c r="E7292" t="s">
        <v>4636</v>
      </c>
      <c r="F7292" t="s">
        <v>14</v>
      </c>
      <c r="G7292">
        <v>392</v>
      </c>
    </row>
    <row r="7293" spans="1:7" x14ac:dyDescent="0.2">
      <c r="A7293" t="s">
        <v>11889</v>
      </c>
      <c r="B7293" t="s">
        <v>4566</v>
      </c>
      <c r="C7293">
        <v>41</v>
      </c>
      <c r="D7293" t="s">
        <v>4623</v>
      </c>
      <c r="E7293" t="s">
        <v>4638</v>
      </c>
      <c r="F7293" t="s">
        <v>14</v>
      </c>
      <c r="G7293">
        <v>366</v>
      </c>
    </row>
    <row r="7294" spans="1:7" x14ac:dyDescent="0.2">
      <c r="A7294" t="s">
        <v>11890</v>
      </c>
      <c r="B7294" t="s">
        <v>4566</v>
      </c>
      <c r="C7294">
        <v>41</v>
      </c>
      <c r="D7294" t="s">
        <v>4623</v>
      </c>
      <c r="E7294" t="s">
        <v>4640</v>
      </c>
      <c r="F7294" t="s">
        <v>14</v>
      </c>
      <c r="G7294">
        <v>293</v>
      </c>
    </row>
    <row r="7295" spans="1:7" x14ac:dyDescent="0.2">
      <c r="A7295" t="s">
        <v>11891</v>
      </c>
      <c r="B7295" t="s">
        <v>4566</v>
      </c>
      <c r="C7295">
        <v>41</v>
      </c>
      <c r="D7295" t="s">
        <v>4623</v>
      </c>
      <c r="E7295" t="s">
        <v>4642</v>
      </c>
      <c r="F7295" t="s">
        <v>14</v>
      </c>
      <c r="G7295">
        <v>369</v>
      </c>
    </row>
    <row r="7296" spans="1:7" x14ac:dyDescent="0.2">
      <c r="A7296" t="s">
        <v>11892</v>
      </c>
      <c r="B7296" t="s">
        <v>4566</v>
      </c>
      <c r="C7296">
        <v>41</v>
      </c>
      <c r="D7296" t="s">
        <v>4623</v>
      </c>
      <c r="E7296" t="s">
        <v>4644</v>
      </c>
      <c r="F7296" t="s">
        <v>14</v>
      </c>
      <c r="G7296">
        <v>405</v>
      </c>
    </row>
    <row r="7297" spans="1:7" x14ac:dyDescent="0.2">
      <c r="A7297" t="s">
        <v>11893</v>
      </c>
      <c r="B7297" t="s">
        <v>4566</v>
      </c>
      <c r="C7297">
        <v>41</v>
      </c>
      <c r="D7297" t="s">
        <v>4623</v>
      </c>
      <c r="E7297" t="s">
        <v>4646</v>
      </c>
      <c r="F7297" t="s">
        <v>14</v>
      </c>
      <c r="G7297">
        <v>423</v>
      </c>
    </row>
    <row r="7298" spans="1:7" x14ac:dyDescent="0.2">
      <c r="A7298" t="s">
        <v>11894</v>
      </c>
      <c r="B7298" t="s">
        <v>4566</v>
      </c>
      <c r="C7298">
        <v>43</v>
      </c>
      <c r="D7298" t="s">
        <v>4623</v>
      </c>
      <c r="E7298" t="s">
        <v>4624</v>
      </c>
      <c r="F7298" t="s">
        <v>14</v>
      </c>
      <c r="G7298">
        <v>2338</v>
      </c>
    </row>
    <row r="7299" spans="1:7" x14ac:dyDescent="0.2">
      <c r="A7299" t="s">
        <v>11895</v>
      </c>
      <c r="B7299" t="s">
        <v>4566</v>
      </c>
      <c r="C7299">
        <v>43</v>
      </c>
      <c r="D7299" t="s">
        <v>4623</v>
      </c>
      <c r="E7299" t="s">
        <v>4626</v>
      </c>
      <c r="F7299" t="s">
        <v>14</v>
      </c>
      <c r="G7299">
        <v>2293</v>
      </c>
    </row>
    <row r="7300" spans="1:7" x14ac:dyDescent="0.2">
      <c r="A7300" t="s">
        <v>11896</v>
      </c>
      <c r="B7300" t="s">
        <v>4566</v>
      </c>
      <c r="C7300">
        <v>43</v>
      </c>
      <c r="D7300" t="s">
        <v>4623</v>
      </c>
      <c r="E7300" t="s">
        <v>4628</v>
      </c>
      <c r="F7300" t="s">
        <v>14</v>
      </c>
      <c r="G7300">
        <v>2718</v>
      </c>
    </row>
    <row r="7301" spans="1:7" x14ac:dyDescent="0.2">
      <c r="A7301" t="s">
        <v>11897</v>
      </c>
      <c r="B7301" t="s">
        <v>4566</v>
      </c>
      <c r="C7301">
        <v>43</v>
      </c>
      <c r="D7301" t="s">
        <v>4623</v>
      </c>
      <c r="E7301" t="s">
        <v>4630</v>
      </c>
      <c r="F7301" t="s">
        <v>14</v>
      </c>
      <c r="G7301">
        <v>2439</v>
      </c>
    </row>
    <row r="7302" spans="1:7" x14ac:dyDescent="0.2">
      <c r="A7302" t="s">
        <v>11898</v>
      </c>
      <c r="B7302" t="s">
        <v>4566</v>
      </c>
      <c r="C7302">
        <v>43</v>
      </c>
      <c r="D7302" t="s">
        <v>4623</v>
      </c>
      <c r="E7302" t="s">
        <v>4632</v>
      </c>
      <c r="F7302" t="s">
        <v>14</v>
      </c>
      <c r="G7302">
        <v>2563</v>
      </c>
    </row>
    <row r="7303" spans="1:7" x14ac:dyDescent="0.2">
      <c r="A7303" t="s">
        <v>11899</v>
      </c>
      <c r="B7303" t="s">
        <v>4566</v>
      </c>
      <c r="C7303">
        <v>43</v>
      </c>
      <c r="D7303" t="s">
        <v>4623</v>
      </c>
      <c r="E7303" t="s">
        <v>4634</v>
      </c>
      <c r="F7303" t="s">
        <v>14</v>
      </c>
      <c r="G7303">
        <v>2603</v>
      </c>
    </row>
    <row r="7304" spans="1:7" x14ac:dyDescent="0.2">
      <c r="A7304" t="s">
        <v>11900</v>
      </c>
      <c r="B7304" t="s">
        <v>4566</v>
      </c>
      <c r="C7304">
        <v>43</v>
      </c>
      <c r="D7304" t="s">
        <v>4623</v>
      </c>
      <c r="E7304" t="s">
        <v>4636</v>
      </c>
      <c r="F7304" t="s">
        <v>14</v>
      </c>
      <c r="G7304">
        <v>1594</v>
      </c>
    </row>
    <row r="7305" spans="1:7" x14ac:dyDescent="0.2">
      <c r="A7305" t="s">
        <v>11901</v>
      </c>
      <c r="B7305" t="s">
        <v>4566</v>
      </c>
      <c r="C7305">
        <v>43</v>
      </c>
      <c r="D7305" t="s">
        <v>4623</v>
      </c>
      <c r="E7305" t="s">
        <v>4638</v>
      </c>
      <c r="F7305" t="s">
        <v>14</v>
      </c>
      <c r="G7305">
        <v>1675</v>
      </c>
    </row>
    <row r="7306" spans="1:7" x14ac:dyDescent="0.2">
      <c r="A7306" t="s">
        <v>11902</v>
      </c>
      <c r="B7306" t="s">
        <v>4566</v>
      </c>
      <c r="C7306">
        <v>43</v>
      </c>
      <c r="D7306" t="s">
        <v>4623</v>
      </c>
      <c r="E7306" t="s">
        <v>4640</v>
      </c>
      <c r="F7306" t="s">
        <v>14</v>
      </c>
      <c r="G7306">
        <v>1663</v>
      </c>
    </row>
    <row r="7307" spans="1:7" x14ac:dyDescent="0.2">
      <c r="A7307" t="s">
        <v>11903</v>
      </c>
      <c r="B7307" t="s">
        <v>4566</v>
      </c>
      <c r="C7307">
        <v>43</v>
      </c>
      <c r="D7307" t="s">
        <v>4623</v>
      </c>
      <c r="E7307" t="s">
        <v>4642</v>
      </c>
      <c r="F7307" t="s">
        <v>14</v>
      </c>
      <c r="G7307">
        <v>2161</v>
      </c>
    </row>
    <row r="7308" spans="1:7" x14ac:dyDescent="0.2">
      <c r="A7308" t="s">
        <v>11904</v>
      </c>
      <c r="B7308" t="s">
        <v>4566</v>
      </c>
      <c r="C7308">
        <v>43</v>
      </c>
      <c r="D7308" t="s">
        <v>4623</v>
      </c>
      <c r="E7308" t="s">
        <v>4644</v>
      </c>
      <c r="F7308" t="s">
        <v>14</v>
      </c>
      <c r="G7308">
        <v>2102</v>
      </c>
    </row>
    <row r="7309" spans="1:7" x14ac:dyDescent="0.2">
      <c r="A7309" t="s">
        <v>11905</v>
      </c>
      <c r="B7309" t="s">
        <v>4566</v>
      </c>
      <c r="C7309">
        <v>43</v>
      </c>
      <c r="D7309" t="s">
        <v>4623</v>
      </c>
      <c r="E7309" t="s">
        <v>4646</v>
      </c>
      <c r="F7309" t="s">
        <v>14</v>
      </c>
      <c r="G7309">
        <v>2043</v>
      </c>
    </row>
    <row r="7310" spans="1:7" x14ac:dyDescent="0.2">
      <c r="A7310" t="s">
        <v>11906</v>
      </c>
      <c r="B7310" t="s">
        <v>4566</v>
      </c>
      <c r="C7310">
        <v>1</v>
      </c>
      <c r="D7310" t="s">
        <v>4623</v>
      </c>
      <c r="E7310" t="s">
        <v>4624</v>
      </c>
      <c r="F7310" t="s">
        <v>15</v>
      </c>
      <c r="G7310">
        <v>392</v>
      </c>
    </row>
    <row r="7311" spans="1:7" x14ac:dyDescent="0.2">
      <c r="A7311" t="s">
        <v>11907</v>
      </c>
      <c r="B7311" t="s">
        <v>4566</v>
      </c>
      <c r="C7311">
        <v>1</v>
      </c>
      <c r="D7311" t="s">
        <v>4623</v>
      </c>
      <c r="E7311" t="s">
        <v>4626</v>
      </c>
      <c r="F7311" t="s">
        <v>15</v>
      </c>
      <c r="G7311">
        <v>334</v>
      </c>
    </row>
    <row r="7312" spans="1:7" x14ac:dyDescent="0.2">
      <c r="A7312" t="s">
        <v>11908</v>
      </c>
      <c r="B7312" t="s">
        <v>4566</v>
      </c>
      <c r="C7312">
        <v>1</v>
      </c>
      <c r="D7312" t="s">
        <v>4623</v>
      </c>
      <c r="E7312" t="s">
        <v>4628</v>
      </c>
      <c r="F7312" t="s">
        <v>15</v>
      </c>
      <c r="G7312">
        <v>390</v>
      </c>
    </row>
    <row r="7313" spans="1:7" x14ac:dyDescent="0.2">
      <c r="A7313" t="s">
        <v>11909</v>
      </c>
      <c r="B7313" t="s">
        <v>4566</v>
      </c>
      <c r="C7313">
        <v>1</v>
      </c>
      <c r="D7313" t="s">
        <v>4623</v>
      </c>
      <c r="E7313" t="s">
        <v>4630</v>
      </c>
      <c r="F7313" t="s">
        <v>15</v>
      </c>
      <c r="G7313">
        <v>326</v>
      </c>
    </row>
    <row r="7314" spans="1:7" x14ac:dyDescent="0.2">
      <c r="A7314" t="s">
        <v>11910</v>
      </c>
      <c r="B7314" t="s">
        <v>4566</v>
      </c>
      <c r="C7314">
        <v>1</v>
      </c>
      <c r="D7314" t="s">
        <v>4623</v>
      </c>
      <c r="E7314" t="s">
        <v>4632</v>
      </c>
      <c r="F7314" t="s">
        <v>15</v>
      </c>
      <c r="G7314">
        <v>385</v>
      </c>
    </row>
    <row r="7315" spans="1:7" x14ac:dyDescent="0.2">
      <c r="A7315" t="s">
        <v>11911</v>
      </c>
      <c r="B7315" t="s">
        <v>4566</v>
      </c>
      <c r="C7315">
        <v>1</v>
      </c>
      <c r="D7315" t="s">
        <v>4623</v>
      </c>
      <c r="E7315" t="s">
        <v>4634</v>
      </c>
      <c r="F7315" t="s">
        <v>15</v>
      </c>
      <c r="G7315">
        <v>402</v>
      </c>
    </row>
    <row r="7316" spans="1:7" x14ac:dyDescent="0.2">
      <c r="A7316" t="s">
        <v>11912</v>
      </c>
      <c r="B7316" t="s">
        <v>4566</v>
      </c>
      <c r="C7316">
        <v>1</v>
      </c>
      <c r="D7316" t="s">
        <v>4623</v>
      </c>
      <c r="E7316" t="s">
        <v>4636</v>
      </c>
      <c r="F7316" t="s">
        <v>15</v>
      </c>
      <c r="G7316">
        <v>344</v>
      </c>
    </row>
    <row r="7317" spans="1:7" x14ac:dyDescent="0.2">
      <c r="A7317" t="s">
        <v>11913</v>
      </c>
      <c r="B7317" t="s">
        <v>4566</v>
      </c>
      <c r="C7317">
        <v>1</v>
      </c>
      <c r="D7317" t="s">
        <v>4623</v>
      </c>
      <c r="E7317" t="s">
        <v>4638</v>
      </c>
      <c r="F7317" t="s">
        <v>15</v>
      </c>
      <c r="G7317">
        <v>400</v>
      </c>
    </row>
    <row r="7318" spans="1:7" x14ac:dyDescent="0.2">
      <c r="A7318" t="s">
        <v>11914</v>
      </c>
      <c r="B7318" t="s">
        <v>4566</v>
      </c>
      <c r="C7318">
        <v>1</v>
      </c>
      <c r="D7318" t="s">
        <v>4623</v>
      </c>
      <c r="E7318" t="s">
        <v>4640</v>
      </c>
      <c r="F7318" t="s">
        <v>15</v>
      </c>
      <c r="G7318">
        <v>397</v>
      </c>
    </row>
    <row r="7319" spans="1:7" x14ac:dyDescent="0.2">
      <c r="A7319" t="s">
        <v>11915</v>
      </c>
      <c r="B7319" t="s">
        <v>4566</v>
      </c>
      <c r="C7319">
        <v>1</v>
      </c>
      <c r="D7319" t="s">
        <v>4623</v>
      </c>
      <c r="E7319" t="s">
        <v>4642</v>
      </c>
      <c r="F7319" t="s">
        <v>15</v>
      </c>
      <c r="G7319">
        <v>412</v>
      </c>
    </row>
    <row r="7320" spans="1:7" x14ac:dyDescent="0.2">
      <c r="A7320" t="s">
        <v>11916</v>
      </c>
      <c r="B7320" t="s">
        <v>4566</v>
      </c>
      <c r="C7320">
        <v>1</v>
      </c>
      <c r="D7320" t="s">
        <v>4623</v>
      </c>
      <c r="E7320" t="s">
        <v>4644</v>
      </c>
      <c r="F7320" t="s">
        <v>15</v>
      </c>
      <c r="G7320">
        <v>361</v>
      </c>
    </row>
    <row r="7321" spans="1:7" x14ac:dyDescent="0.2">
      <c r="A7321" t="s">
        <v>11917</v>
      </c>
      <c r="B7321" t="s">
        <v>4566</v>
      </c>
      <c r="C7321">
        <v>1</v>
      </c>
      <c r="D7321" t="s">
        <v>4623</v>
      </c>
      <c r="E7321" t="s">
        <v>4646</v>
      </c>
      <c r="F7321" t="s">
        <v>15</v>
      </c>
      <c r="G7321">
        <v>383</v>
      </c>
    </row>
    <row r="7322" spans="1:7" x14ac:dyDescent="0.2">
      <c r="A7322" t="s">
        <v>11918</v>
      </c>
      <c r="B7322" t="s">
        <v>4566</v>
      </c>
      <c r="C7322">
        <v>2</v>
      </c>
      <c r="D7322" t="s">
        <v>4623</v>
      </c>
      <c r="E7322" t="s">
        <v>4624</v>
      </c>
      <c r="F7322" t="s">
        <v>15</v>
      </c>
      <c r="G7322">
        <v>557</v>
      </c>
    </row>
    <row r="7323" spans="1:7" x14ac:dyDescent="0.2">
      <c r="A7323" t="s">
        <v>11919</v>
      </c>
      <c r="B7323" t="s">
        <v>4566</v>
      </c>
      <c r="C7323">
        <v>2</v>
      </c>
      <c r="D7323" t="s">
        <v>4623</v>
      </c>
      <c r="E7323" t="s">
        <v>4626</v>
      </c>
      <c r="F7323" t="s">
        <v>15</v>
      </c>
      <c r="G7323">
        <v>438</v>
      </c>
    </row>
    <row r="7324" spans="1:7" x14ac:dyDescent="0.2">
      <c r="A7324" t="s">
        <v>11920</v>
      </c>
      <c r="B7324" t="s">
        <v>4566</v>
      </c>
      <c r="C7324">
        <v>2</v>
      </c>
      <c r="D7324" t="s">
        <v>4623</v>
      </c>
      <c r="E7324" t="s">
        <v>4628</v>
      </c>
      <c r="F7324" t="s">
        <v>15</v>
      </c>
      <c r="G7324">
        <v>469</v>
      </c>
    </row>
    <row r="7325" spans="1:7" x14ac:dyDescent="0.2">
      <c r="A7325" t="s">
        <v>11921</v>
      </c>
      <c r="B7325" t="s">
        <v>4566</v>
      </c>
      <c r="C7325">
        <v>2</v>
      </c>
      <c r="D7325" t="s">
        <v>4623</v>
      </c>
      <c r="E7325" t="s">
        <v>4630</v>
      </c>
      <c r="F7325" t="s">
        <v>15</v>
      </c>
      <c r="G7325">
        <v>460</v>
      </c>
    </row>
    <row r="7326" spans="1:7" x14ac:dyDescent="0.2">
      <c r="A7326" t="s">
        <v>11922</v>
      </c>
      <c r="B7326" t="s">
        <v>4566</v>
      </c>
      <c r="C7326">
        <v>2</v>
      </c>
      <c r="D7326" t="s">
        <v>4623</v>
      </c>
      <c r="E7326" t="s">
        <v>4632</v>
      </c>
      <c r="F7326" t="s">
        <v>15</v>
      </c>
      <c r="G7326">
        <v>467</v>
      </c>
    </row>
    <row r="7327" spans="1:7" x14ac:dyDescent="0.2">
      <c r="A7327" t="s">
        <v>11923</v>
      </c>
      <c r="B7327" t="s">
        <v>4566</v>
      </c>
      <c r="C7327">
        <v>2</v>
      </c>
      <c r="D7327" t="s">
        <v>4623</v>
      </c>
      <c r="E7327" t="s">
        <v>4634</v>
      </c>
      <c r="F7327" t="s">
        <v>15</v>
      </c>
      <c r="G7327">
        <v>468</v>
      </c>
    </row>
    <row r="7328" spans="1:7" x14ac:dyDescent="0.2">
      <c r="A7328" t="s">
        <v>11924</v>
      </c>
      <c r="B7328" t="s">
        <v>4566</v>
      </c>
      <c r="C7328">
        <v>2</v>
      </c>
      <c r="D7328" t="s">
        <v>4623</v>
      </c>
      <c r="E7328" t="s">
        <v>4636</v>
      </c>
      <c r="F7328" t="s">
        <v>15</v>
      </c>
      <c r="G7328">
        <v>467</v>
      </c>
    </row>
    <row r="7329" spans="1:7" x14ac:dyDescent="0.2">
      <c r="A7329" t="s">
        <v>11925</v>
      </c>
      <c r="B7329" t="s">
        <v>4566</v>
      </c>
      <c r="C7329">
        <v>2</v>
      </c>
      <c r="D7329" t="s">
        <v>4623</v>
      </c>
      <c r="E7329" t="s">
        <v>4638</v>
      </c>
      <c r="F7329" t="s">
        <v>15</v>
      </c>
      <c r="G7329">
        <v>547</v>
      </c>
    </row>
    <row r="7330" spans="1:7" x14ac:dyDescent="0.2">
      <c r="A7330" t="s">
        <v>11926</v>
      </c>
      <c r="B7330" t="s">
        <v>4566</v>
      </c>
      <c r="C7330">
        <v>2</v>
      </c>
      <c r="D7330" t="s">
        <v>4623</v>
      </c>
      <c r="E7330" t="s">
        <v>4640</v>
      </c>
      <c r="F7330" t="s">
        <v>15</v>
      </c>
      <c r="G7330">
        <v>504</v>
      </c>
    </row>
    <row r="7331" spans="1:7" x14ac:dyDescent="0.2">
      <c r="A7331" t="s">
        <v>11927</v>
      </c>
      <c r="B7331" t="s">
        <v>4566</v>
      </c>
      <c r="C7331">
        <v>2</v>
      </c>
      <c r="D7331" t="s">
        <v>4623</v>
      </c>
      <c r="E7331" t="s">
        <v>4642</v>
      </c>
      <c r="F7331" t="s">
        <v>15</v>
      </c>
      <c r="G7331">
        <v>507</v>
      </c>
    </row>
    <row r="7332" spans="1:7" x14ac:dyDescent="0.2">
      <c r="A7332" t="s">
        <v>11928</v>
      </c>
      <c r="B7332" t="s">
        <v>4566</v>
      </c>
      <c r="C7332">
        <v>2</v>
      </c>
      <c r="D7332" t="s">
        <v>4623</v>
      </c>
      <c r="E7332" t="s">
        <v>4644</v>
      </c>
      <c r="F7332" t="s">
        <v>15</v>
      </c>
      <c r="G7332">
        <v>471</v>
      </c>
    </row>
    <row r="7333" spans="1:7" x14ac:dyDescent="0.2">
      <c r="A7333" t="s">
        <v>11929</v>
      </c>
      <c r="B7333" t="s">
        <v>4566</v>
      </c>
      <c r="C7333">
        <v>2</v>
      </c>
      <c r="D7333" t="s">
        <v>4623</v>
      </c>
      <c r="E7333" t="s">
        <v>4646</v>
      </c>
      <c r="F7333" t="s">
        <v>15</v>
      </c>
      <c r="G7333">
        <v>577</v>
      </c>
    </row>
    <row r="7334" spans="1:7" x14ac:dyDescent="0.2">
      <c r="A7334" t="s">
        <v>11930</v>
      </c>
      <c r="B7334" t="s">
        <v>4566</v>
      </c>
      <c r="C7334">
        <v>3</v>
      </c>
      <c r="D7334" t="s">
        <v>4623</v>
      </c>
      <c r="E7334" t="s">
        <v>4624</v>
      </c>
      <c r="F7334" t="s">
        <v>15</v>
      </c>
      <c r="G7334">
        <v>3014</v>
      </c>
    </row>
    <row r="7335" spans="1:7" x14ac:dyDescent="0.2">
      <c r="A7335" t="s">
        <v>11931</v>
      </c>
      <c r="B7335" t="s">
        <v>4566</v>
      </c>
      <c r="C7335">
        <v>3</v>
      </c>
      <c r="D7335" t="s">
        <v>4623</v>
      </c>
      <c r="E7335" t="s">
        <v>4626</v>
      </c>
      <c r="F7335" t="s">
        <v>15</v>
      </c>
      <c r="G7335">
        <v>2614</v>
      </c>
    </row>
    <row r="7336" spans="1:7" x14ac:dyDescent="0.2">
      <c r="A7336" t="s">
        <v>11932</v>
      </c>
      <c r="B7336" t="s">
        <v>4566</v>
      </c>
      <c r="C7336">
        <v>3</v>
      </c>
      <c r="D7336" t="s">
        <v>4623</v>
      </c>
      <c r="E7336" t="s">
        <v>4628</v>
      </c>
      <c r="F7336" t="s">
        <v>15</v>
      </c>
      <c r="G7336">
        <v>2823</v>
      </c>
    </row>
    <row r="7337" spans="1:7" x14ac:dyDescent="0.2">
      <c r="A7337" t="s">
        <v>11933</v>
      </c>
      <c r="B7337" t="s">
        <v>4566</v>
      </c>
      <c r="C7337">
        <v>3</v>
      </c>
      <c r="D7337" t="s">
        <v>4623</v>
      </c>
      <c r="E7337" t="s">
        <v>4630</v>
      </c>
      <c r="F7337" t="s">
        <v>15</v>
      </c>
      <c r="G7337">
        <v>2707</v>
      </c>
    </row>
    <row r="7338" spans="1:7" x14ac:dyDescent="0.2">
      <c r="A7338" t="s">
        <v>11934</v>
      </c>
      <c r="B7338" t="s">
        <v>4566</v>
      </c>
      <c r="C7338">
        <v>3</v>
      </c>
      <c r="D7338" t="s">
        <v>4623</v>
      </c>
      <c r="E7338" t="s">
        <v>4632</v>
      </c>
      <c r="F7338" t="s">
        <v>15</v>
      </c>
      <c r="G7338">
        <v>2676</v>
      </c>
    </row>
    <row r="7339" spans="1:7" x14ac:dyDescent="0.2">
      <c r="A7339" t="s">
        <v>11935</v>
      </c>
      <c r="B7339" t="s">
        <v>4566</v>
      </c>
      <c r="C7339">
        <v>3</v>
      </c>
      <c r="D7339" t="s">
        <v>4623</v>
      </c>
      <c r="E7339" t="s">
        <v>4634</v>
      </c>
      <c r="F7339" t="s">
        <v>15</v>
      </c>
      <c r="G7339">
        <v>2832</v>
      </c>
    </row>
    <row r="7340" spans="1:7" x14ac:dyDescent="0.2">
      <c r="A7340" t="s">
        <v>11936</v>
      </c>
      <c r="B7340" t="s">
        <v>4566</v>
      </c>
      <c r="C7340">
        <v>3</v>
      </c>
      <c r="D7340" t="s">
        <v>4623</v>
      </c>
      <c r="E7340" t="s">
        <v>4636</v>
      </c>
      <c r="F7340" t="s">
        <v>15</v>
      </c>
      <c r="G7340">
        <v>2674</v>
      </c>
    </row>
    <row r="7341" spans="1:7" x14ac:dyDescent="0.2">
      <c r="A7341" t="s">
        <v>11937</v>
      </c>
      <c r="B7341" t="s">
        <v>4566</v>
      </c>
      <c r="C7341">
        <v>3</v>
      </c>
      <c r="D7341" t="s">
        <v>4623</v>
      </c>
      <c r="E7341" t="s">
        <v>4638</v>
      </c>
      <c r="F7341" t="s">
        <v>15</v>
      </c>
      <c r="G7341">
        <v>2937</v>
      </c>
    </row>
    <row r="7342" spans="1:7" x14ac:dyDescent="0.2">
      <c r="A7342" t="s">
        <v>11938</v>
      </c>
      <c r="B7342" t="s">
        <v>4566</v>
      </c>
      <c r="C7342">
        <v>3</v>
      </c>
      <c r="D7342" t="s">
        <v>4623</v>
      </c>
      <c r="E7342" t="s">
        <v>4640</v>
      </c>
      <c r="F7342" t="s">
        <v>15</v>
      </c>
      <c r="G7342">
        <v>2817</v>
      </c>
    </row>
    <row r="7343" spans="1:7" x14ac:dyDescent="0.2">
      <c r="A7343" t="s">
        <v>11939</v>
      </c>
      <c r="B7343" t="s">
        <v>4566</v>
      </c>
      <c r="C7343">
        <v>3</v>
      </c>
      <c r="D7343" t="s">
        <v>4623</v>
      </c>
      <c r="E7343" t="s">
        <v>4642</v>
      </c>
      <c r="F7343" t="s">
        <v>15</v>
      </c>
      <c r="G7343">
        <v>2772</v>
      </c>
    </row>
    <row r="7344" spans="1:7" x14ac:dyDescent="0.2">
      <c r="A7344" t="s">
        <v>11940</v>
      </c>
      <c r="B7344" t="s">
        <v>4566</v>
      </c>
      <c r="C7344">
        <v>3</v>
      </c>
      <c r="D7344" t="s">
        <v>4623</v>
      </c>
      <c r="E7344" t="s">
        <v>4644</v>
      </c>
      <c r="F7344" t="s">
        <v>15</v>
      </c>
      <c r="G7344">
        <v>2732</v>
      </c>
    </row>
    <row r="7345" spans="1:7" x14ac:dyDescent="0.2">
      <c r="A7345" t="s">
        <v>11941</v>
      </c>
      <c r="B7345" t="s">
        <v>4566</v>
      </c>
      <c r="C7345">
        <v>3</v>
      </c>
      <c r="D7345" t="s">
        <v>4623</v>
      </c>
      <c r="E7345" t="s">
        <v>4646</v>
      </c>
      <c r="F7345" t="s">
        <v>15</v>
      </c>
      <c r="G7345">
        <v>2982</v>
      </c>
    </row>
    <row r="7346" spans="1:7" x14ac:dyDescent="0.2">
      <c r="A7346" t="s">
        <v>11942</v>
      </c>
      <c r="B7346" t="s">
        <v>4566</v>
      </c>
      <c r="C7346">
        <v>4</v>
      </c>
      <c r="D7346" t="s">
        <v>4623</v>
      </c>
      <c r="E7346" t="s">
        <v>4624</v>
      </c>
      <c r="F7346" t="s">
        <v>15</v>
      </c>
      <c r="G7346">
        <v>4288</v>
      </c>
    </row>
    <row r="7347" spans="1:7" x14ac:dyDescent="0.2">
      <c r="A7347" t="s">
        <v>11943</v>
      </c>
      <c r="B7347" t="s">
        <v>4566</v>
      </c>
      <c r="C7347">
        <v>4</v>
      </c>
      <c r="D7347" t="s">
        <v>4623</v>
      </c>
      <c r="E7347" t="s">
        <v>4626</v>
      </c>
      <c r="F7347" t="s">
        <v>15</v>
      </c>
      <c r="G7347">
        <v>3840</v>
      </c>
    </row>
    <row r="7348" spans="1:7" x14ac:dyDescent="0.2">
      <c r="A7348" t="s">
        <v>11944</v>
      </c>
      <c r="B7348" t="s">
        <v>4566</v>
      </c>
      <c r="C7348">
        <v>4</v>
      </c>
      <c r="D7348" t="s">
        <v>4623</v>
      </c>
      <c r="E7348" t="s">
        <v>4628</v>
      </c>
      <c r="F7348" t="s">
        <v>15</v>
      </c>
      <c r="G7348">
        <v>4165</v>
      </c>
    </row>
    <row r="7349" spans="1:7" x14ac:dyDescent="0.2">
      <c r="A7349" t="s">
        <v>11945</v>
      </c>
      <c r="B7349" t="s">
        <v>4566</v>
      </c>
      <c r="C7349">
        <v>4</v>
      </c>
      <c r="D7349" t="s">
        <v>4623</v>
      </c>
      <c r="E7349" t="s">
        <v>4630</v>
      </c>
      <c r="F7349" t="s">
        <v>15</v>
      </c>
      <c r="G7349">
        <v>3243</v>
      </c>
    </row>
    <row r="7350" spans="1:7" x14ac:dyDescent="0.2">
      <c r="A7350" t="s">
        <v>11946</v>
      </c>
      <c r="B7350" t="s">
        <v>4566</v>
      </c>
      <c r="C7350">
        <v>4</v>
      </c>
      <c r="D7350" t="s">
        <v>4623</v>
      </c>
      <c r="E7350" t="s">
        <v>4632</v>
      </c>
      <c r="F7350" t="s">
        <v>15</v>
      </c>
      <c r="G7350">
        <v>4030</v>
      </c>
    </row>
    <row r="7351" spans="1:7" x14ac:dyDescent="0.2">
      <c r="A7351" t="s">
        <v>11947</v>
      </c>
      <c r="B7351" t="s">
        <v>4566</v>
      </c>
      <c r="C7351">
        <v>4</v>
      </c>
      <c r="D7351" t="s">
        <v>4623</v>
      </c>
      <c r="E7351" t="s">
        <v>4634</v>
      </c>
      <c r="F7351" t="s">
        <v>15</v>
      </c>
      <c r="G7351">
        <v>3753</v>
      </c>
    </row>
    <row r="7352" spans="1:7" x14ac:dyDescent="0.2">
      <c r="A7352" t="s">
        <v>11948</v>
      </c>
      <c r="B7352" t="s">
        <v>4566</v>
      </c>
      <c r="C7352">
        <v>4</v>
      </c>
      <c r="D7352" t="s">
        <v>4623</v>
      </c>
      <c r="E7352" t="s">
        <v>4636</v>
      </c>
      <c r="F7352" t="s">
        <v>15</v>
      </c>
      <c r="G7352">
        <v>4250</v>
      </c>
    </row>
    <row r="7353" spans="1:7" x14ac:dyDescent="0.2">
      <c r="A7353" t="s">
        <v>11949</v>
      </c>
      <c r="B7353" t="s">
        <v>4566</v>
      </c>
      <c r="C7353">
        <v>4</v>
      </c>
      <c r="D7353" t="s">
        <v>4623</v>
      </c>
      <c r="E7353" t="s">
        <v>4638</v>
      </c>
      <c r="F7353" t="s">
        <v>15</v>
      </c>
      <c r="G7353">
        <v>4255</v>
      </c>
    </row>
    <row r="7354" spans="1:7" x14ac:dyDescent="0.2">
      <c r="A7354" t="s">
        <v>11950</v>
      </c>
      <c r="B7354" t="s">
        <v>4566</v>
      </c>
      <c r="C7354">
        <v>4</v>
      </c>
      <c r="D7354" t="s">
        <v>4623</v>
      </c>
      <c r="E7354" t="s">
        <v>4640</v>
      </c>
      <c r="F7354" t="s">
        <v>15</v>
      </c>
      <c r="G7354">
        <v>4076</v>
      </c>
    </row>
    <row r="7355" spans="1:7" x14ac:dyDescent="0.2">
      <c r="A7355" t="s">
        <v>11951</v>
      </c>
      <c r="B7355" t="s">
        <v>4566</v>
      </c>
      <c r="C7355">
        <v>4</v>
      </c>
      <c r="D7355" t="s">
        <v>4623</v>
      </c>
      <c r="E7355" t="s">
        <v>4642</v>
      </c>
      <c r="F7355" t="s">
        <v>15</v>
      </c>
      <c r="G7355">
        <v>4072</v>
      </c>
    </row>
    <row r="7356" spans="1:7" x14ac:dyDescent="0.2">
      <c r="A7356" t="s">
        <v>11952</v>
      </c>
      <c r="B7356" t="s">
        <v>4566</v>
      </c>
      <c r="C7356">
        <v>4</v>
      </c>
      <c r="D7356" t="s">
        <v>4623</v>
      </c>
      <c r="E7356" t="s">
        <v>4644</v>
      </c>
      <c r="F7356" t="s">
        <v>15</v>
      </c>
      <c r="G7356">
        <v>4107</v>
      </c>
    </row>
    <row r="7357" spans="1:7" x14ac:dyDescent="0.2">
      <c r="A7357" t="s">
        <v>11953</v>
      </c>
      <c r="B7357" t="s">
        <v>4566</v>
      </c>
      <c r="C7357">
        <v>4</v>
      </c>
      <c r="D7357" t="s">
        <v>4623</v>
      </c>
      <c r="E7357" t="s">
        <v>4646</v>
      </c>
      <c r="F7357" t="s">
        <v>15</v>
      </c>
      <c r="G7357">
        <v>4205</v>
      </c>
    </row>
    <row r="7358" spans="1:7" x14ac:dyDescent="0.2">
      <c r="A7358" t="s">
        <v>11954</v>
      </c>
      <c r="B7358" t="s">
        <v>4566</v>
      </c>
      <c r="C7358">
        <v>5</v>
      </c>
      <c r="D7358" t="s">
        <v>4623</v>
      </c>
      <c r="E7358" t="s">
        <v>4624</v>
      </c>
      <c r="F7358" t="s">
        <v>15</v>
      </c>
      <c r="G7358">
        <v>3725</v>
      </c>
    </row>
    <row r="7359" spans="1:7" x14ac:dyDescent="0.2">
      <c r="A7359" t="s">
        <v>11955</v>
      </c>
      <c r="B7359" t="s">
        <v>4566</v>
      </c>
      <c r="C7359">
        <v>5</v>
      </c>
      <c r="D7359" t="s">
        <v>4623</v>
      </c>
      <c r="E7359" t="s">
        <v>4626</v>
      </c>
      <c r="F7359" t="s">
        <v>15</v>
      </c>
      <c r="G7359">
        <v>3277</v>
      </c>
    </row>
    <row r="7360" spans="1:7" x14ac:dyDescent="0.2">
      <c r="A7360" t="s">
        <v>11956</v>
      </c>
      <c r="B7360" t="s">
        <v>4566</v>
      </c>
      <c r="C7360">
        <v>5</v>
      </c>
      <c r="D7360" t="s">
        <v>4623</v>
      </c>
      <c r="E7360" t="s">
        <v>4628</v>
      </c>
      <c r="F7360" t="s">
        <v>15</v>
      </c>
      <c r="G7360">
        <v>3648</v>
      </c>
    </row>
    <row r="7361" spans="1:7" x14ac:dyDescent="0.2">
      <c r="A7361" t="s">
        <v>11957</v>
      </c>
      <c r="B7361" t="s">
        <v>4566</v>
      </c>
      <c r="C7361">
        <v>5</v>
      </c>
      <c r="D7361" t="s">
        <v>4623</v>
      </c>
      <c r="E7361" t="s">
        <v>4630</v>
      </c>
      <c r="F7361" t="s">
        <v>15</v>
      </c>
      <c r="G7361">
        <v>2801</v>
      </c>
    </row>
    <row r="7362" spans="1:7" x14ac:dyDescent="0.2">
      <c r="A7362" t="s">
        <v>11958</v>
      </c>
      <c r="B7362" t="s">
        <v>4566</v>
      </c>
      <c r="C7362">
        <v>5</v>
      </c>
      <c r="D7362" t="s">
        <v>4623</v>
      </c>
      <c r="E7362" t="s">
        <v>4632</v>
      </c>
      <c r="F7362" t="s">
        <v>15</v>
      </c>
      <c r="G7362">
        <v>3760</v>
      </c>
    </row>
    <row r="7363" spans="1:7" x14ac:dyDescent="0.2">
      <c r="A7363" t="s">
        <v>11959</v>
      </c>
      <c r="B7363" t="s">
        <v>4566</v>
      </c>
      <c r="C7363">
        <v>5</v>
      </c>
      <c r="D7363" t="s">
        <v>4623</v>
      </c>
      <c r="E7363" t="s">
        <v>4634</v>
      </c>
      <c r="F7363" t="s">
        <v>15</v>
      </c>
      <c r="G7363">
        <v>3811</v>
      </c>
    </row>
    <row r="7364" spans="1:7" x14ac:dyDescent="0.2">
      <c r="A7364" t="s">
        <v>11960</v>
      </c>
      <c r="B7364" t="s">
        <v>4566</v>
      </c>
      <c r="C7364">
        <v>5</v>
      </c>
      <c r="D7364" t="s">
        <v>4623</v>
      </c>
      <c r="E7364" t="s">
        <v>4636</v>
      </c>
      <c r="F7364" t="s">
        <v>15</v>
      </c>
      <c r="G7364">
        <v>3883</v>
      </c>
    </row>
    <row r="7365" spans="1:7" x14ac:dyDescent="0.2">
      <c r="A7365" t="s">
        <v>11961</v>
      </c>
      <c r="B7365" t="s">
        <v>4566</v>
      </c>
      <c r="C7365">
        <v>5</v>
      </c>
      <c r="D7365" t="s">
        <v>4623</v>
      </c>
      <c r="E7365" t="s">
        <v>4638</v>
      </c>
      <c r="F7365" t="s">
        <v>15</v>
      </c>
      <c r="G7365">
        <v>4171</v>
      </c>
    </row>
    <row r="7366" spans="1:7" x14ac:dyDescent="0.2">
      <c r="A7366" t="s">
        <v>11962</v>
      </c>
      <c r="B7366" t="s">
        <v>4566</v>
      </c>
      <c r="C7366">
        <v>5</v>
      </c>
      <c r="D7366" t="s">
        <v>4623</v>
      </c>
      <c r="E7366" t="s">
        <v>4640</v>
      </c>
      <c r="F7366" t="s">
        <v>15</v>
      </c>
      <c r="G7366">
        <v>3824</v>
      </c>
    </row>
    <row r="7367" spans="1:7" x14ac:dyDescent="0.2">
      <c r="A7367" t="s">
        <v>11963</v>
      </c>
      <c r="B7367" t="s">
        <v>4566</v>
      </c>
      <c r="C7367">
        <v>5</v>
      </c>
      <c r="D7367" t="s">
        <v>4623</v>
      </c>
      <c r="E7367" t="s">
        <v>4642</v>
      </c>
      <c r="F7367" t="s">
        <v>15</v>
      </c>
      <c r="G7367">
        <v>3726</v>
      </c>
    </row>
    <row r="7368" spans="1:7" x14ac:dyDescent="0.2">
      <c r="A7368" t="s">
        <v>11964</v>
      </c>
      <c r="B7368" t="s">
        <v>4566</v>
      </c>
      <c r="C7368">
        <v>5</v>
      </c>
      <c r="D7368" t="s">
        <v>4623</v>
      </c>
      <c r="E7368" t="s">
        <v>4644</v>
      </c>
      <c r="F7368" t="s">
        <v>15</v>
      </c>
      <c r="G7368">
        <v>3501</v>
      </c>
    </row>
    <row r="7369" spans="1:7" x14ac:dyDescent="0.2">
      <c r="A7369" t="s">
        <v>11965</v>
      </c>
      <c r="B7369" t="s">
        <v>4566</v>
      </c>
      <c r="C7369">
        <v>5</v>
      </c>
      <c r="D7369" t="s">
        <v>4623</v>
      </c>
      <c r="E7369" t="s">
        <v>4646</v>
      </c>
      <c r="F7369" t="s">
        <v>15</v>
      </c>
      <c r="G7369">
        <v>3648</v>
      </c>
    </row>
    <row r="7370" spans="1:7" x14ac:dyDescent="0.2">
      <c r="A7370" t="s">
        <v>11966</v>
      </c>
      <c r="B7370" t="s">
        <v>4566</v>
      </c>
      <c r="C7370">
        <v>6</v>
      </c>
      <c r="D7370" t="s">
        <v>4623</v>
      </c>
      <c r="E7370" t="s">
        <v>4624</v>
      </c>
      <c r="F7370" t="s">
        <v>15</v>
      </c>
      <c r="G7370">
        <v>5261</v>
      </c>
    </row>
    <row r="7371" spans="1:7" x14ac:dyDescent="0.2">
      <c r="A7371" t="s">
        <v>11967</v>
      </c>
      <c r="B7371" t="s">
        <v>4566</v>
      </c>
      <c r="C7371">
        <v>6</v>
      </c>
      <c r="D7371" t="s">
        <v>4623</v>
      </c>
      <c r="E7371" t="s">
        <v>4626</v>
      </c>
      <c r="F7371" t="s">
        <v>15</v>
      </c>
      <c r="G7371">
        <v>4652</v>
      </c>
    </row>
    <row r="7372" spans="1:7" x14ac:dyDescent="0.2">
      <c r="A7372" t="s">
        <v>11968</v>
      </c>
      <c r="B7372" t="s">
        <v>4566</v>
      </c>
      <c r="C7372">
        <v>6</v>
      </c>
      <c r="D7372" t="s">
        <v>4623</v>
      </c>
      <c r="E7372" t="s">
        <v>4628</v>
      </c>
      <c r="F7372" t="s">
        <v>15</v>
      </c>
      <c r="G7372">
        <v>5252</v>
      </c>
    </row>
    <row r="7373" spans="1:7" x14ac:dyDescent="0.2">
      <c r="A7373" t="s">
        <v>11969</v>
      </c>
      <c r="B7373" t="s">
        <v>4566</v>
      </c>
      <c r="C7373">
        <v>6</v>
      </c>
      <c r="D7373" t="s">
        <v>4623</v>
      </c>
      <c r="E7373" t="s">
        <v>4630</v>
      </c>
      <c r="F7373" t="s">
        <v>15</v>
      </c>
      <c r="G7373">
        <v>4960</v>
      </c>
    </row>
    <row r="7374" spans="1:7" x14ac:dyDescent="0.2">
      <c r="A7374" t="s">
        <v>11970</v>
      </c>
      <c r="B7374" t="s">
        <v>4566</v>
      </c>
      <c r="C7374">
        <v>6</v>
      </c>
      <c r="D7374" t="s">
        <v>4623</v>
      </c>
      <c r="E7374" t="s">
        <v>4632</v>
      </c>
      <c r="F7374" t="s">
        <v>15</v>
      </c>
      <c r="G7374">
        <v>4874</v>
      </c>
    </row>
    <row r="7375" spans="1:7" x14ac:dyDescent="0.2">
      <c r="A7375" t="s">
        <v>11971</v>
      </c>
      <c r="B7375" t="s">
        <v>4566</v>
      </c>
      <c r="C7375">
        <v>6</v>
      </c>
      <c r="D7375" t="s">
        <v>4623</v>
      </c>
      <c r="E7375" t="s">
        <v>4634</v>
      </c>
      <c r="F7375" t="s">
        <v>15</v>
      </c>
      <c r="G7375">
        <v>4840</v>
      </c>
    </row>
    <row r="7376" spans="1:7" x14ac:dyDescent="0.2">
      <c r="A7376" t="s">
        <v>11972</v>
      </c>
      <c r="B7376" t="s">
        <v>4566</v>
      </c>
      <c r="C7376">
        <v>6</v>
      </c>
      <c r="D7376" t="s">
        <v>4623</v>
      </c>
      <c r="E7376" t="s">
        <v>4636</v>
      </c>
      <c r="F7376" t="s">
        <v>15</v>
      </c>
      <c r="G7376">
        <v>4929</v>
      </c>
    </row>
    <row r="7377" spans="1:7" x14ac:dyDescent="0.2">
      <c r="A7377" t="s">
        <v>11973</v>
      </c>
      <c r="B7377" t="s">
        <v>4566</v>
      </c>
      <c r="C7377">
        <v>6</v>
      </c>
      <c r="D7377" t="s">
        <v>4623</v>
      </c>
      <c r="E7377" t="s">
        <v>4638</v>
      </c>
      <c r="F7377" t="s">
        <v>15</v>
      </c>
      <c r="G7377">
        <v>5228</v>
      </c>
    </row>
    <row r="7378" spans="1:7" x14ac:dyDescent="0.2">
      <c r="A7378" t="s">
        <v>11974</v>
      </c>
      <c r="B7378" t="s">
        <v>4566</v>
      </c>
      <c r="C7378">
        <v>6</v>
      </c>
      <c r="D7378" t="s">
        <v>4623</v>
      </c>
      <c r="E7378" t="s">
        <v>4640</v>
      </c>
      <c r="F7378" t="s">
        <v>15</v>
      </c>
      <c r="G7378">
        <v>4982</v>
      </c>
    </row>
    <row r="7379" spans="1:7" x14ac:dyDescent="0.2">
      <c r="A7379" t="s">
        <v>11975</v>
      </c>
      <c r="B7379" t="s">
        <v>4566</v>
      </c>
      <c r="C7379">
        <v>6</v>
      </c>
      <c r="D7379" t="s">
        <v>4623</v>
      </c>
      <c r="E7379" t="s">
        <v>4642</v>
      </c>
      <c r="F7379" t="s">
        <v>15</v>
      </c>
      <c r="G7379">
        <v>5045</v>
      </c>
    </row>
    <row r="7380" spans="1:7" x14ac:dyDescent="0.2">
      <c r="A7380" t="s">
        <v>11976</v>
      </c>
      <c r="B7380" t="s">
        <v>4566</v>
      </c>
      <c r="C7380">
        <v>6</v>
      </c>
      <c r="D7380" t="s">
        <v>4623</v>
      </c>
      <c r="E7380" t="s">
        <v>4644</v>
      </c>
      <c r="F7380" t="s">
        <v>15</v>
      </c>
      <c r="G7380">
        <v>4938</v>
      </c>
    </row>
    <row r="7381" spans="1:7" x14ac:dyDescent="0.2">
      <c r="A7381" t="s">
        <v>11977</v>
      </c>
      <c r="B7381" t="s">
        <v>4566</v>
      </c>
      <c r="C7381">
        <v>6</v>
      </c>
      <c r="D7381" t="s">
        <v>4623</v>
      </c>
      <c r="E7381" t="s">
        <v>4646</v>
      </c>
      <c r="F7381" t="s">
        <v>15</v>
      </c>
      <c r="G7381">
        <v>5104</v>
      </c>
    </row>
    <row r="7382" spans="1:7" x14ac:dyDescent="0.2">
      <c r="A7382" t="s">
        <v>11978</v>
      </c>
      <c r="B7382" t="s">
        <v>4566</v>
      </c>
      <c r="C7382">
        <v>7</v>
      </c>
      <c r="D7382" t="s">
        <v>4623</v>
      </c>
      <c r="E7382" t="s">
        <v>4624</v>
      </c>
      <c r="F7382" t="s">
        <v>15</v>
      </c>
      <c r="G7382">
        <v>2410</v>
      </c>
    </row>
    <row r="7383" spans="1:7" x14ac:dyDescent="0.2">
      <c r="A7383" t="s">
        <v>11979</v>
      </c>
      <c r="B7383" t="s">
        <v>4566</v>
      </c>
      <c r="C7383">
        <v>7</v>
      </c>
      <c r="D7383" t="s">
        <v>4623</v>
      </c>
      <c r="E7383" t="s">
        <v>4626</v>
      </c>
      <c r="F7383" t="s">
        <v>15</v>
      </c>
      <c r="G7383">
        <v>2421</v>
      </c>
    </row>
    <row r="7384" spans="1:7" x14ac:dyDescent="0.2">
      <c r="A7384" t="s">
        <v>11980</v>
      </c>
      <c r="B7384" t="s">
        <v>4566</v>
      </c>
      <c r="C7384">
        <v>7</v>
      </c>
      <c r="D7384" t="s">
        <v>4623</v>
      </c>
      <c r="E7384" t="s">
        <v>4628</v>
      </c>
      <c r="F7384" t="s">
        <v>15</v>
      </c>
      <c r="G7384">
        <v>2735</v>
      </c>
    </row>
    <row r="7385" spans="1:7" x14ac:dyDescent="0.2">
      <c r="A7385" t="s">
        <v>11981</v>
      </c>
      <c r="B7385" t="s">
        <v>4566</v>
      </c>
      <c r="C7385">
        <v>7</v>
      </c>
      <c r="D7385" t="s">
        <v>4623</v>
      </c>
      <c r="E7385" t="s">
        <v>4630</v>
      </c>
      <c r="F7385" t="s">
        <v>15</v>
      </c>
      <c r="G7385">
        <v>2524</v>
      </c>
    </row>
    <row r="7386" spans="1:7" x14ac:dyDescent="0.2">
      <c r="A7386" t="s">
        <v>11982</v>
      </c>
      <c r="B7386" t="s">
        <v>4566</v>
      </c>
      <c r="C7386">
        <v>7</v>
      </c>
      <c r="D7386" t="s">
        <v>4623</v>
      </c>
      <c r="E7386" t="s">
        <v>4632</v>
      </c>
      <c r="F7386" t="s">
        <v>15</v>
      </c>
      <c r="G7386">
        <v>2775</v>
      </c>
    </row>
    <row r="7387" spans="1:7" x14ac:dyDescent="0.2">
      <c r="A7387" t="s">
        <v>11983</v>
      </c>
      <c r="B7387" t="s">
        <v>4566</v>
      </c>
      <c r="C7387">
        <v>7</v>
      </c>
      <c r="D7387" t="s">
        <v>4623</v>
      </c>
      <c r="E7387" t="s">
        <v>4634</v>
      </c>
      <c r="F7387" t="s">
        <v>15</v>
      </c>
      <c r="G7387">
        <v>2879</v>
      </c>
    </row>
    <row r="7388" spans="1:7" x14ac:dyDescent="0.2">
      <c r="A7388" t="s">
        <v>11984</v>
      </c>
      <c r="B7388" t="s">
        <v>4566</v>
      </c>
      <c r="C7388">
        <v>7</v>
      </c>
      <c r="D7388" t="s">
        <v>4623</v>
      </c>
      <c r="E7388" t="s">
        <v>4636</v>
      </c>
      <c r="F7388" t="s">
        <v>15</v>
      </c>
      <c r="G7388">
        <v>2990</v>
      </c>
    </row>
    <row r="7389" spans="1:7" x14ac:dyDescent="0.2">
      <c r="A7389" t="s">
        <v>11985</v>
      </c>
      <c r="B7389" t="s">
        <v>4566</v>
      </c>
      <c r="C7389">
        <v>7</v>
      </c>
      <c r="D7389" t="s">
        <v>4623</v>
      </c>
      <c r="E7389" t="s">
        <v>4638</v>
      </c>
      <c r="F7389" t="s">
        <v>15</v>
      </c>
      <c r="G7389">
        <v>3379</v>
      </c>
    </row>
    <row r="7390" spans="1:7" x14ac:dyDescent="0.2">
      <c r="A7390" t="s">
        <v>11986</v>
      </c>
      <c r="B7390" t="s">
        <v>4566</v>
      </c>
      <c r="C7390">
        <v>7</v>
      </c>
      <c r="D7390" t="s">
        <v>4623</v>
      </c>
      <c r="E7390" t="s">
        <v>4640</v>
      </c>
      <c r="F7390" t="s">
        <v>15</v>
      </c>
      <c r="G7390">
        <v>2907</v>
      </c>
    </row>
    <row r="7391" spans="1:7" x14ac:dyDescent="0.2">
      <c r="A7391" t="s">
        <v>11987</v>
      </c>
      <c r="B7391" t="s">
        <v>4566</v>
      </c>
      <c r="C7391">
        <v>7</v>
      </c>
      <c r="D7391" t="s">
        <v>4623</v>
      </c>
      <c r="E7391" t="s">
        <v>4642</v>
      </c>
      <c r="F7391" t="s">
        <v>15</v>
      </c>
      <c r="G7391">
        <v>2711</v>
      </c>
    </row>
    <row r="7392" spans="1:7" x14ac:dyDescent="0.2">
      <c r="A7392" t="s">
        <v>11988</v>
      </c>
      <c r="B7392" t="s">
        <v>4566</v>
      </c>
      <c r="C7392">
        <v>7</v>
      </c>
      <c r="D7392" t="s">
        <v>4623</v>
      </c>
      <c r="E7392" t="s">
        <v>4644</v>
      </c>
      <c r="F7392" t="s">
        <v>15</v>
      </c>
      <c r="G7392">
        <v>2597</v>
      </c>
    </row>
    <row r="7393" spans="1:7" x14ac:dyDescent="0.2">
      <c r="A7393" t="s">
        <v>11989</v>
      </c>
      <c r="B7393" t="s">
        <v>4566</v>
      </c>
      <c r="C7393">
        <v>7</v>
      </c>
      <c r="D7393" t="s">
        <v>4623</v>
      </c>
      <c r="E7393" t="s">
        <v>4646</v>
      </c>
      <c r="F7393" t="s">
        <v>15</v>
      </c>
      <c r="G7393">
        <v>2447</v>
      </c>
    </row>
    <row r="7394" spans="1:7" x14ac:dyDescent="0.2">
      <c r="A7394" t="s">
        <v>11990</v>
      </c>
      <c r="B7394" t="s">
        <v>4566</v>
      </c>
      <c r="C7394">
        <v>8</v>
      </c>
      <c r="D7394" t="s">
        <v>4623</v>
      </c>
      <c r="E7394" t="s">
        <v>4624</v>
      </c>
      <c r="F7394" t="s">
        <v>15</v>
      </c>
      <c r="G7394">
        <v>8677</v>
      </c>
    </row>
    <row r="7395" spans="1:7" x14ac:dyDescent="0.2">
      <c r="A7395" t="s">
        <v>11991</v>
      </c>
      <c r="B7395" t="s">
        <v>4566</v>
      </c>
      <c r="C7395">
        <v>8</v>
      </c>
      <c r="D7395" t="s">
        <v>4623</v>
      </c>
      <c r="E7395" t="s">
        <v>4626</v>
      </c>
      <c r="F7395" t="s">
        <v>15</v>
      </c>
      <c r="G7395">
        <v>7921</v>
      </c>
    </row>
    <row r="7396" spans="1:7" x14ac:dyDescent="0.2">
      <c r="A7396" t="s">
        <v>11992</v>
      </c>
      <c r="B7396" t="s">
        <v>4566</v>
      </c>
      <c r="C7396">
        <v>8</v>
      </c>
      <c r="D7396" t="s">
        <v>4623</v>
      </c>
      <c r="E7396" t="s">
        <v>4628</v>
      </c>
      <c r="F7396" t="s">
        <v>15</v>
      </c>
      <c r="G7396">
        <v>8894</v>
      </c>
    </row>
    <row r="7397" spans="1:7" x14ac:dyDescent="0.2">
      <c r="A7397" t="s">
        <v>11993</v>
      </c>
      <c r="B7397" t="s">
        <v>4566</v>
      </c>
      <c r="C7397">
        <v>8</v>
      </c>
      <c r="D7397" t="s">
        <v>4623</v>
      </c>
      <c r="E7397" t="s">
        <v>4630</v>
      </c>
      <c r="F7397" t="s">
        <v>15</v>
      </c>
      <c r="G7397">
        <v>8196</v>
      </c>
    </row>
    <row r="7398" spans="1:7" x14ac:dyDescent="0.2">
      <c r="A7398" t="s">
        <v>11994</v>
      </c>
      <c r="B7398" t="s">
        <v>4566</v>
      </c>
      <c r="C7398">
        <v>8</v>
      </c>
      <c r="D7398" t="s">
        <v>4623</v>
      </c>
      <c r="E7398" t="s">
        <v>4632</v>
      </c>
      <c r="F7398" t="s">
        <v>15</v>
      </c>
      <c r="G7398">
        <v>8513</v>
      </c>
    </row>
    <row r="7399" spans="1:7" x14ac:dyDescent="0.2">
      <c r="A7399" t="s">
        <v>11995</v>
      </c>
      <c r="B7399" t="s">
        <v>4566</v>
      </c>
      <c r="C7399">
        <v>8</v>
      </c>
      <c r="D7399" t="s">
        <v>4623</v>
      </c>
      <c r="E7399" t="s">
        <v>4634</v>
      </c>
      <c r="F7399" t="s">
        <v>15</v>
      </c>
      <c r="G7399">
        <v>8712</v>
      </c>
    </row>
    <row r="7400" spans="1:7" x14ac:dyDescent="0.2">
      <c r="A7400" t="s">
        <v>11996</v>
      </c>
      <c r="B7400" t="s">
        <v>4566</v>
      </c>
      <c r="C7400">
        <v>8</v>
      </c>
      <c r="D7400" t="s">
        <v>4623</v>
      </c>
      <c r="E7400" t="s">
        <v>4636</v>
      </c>
      <c r="F7400" t="s">
        <v>15</v>
      </c>
      <c r="G7400">
        <v>9007</v>
      </c>
    </row>
    <row r="7401" spans="1:7" x14ac:dyDescent="0.2">
      <c r="A7401" t="s">
        <v>11997</v>
      </c>
      <c r="B7401" t="s">
        <v>4566</v>
      </c>
      <c r="C7401">
        <v>8</v>
      </c>
      <c r="D7401" t="s">
        <v>4623</v>
      </c>
      <c r="E7401" t="s">
        <v>4638</v>
      </c>
      <c r="F7401" t="s">
        <v>15</v>
      </c>
      <c r="G7401">
        <v>9507</v>
      </c>
    </row>
    <row r="7402" spans="1:7" x14ac:dyDescent="0.2">
      <c r="A7402" t="s">
        <v>11998</v>
      </c>
      <c r="B7402" t="s">
        <v>4566</v>
      </c>
      <c r="C7402">
        <v>8</v>
      </c>
      <c r="D7402" t="s">
        <v>4623</v>
      </c>
      <c r="E7402" t="s">
        <v>4640</v>
      </c>
      <c r="F7402" t="s">
        <v>15</v>
      </c>
      <c r="G7402">
        <v>8780</v>
      </c>
    </row>
    <row r="7403" spans="1:7" x14ac:dyDescent="0.2">
      <c r="A7403" t="s">
        <v>11999</v>
      </c>
      <c r="B7403" t="s">
        <v>4566</v>
      </c>
      <c r="C7403">
        <v>8</v>
      </c>
      <c r="D7403" t="s">
        <v>4623</v>
      </c>
      <c r="E7403" t="s">
        <v>4642</v>
      </c>
      <c r="F7403" t="s">
        <v>15</v>
      </c>
      <c r="G7403">
        <v>8469</v>
      </c>
    </row>
    <row r="7404" spans="1:7" x14ac:dyDescent="0.2">
      <c r="A7404" t="s">
        <v>12000</v>
      </c>
      <c r="B7404" t="s">
        <v>4566</v>
      </c>
      <c r="C7404">
        <v>8</v>
      </c>
      <c r="D7404" t="s">
        <v>4623</v>
      </c>
      <c r="E7404" t="s">
        <v>4644</v>
      </c>
      <c r="F7404" t="s">
        <v>15</v>
      </c>
      <c r="G7404">
        <v>8163</v>
      </c>
    </row>
    <row r="7405" spans="1:7" x14ac:dyDescent="0.2">
      <c r="A7405" t="s">
        <v>12001</v>
      </c>
      <c r="B7405" t="s">
        <v>4566</v>
      </c>
      <c r="C7405">
        <v>8</v>
      </c>
      <c r="D7405" t="s">
        <v>4623</v>
      </c>
      <c r="E7405" t="s">
        <v>4646</v>
      </c>
      <c r="F7405" t="s">
        <v>15</v>
      </c>
      <c r="G7405">
        <v>8560</v>
      </c>
    </row>
    <row r="7406" spans="1:7" x14ac:dyDescent="0.2">
      <c r="A7406" t="s">
        <v>12002</v>
      </c>
      <c r="B7406" t="s">
        <v>4566</v>
      </c>
      <c r="C7406">
        <v>9</v>
      </c>
      <c r="D7406" t="s">
        <v>4623</v>
      </c>
      <c r="E7406" t="s">
        <v>4624</v>
      </c>
      <c r="F7406" t="s">
        <v>15</v>
      </c>
      <c r="G7406">
        <v>542</v>
      </c>
    </row>
    <row r="7407" spans="1:7" x14ac:dyDescent="0.2">
      <c r="A7407" t="s">
        <v>12003</v>
      </c>
      <c r="B7407" t="s">
        <v>4566</v>
      </c>
      <c r="C7407">
        <v>9</v>
      </c>
      <c r="D7407" t="s">
        <v>4623</v>
      </c>
      <c r="E7407" t="s">
        <v>4626</v>
      </c>
      <c r="F7407" t="s">
        <v>15</v>
      </c>
      <c r="G7407">
        <v>475</v>
      </c>
    </row>
    <row r="7408" spans="1:7" x14ac:dyDescent="0.2">
      <c r="A7408" t="s">
        <v>12004</v>
      </c>
      <c r="B7408" t="s">
        <v>4566</v>
      </c>
      <c r="C7408">
        <v>9</v>
      </c>
      <c r="D7408" t="s">
        <v>4623</v>
      </c>
      <c r="E7408" t="s">
        <v>4628</v>
      </c>
      <c r="F7408" t="s">
        <v>15</v>
      </c>
      <c r="G7408">
        <v>474</v>
      </c>
    </row>
    <row r="7409" spans="1:7" x14ac:dyDescent="0.2">
      <c r="A7409" t="s">
        <v>12005</v>
      </c>
      <c r="B7409" t="s">
        <v>4566</v>
      </c>
      <c r="C7409">
        <v>9</v>
      </c>
      <c r="D7409" t="s">
        <v>4623</v>
      </c>
      <c r="E7409" t="s">
        <v>4630</v>
      </c>
      <c r="F7409" t="s">
        <v>15</v>
      </c>
      <c r="G7409">
        <v>423</v>
      </c>
    </row>
    <row r="7410" spans="1:7" x14ac:dyDescent="0.2">
      <c r="A7410" t="s">
        <v>12006</v>
      </c>
      <c r="B7410" t="s">
        <v>4566</v>
      </c>
      <c r="C7410">
        <v>9</v>
      </c>
      <c r="D7410" t="s">
        <v>4623</v>
      </c>
      <c r="E7410" t="s">
        <v>4632</v>
      </c>
      <c r="F7410" t="s">
        <v>15</v>
      </c>
      <c r="G7410">
        <v>419</v>
      </c>
    </row>
    <row r="7411" spans="1:7" x14ac:dyDescent="0.2">
      <c r="A7411" t="s">
        <v>12007</v>
      </c>
      <c r="B7411" t="s">
        <v>4566</v>
      </c>
      <c r="C7411">
        <v>9</v>
      </c>
      <c r="D7411" t="s">
        <v>4623</v>
      </c>
      <c r="E7411" t="s">
        <v>4634</v>
      </c>
      <c r="F7411" t="s">
        <v>15</v>
      </c>
      <c r="G7411">
        <v>537</v>
      </c>
    </row>
    <row r="7412" spans="1:7" x14ac:dyDescent="0.2">
      <c r="A7412" t="s">
        <v>12008</v>
      </c>
      <c r="B7412" t="s">
        <v>4566</v>
      </c>
      <c r="C7412">
        <v>9</v>
      </c>
      <c r="D7412" t="s">
        <v>4623</v>
      </c>
      <c r="E7412" t="s">
        <v>4636</v>
      </c>
      <c r="F7412" t="s">
        <v>15</v>
      </c>
      <c r="G7412">
        <v>506</v>
      </c>
    </row>
    <row r="7413" spans="1:7" x14ac:dyDescent="0.2">
      <c r="A7413" t="s">
        <v>12009</v>
      </c>
      <c r="B7413" t="s">
        <v>4566</v>
      </c>
      <c r="C7413">
        <v>9</v>
      </c>
      <c r="D7413" t="s">
        <v>4623</v>
      </c>
      <c r="E7413" t="s">
        <v>4638</v>
      </c>
      <c r="F7413" t="s">
        <v>15</v>
      </c>
      <c r="G7413">
        <v>512</v>
      </c>
    </row>
    <row r="7414" spans="1:7" x14ac:dyDescent="0.2">
      <c r="A7414" t="s">
        <v>12010</v>
      </c>
      <c r="B7414" t="s">
        <v>4566</v>
      </c>
      <c r="C7414">
        <v>9</v>
      </c>
      <c r="D7414" t="s">
        <v>4623</v>
      </c>
      <c r="E7414" t="s">
        <v>4640</v>
      </c>
      <c r="F7414" t="s">
        <v>15</v>
      </c>
      <c r="G7414">
        <v>457</v>
      </c>
    </row>
    <row r="7415" spans="1:7" x14ac:dyDescent="0.2">
      <c r="A7415" t="s">
        <v>12011</v>
      </c>
      <c r="B7415" t="s">
        <v>4566</v>
      </c>
      <c r="C7415">
        <v>9</v>
      </c>
      <c r="D7415" t="s">
        <v>4623</v>
      </c>
      <c r="E7415" t="s">
        <v>4642</v>
      </c>
      <c r="F7415" t="s">
        <v>15</v>
      </c>
      <c r="G7415">
        <v>413</v>
      </c>
    </row>
    <row r="7416" spans="1:7" x14ac:dyDescent="0.2">
      <c r="A7416" t="s">
        <v>12012</v>
      </c>
      <c r="B7416" t="s">
        <v>4566</v>
      </c>
      <c r="C7416">
        <v>9</v>
      </c>
      <c r="D7416" t="s">
        <v>4623</v>
      </c>
      <c r="E7416" t="s">
        <v>4644</v>
      </c>
      <c r="F7416" t="s">
        <v>15</v>
      </c>
      <c r="G7416">
        <v>433</v>
      </c>
    </row>
    <row r="7417" spans="1:7" x14ac:dyDescent="0.2">
      <c r="A7417" t="s">
        <v>12013</v>
      </c>
      <c r="B7417" t="s">
        <v>4566</v>
      </c>
      <c r="C7417">
        <v>9</v>
      </c>
      <c r="D7417" t="s">
        <v>4623</v>
      </c>
      <c r="E7417" t="s">
        <v>4646</v>
      </c>
      <c r="F7417" t="s">
        <v>15</v>
      </c>
      <c r="G7417">
        <v>518</v>
      </c>
    </row>
    <row r="7418" spans="1:7" x14ac:dyDescent="0.2">
      <c r="A7418" t="s">
        <v>12014</v>
      </c>
      <c r="B7418" t="s">
        <v>4566</v>
      </c>
      <c r="C7418">
        <v>10</v>
      </c>
      <c r="D7418" t="s">
        <v>4623</v>
      </c>
      <c r="E7418" t="s">
        <v>4624</v>
      </c>
      <c r="F7418" t="s">
        <v>15</v>
      </c>
      <c r="G7418">
        <v>214</v>
      </c>
    </row>
    <row r="7419" spans="1:7" x14ac:dyDescent="0.2">
      <c r="A7419" t="s">
        <v>12015</v>
      </c>
      <c r="B7419" t="s">
        <v>4566</v>
      </c>
      <c r="C7419">
        <v>10</v>
      </c>
      <c r="D7419" t="s">
        <v>4623</v>
      </c>
      <c r="E7419" t="s">
        <v>4626</v>
      </c>
      <c r="F7419" t="s">
        <v>15</v>
      </c>
      <c r="G7419">
        <v>192</v>
      </c>
    </row>
    <row r="7420" spans="1:7" x14ac:dyDescent="0.2">
      <c r="A7420" t="s">
        <v>12016</v>
      </c>
      <c r="B7420" t="s">
        <v>4566</v>
      </c>
      <c r="C7420">
        <v>10</v>
      </c>
      <c r="D7420" t="s">
        <v>4623</v>
      </c>
      <c r="E7420" t="s">
        <v>4628</v>
      </c>
      <c r="F7420" t="s">
        <v>15</v>
      </c>
      <c r="G7420">
        <v>212</v>
      </c>
    </row>
    <row r="7421" spans="1:7" x14ac:dyDescent="0.2">
      <c r="A7421" t="s">
        <v>12017</v>
      </c>
      <c r="B7421" t="s">
        <v>4566</v>
      </c>
      <c r="C7421">
        <v>10</v>
      </c>
      <c r="D7421" t="s">
        <v>4623</v>
      </c>
      <c r="E7421" t="s">
        <v>4630</v>
      </c>
      <c r="F7421" t="s">
        <v>15</v>
      </c>
      <c r="G7421">
        <v>188</v>
      </c>
    </row>
    <row r="7422" spans="1:7" x14ac:dyDescent="0.2">
      <c r="A7422" t="s">
        <v>12018</v>
      </c>
      <c r="B7422" t="s">
        <v>4566</v>
      </c>
      <c r="C7422">
        <v>10</v>
      </c>
      <c r="D7422" t="s">
        <v>4623</v>
      </c>
      <c r="E7422" t="s">
        <v>4632</v>
      </c>
      <c r="F7422" t="s">
        <v>15</v>
      </c>
      <c r="G7422">
        <v>227</v>
      </c>
    </row>
    <row r="7423" spans="1:7" x14ac:dyDescent="0.2">
      <c r="A7423" t="s">
        <v>12019</v>
      </c>
      <c r="B7423" t="s">
        <v>4566</v>
      </c>
      <c r="C7423">
        <v>10</v>
      </c>
      <c r="D7423" t="s">
        <v>4623</v>
      </c>
      <c r="E7423" t="s">
        <v>4634</v>
      </c>
      <c r="F7423" t="s">
        <v>15</v>
      </c>
      <c r="G7423">
        <v>194</v>
      </c>
    </row>
    <row r="7424" spans="1:7" x14ac:dyDescent="0.2">
      <c r="A7424" t="s">
        <v>12020</v>
      </c>
      <c r="B7424" t="s">
        <v>4566</v>
      </c>
      <c r="C7424">
        <v>10</v>
      </c>
      <c r="D7424" t="s">
        <v>4623</v>
      </c>
      <c r="E7424" t="s">
        <v>4636</v>
      </c>
      <c r="F7424" t="s">
        <v>15</v>
      </c>
      <c r="G7424">
        <v>194</v>
      </c>
    </row>
    <row r="7425" spans="1:7" x14ac:dyDescent="0.2">
      <c r="A7425" t="s">
        <v>12021</v>
      </c>
      <c r="B7425" t="s">
        <v>4566</v>
      </c>
      <c r="C7425">
        <v>10</v>
      </c>
      <c r="D7425" t="s">
        <v>4623</v>
      </c>
      <c r="E7425" t="s">
        <v>4638</v>
      </c>
      <c r="F7425" t="s">
        <v>15</v>
      </c>
      <c r="G7425">
        <v>221</v>
      </c>
    </row>
    <row r="7426" spans="1:7" x14ac:dyDescent="0.2">
      <c r="A7426" t="s">
        <v>12022</v>
      </c>
      <c r="B7426" t="s">
        <v>4566</v>
      </c>
      <c r="C7426">
        <v>10</v>
      </c>
      <c r="D7426" t="s">
        <v>4623</v>
      </c>
      <c r="E7426" t="s">
        <v>4640</v>
      </c>
      <c r="F7426" t="s">
        <v>15</v>
      </c>
      <c r="G7426">
        <v>171</v>
      </c>
    </row>
    <row r="7427" spans="1:7" x14ac:dyDescent="0.2">
      <c r="A7427" t="s">
        <v>12023</v>
      </c>
      <c r="B7427" t="s">
        <v>4566</v>
      </c>
      <c r="C7427">
        <v>10</v>
      </c>
      <c r="D7427" t="s">
        <v>4623</v>
      </c>
      <c r="E7427" t="s">
        <v>4642</v>
      </c>
      <c r="F7427" t="s">
        <v>15</v>
      </c>
      <c r="G7427">
        <v>207</v>
      </c>
    </row>
    <row r="7428" spans="1:7" x14ac:dyDescent="0.2">
      <c r="A7428" t="s">
        <v>12024</v>
      </c>
      <c r="B7428" t="s">
        <v>4566</v>
      </c>
      <c r="C7428">
        <v>10</v>
      </c>
      <c r="D7428" t="s">
        <v>4623</v>
      </c>
      <c r="E7428" t="s">
        <v>4644</v>
      </c>
      <c r="F7428" t="s">
        <v>15</v>
      </c>
      <c r="G7428">
        <v>210</v>
      </c>
    </row>
    <row r="7429" spans="1:7" x14ac:dyDescent="0.2">
      <c r="A7429" t="s">
        <v>12025</v>
      </c>
      <c r="B7429" t="s">
        <v>4566</v>
      </c>
      <c r="C7429">
        <v>10</v>
      </c>
      <c r="D7429" t="s">
        <v>4623</v>
      </c>
      <c r="E7429" t="s">
        <v>4646</v>
      </c>
      <c r="F7429" t="s">
        <v>15</v>
      </c>
      <c r="G7429">
        <v>233</v>
      </c>
    </row>
    <row r="7430" spans="1:7" x14ac:dyDescent="0.2">
      <c r="A7430" t="s">
        <v>12026</v>
      </c>
      <c r="B7430" t="s">
        <v>4566</v>
      </c>
      <c r="C7430">
        <v>11</v>
      </c>
      <c r="D7430" t="s">
        <v>4623</v>
      </c>
      <c r="E7430" t="s">
        <v>4624</v>
      </c>
      <c r="F7430" t="s">
        <v>15</v>
      </c>
      <c r="G7430">
        <v>1593</v>
      </c>
    </row>
    <row r="7431" spans="1:7" x14ac:dyDescent="0.2">
      <c r="A7431" t="s">
        <v>12027</v>
      </c>
      <c r="B7431" t="s">
        <v>4566</v>
      </c>
      <c r="C7431">
        <v>11</v>
      </c>
      <c r="D7431" t="s">
        <v>4623</v>
      </c>
      <c r="E7431" t="s">
        <v>4626</v>
      </c>
      <c r="F7431" t="s">
        <v>15</v>
      </c>
      <c r="G7431">
        <v>1170</v>
      </c>
    </row>
    <row r="7432" spans="1:7" x14ac:dyDescent="0.2">
      <c r="A7432" t="s">
        <v>12028</v>
      </c>
      <c r="B7432" t="s">
        <v>4566</v>
      </c>
      <c r="C7432">
        <v>11</v>
      </c>
      <c r="D7432" t="s">
        <v>4623</v>
      </c>
      <c r="E7432" t="s">
        <v>4628</v>
      </c>
      <c r="F7432" t="s">
        <v>15</v>
      </c>
      <c r="G7432">
        <v>1241</v>
      </c>
    </row>
    <row r="7433" spans="1:7" x14ac:dyDescent="0.2">
      <c r="A7433" t="s">
        <v>12029</v>
      </c>
      <c r="B7433" t="s">
        <v>4566</v>
      </c>
      <c r="C7433">
        <v>11</v>
      </c>
      <c r="D7433" t="s">
        <v>4623</v>
      </c>
      <c r="E7433" t="s">
        <v>4630</v>
      </c>
      <c r="F7433" t="s">
        <v>15</v>
      </c>
      <c r="G7433">
        <v>1312</v>
      </c>
    </row>
    <row r="7434" spans="1:7" x14ac:dyDescent="0.2">
      <c r="A7434" t="s">
        <v>12030</v>
      </c>
      <c r="B7434" t="s">
        <v>4566</v>
      </c>
      <c r="C7434">
        <v>11</v>
      </c>
      <c r="D7434" t="s">
        <v>4623</v>
      </c>
      <c r="E7434" t="s">
        <v>4632</v>
      </c>
      <c r="F7434" t="s">
        <v>15</v>
      </c>
      <c r="G7434">
        <v>1261</v>
      </c>
    </row>
    <row r="7435" spans="1:7" x14ac:dyDescent="0.2">
      <c r="A7435" t="s">
        <v>12031</v>
      </c>
      <c r="B7435" t="s">
        <v>4566</v>
      </c>
      <c r="C7435">
        <v>11</v>
      </c>
      <c r="D7435" t="s">
        <v>4623</v>
      </c>
      <c r="E7435" t="s">
        <v>4634</v>
      </c>
      <c r="F7435" t="s">
        <v>15</v>
      </c>
      <c r="G7435">
        <v>1166</v>
      </c>
    </row>
    <row r="7436" spans="1:7" x14ac:dyDescent="0.2">
      <c r="A7436" t="s">
        <v>12032</v>
      </c>
      <c r="B7436" t="s">
        <v>4566</v>
      </c>
      <c r="C7436">
        <v>11</v>
      </c>
      <c r="D7436" t="s">
        <v>4623</v>
      </c>
      <c r="E7436" t="s">
        <v>4636</v>
      </c>
      <c r="F7436" t="s">
        <v>15</v>
      </c>
      <c r="G7436">
        <v>1165</v>
      </c>
    </row>
    <row r="7437" spans="1:7" x14ac:dyDescent="0.2">
      <c r="A7437" t="s">
        <v>12033</v>
      </c>
      <c r="B7437" t="s">
        <v>4566</v>
      </c>
      <c r="C7437">
        <v>11</v>
      </c>
      <c r="D7437" t="s">
        <v>4623</v>
      </c>
      <c r="E7437" t="s">
        <v>4638</v>
      </c>
      <c r="F7437" t="s">
        <v>15</v>
      </c>
      <c r="G7437">
        <v>1249</v>
      </c>
    </row>
    <row r="7438" spans="1:7" x14ac:dyDescent="0.2">
      <c r="A7438" t="s">
        <v>12034</v>
      </c>
      <c r="B7438" t="s">
        <v>4566</v>
      </c>
      <c r="C7438">
        <v>11</v>
      </c>
      <c r="D7438" t="s">
        <v>4623</v>
      </c>
      <c r="E7438" t="s">
        <v>4640</v>
      </c>
      <c r="F7438" t="s">
        <v>15</v>
      </c>
      <c r="G7438">
        <v>1189</v>
      </c>
    </row>
    <row r="7439" spans="1:7" x14ac:dyDescent="0.2">
      <c r="A7439" t="s">
        <v>12035</v>
      </c>
      <c r="B7439" t="s">
        <v>4566</v>
      </c>
      <c r="C7439">
        <v>11</v>
      </c>
      <c r="D7439" t="s">
        <v>4623</v>
      </c>
      <c r="E7439" t="s">
        <v>4642</v>
      </c>
      <c r="F7439" t="s">
        <v>15</v>
      </c>
      <c r="G7439">
        <v>1230</v>
      </c>
    </row>
    <row r="7440" spans="1:7" x14ac:dyDescent="0.2">
      <c r="A7440" t="s">
        <v>12036</v>
      </c>
      <c r="B7440" t="s">
        <v>4566</v>
      </c>
      <c r="C7440">
        <v>11</v>
      </c>
      <c r="D7440" t="s">
        <v>4623</v>
      </c>
      <c r="E7440" t="s">
        <v>4644</v>
      </c>
      <c r="F7440" t="s">
        <v>15</v>
      </c>
      <c r="G7440">
        <v>1157</v>
      </c>
    </row>
    <row r="7441" spans="1:7" x14ac:dyDescent="0.2">
      <c r="A7441" t="s">
        <v>12037</v>
      </c>
      <c r="B7441" t="s">
        <v>4566</v>
      </c>
      <c r="C7441">
        <v>11</v>
      </c>
      <c r="D7441" t="s">
        <v>4623</v>
      </c>
      <c r="E7441" t="s">
        <v>4646</v>
      </c>
      <c r="F7441" t="s">
        <v>15</v>
      </c>
      <c r="G7441">
        <v>1370</v>
      </c>
    </row>
    <row r="7442" spans="1:7" x14ac:dyDescent="0.2">
      <c r="A7442" t="s">
        <v>12038</v>
      </c>
      <c r="B7442" t="s">
        <v>4566</v>
      </c>
      <c r="C7442">
        <v>12</v>
      </c>
      <c r="D7442" t="s">
        <v>4623</v>
      </c>
      <c r="E7442" t="s">
        <v>4624</v>
      </c>
      <c r="F7442" t="s">
        <v>15</v>
      </c>
      <c r="G7442">
        <v>898</v>
      </c>
    </row>
    <row r="7443" spans="1:7" x14ac:dyDescent="0.2">
      <c r="A7443" t="s">
        <v>12039</v>
      </c>
      <c r="B7443" t="s">
        <v>4566</v>
      </c>
      <c r="C7443">
        <v>12</v>
      </c>
      <c r="D7443" t="s">
        <v>4623</v>
      </c>
      <c r="E7443" t="s">
        <v>4626</v>
      </c>
      <c r="F7443" t="s">
        <v>15</v>
      </c>
      <c r="G7443">
        <v>818</v>
      </c>
    </row>
    <row r="7444" spans="1:7" x14ac:dyDescent="0.2">
      <c r="A7444" t="s">
        <v>12040</v>
      </c>
      <c r="B7444" t="s">
        <v>4566</v>
      </c>
      <c r="C7444">
        <v>12</v>
      </c>
      <c r="D7444" t="s">
        <v>4623</v>
      </c>
      <c r="E7444" t="s">
        <v>4628</v>
      </c>
      <c r="F7444" t="s">
        <v>15</v>
      </c>
      <c r="G7444">
        <v>830</v>
      </c>
    </row>
    <row r="7445" spans="1:7" x14ac:dyDescent="0.2">
      <c r="A7445" t="s">
        <v>12041</v>
      </c>
      <c r="B7445" t="s">
        <v>4566</v>
      </c>
      <c r="C7445">
        <v>12</v>
      </c>
      <c r="D7445" t="s">
        <v>4623</v>
      </c>
      <c r="E7445" t="s">
        <v>4630</v>
      </c>
      <c r="F7445" t="s">
        <v>15</v>
      </c>
      <c r="G7445">
        <v>777</v>
      </c>
    </row>
    <row r="7446" spans="1:7" x14ac:dyDescent="0.2">
      <c r="A7446" t="s">
        <v>12042</v>
      </c>
      <c r="B7446" t="s">
        <v>4566</v>
      </c>
      <c r="C7446">
        <v>12</v>
      </c>
      <c r="D7446" t="s">
        <v>4623</v>
      </c>
      <c r="E7446" t="s">
        <v>4632</v>
      </c>
      <c r="F7446" t="s">
        <v>15</v>
      </c>
      <c r="G7446">
        <v>879</v>
      </c>
    </row>
    <row r="7447" spans="1:7" x14ac:dyDescent="0.2">
      <c r="A7447" t="s">
        <v>12043</v>
      </c>
      <c r="B7447" t="s">
        <v>4566</v>
      </c>
      <c r="C7447">
        <v>12</v>
      </c>
      <c r="D7447" t="s">
        <v>4623</v>
      </c>
      <c r="E7447" t="s">
        <v>4634</v>
      </c>
      <c r="F7447" t="s">
        <v>15</v>
      </c>
      <c r="G7447">
        <v>1003</v>
      </c>
    </row>
    <row r="7448" spans="1:7" x14ac:dyDescent="0.2">
      <c r="A7448" t="s">
        <v>12044</v>
      </c>
      <c r="B7448" t="s">
        <v>4566</v>
      </c>
      <c r="C7448">
        <v>12</v>
      </c>
      <c r="D7448" t="s">
        <v>4623</v>
      </c>
      <c r="E7448" t="s">
        <v>4636</v>
      </c>
      <c r="F7448" t="s">
        <v>15</v>
      </c>
      <c r="G7448">
        <v>834</v>
      </c>
    </row>
    <row r="7449" spans="1:7" x14ac:dyDescent="0.2">
      <c r="A7449" t="s">
        <v>12045</v>
      </c>
      <c r="B7449" t="s">
        <v>4566</v>
      </c>
      <c r="C7449">
        <v>12</v>
      </c>
      <c r="D7449" t="s">
        <v>4623</v>
      </c>
      <c r="E7449" t="s">
        <v>4638</v>
      </c>
      <c r="F7449" t="s">
        <v>15</v>
      </c>
      <c r="G7449">
        <v>862</v>
      </c>
    </row>
    <row r="7450" spans="1:7" x14ac:dyDescent="0.2">
      <c r="A7450" t="s">
        <v>12046</v>
      </c>
      <c r="B7450" t="s">
        <v>4566</v>
      </c>
      <c r="C7450">
        <v>12</v>
      </c>
      <c r="D7450" t="s">
        <v>4623</v>
      </c>
      <c r="E7450" t="s">
        <v>4640</v>
      </c>
      <c r="F7450" t="s">
        <v>15</v>
      </c>
      <c r="G7450">
        <v>783</v>
      </c>
    </row>
    <row r="7451" spans="1:7" x14ac:dyDescent="0.2">
      <c r="A7451" t="s">
        <v>12047</v>
      </c>
      <c r="B7451" t="s">
        <v>4566</v>
      </c>
      <c r="C7451">
        <v>12</v>
      </c>
      <c r="D7451" t="s">
        <v>4623</v>
      </c>
      <c r="E7451" t="s">
        <v>4642</v>
      </c>
      <c r="F7451" t="s">
        <v>15</v>
      </c>
      <c r="G7451">
        <v>783</v>
      </c>
    </row>
    <row r="7452" spans="1:7" x14ac:dyDescent="0.2">
      <c r="A7452" t="s">
        <v>12048</v>
      </c>
      <c r="B7452" t="s">
        <v>4566</v>
      </c>
      <c r="C7452">
        <v>12</v>
      </c>
      <c r="D7452" t="s">
        <v>4623</v>
      </c>
      <c r="E7452" t="s">
        <v>4644</v>
      </c>
      <c r="F7452" t="s">
        <v>15</v>
      </c>
      <c r="G7452">
        <v>720</v>
      </c>
    </row>
    <row r="7453" spans="1:7" x14ac:dyDescent="0.2">
      <c r="A7453" t="s">
        <v>12049</v>
      </c>
      <c r="B7453" t="s">
        <v>4566</v>
      </c>
      <c r="C7453">
        <v>12</v>
      </c>
      <c r="D7453" t="s">
        <v>4623</v>
      </c>
      <c r="E7453" t="s">
        <v>4646</v>
      </c>
      <c r="F7453" t="s">
        <v>15</v>
      </c>
      <c r="G7453">
        <v>815</v>
      </c>
    </row>
    <row r="7454" spans="1:7" x14ac:dyDescent="0.2">
      <c r="A7454" t="s">
        <v>12050</v>
      </c>
      <c r="B7454" t="s">
        <v>4566</v>
      </c>
      <c r="C7454">
        <v>13</v>
      </c>
      <c r="D7454" t="s">
        <v>4623</v>
      </c>
      <c r="E7454" t="s">
        <v>4624</v>
      </c>
      <c r="F7454" t="s">
        <v>15</v>
      </c>
      <c r="G7454">
        <v>5967</v>
      </c>
    </row>
    <row r="7455" spans="1:7" x14ac:dyDescent="0.2">
      <c r="A7455" t="s">
        <v>12051</v>
      </c>
      <c r="B7455" t="s">
        <v>4566</v>
      </c>
      <c r="C7455">
        <v>13</v>
      </c>
      <c r="D7455" t="s">
        <v>4623</v>
      </c>
      <c r="E7455" t="s">
        <v>4626</v>
      </c>
      <c r="F7455" t="s">
        <v>15</v>
      </c>
      <c r="G7455">
        <v>5573</v>
      </c>
    </row>
    <row r="7456" spans="1:7" x14ac:dyDescent="0.2">
      <c r="A7456" t="s">
        <v>12052</v>
      </c>
      <c r="B7456" t="s">
        <v>4566</v>
      </c>
      <c r="C7456">
        <v>13</v>
      </c>
      <c r="D7456" t="s">
        <v>4623</v>
      </c>
      <c r="E7456" t="s">
        <v>4628</v>
      </c>
      <c r="F7456" t="s">
        <v>15</v>
      </c>
      <c r="G7456">
        <v>6267</v>
      </c>
    </row>
    <row r="7457" spans="1:7" x14ac:dyDescent="0.2">
      <c r="A7457" t="s">
        <v>12053</v>
      </c>
      <c r="B7457" t="s">
        <v>4566</v>
      </c>
      <c r="C7457">
        <v>13</v>
      </c>
      <c r="D7457" t="s">
        <v>4623</v>
      </c>
      <c r="E7457" t="s">
        <v>4630</v>
      </c>
      <c r="F7457" t="s">
        <v>15</v>
      </c>
      <c r="G7457">
        <v>5865</v>
      </c>
    </row>
    <row r="7458" spans="1:7" x14ac:dyDescent="0.2">
      <c r="A7458" t="s">
        <v>12054</v>
      </c>
      <c r="B7458" t="s">
        <v>4566</v>
      </c>
      <c r="C7458">
        <v>13</v>
      </c>
      <c r="D7458" t="s">
        <v>4623</v>
      </c>
      <c r="E7458" t="s">
        <v>4632</v>
      </c>
      <c r="F7458" t="s">
        <v>15</v>
      </c>
      <c r="G7458">
        <v>6234</v>
      </c>
    </row>
    <row r="7459" spans="1:7" x14ac:dyDescent="0.2">
      <c r="A7459" t="s">
        <v>12055</v>
      </c>
      <c r="B7459" t="s">
        <v>4566</v>
      </c>
      <c r="C7459">
        <v>13</v>
      </c>
      <c r="D7459" t="s">
        <v>4623</v>
      </c>
      <c r="E7459" t="s">
        <v>4634</v>
      </c>
      <c r="F7459" t="s">
        <v>15</v>
      </c>
      <c r="G7459">
        <v>6332</v>
      </c>
    </row>
    <row r="7460" spans="1:7" x14ac:dyDescent="0.2">
      <c r="A7460" t="s">
        <v>12056</v>
      </c>
      <c r="B7460" t="s">
        <v>4566</v>
      </c>
      <c r="C7460">
        <v>13</v>
      </c>
      <c r="D7460" t="s">
        <v>4623</v>
      </c>
      <c r="E7460" t="s">
        <v>4636</v>
      </c>
      <c r="F7460" t="s">
        <v>15</v>
      </c>
      <c r="G7460">
        <v>6150</v>
      </c>
    </row>
    <row r="7461" spans="1:7" x14ac:dyDescent="0.2">
      <c r="A7461" t="s">
        <v>12057</v>
      </c>
      <c r="B7461" t="s">
        <v>4566</v>
      </c>
      <c r="C7461">
        <v>13</v>
      </c>
      <c r="D7461" t="s">
        <v>4623</v>
      </c>
      <c r="E7461" t="s">
        <v>4638</v>
      </c>
      <c r="F7461" t="s">
        <v>15</v>
      </c>
      <c r="G7461">
        <v>6176</v>
      </c>
    </row>
    <row r="7462" spans="1:7" x14ac:dyDescent="0.2">
      <c r="A7462" t="s">
        <v>12058</v>
      </c>
      <c r="B7462" t="s">
        <v>4566</v>
      </c>
      <c r="C7462">
        <v>13</v>
      </c>
      <c r="D7462" t="s">
        <v>4623</v>
      </c>
      <c r="E7462" t="s">
        <v>4640</v>
      </c>
      <c r="F7462" t="s">
        <v>15</v>
      </c>
      <c r="G7462">
        <v>5893</v>
      </c>
    </row>
    <row r="7463" spans="1:7" x14ac:dyDescent="0.2">
      <c r="A7463" t="s">
        <v>12059</v>
      </c>
      <c r="B7463" t="s">
        <v>4566</v>
      </c>
      <c r="C7463">
        <v>13</v>
      </c>
      <c r="D7463" t="s">
        <v>4623</v>
      </c>
      <c r="E7463" t="s">
        <v>4642</v>
      </c>
      <c r="F7463" t="s">
        <v>15</v>
      </c>
      <c r="G7463">
        <v>5885</v>
      </c>
    </row>
    <row r="7464" spans="1:7" x14ac:dyDescent="0.2">
      <c r="A7464" t="s">
        <v>12060</v>
      </c>
      <c r="B7464" t="s">
        <v>4566</v>
      </c>
      <c r="C7464">
        <v>13</v>
      </c>
      <c r="D7464" t="s">
        <v>4623</v>
      </c>
      <c r="E7464" t="s">
        <v>4644</v>
      </c>
      <c r="F7464" t="s">
        <v>15</v>
      </c>
      <c r="G7464">
        <v>5650</v>
      </c>
    </row>
    <row r="7465" spans="1:7" x14ac:dyDescent="0.2">
      <c r="A7465" t="s">
        <v>12061</v>
      </c>
      <c r="B7465" t="s">
        <v>4566</v>
      </c>
      <c r="C7465">
        <v>13</v>
      </c>
      <c r="D7465" t="s">
        <v>4623</v>
      </c>
      <c r="E7465" t="s">
        <v>4646</v>
      </c>
      <c r="F7465" t="s">
        <v>15</v>
      </c>
      <c r="G7465">
        <v>6078</v>
      </c>
    </row>
    <row r="7466" spans="1:7" x14ac:dyDescent="0.2">
      <c r="A7466" t="s">
        <v>12062</v>
      </c>
      <c r="B7466" t="s">
        <v>4566</v>
      </c>
      <c r="C7466">
        <v>14</v>
      </c>
      <c r="D7466" t="s">
        <v>4623</v>
      </c>
      <c r="E7466" t="s">
        <v>4624</v>
      </c>
      <c r="F7466" t="s">
        <v>15</v>
      </c>
      <c r="G7466">
        <v>3187</v>
      </c>
    </row>
    <row r="7467" spans="1:7" x14ac:dyDescent="0.2">
      <c r="A7467" t="s">
        <v>12063</v>
      </c>
      <c r="B7467" t="s">
        <v>4566</v>
      </c>
      <c r="C7467">
        <v>14</v>
      </c>
      <c r="D7467" t="s">
        <v>4623</v>
      </c>
      <c r="E7467" t="s">
        <v>4626</v>
      </c>
      <c r="F7467" t="s">
        <v>15</v>
      </c>
      <c r="G7467">
        <v>2676</v>
      </c>
    </row>
    <row r="7468" spans="1:7" x14ac:dyDescent="0.2">
      <c r="A7468" t="s">
        <v>12064</v>
      </c>
      <c r="B7468" t="s">
        <v>4566</v>
      </c>
      <c r="C7468">
        <v>14</v>
      </c>
      <c r="D7468" t="s">
        <v>4623</v>
      </c>
      <c r="E7468" t="s">
        <v>4628</v>
      </c>
      <c r="F7468" t="s">
        <v>15</v>
      </c>
      <c r="G7468">
        <v>2936</v>
      </c>
    </row>
    <row r="7469" spans="1:7" x14ac:dyDescent="0.2">
      <c r="A7469" t="s">
        <v>12065</v>
      </c>
      <c r="B7469" t="s">
        <v>4566</v>
      </c>
      <c r="C7469">
        <v>14</v>
      </c>
      <c r="D7469" t="s">
        <v>4623</v>
      </c>
      <c r="E7469" t="s">
        <v>4630</v>
      </c>
      <c r="F7469" t="s">
        <v>15</v>
      </c>
      <c r="G7469">
        <v>2627</v>
      </c>
    </row>
    <row r="7470" spans="1:7" x14ac:dyDescent="0.2">
      <c r="A7470" t="s">
        <v>12066</v>
      </c>
      <c r="B7470" t="s">
        <v>4566</v>
      </c>
      <c r="C7470">
        <v>14</v>
      </c>
      <c r="D7470" t="s">
        <v>4623</v>
      </c>
      <c r="E7470" t="s">
        <v>4632</v>
      </c>
      <c r="F7470" t="s">
        <v>15</v>
      </c>
      <c r="G7470">
        <v>2782</v>
      </c>
    </row>
    <row r="7471" spans="1:7" x14ac:dyDescent="0.2">
      <c r="A7471" t="s">
        <v>12067</v>
      </c>
      <c r="B7471" t="s">
        <v>4566</v>
      </c>
      <c r="C7471">
        <v>14</v>
      </c>
      <c r="D7471" t="s">
        <v>4623</v>
      </c>
      <c r="E7471" t="s">
        <v>4634</v>
      </c>
      <c r="F7471" t="s">
        <v>15</v>
      </c>
      <c r="G7471">
        <v>2933</v>
      </c>
    </row>
    <row r="7472" spans="1:7" x14ac:dyDescent="0.2">
      <c r="A7472" t="s">
        <v>12068</v>
      </c>
      <c r="B7472" t="s">
        <v>4566</v>
      </c>
      <c r="C7472">
        <v>14</v>
      </c>
      <c r="D7472" t="s">
        <v>4623</v>
      </c>
      <c r="E7472" t="s">
        <v>4636</v>
      </c>
      <c r="F7472" t="s">
        <v>15</v>
      </c>
      <c r="G7472">
        <v>2906</v>
      </c>
    </row>
    <row r="7473" spans="1:7" x14ac:dyDescent="0.2">
      <c r="A7473" t="s">
        <v>12069</v>
      </c>
      <c r="B7473" t="s">
        <v>4566</v>
      </c>
      <c r="C7473">
        <v>14</v>
      </c>
      <c r="D7473" t="s">
        <v>4623</v>
      </c>
      <c r="E7473" t="s">
        <v>4638</v>
      </c>
      <c r="F7473" t="s">
        <v>15</v>
      </c>
      <c r="G7473">
        <v>3033</v>
      </c>
    </row>
    <row r="7474" spans="1:7" x14ac:dyDescent="0.2">
      <c r="A7474" t="s">
        <v>12070</v>
      </c>
      <c r="B7474" t="s">
        <v>4566</v>
      </c>
      <c r="C7474">
        <v>14</v>
      </c>
      <c r="D7474" t="s">
        <v>4623</v>
      </c>
      <c r="E7474" t="s">
        <v>4640</v>
      </c>
      <c r="F7474" t="s">
        <v>15</v>
      </c>
      <c r="G7474">
        <v>2747</v>
      </c>
    </row>
    <row r="7475" spans="1:7" x14ac:dyDescent="0.2">
      <c r="A7475" t="s">
        <v>12071</v>
      </c>
      <c r="B7475" t="s">
        <v>4566</v>
      </c>
      <c r="C7475">
        <v>14</v>
      </c>
      <c r="D7475" t="s">
        <v>4623</v>
      </c>
      <c r="E7475" t="s">
        <v>4642</v>
      </c>
      <c r="F7475" t="s">
        <v>15</v>
      </c>
      <c r="G7475">
        <v>2715</v>
      </c>
    </row>
    <row r="7476" spans="1:7" x14ac:dyDescent="0.2">
      <c r="A7476" t="s">
        <v>12072</v>
      </c>
      <c r="B7476" t="s">
        <v>4566</v>
      </c>
      <c r="C7476">
        <v>14</v>
      </c>
      <c r="D7476" t="s">
        <v>4623</v>
      </c>
      <c r="E7476" t="s">
        <v>4644</v>
      </c>
      <c r="F7476" t="s">
        <v>15</v>
      </c>
      <c r="G7476">
        <v>2643</v>
      </c>
    </row>
    <row r="7477" spans="1:7" x14ac:dyDescent="0.2">
      <c r="A7477" t="s">
        <v>12073</v>
      </c>
      <c r="B7477" t="s">
        <v>4566</v>
      </c>
      <c r="C7477">
        <v>14</v>
      </c>
      <c r="D7477" t="s">
        <v>4623</v>
      </c>
      <c r="E7477" t="s">
        <v>4646</v>
      </c>
      <c r="F7477" t="s">
        <v>15</v>
      </c>
      <c r="G7477">
        <v>2893</v>
      </c>
    </row>
    <row r="7478" spans="1:7" x14ac:dyDescent="0.2">
      <c r="A7478" t="s">
        <v>12074</v>
      </c>
      <c r="B7478" t="s">
        <v>4566</v>
      </c>
      <c r="C7478">
        <v>15</v>
      </c>
      <c r="D7478" t="s">
        <v>4623</v>
      </c>
      <c r="E7478" t="s">
        <v>4624</v>
      </c>
      <c r="F7478" t="s">
        <v>15</v>
      </c>
      <c r="G7478">
        <v>1187</v>
      </c>
    </row>
    <row r="7479" spans="1:7" x14ac:dyDescent="0.2">
      <c r="A7479" t="s">
        <v>12075</v>
      </c>
      <c r="B7479" t="s">
        <v>4566</v>
      </c>
      <c r="C7479">
        <v>15</v>
      </c>
      <c r="D7479" t="s">
        <v>4623</v>
      </c>
      <c r="E7479" t="s">
        <v>4626</v>
      </c>
      <c r="F7479" t="s">
        <v>15</v>
      </c>
      <c r="G7479">
        <v>948</v>
      </c>
    </row>
    <row r="7480" spans="1:7" x14ac:dyDescent="0.2">
      <c r="A7480" t="s">
        <v>12076</v>
      </c>
      <c r="B7480" t="s">
        <v>4566</v>
      </c>
      <c r="C7480">
        <v>15</v>
      </c>
      <c r="D7480" t="s">
        <v>4623</v>
      </c>
      <c r="E7480" t="s">
        <v>4628</v>
      </c>
      <c r="F7480" t="s">
        <v>15</v>
      </c>
      <c r="G7480">
        <v>1008</v>
      </c>
    </row>
    <row r="7481" spans="1:7" x14ac:dyDescent="0.2">
      <c r="A7481" t="s">
        <v>12077</v>
      </c>
      <c r="B7481" t="s">
        <v>4566</v>
      </c>
      <c r="C7481">
        <v>15</v>
      </c>
      <c r="D7481" t="s">
        <v>4623</v>
      </c>
      <c r="E7481" t="s">
        <v>4630</v>
      </c>
      <c r="F7481" t="s">
        <v>15</v>
      </c>
      <c r="G7481">
        <v>1005</v>
      </c>
    </row>
    <row r="7482" spans="1:7" x14ac:dyDescent="0.2">
      <c r="A7482" t="s">
        <v>12078</v>
      </c>
      <c r="B7482" t="s">
        <v>4566</v>
      </c>
      <c r="C7482">
        <v>15</v>
      </c>
      <c r="D7482" t="s">
        <v>4623</v>
      </c>
      <c r="E7482" t="s">
        <v>4632</v>
      </c>
      <c r="F7482" t="s">
        <v>15</v>
      </c>
      <c r="G7482">
        <v>904</v>
      </c>
    </row>
    <row r="7483" spans="1:7" x14ac:dyDescent="0.2">
      <c r="A7483" t="s">
        <v>12079</v>
      </c>
      <c r="B7483" t="s">
        <v>4566</v>
      </c>
      <c r="C7483">
        <v>15</v>
      </c>
      <c r="D7483" t="s">
        <v>4623</v>
      </c>
      <c r="E7483" t="s">
        <v>4634</v>
      </c>
      <c r="F7483" t="s">
        <v>15</v>
      </c>
      <c r="G7483">
        <v>968</v>
      </c>
    </row>
    <row r="7484" spans="1:7" x14ac:dyDescent="0.2">
      <c r="A7484" t="s">
        <v>12080</v>
      </c>
      <c r="B7484" t="s">
        <v>4566</v>
      </c>
      <c r="C7484">
        <v>15</v>
      </c>
      <c r="D7484" t="s">
        <v>4623</v>
      </c>
      <c r="E7484" t="s">
        <v>4636</v>
      </c>
      <c r="F7484" t="s">
        <v>15</v>
      </c>
      <c r="G7484">
        <v>892</v>
      </c>
    </row>
    <row r="7485" spans="1:7" x14ac:dyDescent="0.2">
      <c r="A7485" t="s">
        <v>12081</v>
      </c>
      <c r="B7485" t="s">
        <v>4566</v>
      </c>
      <c r="C7485">
        <v>15</v>
      </c>
      <c r="D7485" t="s">
        <v>4623</v>
      </c>
      <c r="E7485" t="s">
        <v>4638</v>
      </c>
      <c r="F7485" t="s">
        <v>15</v>
      </c>
      <c r="G7485">
        <v>923</v>
      </c>
    </row>
    <row r="7486" spans="1:7" x14ac:dyDescent="0.2">
      <c r="A7486" t="s">
        <v>12082</v>
      </c>
      <c r="B7486" t="s">
        <v>4566</v>
      </c>
      <c r="C7486">
        <v>15</v>
      </c>
      <c r="D7486" t="s">
        <v>4623</v>
      </c>
      <c r="E7486" t="s">
        <v>4640</v>
      </c>
      <c r="F7486" t="s">
        <v>15</v>
      </c>
      <c r="G7486">
        <v>917</v>
      </c>
    </row>
    <row r="7487" spans="1:7" x14ac:dyDescent="0.2">
      <c r="A7487" t="s">
        <v>12083</v>
      </c>
      <c r="B7487" t="s">
        <v>4566</v>
      </c>
      <c r="C7487">
        <v>15</v>
      </c>
      <c r="D7487" t="s">
        <v>4623</v>
      </c>
      <c r="E7487" t="s">
        <v>4642</v>
      </c>
      <c r="F7487" t="s">
        <v>15</v>
      </c>
      <c r="G7487">
        <v>954</v>
      </c>
    </row>
    <row r="7488" spans="1:7" x14ac:dyDescent="0.2">
      <c r="A7488" t="s">
        <v>12084</v>
      </c>
      <c r="B7488" t="s">
        <v>4566</v>
      </c>
      <c r="C7488">
        <v>15</v>
      </c>
      <c r="D7488" t="s">
        <v>4623</v>
      </c>
      <c r="E7488" t="s">
        <v>4644</v>
      </c>
      <c r="F7488" t="s">
        <v>15</v>
      </c>
      <c r="G7488">
        <v>974</v>
      </c>
    </row>
    <row r="7489" spans="1:7" x14ac:dyDescent="0.2">
      <c r="A7489" t="s">
        <v>12085</v>
      </c>
      <c r="B7489" t="s">
        <v>4566</v>
      </c>
      <c r="C7489">
        <v>15</v>
      </c>
      <c r="D7489" t="s">
        <v>4623</v>
      </c>
      <c r="E7489" t="s">
        <v>4646</v>
      </c>
      <c r="F7489" t="s">
        <v>15</v>
      </c>
      <c r="G7489">
        <v>1159</v>
      </c>
    </row>
    <row r="7490" spans="1:7" x14ac:dyDescent="0.2">
      <c r="A7490" t="s">
        <v>12086</v>
      </c>
      <c r="B7490" t="s">
        <v>4566</v>
      </c>
      <c r="C7490">
        <v>16</v>
      </c>
      <c r="D7490" t="s">
        <v>4623</v>
      </c>
      <c r="E7490" t="s">
        <v>4624</v>
      </c>
      <c r="F7490" t="s">
        <v>15</v>
      </c>
      <c r="G7490">
        <v>159</v>
      </c>
    </row>
    <row r="7491" spans="1:7" x14ac:dyDescent="0.2">
      <c r="A7491" t="s">
        <v>12087</v>
      </c>
      <c r="B7491" t="s">
        <v>4566</v>
      </c>
      <c r="C7491">
        <v>16</v>
      </c>
      <c r="D7491" t="s">
        <v>4623</v>
      </c>
      <c r="E7491" t="s">
        <v>4626</v>
      </c>
      <c r="F7491" t="s">
        <v>15</v>
      </c>
      <c r="G7491">
        <v>138</v>
      </c>
    </row>
    <row r="7492" spans="1:7" x14ac:dyDescent="0.2">
      <c r="A7492" t="s">
        <v>12088</v>
      </c>
      <c r="B7492" t="s">
        <v>4566</v>
      </c>
      <c r="C7492">
        <v>16</v>
      </c>
      <c r="D7492" t="s">
        <v>4623</v>
      </c>
      <c r="E7492" t="s">
        <v>4628</v>
      </c>
      <c r="F7492" t="s">
        <v>15</v>
      </c>
      <c r="G7492">
        <v>123</v>
      </c>
    </row>
    <row r="7493" spans="1:7" x14ac:dyDescent="0.2">
      <c r="A7493" t="s">
        <v>12089</v>
      </c>
      <c r="B7493" t="s">
        <v>4566</v>
      </c>
      <c r="C7493">
        <v>16</v>
      </c>
      <c r="D7493" t="s">
        <v>4623</v>
      </c>
      <c r="E7493" t="s">
        <v>4630</v>
      </c>
      <c r="F7493" t="s">
        <v>15</v>
      </c>
      <c r="G7493">
        <v>141</v>
      </c>
    </row>
    <row r="7494" spans="1:7" x14ac:dyDescent="0.2">
      <c r="A7494" t="s">
        <v>12090</v>
      </c>
      <c r="B7494" t="s">
        <v>4566</v>
      </c>
      <c r="C7494">
        <v>16</v>
      </c>
      <c r="D7494" t="s">
        <v>4623</v>
      </c>
      <c r="E7494" t="s">
        <v>4632</v>
      </c>
      <c r="F7494" t="s">
        <v>15</v>
      </c>
      <c r="G7494">
        <v>140</v>
      </c>
    </row>
    <row r="7495" spans="1:7" x14ac:dyDescent="0.2">
      <c r="A7495" t="s">
        <v>12091</v>
      </c>
      <c r="B7495" t="s">
        <v>4566</v>
      </c>
      <c r="C7495">
        <v>16</v>
      </c>
      <c r="D7495" t="s">
        <v>4623</v>
      </c>
      <c r="E7495" t="s">
        <v>4634</v>
      </c>
      <c r="F7495" t="s">
        <v>15</v>
      </c>
      <c r="G7495">
        <v>134</v>
      </c>
    </row>
    <row r="7496" spans="1:7" x14ac:dyDescent="0.2">
      <c r="A7496" t="s">
        <v>12092</v>
      </c>
      <c r="B7496" t="s">
        <v>4566</v>
      </c>
      <c r="C7496">
        <v>16</v>
      </c>
      <c r="D7496" t="s">
        <v>4623</v>
      </c>
      <c r="E7496" t="s">
        <v>4636</v>
      </c>
      <c r="F7496" t="s">
        <v>15</v>
      </c>
      <c r="G7496">
        <v>132</v>
      </c>
    </row>
    <row r="7497" spans="1:7" x14ac:dyDescent="0.2">
      <c r="A7497" t="s">
        <v>12093</v>
      </c>
      <c r="B7497" t="s">
        <v>4566</v>
      </c>
      <c r="C7497">
        <v>16</v>
      </c>
      <c r="D7497" t="s">
        <v>4623</v>
      </c>
      <c r="E7497" t="s">
        <v>4638</v>
      </c>
      <c r="F7497" t="s">
        <v>15</v>
      </c>
      <c r="G7497">
        <v>151</v>
      </c>
    </row>
    <row r="7498" spans="1:7" x14ac:dyDescent="0.2">
      <c r="A7498" t="s">
        <v>12094</v>
      </c>
      <c r="B7498" t="s">
        <v>4566</v>
      </c>
      <c r="C7498">
        <v>16</v>
      </c>
      <c r="D7498" t="s">
        <v>4623</v>
      </c>
      <c r="E7498" t="s">
        <v>4640</v>
      </c>
      <c r="F7498" t="s">
        <v>15</v>
      </c>
      <c r="G7498">
        <v>142</v>
      </c>
    </row>
    <row r="7499" spans="1:7" x14ac:dyDescent="0.2">
      <c r="A7499" t="s">
        <v>12095</v>
      </c>
      <c r="B7499" t="s">
        <v>4566</v>
      </c>
      <c r="C7499">
        <v>16</v>
      </c>
      <c r="D7499" t="s">
        <v>4623</v>
      </c>
      <c r="E7499" t="s">
        <v>4642</v>
      </c>
      <c r="F7499" t="s">
        <v>15</v>
      </c>
      <c r="G7499">
        <v>144</v>
      </c>
    </row>
    <row r="7500" spans="1:7" x14ac:dyDescent="0.2">
      <c r="A7500" t="s">
        <v>12096</v>
      </c>
      <c r="B7500" t="s">
        <v>4566</v>
      </c>
      <c r="C7500">
        <v>16</v>
      </c>
      <c r="D7500" t="s">
        <v>4623</v>
      </c>
      <c r="E7500" t="s">
        <v>4644</v>
      </c>
      <c r="F7500" t="s">
        <v>15</v>
      </c>
      <c r="G7500">
        <v>145</v>
      </c>
    </row>
    <row r="7501" spans="1:7" x14ac:dyDescent="0.2">
      <c r="A7501" t="s">
        <v>12097</v>
      </c>
      <c r="B7501" t="s">
        <v>4566</v>
      </c>
      <c r="C7501">
        <v>16</v>
      </c>
      <c r="D7501" t="s">
        <v>4623</v>
      </c>
      <c r="E7501" t="s">
        <v>4646</v>
      </c>
      <c r="F7501" t="s">
        <v>15</v>
      </c>
      <c r="G7501">
        <v>139</v>
      </c>
    </row>
    <row r="7502" spans="1:7" x14ac:dyDescent="0.2">
      <c r="A7502" t="s">
        <v>12098</v>
      </c>
      <c r="B7502" t="s">
        <v>4566</v>
      </c>
      <c r="C7502">
        <v>17</v>
      </c>
      <c r="D7502" t="s">
        <v>4623</v>
      </c>
      <c r="E7502" t="s">
        <v>4624</v>
      </c>
      <c r="F7502" t="s">
        <v>15</v>
      </c>
      <c r="G7502">
        <v>3994</v>
      </c>
    </row>
    <row r="7503" spans="1:7" x14ac:dyDescent="0.2">
      <c r="A7503" t="s">
        <v>12099</v>
      </c>
      <c r="B7503" t="s">
        <v>4566</v>
      </c>
      <c r="C7503">
        <v>17</v>
      </c>
      <c r="D7503" t="s">
        <v>4623</v>
      </c>
      <c r="E7503" t="s">
        <v>4626</v>
      </c>
      <c r="F7503" t="s">
        <v>15</v>
      </c>
      <c r="G7503">
        <v>3528</v>
      </c>
    </row>
    <row r="7504" spans="1:7" x14ac:dyDescent="0.2">
      <c r="A7504" t="s">
        <v>12100</v>
      </c>
      <c r="B7504" t="s">
        <v>4566</v>
      </c>
      <c r="C7504">
        <v>17</v>
      </c>
      <c r="D7504" t="s">
        <v>4623</v>
      </c>
      <c r="E7504" t="s">
        <v>4628</v>
      </c>
      <c r="F7504" t="s">
        <v>15</v>
      </c>
      <c r="G7504">
        <v>3749</v>
      </c>
    </row>
    <row r="7505" spans="1:7" x14ac:dyDescent="0.2">
      <c r="A7505" t="s">
        <v>12101</v>
      </c>
      <c r="B7505" t="s">
        <v>4566</v>
      </c>
      <c r="C7505">
        <v>17</v>
      </c>
      <c r="D7505" t="s">
        <v>4623</v>
      </c>
      <c r="E7505" t="s">
        <v>4630</v>
      </c>
      <c r="F7505" t="s">
        <v>15</v>
      </c>
      <c r="G7505">
        <v>3516</v>
      </c>
    </row>
    <row r="7506" spans="1:7" x14ac:dyDescent="0.2">
      <c r="A7506" t="s">
        <v>12102</v>
      </c>
      <c r="B7506" t="s">
        <v>4566</v>
      </c>
      <c r="C7506">
        <v>17</v>
      </c>
      <c r="D7506" t="s">
        <v>4623</v>
      </c>
      <c r="E7506" t="s">
        <v>4632</v>
      </c>
      <c r="F7506" t="s">
        <v>15</v>
      </c>
      <c r="G7506">
        <v>3826</v>
      </c>
    </row>
    <row r="7507" spans="1:7" x14ac:dyDescent="0.2">
      <c r="A7507" t="s">
        <v>12103</v>
      </c>
      <c r="B7507" t="s">
        <v>4566</v>
      </c>
      <c r="C7507">
        <v>17</v>
      </c>
      <c r="D7507" t="s">
        <v>4623</v>
      </c>
      <c r="E7507" t="s">
        <v>4634</v>
      </c>
      <c r="F7507" t="s">
        <v>15</v>
      </c>
      <c r="G7507">
        <v>3892</v>
      </c>
    </row>
    <row r="7508" spans="1:7" x14ac:dyDescent="0.2">
      <c r="A7508" t="s">
        <v>12104</v>
      </c>
      <c r="B7508" t="s">
        <v>4566</v>
      </c>
      <c r="C7508">
        <v>17</v>
      </c>
      <c r="D7508" t="s">
        <v>4623</v>
      </c>
      <c r="E7508" t="s">
        <v>4636</v>
      </c>
      <c r="F7508" t="s">
        <v>15</v>
      </c>
      <c r="G7508">
        <v>3784</v>
      </c>
    </row>
    <row r="7509" spans="1:7" x14ac:dyDescent="0.2">
      <c r="A7509" t="s">
        <v>12105</v>
      </c>
      <c r="B7509" t="s">
        <v>4566</v>
      </c>
      <c r="C7509">
        <v>17</v>
      </c>
      <c r="D7509" t="s">
        <v>4623</v>
      </c>
      <c r="E7509" t="s">
        <v>4638</v>
      </c>
      <c r="F7509" t="s">
        <v>15</v>
      </c>
      <c r="G7509">
        <v>3911</v>
      </c>
    </row>
    <row r="7510" spans="1:7" x14ac:dyDescent="0.2">
      <c r="A7510" t="s">
        <v>12106</v>
      </c>
      <c r="B7510" t="s">
        <v>4566</v>
      </c>
      <c r="C7510">
        <v>17</v>
      </c>
      <c r="D7510" t="s">
        <v>4623</v>
      </c>
      <c r="E7510" t="s">
        <v>4640</v>
      </c>
      <c r="F7510" t="s">
        <v>15</v>
      </c>
      <c r="G7510">
        <v>3618</v>
      </c>
    </row>
    <row r="7511" spans="1:7" x14ac:dyDescent="0.2">
      <c r="A7511" t="s">
        <v>12107</v>
      </c>
      <c r="B7511" t="s">
        <v>4566</v>
      </c>
      <c r="C7511">
        <v>17</v>
      </c>
      <c r="D7511" t="s">
        <v>4623</v>
      </c>
      <c r="E7511" t="s">
        <v>4642</v>
      </c>
      <c r="F7511" t="s">
        <v>15</v>
      </c>
      <c r="G7511">
        <v>3594</v>
      </c>
    </row>
    <row r="7512" spans="1:7" x14ac:dyDescent="0.2">
      <c r="A7512" t="s">
        <v>12108</v>
      </c>
      <c r="B7512" t="s">
        <v>4566</v>
      </c>
      <c r="C7512">
        <v>17</v>
      </c>
      <c r="D7512" t="s">
        <v>4623</v>
      </c>
      <c r="E7512" t="s">
        <v>4644</v>
      </c>
      <c r="F7512" t="s">
        <v>15</v>
      </c>
      <c r="G7512">
        <v>3673</v>
      </c>
    </row>
    <row r="7513" spans="1:7" x14ac:dyDescent="0.2">
      <c r="A7513" t="s">
        <v>12109</v>
      </c>
      <c r="B7513" t="s">
        <v>4566</v>
      </c>
      <c r="C7513">
        <v>17</v>
      </c>
      <c r="D7513" t="s">
        <v>4623</v>
      </c>
      <c r="E7513" t="s">
        <v>4646</v>
      </c>
      <c r="F7513" t="s">
        <v>15</v>
      </c>
      <c r="G7513">
        <v>3805</v>
      </c>
    </row>
    <row r="7514" spans="1:7" x14ac:dyDescent="0.2">
      <c r="A7514" t="s">
        <v>12110</v>
      </c>
      <c r="B7514" t="s">
        <v>4566</v>
      </c>
      <c r="C7514">
        <v>18</v>
      </c>
      <c r="D7514" t="s">
        <v>4623</v>
      </c>
      <c r="E7514" t="s">
        <v>4624</v>
      </c>
      <c r="F7514" t="s">
        <v>15</v>
      </c>
      <c r="G7514">
        <v>1775</v>
      </c>
    </row>
    <row r="7515" spans="1:7" x14ac:dyDescent="0.2">
      <c r="A7515" t="s">
        <v>12111</v>
      </c>
      <c r="B7515" t="s">
        <v>4566</v>
      </c>
      <c r="C7515">
        <v>18</v>
      </c>
      <c r="D7515" t="s">
        <v>4623</v>
      </c>
      <c r="E7515" t="s">
        <v>4626</v>
      </c>
      <c r="F7515" t="s">
        <v>15</v>
      </c>
      <c r="G7515">
        <v>1454</v>
      </c>
    </row>
    <row r="7516" spans="1:7" x14ac:dyDescent="0.2">
      <c r="A7516" t="s">
        <v>12112</v>
      </c>
      <c r="B7516" t="s">
        <v>4566</v>
      </c>
      <c r="C7516">
        <v>18</v>
      </c>
      <c r="D7516" t="s">
        <v>4623</v>
      </c>
      <c r="E7516" t="s">
        <v>4628</v>
      </c>
      <c r="F7516" t="s">
        <v>15</v>
      </c>
      <c r="G7516">
        <v>1555</v>
      </c>
    </row>
    <row r="7517" spans="1:7" x14ac:dyDescent="0.2">
      <c r="A7517" t="s">
        <v>12113</v>
      </c>
      <c r="B7517" t="s">
        <v>4566</v>
      </c>
      <c r="C7517">
        <v>18</v>
      </c>
      <c r="D7517" t="s">
        <v>4623</v>
      </c>
      <c r="E7517" t="s">
        <v>4630</v>
      </c>
      <c r="F7517" t="s">
        <v>15</v>
      </c>
      <c r="G7517">
        <v>1505</v>
      </c>
    </row>
    <row r="7518" spans="1:7" x14ac:dyDescent="0.2">
      <c r="A7518" t="s">
        <v>12114</v>
      </c>
      <c r="B7518" t="s">
        <v>4566</v>
      </c>
      <c r="C7518">
        <v>18</v>
      </c>
      <c r="D7518" t="s">
        <v>4623</v>
      </c>
      <c r="E7518" t="s">
        <v>4632</v>
      </c>
      <c r="F7518" t="s">
        <v>15</v>
      </c>
      <c r="G7518">
        <v>1532</v>
      </c>
    </row>
    <row r="7519" spans="1:7" x14ac:dyDescent="0.2">
      <c r="A7519" t="s">
        <v>12115</v>
      </c>
      <c r="B7519" t="s">
        <v>4566</v>
      </c>
      <c r="C7519">
        <v>18</v>
      </c>
      <c r="D7519" t="s">
        <v>4623</v>
      </c>
      <c r="E7519" t="s">
        <v>4634</v>
      </c>
      <c r="F7519" t="s">
        <v>15</v>
      </c>
      <c r="G7519">
        <v>1694</v>
      </c>
    </row>
    <row r="7520" spans="1:7" x14ac:dyDescent="0.2">
      <c r="A7520" t="s">
        <v>12116</v>
      </c>
      <c r="B7520" t="s">
        <v>4566</v>
      </c>
      <c r="C7520">
        <v>18</v>
      </c>
      <c r="D7520" t="s">
        <v>4623</v>
      </c>
      <c r="E7520" t="s">
        <v>4636</v>
      </c>
      <c r="F7520" t="s">
        <v>15</v>
      </c>
      <c r="G7520">
        <v>1577</v>
      </c>
    </row>
    <row r="7521" spans="1:7" x14ac:dyDescent="0.2">
      <c r="A7521" t="s">
        <v>12117</v>
      </c>
      <c r="B7521" t="s">
        <v>4566</v>
      </c>
      <c r="C7521">
        <v>18</v>
      </c>
      <c r="D7521" t="s">
        <v>4623</v>
      </c>
      <c r="E7521" t="s">
        <v>4638</v>
      </c>
      <c r="F7521" t="s">
        <v>15</v>
      </c>
      <c r="G7521">
        <v>1594</v>
      </c>
    </row>
    <row r="7522" spans="1:7" x14ac:dyDescent="0.2">
      <c r="A7522" t="s">
        <v>12118</v>
      </c>
      <c r="B7522" t="s">
        <v>4566</v>
      </c>
      <c r="C7522">
        <v>18</v>
      </c>
      <c r="D7522" t="s">
        <v>4623</v>
      </c>
      <c r="E7522" t="s">
        <v>4640</v>
      </c>
      <c r="F7522" t="s">
        <v>15</v>
      </c>
      <c r="G7522">
        <v>1412</v>
      </c>
    </row>
    <row r="7523" spans="1:7" x14ac:dyDescent="0.2">
      <c r="A7523" t="s">
        <v>12119</v>
      </c>
      <c r="B7523" t="s">
        <v>4566</v>
      </c>
      <c r="C7523">
        <v>18</v>
      </c>
      <c r="D7523" t="s">
        <v>4623</v>
      </c>
      <c r="E7523" t="s">
        <v>4642</v>
      </c>
      <c r="F7523" t="s">
        <v>15</v>
      </c>
      <c r="G7523">
        <v>1542</v>
      </c>
    </row>
    <row r="7524" spans="1:7" x14ac:dyDescent="0.2">
      <c r="A7524" t="s">
        <v>12120</v>
      </c>
      <c r="B7524" t="s">
        <v>4566</v>
      </c>
      <c r="C7524">
        <v>18</v>
      </c>
      <c r="D7524" t="s">
        <v>4623</v>
      </c>
      <c r="E7524" t="s">
        <v>4644</v>
      </c>
      <c r="F7524" t="s">
        <v>15</v>
      </c>
      <c r="G7524">
        <v>1400</v>
      </c>
    </row>
    <row r="7525" spans="1:7" x14ac:dyDescent="0.2">
      <c r="A7525" t="s">
        <v>12121</v>
      </c>
      <c r="B7525" t="s">
        <v>4566</v>
      </c>
      <c r="C7525">
        <v>18</v>
      </c>
      <c r="D7525" t="s">
        <v>4623</v>
      </c>
      <c r="E7525" t="s">
        <v>4646</v>
      </c>
      <c r="F7525" t="s">
        <v>15</v>
      </c>
      <c r="G7525">
        <v>1610</v>
      </c>
    </row>
    <row r="7526" spans="1:7" x14ac:dyDescent="0.2">
      <c r="A7526" t="s">
        <v>12122</v>
      </c>
      <c r="B7526" t="s">
        <v>4566</v>
      </c>
      <c r="C7526">
        <v>19</v>
      </c>
      <c r="D7526" t="s">
        <v>4623</v>
      </c>
      <c r="E7526" t="s">
        <v>4624</v>
      </c>
      <c r="F7526" t="s">
        <v>15</v>
      </c>
      <c r="G7526">
        <v>1473</v>
      </c>
    </row>
    <row r="7527" spans="1:7" x14ac:dyDescent="0.2">
      <c r="A7527" t="s">
        <v>12123</v>
      </c>
      <c r="B7527" t="s">
        <v>4566</v>
      </c>
      <c r="C7527">
        <v>19</v>
      </c>
      <c r="D7527" t="s">
        <v>4623</v>
      </c>
      <c r="E7527" t="s">
        <v>4626</v>
      </c>
      <c r="F7527" t="s">
        <v>15</v>
      </c>
      <c r="G7527">
        <v>1187</v>
      </c>
    </row>
    <row r="7528" spans="1:7" x14ac:dyDescent="0.2">
      <c r="A7528" t="s">
        <v>12124</v>
      </c>
      <c r="B7528" t="s">
        <v>4566</v>
      </c>
      <c r="C7528">
        <v>19</v>
      </c>
      <c r="D7528" t="s">
        <v>4623</v>
      </c>
      <c r="E7528" t="s">
        <v>4628</v>
      </c>
      <c r="F7528" t="s">
        <v>15</v>
      </c>
      <c r="G7528">
        <v>1334</v>
      </c>
    </row>
    <row r="7529" spans="1:7" x14ac:dyDescent="0.2">
      <c r="A7529" t="s">
        <v>12125</v>
      </c>
      <c r="B7529" t="s">
        <v>4566</v>
      </c>
      <c r="C7529">
        <v>19</v>
      </c>
      <c r="D7529" t="s">
        <v>4623</v>
      </c>
      <c r="E7529" t="s">
        <v>4630</v>
      </c>
      <c r="F7529" t="s">
        <v>15</v>
      </c>
      <c r="G7529">
        <v>1257</v>
      </c>
    </row>
    <row r="7530" spans="1:7" x14ac:dyDescent="0.2">
      <c r="A7530" t="s">
        <v>12126</v>
      </c>
      <c r="B7530" t="s">
        <v>4566</v>
      </c>
      <c r="C7530">
        <v>19</v>
      </c>
      <c r="D7530" t="s">
        <v>4623</v>
      </c>
      <c r="E7530" t="s">
        <v>4632</v>
      </c>
      <c r="F7530" t="s">
        <v>15</v>
      </c>
      <c r="G7530">
        <v>1299</v>
      </c>
    </row>
    <row r="7531" spans="1:7" x14ac:dyDescent="0.2">
      <c r="A7531" t="s">
        <v>12127</v>
      </c>
      <c r="B7531" t="s">
        <v>4566</v>
      </c>
      <c r="C7531">
        <v>19</v>
      </c>
      <c r="D7531" t="s">
        <v>4623</v>
      </c>
      <c r="E7531" t="s">
        <v>4634</v>
      </c>
      <c r="F7531" t="s">
        <v>15</v>
      </c>
      <c r="G7531">
        <v>1334</v>
      </c>
    </row>
    <row r="7532" spans="1:7" x14ac:dyDescent="0.2">
      <c r="A7532" t="s">
        <v>12128</v>
      </c>
      <c r="B7532" t="s">
        <v>4566</v>
      </c>
      <c r="C7532">
        <v>19</v>
      </c>
      <c r="D7532" t="s">
        <v>4623</v>
      </c>
      <c r="E7532" t="s">
        <v>4636</v>
      </c>
      <c r="F7532" t="s">
        <v>15</v>
      </c>
      <c r="G7532">
        <v>1371</v>
      </c>
    </row>
    <row r="7533" spans="1:7" x14ac:dyDescent="0.2">
      <c r="A7533" t="s">
        <v>12129</v>
      </c>
      <c r="B7533" t="s">
        <v>4566</v>
      </c>
      <c r="C7533">
        <v>19</v>
      </c>
      <c r="D7533" t="s">
        <v>4623</v>
      </c>
      <c r="E7533" t="s">
        <v>4638</v>
      </c>
      <c r="F7533" t="s">
        <v>15</v>
      </c>
      <c r="G7533">
        <v>1525</v>
      </c>
    </row>
    <row r="7534" spans="1:7" x14ac:dyDescent="0.2">
      <c r="A7534" t="s">
        <v>12130</v>
      </c>
      <c r="B7534" t="s">
        <v>4566</v>
      </c>
      <c r="C7534">
        <v>19</v>
      </c>
      <c r="D7534" t="s">
        <v>4623</v>
      </c>
      <c r="E7534" t="s">
        <v>4640</v>
      </c>
      <c r="F7534" t="s">
        <v>15</v>
      </c>
      <c r="G7534">
        <v>1340</v>
      </c>
    </row>
    <row r="7535" spans="1:7" x14ac:dyDescent="0.2">
      <c r="A7535" t="s">
        <v>12131</v>
      </c>
      <c r="B7535" t="s">
        <v>4566</v>
      </c>
      <c r="C7535">
        <v>19</v>
      </c>
      <c r="D7535" t="s">
        <v>4623</v>
      </c>
      <c r="E7535" t="s">
        <v>4642</v>
      </c>
      <c r="F7535" t="s">
        <v>15</v>
      </c>
      <c r="G7535">
        <v>1350</v>
      </c>
    </row>
    <row r="7536" spans="1:7" x14ac:dyDescent="0.2">
      <c r="A7536" t="s">
        <v>12132</v>
      </c>
      <c r="B7536" t="s">
        <v>4566</v>
      </c>
      <c r="C7536">
        <v>19</v>
      </c>
      <c r="D7536" t="s">
        <v>4623</v>
      </c>
      <c r="E7536" t="s">
        <v>4644</v>
      </c>
      <c r="F7536" t="s">
        <v>15</v>
      </c>
      <c r="G7536">
        <v>1326</v>
      </c>
    </row>
    <row r="7537" spans="1:7" x14ac:dyDescent="0.2">
      <c r="A7537" t="s">
        <v>12133</v>
      </c>
      <c r="B7537" t="s">
        <v>4566</v>
      </c>
      <c r="C7537">
        <v>19</v>
      </c>
      <c r="D7537" t="s">
        <v>4623</v>
      </c>
      <c r="E7537" t="s">
        <v>4646</v>
      </c>
      <c r="F7537" t="s">
        <v>15</v>
      </c>
      <c r="G7537">
        <v>1462</v>
      </c>
    </row>
    <row r="7538" spans="1:7" x14ac:dyDescent="0.2">
      <c r="A7538" t="s">
        <v>12134</v>
      </c>
      <c r="B7538" t="s">
        <v>4566</v>
      </c>
      <c r="C7538">
        <v>20</v>
      </c>
      <c r="D7538" t="s">
        <v>4623</v>
      </c>
      <c r="E7538" t="s">
        <v>4624</v>
      </c>
      <c r="F7538" t="s">
        <v>15</v>
      </c>
      <c r="G7538">
        <v>3549</v>
      </c>
    </row>
    <row r="7539" spans="1:7" x14ac:dyDescent="0.2">
      <c r="A7539" t="s">
        <v>12135</v>
      </c>
      <c r="B7539" t="s">
        <v>4566</v>
      </c>
      <c r="C7539">
        <v>20</v>
      </c>
      <c r="D7539" t="s">
        <v>4623</v>
      </c>
      <c r="E7539" t="s">
        <v>4626</v>
      </c>
      <c r="F7539" t="s">
        <v>15</v>
      </c>
      <c r="G7539">
        <v>3309</v>
      </c>
    </row>
    <row r="7540" spans="1:7" x14ac:dyDescent="0.2">
      <c r="A7540" t="s">
        <v>12136</v>
      </c>
      <c r="B7540" t="s">
        <v>4566</v>
      </c>
      <c r="C7540">
        <v>20</v>
      </c>
      <c r="D7540" t="s">
        <v>4623</v>
      </c>
      <c r="E7540" t="s">
        <v>4628</v>
      </c>
      <c r="F7540" t="s">
        <v>15</v>
      </c>
      <c r="G7540">
        <v>3682</v>
      </c>
    </row>
    <row r="7541" spans="1:7" x14ac:dyDescent="0.2">
      <c r="A7541" t="s">
        <v>12137</v>
      </c>
      <c r="B7541" t="s">
        <v>4566</v>
      </c>
      <c r="C7541">
        <v>20</v>
      </c>
      <c r="D7541" t="s">
        <v>4623</v>
      </c>
      <c r="E7541" t="s">
        <v>4630</v>
      </c>
      <c r="F7541" t="s">
        <v>15</v>
      </c>
      <c r="G7541">
        <v>3303</v>
      </c>
    </row>
    <row r="7542" spans="1:7" x14ac:dyDescent="0.2">
      <c r="A7542" t="s">
        <v>12138</v>
      </c>
      <c r="B7542" t="s">
        <v>4566</v>
      </c>
      <c r="C7542">
        <v>20</v>
      </c>
      <c r="D7542" t="s">
        <v>4623</v>
      </c>
      <c r="E7542" t="s">
        <v>4632</v>
      </c>
      <c r="F7542" t="s">
        <v>15</v>
      </c>
      <c r="G7542">
        <v>3440</v>
      </c>
    </row>
    <row r="7543" spans="1:7" x14ac:dyDescent="0.2">
      <c r="A7543" t="s">
        <v>12139</v>
      </c>
      <c r="B7543" t="s">
        <v>4566</v>
      </c>
      <c r="C7543">
        <v>20</v>
      </c>
      <c r="D7543" t="s">
        <v>4623</v>
      </c>
      <c r="E7543" t="s">
        <v>4634</v>
      </c>
      <c r="F7543" t="s">
        <v>15</v>
      </c>
      <c r="G7543">
        <v>3352</v>
      </c>
    </row>
    <row r="7544" spans="1:7" x14ac:dyDescent="0.2">
      <c r="A7544" t="s">
        <v>12140</v>
      </c>
      <c r="B7544" t="s">
        <v>4566</v>
      </c>
      <c r="C7544">
        <v>20</v>
      </c>
      <c r="D7544" t="s">
        <v>4623</v>
      </c>
      <c r="E7544" t="s">
        <v>4636</v>
      </c>
      <c r="F7544" t="s">
        <v>15</v>
      </c>
      <c r="G7544">
        <v>3592</v>
      </c>
    </row>
    <row r="7545" spans="1:7" x14ac:dyDescent="0.2">
      <c r="A7545" t="s">
        <v>12141</v>
      </c>
      <c r="B7545" t="s">
        <v>4566</v>
      </c>
      <c r="C7545">
        <v>20</v>
      </c>
      <c r="D7545" t="s">
        <v>4623</v>
      </c>
      <c r="E7545" t="s">
        <v>4638</v>
      </c>
      <c r="F7545" t="s">
        <v>15</v>
      </c>
      <c r="G7545">
        <v>3399</v>
      </c>
    </row>
    <row r="7546" spans="1:7" x14ac:dyDescent="0.2">
      <c r="A7546" t="s">
        <v>12142</v>
      </c>
      <c r="B7546" t="s">
        <v>4566</v>
      </c>
      <c r="C7546">
        <v>20</v>
      </c>
      <c r="D7546" t="s">
        <v>4623</v>
      </c>
      <c r="E7546" t="s">
        <v>4640</v>
      </c>
      <c r="F7546" t="s">
        <v>15</v>
      </c>
      <c r="G7546">
        <v>3419</v>
      </c>
    </row>
    <row r="7547" spans="1:7" x14ac:dyDescent="0.2">
      <c r="A7547" t="s">
        <v>12143</v>
      </c>
      <c r="B7547" t="s">
        <v>4566</v>
      </c>
      <c r="C7547">
        <v>20</v>
      </c>
      <c r="D7547" t="s">
        <v>4623</v>
      </c>
      <c r="E7547" t="s">
        <v>4642</v>
      </c>
      <c r="F7547" t="s">
        <v>15</v>
      </c>
      <c r="G7547">
        <v>3393</v>
      </c>
    </row>
    <row r="7548" spans="1:7" x14ac:dyDescent="0.2">
      <c r="A7548" t="s">
        <v>12144</v>
      </c>
      <c r="B7548" t="s">
        <v>4566</v>
      </c>
      <c r="C7548">
        <v>20</v>
      </c>
      <c r="D7548" t="s">
        <v>4623</v>
      </c>
      <c r="E7548" t="s">
        <v>4644</v>
      </c>
      <c r="F7548" t="s">
        <v>15</v>
      </c>
      <c r="G7548">
        <v>3349</v>
      </c>
    </row>
    <row r="7549" spans="1:7" x14ac:dyDescent="0.2">
      <c r="A7549" t="s">
        <v>12145</v>
      </c>
      <c r="B7549" t="s">
        <v>4566</v>
      </c>
      <c r="C7549">
        <v>20</v>
      </c>
      <c r="D7549" t="s">
        <v>4623</v>
      </c>
      <c r="E7549" t="s">
        <v>4646</v>
      </c>
      <c r="F7549" t="s">
        <v>15</v>
      </c>
      <c r="G7549">
        <v>3547</v>
      </c>
    </row>
    <row r="7550" spans="1:7" x14ac:dyDescent="0.2">
      <c r="A7550" t="s">
        <v>12146</v>
      </c>
      <c r="B7550" t="s">
        <v>4566</v>
      </c>
      <c r="C7550">
        <v>21</v>
      </c>
      <c r="D7550" t="s">
        <v>4623</v>
      </c>
      <c r="E7550" t="s">
        <v>4624</v>
      </c>
      <c r="F7550" t="s">
        <v>15</v>
      </c>
      <c r="G7550">
        <v>350</v>
      </c>
    </row>
    <row r="7551" spans="1:7" x14ac:dyDescent="0.2">
      <c r="A7551" t="s">
        <v>12147</v>
      </c>
      <c r="B7551" t="s">
        <v>4566</v>
      </c>
      <c r="C7551">
        <v>21</v>
      </c>
      <c r="D7551" t="s">
        <v>4623</v>
      </c>
      <c r="E7551" t="s">
        <v>4626</v>
      </c>
      <c r="F7551" t="s">
        <v>15</v>
      </c>
      <c r="G7551">
        <v>301</v>
      </c>
    </row>
    <row r="7552" spans="1:7" x14ac:dyDescent="0.2">
      <c r="A7552" t="s">
        <v>12148</v>
      </c>
      <c r="B7552" t="s">
        <v>4566</v>
      </c>
      <c r="C7552">
        <v>21</v>
      </c>
      <c r="D7552" t="s">
        <v>4623</v>
      </c>
      <c r="E7552" t="s">
        <v>4628</v>
      </c>
      <c r="F7552" t="s">
        <v>15</v>
      </c>
      <c r="G7552">
        <v>278</v>
      </c>
    </row>
    <row r="7553" spans="1:7" x14ac:dyDescent="0.2">
      <c r="A7553" t="s">
        <v>12149</v>
      </c>
      <c r="B7553" t="s">
        <v>4566</v>
      </c>
      <c r="C7553">
        <v>21</v>
      </c>
      <c r="D7553" t="s">
        <v>4623</v>
      </c>
      <c r="E7553" t="s">
        <v>4630</v>
      </c>
      <c r="F7553" t="s">
        <v>15</v>
      </c>
      <c r="G7553">
        <v>241</v>
      </c>
    </row>
    <row r="7554" spans="1:7" x14ac:dyDescent="0.2">
      <c r="A7554" t="s">
        <v>12150</v>
      </c>
      <c r="B7554" t="s">
        <v>4566</v>
      </c>
      <c r="C7554">
        <v>21</v>
      </c>
      <c r="D7554" t="s">
        <v>4623</v>
      </c>
      <c r="E7554" t="s">
        <v>4632</v>
      </c>
      <c r="F7554" t="s">
        <v>15</v>
      </c>
      <c r="G7554">
        <v>252</v>
      </c>
    </row>
    <row r="7555" spans="1:7" x14ac:dyDescent="0.2">
      <c r="A7555" t="s">
        <v>12151</v>
      </c>
      <c r="B7555" t="s">
        <v>4566</v>
      </c>
      <c r="C7555">
        <v>21</v>
      </c>
      <c r="D7555" t="s">
        <v>4623</v>
      </c>
      <c r="E7555" t="s">
        <v>4634</v>
      </c>
      <c r="F7555" t="s">
        <v>15</v>
      </c>
      <c r="G7555">
        <v>269</v>
      </c>
    </row>
    <row r="7556" spans="1:7" x14ac:dyDescent="0.2">
      <c r="A7556" t="s">
        <v>12152</v>
      </c>
      <c r="B7556" t="s">
        <v>4566</v>
      </c>
      <c r="C7556">
        <v>21</v>
      </c>
      <c r="D7556" t="s">
        <v>4623</v>
      </c>
      <c r="E7556" t="s">
        <v>4636</v>
      </c>
      <c r="F7556" t="s">
        <v>15</v>
      </c>
      <c r="G7556">
        <v>250</v>
      </c>
    </row>
    <row r="7557" spans="1:7" x14ac:dyDescent="0.2">
      <c r="A7557" t="s">
        <v>12153</v>
      </c>
      <c r="B7557" t="s">
        <v>4566</v>
      </c>
      <c r="C7557">
        <v>21</v>
      </c>
      <c r="D7557" t="s">
        <v>4623</v>
      </c>
      <c r="E7557" t="s">
        <v>4638</v>
      </c>
      <c r="F7557" t="s">
        <v>15</v>
      </c>
      <c r="G7557">
        <v>270</v>
      </c>
    </row>
    <row r="7558" spans="1:7" x14ac:dyDescent="0.2">
      <c r="A7558" t="s">
        <v>12154</v>
      </c>
      <c r="B7558" t="s">
        <v>4566</v>
      </c>
      <c r="C7558">
        <v>21</v>
      </c>
      <c r="D7558" t="s">
        <v>4623</v>
      </c>
      <c r="E7558" t="s">
        <v>4640</v>
      </c>
      <c r="F7558" t="s">
        <v>15</v>
      </c>
      <c r="G7558">
        <v>311</v>
      </c>
    </row>
    <row r="7559" spans="1:7" x14ac:dyDescent="0.2">
      <c r="A7559" t="s">
        <v>12155</v>
      </c>
      <c r="B7559" t="s">
        <v>4566</v>
      </c>
      <c r="C7559">
        <v>21</v>
      </c>
      <c r="D7559" t="s">
        <v>4623</v>
      </c>
      <c r="E7559" t="s">
        <v>4642</v>
      </c>
      <c r="F7559" t="s">
        <v>15</v>
      </c>
      <c r="G7559">
        <v>247</v>
      </c>
    </row>
    <row r="7560" spans="1:7" x14ac:dyDescent="0.2">
      <c r="A7560" t="s">
        <v>12156</v>
      </c>
      <c r="B7560" t="s">
        <v>4566</v>
      </c>
      <c r="C7560">
        <v>21</v>
      </c>
      <c r="D7560" t="s">
        <v>4623</v>
      </c>
      <c r="E7560" t="s">
        <v>4644</v>
      </c>
      <c r="F7560" t="s">
        <v>15</v>
      </c>
      <c r="G7560">
        <v>270</v>
      </c>
    </row>
    <row r="7561" spans="1:7" x14ac:dyDescent="0.2">
      <c r="A7561" t="s">
        <v>12157</v>
      </c>
      <c r="B7561" t="s">
        <v>4566</v>
      </c>
      <c r="C7561">
        <v>21</v>
      </c>
      <c r="D7561" t="s">
        <v>4623</v>
      </c>
      <c r="E7561" t="s">
        <v>4646</v>
      </c>
      <c r="F7561" t="s">
        <v>15</v>
      </c>
      <c r="G7561">
        <v>274</v>
      </c>
    </row>
    <row r="7562" spans="1:7" x14ac:dyDescent="0.2">
      <c r="A7562" t="s">
        <v>12158</v>
      </c>
      <c r="B7562" t="s">
        <v>4566</v>
      </c>
      <c r="C7562">
        <v>22</v>
      </c>
      <c r="D7562" t="s">
        <v>4623</v>
      </c>
      <c r="E7562" t="s">
        <v>4624</v>
      </c>
      <c r="F7562" t="s">
        <v>15</v>
      </c>
      <c r="G7562">
        <v>1335</v>
      </c>
    </row>
    <row r="7563" spans="1:7" x14ac:dyDescent="0.2">
      <c r="A7563" t="s">
        <v>12159</v>
      </c>
      <c r="B7563" t="s">
        <v>4566</v>
      </c>
      <c r="C7563">
        <v>22</v>
      </c>
      <c r="D7563" t="s">
        <v>4623</v>
      </c>
      <c r="E7563" t="s">
        <v>4626</v>
      </c>
      <c r="F7563" t="s">
        <v>15</v>
      </c>
      <c r="G7563">
        <v>1164</v>
      </c>
    </row>
    <row r="7564" spans="1:7" x14ac:dyDescent="0.2">
      <c r="A7564" t="s">
        <v>12160</v>
      </c>
      <c r="B7564" t="s">
        <v>4566</v>
      </c>
      <c r="C7564">
        <v>22</v>
      </c>
      <c r="D7564" t="s">
        <v>4623</v>
      </c>
      <c r="E7564" t="s">
        <v>4628</v>
      </c>
      <c r="F7564" t="s">
        <v>15</v>
      </c>
      <c r="G7564">
        <v>1247</v>
      </c>
    </row>
    <row r="7565" spans="1:7" x14ac:dyDescent="0.2">
      <c r="A7565" t="s">
        <v>12161</v>
      </c>
      <c r="B7565" t="s">
        <v>4566</v>
      </c>
      <c r="C7565">
        <v>22</v>
      </c>
      <c r="D7565" t="s">
        <v>4623</v>
      </c>
      <c r="E7565" t="s">
        <v>4630</v>
      </c>
      <c r="F7565" t="s">
        <v>15</v>
      </c>
      <c r="G7565">
        <v>1242</v>
      </c>
    </row>
    <row r="7566" spans="1:7" x14ac:dyDescent="0.2">
      <c r="A7566" t="s">
        <v>12162</v>
      </c>
      <c r="B7566" t="s">
        <v>4566</v>
      </c>
      <c r="C7566">
        <v>22</v>
      </c>
      <c r="D7566" t="s">
        <v>4623</v>
      </c>
      <c r="E7566" t="s">
        <v>4632</v>
      </c>
      <c r="F7566" t="s">
        <v>15</v>
      </c>
      <c r="G7566">
        <v>1242</v>
      </c>
    </row>
    <row r="7567" spans="1:7" x14ac:dyDescent="0.2">
      <c r="A7567" t="s">
        <v>12163</v>
      </c>
      <c r="B7567" t="s">
        <v>4566</v>
      </c>
      <c r="C7567">
        <v>22</v>
      </c>
      <c r="D7567" t="s">
        <v>4623</v>
      </c>
      <c r="E7567" t="s">
        <v>4634</v>
      </c>
      <c r="F7567" t="s">
        <v>15</v>
      </c>
      <c r="G7567">
        <v>1129</v>
      </c>
    </row>
    <row r="7568" spans="1:7" x14ac:dyDescent="0.2">
      <c r="A7568" t="s">
        <v>12164</v>
      </c>
      <c r="B7568" t="s">
        <v>4566</v>
      </c>
      <c r="C7568">
        <v>22</v>
      </c>
      <c r="D7568" t="s">
        <v>4623</v>
      </c>
      <c r="E7568" t="s">
        <v>4636</v>
      </c>
      <c r="F7568" t="s">
        <v>15</v>
      </c>
      <c r="G7568">
        <v>1361</v>
      </c>
    </row>
    <row r="7569" spans="1:7" x14ac:dyDescent="0.2">
      <c r="A7569" t="s">
        <v>12165</v>
      </c>
      <c r="B7569" t="s">
        <v>4566</v>
      </c>
      <c r="C7569">
        <v>22</v>
      </c>
      <c r="D7569" t="s">
        <v>4623</v>
      </c>
      <c r="E7569" t="s">
        <v>4638</v>
      </c>
      <c r="F7569" t="s">
        <v>15</v>
      </c>
      <c r="G7569">
        <v>1434</v>
      </c>
    </row>
    <row r="7570" spans="1:7" x14ac:dyDescent="0.2">
      <c r="A7570" t="s">
        <v>12166</v>
      </c>
      <c r="B7570" t="s">
        <v>4566</v>
      </c>
      <c r="C7570">
        <v>22</v>
      </c>
      <c r="D7570" t="s">
        <v>4623</v>
      </c>
      <c r="E7570" t="s">
        <v>4640</v>
      </c>
      <c r="F7570" t="s">
        <v>15</v>
      </c>
      <c r="G7570">
        <v>1290</v>
      </c>
    </row>
    <row r="7571" spans="1:7" x14ac:dyDescent="0.2">
      <c r="A7571" t="s">
        <v>12167</v>
      </c>
      <c r="B7571" t="s">
        <v>4566</v>
      </c>
      <c r="C7571">
        <v>22</v>
      </c>
      <c r="D7571" t="s">
        <v>4623</v>
      </c>
      <c r="E7571" t="s">
        <v>4642</v>
      </c>
      <c r="F7571" t="s">
        <v>15</v>
      </c>
      <c r="G7571">
        <v>1226</v>
      </c>
    </row>
    <row r="7572" spans="1:7" x14ac:dyDescent="0.2">
      <c r="A7572" t="s">
        <v>12168</v>
      </c>
      <c r="B7572" t="s">
        <v>4566</v>
      </c>
      <c r="C7572">
        <v>22</v>
      </c>
      <c r="D7572" t="s">
        <v>4623</v>
      </c>
      <c r="E7572" t="s">
        <v>4644</v>
      </c>
      <c r="F7572" t="s">
        <v>15</v>
      </c>
      <c r="G7572">
        <v>1335</v>
      </c>
    </row>
    <row r="7573" spans="1:7" x14ac:dyDescent="0.2">
      <c r="A7573" t="s">
        <v>12169</v>
      </c>
      <c r="B7573" t="s">
        <v>4566</v>
      </c>
      <c r="C7573">
        <v>22</v>
      </c>
      <c r="D7573" t="s">
        <v>4623</v>
      </c>
      <c r="E7573" t="s">
        <v>4646</v>
      </c>
      <c r="F7573" t="s">
        <v>15</v>
      </c>
      <c r="G7573">
        <v>1352</v>
      </c>
    </row>
    <row r="7574" spans="1:7" x14ac:dyDescent="0.2">
      <c r="A7574" t="s">
        <v>12170</v>
      </c>
      <c r="B7574" t="s">
        <v>4566</v>
      </c>
      <c r="C7574">
        <v>23</v>
      </c>
      <c r="D7574" t="s">
        <v>4623</v>
      </c>
      <c r="E7574" t="s">
        <v>4624</v>
      </c>
      <c r="F7574" t="s">
        <v>15</v>
      </c>
      <c r="G7574">
        <v>2575</v>
      </c>
    </row>
    <row r="7575" spans="1:7" x14ac:dyDescent="0.2">
      <c r="A7575" t="s">
        <v>12171</v>
      </c>
      <c r="B7575" t="s">
        <v>4566</v>
      </c>
      <c r="C7575">
        <v>23</v>
      </c>
      <c r="D7575" t="s">
        <v>4623</v>
      </c>
      <c r="E7575" t="s">
        <v>4626</v>
      </c>
      <c r="F7575" t="s">
        <v>15</v>
      </c>
      <c r="G7575">
        <v>2223</v>
      </c>
    </row>
    <row r="7576" spans="1:7" x14ac:dyDescent="0.2">
      <c r="A7576" t="s">
        <v>12172</v>
      </c>
      <c r="B7576" t="s">
        <v>4566</v>
      </c>
      <c r="C7576">
        <v>23</v>
      </c>
      <c r="D7576" t="s">
        <v>4623</v>
      </c>
      <c r="E7576" t="s">
        <v>4628</v>
      </c>
      <c r="F7576" t="s">
        <v>15</v>
      </c>
      <c r="G7576">
        <v>2585</v>
      </c>
    </row>
    <row r="7577" spans="1:7" x14ac:dyDescent="0.2">
      <c r="A7577" t="s">
        <v>12173</v>
      </c>
      <c r="B7577" t="s">
        <v>4566</v>
      </c>
      <c r="C7577">
        <v>23</v>
      </c>
      <c r="D7577" t="s">
        <v>4623</v>
      </c>
      <c r="E7577" t="s">
        <v>4630</v>
      </c>
      <c r="F7577" t="s">
        <v>15</v>
      </c>
      <c r="G7577">
        <v>2418</v>
      </c>
    </row>
    <row r="7578" spans="1:7" x14ac:dyDescent="0.2">
      <c r="A7578" t="s">
        <v>12174</v>
      </c>
      <c r="B7578" t="s">
        <v>4566</v>
      </c>
      <c r="C7578">
        <v>23</v>
      </c>
      <c r="D7578" t="s">
        <v>4623</v>
      </c>
      <c r="E7578" t="s">
        <v>4632</v>
      </c>
      <c r="F7578" t="s">
        <v>15</v>
      </c>
      <c r="G7578">
        <v>2475</v>
      </c>
    </row>
    <row r="7579" spans="1:7" x14ac:dyDescent="0.2">
      <c r="A7579" t="s">
        <v>12175</v>
      </c>
      <c r="B7579" t="s">
        <v>4566</v>
      </c>
      <c r="C7579">
        <v>23</v>
      </c>
      <c r="D7579" t="s">
        <v>4623</v>
      </c>
      <c r="E7579" t="s">
        <v>4634</v>
      </c>
      <c r="F7579" t="s">
        <v>15</v>
      </c>
      <c r="G7579">
        <v>2401</v>
      </c>
    </row>
    <row r="7580" spans="1:7" x14ac:dyDescent="0.2">
      <c r="A7580" t="s">
        <v>12176</v>
      </c>
      <c r="B7580" t="s">
        <v>4566</v>
      </c>
      <c r="C7580">
        <v>23</v>
      </c>
      <c r="D7580" t="s">
        <v>4623</v>
      </c>
      <c r="E7580" t="s">
        <v>4636</v>
      </c>
      <c r="F7580" t="s">
        <v>15</v>
      </c>
      <c r="G7580">
        <v>2680</v>
      </c>
    </row>
    <row r="7581" spans="1:7" x14ac:dyDescent="0.2">
      <c r="A7581" t="s">
        <v>12177</v>
      </c>
      <c r="B7581" t="s">
        <v>4566</v>
      </c>
      <c r="C7581">
        <v>23</v>
      </c>
      <c r="D7581" t="s">
        <v>4623</v>
      </c>
      <c r="E7581" t="s">
        <v>4638</v>
      </c>
      <c r="F7581" t="s">
        <v>15</v>
      </c>
      <c r="G7581">
        <v>2622</v>
      </c>
    </row>
    <row r="7582" spans="1:7" x14ac:dyDescent="0.2">
      <c r="A7582" t="s">
        <v>12178</v>
      </c>
      <c r="B7582" t="s">
        <v>4566</v>
      </c>
      <c r="C7582">
        <v>23</v>
      </c>
      <c r="D7582" t="s">
        <v>4623</v>
      </c>
      <c r="E7582" t="s">
        <v>4640</v>
      </c>
      <c r="F7582" t="s">
        <v>15</v>
      </c>
      <c r="G7582">
        <v>2575</v>
      </c>
    </row>
    <row r="7583" spans="1:7" x14ac:dyDescent="0.2">
      <c r="A7583" t="s">
        <v>12179</v>
      </c>
      <c r="B7583" t="s">
        <v>4566</v>
      </c>
      <c r="C7583">
        <v>23</v>
      </c>
      <c r="D7583" t="s">
        <v>4623</v>
      </c>
      <c r="E7583" t="s">
        <v>4642</v>
      </c>
      <c r="F7583" t="s">
        <v>15</v>
      </c>
      <c r="G7583">
        <v>2506</v>
      </c>
    </row>
    <row r="7584" spans="1:7" x14ac:dyDescent="0.2">
      <c r="A7584" t="s">
        <v>12180</v>
      </c>
      <c r="B7584" t="s">
        <v>4566</v>
      </c>
      <c r="C7584">
        <v>23</v>
      </c>
      <c r="D7584" t="s">
        <v>4623</v>
      </c>
      <c r="E7584" t="s">
        <v>4644</v>
      </c>
      <c r="F7584" t="s">
        <v>15</v>
      </c>
      <c r="G7584">
        <v>2438</v>
      </c>
    </row>
    <row r="7585" spans="1:7" x14ac:dyDescent="0.2">
      <c r="A7585" t="s">
        <v>12181</v>
      </c>
      <c r="B7585" t="s">
        <v>4566</v>
      </c>
      <c r="C7585">
        <v>23</v>
      </c>
      <c r="D7585" t="s">
        <v>4623</v>
      </c>
      <c r="E7585" t="s">
        <v>4646</v>
      </c>
      <c r="F7585" t="s">
        <v>15</v>
      </c>
      <c r="G7585">
        <v>2568</v>
      </c>
    </row>
    <row r="7586" spans="1:7" x14ac:dyDescent="0.2">
      <c r="A7586" t="s">
        <v>12182</v>
      </c>
      <c r="B7586" t="s">
        <v>4566</v>
      </c>
      <c r="C7586">
        <v>24</v>
      </c>
      <c r="D7586" t="s">
        <v>4623</v>
      </c>
      <c r="E7586" t="s">
        <v>4624</v>
      </c>
      <c r="F7586" t="s">
        <v>15</v>
      </c>
      <c r="G7586">
        <v>3314</v>
      </c>
    </row>
    <row r="7587" spans="1:7" x14ac:dyDescent="0.2">
      <c r="A7587" t="s">
        <v>12183</v>
      </c>
      <c r="B7587" t="s">
        <v>4566</v>
      </c>
      <c r="C7587">
        <v>24</v>
      </c>
      <c r="D7587" t="s">
        <v>4623</v>
      </c>
      <c r="E7587" t="s">
        <v>4626</v>
      </c>
      <c r="F7587" t="s">
        <v>15</v>
      </c>
      <c r="G7587">
        <v>3077</v>
      </c>
    </row>
    <row r="7588" spans="1:7" x14ac:dyDescent="0.2">
      <c r="A7588" t="s">
        <v>12184</v>
      </c>
      <c r="B7588" t="s">
        <v>4566</v>
      </c>
      <c r="C7588">
        <v>24</v>
      </c>
      <c r="D7588" t="s">
        <v>4623</v>
      </c>
      <c r="E7588" t="s">
        <v>4628</v>
      </c>
      <c r="F7588" t="s">
        <v>15</v>
      </c>
      <c r="G7588">
        <v>3475</v>
      </c>
    </row>
    <row r="7589" spans="1:7" x14ac:dyDescent="0.2">
      <c r="A7589" t="s">
        <v>12185</v>
      </c>
      <c r="B7589" t="s">
        <v>4566</v>
      </c>
      <c r="C7589">
        <v>24</v>
      </c>
      <c r="D7589" t="s">
        <v>4623</v>
      </c>
      <c r="E7589" t="s">
        <v>4630</v>
      </c>
      <c r="F7589" t="s">
        <v>15</v>
      </c>
      <c r="G7589">
        <v>3275</v>
      </c>
    </row>
    <row r="7590" spans="1:7" x14ac:dyDescent="0.2">
      <c r="A7590" t="s">
        <v>12186</v>
      </c>
      <c r="B7590" t="s">
        <v>4566</v>
      </c>
      <c r="C7590">
        <v>24</v>
      </c>
      <c r="D7590" t="s">
        <v>4623</v>
      </c>
      <c r="E7590" t="s">
        <v>4632</v>
      </c>
      <c r="F7590" t="s">
        <v>15</v>
      </c>
      <c r="G7590">
        <v>3376</v>
      </c>
    </row>
    <row r="7591" spans="1:7" x14ac:dyDescent="0.2">
      <c r="A7591" t="s">
        <v>12187</v>
      </c>
      <c r="B7591" t="s">
        <v>4566</v>
      </c>
      <c r="C7591">
        <v>24</v>
      </c>
      <c r="D7591" t="s">
        <v>4623</v>
      </c>
      <c r="E7591" t="s">
        <v>4634</v>
      </c>
      <c r="F7591" t="s">
        <v>15</v>
      </c>
      <c r="G7591">
        <v>3315</v>
      </c>
    </row>
    <row r="7592" spans="1:7" x14ac:dyDescent="0.2">
      <c r="A7592" t="s">
        <v>12188</v>
      </c>
      <c r="B7592" t="s">
        <v>4566</v>
      </c>
      <c r="C7592">
        <v>24</v>
      </c>
      <c r="D7592" t="s">
        <v>4623</v>
      </c>
      <c r="E7592" t="s">
        <v>4636</v>
      </c>
      <c r="F7592" t="s">
        <v>15</v>
      </c>
      <c r="G7592">
        <v>3493</v>
      </c>
    </row>
    <row r="7593" spans="1:7" x14ac:dyDescent="0.2">
      <c r="A7593" t="s">
        <v>12189</v>
      </c>
      <c r="B7593" t="s">
        <v>4566</v>
      </c>
      <c r="C7593">
        <v>24</v>
      </c>
      <c r="D7593" t="s">
        <v>4623</v>
      </c>
      <c r="E7593" t="s">
        <v>4638</v>
      </c>
      <c r="F7593" t="s">
        <v>15</v>
      </c>
      <c r="G7593">
        <v>3581</v>
      </c>
    </row>
    <row r="7594" spans="1:7" x14ac:dyDescent="0.2">
      <c r="A7594" t="s">
        <v>12190</v>
      </c>
      <c r="B7594" t="s">
        <v>4566</v>
      </c>
      <c r="C7594">
        <v>24</v>
      </c>
      <c r="D7594" t="s">
        <v>4623</v>
      </c>
      <c r="E7594" t="s">
        <v>4640</v>
      </c>
      <c r="F7594" t="s">
        <v>15</v>
      </c>
      <c r="G7594">
        <v>3391</v>
      </c>
    </row>
    <row r="7595" spans="1:7" x14ac:dyDescent="0.2">
      <c r="A7595" t="s">
        <v>12191</v>
      </c>
      <c r="B7595" t="s">
        <v>4566</v>
      </c>
      <c r="C7595">
        <v>24</v>
      </c>
      <c r="D7595" t="s">
        <v>4623</v>
      </c>
      <c r="E7595" t="s">
        <v>4642</v>
      </c>
      <c r="F7595" t="s">
        <v>15</v>
      </c>
      <c r="G7595">
        <v>3294</v>
      </c>
    </row>
    <row r="7596" spans="1:7" x14ac:dyDescent="0.2">
      <c r="A7596" t="s">
        <v>12192</v>
      </c>
      <c r="B7596" t="s">
        <v>4566</v>
      </c>
      <c r="C7596">
        <v>24</v>
      </c>
      <c r="D7596" t="s">
        <v>4623</v>
      </c>
      <c r="E7596" t="s">
        <v>4644</v>
      </c>
      <c r="F7596" t="s">
        <v>15</v>
      </c>
      <c r="G7596">
        <v>3139</v>
      </c>
    </row>
    <row r="7597" spans="1:7" x14ac:dyDescent="0.2">
      <c r="A7597" t="s">
        <v>12193</v>
      </c>
      <c r="B7597" t="s">
        <v>4566</v>
      </c>
      <c r="C7597">
        <v>24</v>
      </c>
      <c r="D7597" t="s">
        <v>4623</v>
      </c>
      <c r="E7597" t="s">
        <v>4646</v>
      </c>
      <c r="F7597" t="s">
        <v>15</v>
      </c>
      <c r="G7597">
        <v>3284</v>
      </c>
    </row>
    <row r="7598" spans="1:7" x14ac:dyDescent="0.2">
      <c r="A7598" t="s">
        <v>12194</v>
      </c>
      <c r="B7598" t="s">
        <v>4566</v>
      </c>
      <c r="C7598">
        <v>25</v>
      </c>
      <c r="D7598" t="s">
        <v>4623</v>
      </c>
      <c r="E7598" t="s">
        <v>4624</v>
      </c>
      <c r="F7598" t="s">
        <v>15</v>
      </c>
      <c r="G7598">
        <v>1581</v>
      </c>
    </row>
    <row r="7599" spans="1:7" x14ac:dyDescent="0.2">
      <c r="A7599" t="s">
        <v>12195</v>
      </c>
      <c r="B7599" t="s">
        <v>4566</v>
      </c>
      <c r="C7599">
        <v>25</v>
      </c>
      <c r="D7599" t="s">
        <v>4623</v>
      </c>
      <c r="E7599" t="s">
        <v>4626</v>
      </c>
      <c r="F7599" t="s">
        <v>15</v>
      </c>
      <c r="G7599">
        <v>1513</v>
      </c>
    </row>
    <row r="7600" spans="1:7" x14ac:dyDescent="0.2">
      <c r="A7600" t="s">
        <v>12196</v>
      </c>
      <c r="B7600" t="s">
        <v>4566</v>
      </c>
      <c r="C7600">
        <v>25</v>
      </c>
      <c r="D7600" t="s">
        <v>4623</v>
      </c>
      <c r="E7600" t="s">
        <v>4628</v>
      </c>
      <c r="F7600" t="s">
        <v>15</v>
      </c>
      <c r="G7600">
        <v>1627</v>
      </c>
    </row>
    <row r="7601" spans="1:7" x14ac:dyDescent="0.2">
      <c r="A7601" t="s">
        <v>12197</v>
      </c>
      <c r="B7601" t="s">
        <v>4566</v>
      </c>
      <c r="C7601">
        <v>25</v>
      </c>
      <c r="D7601" t="s">
        <v>4623</v>
      </c>
      <c r="E7601" t="s">
        <v>4630</v>
      </c>
      <c r="F7601" t="s">
        <v>15</v>
      </c>
      <c r="G7601">
        <v>1500</v>
      </c>
    </row>
    <row r="7602" spans="1:7" x14ac:dyDescent="0.2">
      <c r="A7602" t="s">
        <v>12198</v>
      </c>
      <c r="B7602" t="s">
        <v>4566</v>
      </c>
      <c r="C7602">
        <v>25</v>
      </c>
      <c r="D7602" t="s">
        <v>4623</v>
      </c>
      <c r="E7602" t="s">
        <v>4632</v>
      </c>
      <c r="F7602" t="s">
        <v>15</v>
      </c>
      <c r="G7602">
        <v>1542</v>
      </c>
    </row>
    <row r="7603" spans="1:7" x14ac:dyDescent="0.2">
      <c r="A7603" t="s">
        <v>12199</v>
      </c>
      <c r="B7603" t="s">
        <v>4566</v>
      </c>
      <c r="C7603">
        <v>25</v>
      </c>
      <c r="D7603" t="s">
        <v>4623</v>
      </c>
      <c r="E7603" t="s">
        <v>4634</v>
      </c>
      <c r="F7603" t="s">
        <v>15</v>
      </c>
      <c r="G7603">
        <v>1594</v>
      </c>
    </row>
    <row r="7604" spans="1:7" x14ac:dyDescent="0.2">
      <c r="A7604" t="s">
        <v>12200</v>
      </c>
      <c r="B7604" t="s">
        <v>4566</v>
      </c>
      <c r="C7604">
        <v>25</v>
      </c>
      <c r="D7604" t="s">
        <v>4623</v>
      </c>
      <c r="E7604" t="s">
        <v>4636</v>
      </c>
      <c r="F7604" t="s">
        <v>15</v>
      </c>
      <c r="G7604">
        <v>1545</v>
      </c>
    </row>
    <row r="7605" spans="1:7" x14ac:dyDescent="0.2">
      <c r="A7605" t="s">
        <v>12201</v>
      </c>
      <c r="B7605" t="s">
        <v>4566</v>
      </c>
      <c r="C7605">
        <v>25</v>
      </c>
      <c r="D7605" t="s">
        <v>4623</v>
      </c>
      <c r="E7605" t="s">
        <v>4638</v>
      </c>
      <c r="F7605" t="s">
        <v>15</v>
      </c>
      <c r="G7605">
        <v>1545</v>
      </c>
    </row>
    <row r="7606" spans="1:7" x14ac:dyDescent="0.2">
      <c r="A7606" t="s">
        <v>12202</v>
      </c>
      <c r="B7606" t="s">
        <v>4566</v>
      </c>
      <c r="C7606">
        <v>25</v>
      </c>
      <c r="D7606" t="s">
        <v>4623</v>
      </c>
      <c r="E7606" t="s">
        <v>4640</v>
      </c>
      <c r="F7606" t="s">
        <v>15</v>
      </c>
      <c r="G7606">
        <v>1562</v>
      </c>
    </row>
    <row r="7607" spans="1:7" x14ac:dyDescent="0.2">
      <c r="A7607" t="s">
        <v>12203</v>
      </c>
      <c r="B7607" t="s">
        <v>4566</v>
      </c>
      <c r="C7607">
        <v>25</v>
      </c>
      <c r="D7607" t="s">
        <v>4623</v>
      </c>
      <c r="E7607" t="s">
        <v>4642</v>
      </c>
      <c r="F7607" t="s">
        <v>15</v>
      </c>
      <c r="G7607">
        <v>1564</v>
      </c>
    </row>
    <row r="7608" spans="1:7" x14ac:dyDescent="0.2">
      <c r="A7608" t="s">
        <v>12204</v>
      </c>
      <c r="B7608" t="s">
        <v>4566</v>
      </c>
      <c r="C7608">
        <v>25</v>
      </c>
      <c r="D7608" t="s">
        <v>4623</v>
      </c>
      <c r="E7608" t="s">
        <v>4644</v>
      </c>
      <c r="F7608" t="s">
        <v>15</v>
      </c>
      <c r="G7608">
        <v>1496</v>
      </c>
    </row>
    <row r="7609" spans="1:7" x14ac:dyDescent="0.2">
      <c r="A7609" t="s">
        <v>12205</v>
      </c>
      <c r="B7609" t="s">
        <v>4566</v>
      </c>
      <c r="C7609">
        <v>25</v>
      </c>
      <c r="D7609" t="s">
        <v>4623</v>
      </c>
      <c r="E7609" t="s">
        <v>4646</v>
      </c>
      <c r="F7609" t="s">
        <v>15</v>
      </c>
      <c r="G7609">
        <v>1604</v>
      </c>
    </row>
    <row r="7610" spans="1:7" x14ac:dyDescent="0.2">
      <c r="A7610" t="s">
        <v>12206</v>
      </c>
      <c r="B7610" t="s">
        <v>4566</v>
      </c>
      <c r="C7610">
        <v>26</v>
      </c>
      <c r="D7610" t="s">
        <v>4623</v>
      </c>
      <c r="E7610" t="s">
        <v>4624</v>
      </c>
      <c r="F7610" t="s">
        <v>15</v>
      </c>
      <c r="G7610">
        <v>4379</v>
      </c>
    </row>
    <row r="7611" spans="1:7" x14ac:dyDescent="0.2">
      <c r="A7611" t="s">
        <v>12207</v>
      </c>
      <c r="B7611" t="s">
        <v>4566</v>
      </c>
      <c r="C7611">
        <v>26</v>
      </c>
      <c r="D7611" t="s">
        <v>4623</v>
      </c>
      <c r="E7611" t="s">
        <v>4626</v>
      </c>
      <c r="F7611" t="s">
        <v>15</v>
      </c>
      <c r="G7611">
        <v>4023</v>
      </c>
    </row>
    <row r="7612" spans="1:7" x14ac:dyDescent="0.2">
      <c r="A7612" t="s">
        <v>12208</v>
      </c>
      <c r="B7612" t="s">
        <v>4566</v>
      </c>
      <c r="C7612">
        <v>26</v>
      </c>
      <c r="D7612" t="s">
        <v>4623</v>
      </c>
      <c r="E7612" t="s">
        <v>4628</v>
      </c>
      <c r="F7612" t="s">
        <v>15</v>
      </c>
      <c r="G7612">
        <v>4534</v>
      </c>
    </row>
    <row r="7613" spans="1:7" x14ac:dyDescent="0.2">
      <c r="A7613" t="s">
        <v>12209</v>
      </c>
      <c r="B7613" t="s">
        <v>4566</v>
      </c>
      <c r="C7613">
        <v>26</v>
      </c>
      <c r="D7613" t="s">
        <v>4623</v>
      </c>
      <c r="E7613" t="s">
        <v>4630</v>
      </c>
      <c r="F7613" t="s">
        <v>15</v>
      </c>
      <c r="G7613">
        <v>4327</v>
      </c>
    </row>
    <row r="7614" spans="1:7" x14ac:dyDescent="0.2">
      <c r="A7614" t="s">
        <v>12210</v>
      </c>
      <c r="B7614" t="s">
        <v>4566</v>
      </c>
      <c r="C7614">
        <v>26</v>
      </c>
      <c r="D7614" t="s">
        <v>4623</v>
      </c>
      <c r="E7614" t="s">
        <v>4632</v>
      </c>
      <c r="F7614" t="s">
        <v>15</v>
      </c>
      <c r="G7614">
        <v>4526</v>
      </c>
    </row>
    <row r="7615" spans="1:7" x14ac:dyDescent="0.2">
      <c r="A7615" t="s">
        <v>12211</v>
      </c>
      <c r="B7615" t="s">
        <v>4566</v>
      </c>
      <c r="C7615">
        <v>26</v>
      </c>
      <c r="D7615" t="s">
        <v>4623</v>
      </c>
      <c r="E7615" t="s">
        <v>4634</v>
      </c>
      <c r="F7615" t="s">
        <v>15</v>
      </c>
      <c r="G7615">
        <v>4446</v>
      </c>
    </row>
    <row r="7616" spans="1:7" x14ac:dyDescent="0.2">
      <c r="A7616" t="s">
        <v>12212</v>
      </c>
      <c r="B7616" t="s">
        <v>4566</v>
      </c>
      <c r="C7616">
        <v>26</v>
      </c>
      <c r="D7616" t="s">
        <v>4623</v>
      </c>
      <c r="E7616" t="s">
        <v>4636</v>
      </c>
      <c r="F7616" t="s">
        <v>15</v>
      </c>
      <c r="G7616">
        <v>4626</v>
      </c>
    </row>
    <row r="7617" spans="1:7" x14ac:dyDescent="0.2">
      <c r="A7617" t="s">
        <v>12213</v>
      </c>
      <c r="B7617" t="s">
        <v>4566</v>
      </c>
      <c r="C7617">
        <v>26</v>
      </c>
      <c r="D7617" t="s">
        <v>4623</v>
      </c>
      <c r="E7617" t="s">
        <v>4638</v>
      </c>
      <c r="F7617" t="s">
        <v>15</v>
      </c>
      <c r="G7617">
        <v>4638</v>
      </c>
    </row>
    <row r="7618" spans="1:7" x14ac:dyDescent="0.2">
      <c r="A7618" t="s">
        <v>12214</v>
      </c>
      <c r="B7618" t="s">
        <v>4566</v>
      </c>
      <c r="C7618">
        <v>26</v>
      </c>
      <c r="D7618" t="s">
        <v>4623</v>
      </c>
      <c r="E7618" t="s">
        <v>4640</v>
      </c>
      <c r="F7618" t="s">
        <v>15</v>
      </c>
      <c r="G7618">
        <v>4453</v>
      </c>
    </row>
    <row r="7619" spans="1:7" x14ac:dyDescent="0.2">
      <c r="A7619" t="s">
        <v>12215</v>
      </c>
      <c r="B7619" t="s">
        <v>4566</v>
      </c>
      <c r="C7619">
        <v>26</v>
      </c>
      <c r="D7619" t="s">
        <v>4623</v>
      </c>
      <c r="E7619" t="s">
        <v>4642</v>
      </c>
      <c r="F7619" t="s">
        <v>15</v>
      </c>
      <c r="G7619">
        <v>4419</v>
      </c>
    </row>
    <row r="7620" spans="1:7" x14ac:dyDescent="0.2">
      <c r="A7620" t="s">
        <v>12216</v>
      </c>
      <c r="B7620" t="s">
        <v>4566</v>
      </c>
      <c r="C7620">
        <v>26</v>
      </c>
      <c r="D7620" t="s">
        <v>4623</v>
      </c>
      <c r="E7620" t="s">
        <v>4644</v>
      </c>
      <c r="F7620" t="s">
        <v>15</v>
      </c>
      <c r="G7620">
        <v>4248</v>
      </c>
    </row>
    <row r="7621" spans="1:7" x14ac:dyDescent="0.2">
      <c r="A7621" t="s">
        <v>12217</v>
      </c>
      <c r="B7621" t="s">
        <v>4566</v>
      </c>
      <c r="C7621">
        <v>26</v>
      </c>
      <c r="D7621" t="s">
        <v>4623</v>
      </c>
      <c r="E7621" t="s">
        <v>4646</v>
      </c>
      <c r="F7621" t="s">
        <v>15</v>
      </c>
      <c r="G7621">
        <v>4231</v>
      </c>
    </row>
    <row r="7622" spans="1:7" x14ac:dyDescent="0.2">
      <c r="A7622" t="s">
        <v>12218</v>
      </c>
      <c r="B7622" t="s">
        <v>4566</v>
      </c>
      <c r="C7622">
        <v>27</v>
      </c>
      <c r="D7622" t="s">
        <v>4623</v>
      </c>
      <c r="E7622" t="s">
        <v>4624</v>
      </c>
      <c r="F7622" t="s">
        <v>15</v>
      </c>
      <c r="G7622">
        <v>3678</v>
      </c>
    </row>
    <row r="7623" spans="1:7" x14ac:dyDescent="0.2">
      <c r="A7623" t="s">
        <v>12219</v>
      </c>
      <c r="B7623" t="s">
        <v>4566</v>
      </c>
      <c r="C7623">
        <v>27</v>
      </c>
      <c r="D7623" t="s">
        <v>4623</v>
      </c>
      <c r="E7623" t="s">
        <v>4626</v>
      </c>
      <c r="F7623" t="s">
        <v>15</v>
      </c>
      <c r="G7623">
        <v>3446</v>
      </c>
    </row>
    <row r="7624" spans="1:7" x14ac:dyDescent="0.2">
      <c r="A7624" t="s">
        <v>12220</v>
      </c>
      <c r="B7624" t="s">
        <v>4566</v>
      </c>
      <c r="C7624">
        <v>27</v>
      </c>
      <c r="D7624" t="s">
        <v>4623</v>
      </c>
      <c r="E7624" t="s">
        <v>4628</v>
      </c>
      <c r="F7624" t="s">
        <v>15</v>
      </c>
      <c r="G7624">
        <v>3770</v>
      </c>
    </row>
    <row r="7625" spans="1:7" x14ac:dyDescent="0.2">
      <c r="A7625" t="s">
        <v>12221</v>
      </c>
      <c r="B7625" t="s">
        <v>4566</v>
      </c>
      <c r="C7625">
        <v>27</v>
      </c>
      <c r="D7625" t="s">
        <v>4623</v>
      </c>
      <c r="E7625" t="s">
        <v>4630</v>
      </c>
      <c r="F7625" t="s">
        <v>15</v>
      </c>
      <c r="G7625">
        <v>3566</v>
      </c>
    </row>
    <row r="7626" spans="1:7" x14ac:dyDescent="0.2">
      <c r="A7626" t="s">
        <v>12222</v>
      </c>
      <c r="B7626" t="s">
        <v>4566</v>
      </c>
      <c r="C7626">
        <v>27</v>
      </c>
      <c r="D7626" t="s">
        <v>4623</v>
      </c>
      <c r="E7626" t="s">
        <v>4632</v>
      </c>
      <c r="F7626" t="s">
        <v>15</v>
      </c>
      <c r="G7626">
        <v>3724</v>
      </c>
    </row>
    <row r="7627" spans="1:7" x14ac:dyDescent="0.2">
      <c r="A7627" t="s">
        <v>12223</v>
      </c>
      <c r="B7627" t="s">
        <v>4566</v>
      </c>
      <c r="C7627">
        <v>27</v>
      </c>
      <c r="D7627" t="s">
        <v>4623</v>
      </c>
      <c r="E7627" t="s">
        <v>4634</v>
      </c>
      <c r="F7627" t="s">
        <v>15</v>
      </c>
      <c r="G7627">
        <v>3688</v>
      </c>
    </row>
    <row r="7628" spans="1:7" x14ac:dyDescent="0.2">
      <c r="A7628" t="s">
        <v>12224</v>
      </c>
      <c r="B7628" t="s">
        <v>4566</v>
      </c>
      <c r="C7628">
        <v>27</v>
      </c>
      <c r="D7628" t="s">
        <v>4623</v>
      </c>
      <c r="E7628" t="s">
        <v>4636</v>
      </c>
      <c r="F7628" t="s">
        <v>15</v>
      </c>
      <c r="G7628">
        <v>3838</v>
      </c>
    </row>
    <row r="7629" spans="1:7" x14ac:dyDescent="0.2">
      <c r="A7629" t="s">
        <v>12225</v>
      </c>
      <c r="B7629" t="s">
        <v>4566</v>
      </c>
      <c r="C7629">
        <v>27</v>
      </c>
      <c r="D7629" t="s">
        <v>4623</v>
      </c>
      <c r="E7629" t="s">
        <v>4638</v>
      </c>
      <c r="F7629" t="s">
        <v>15</v>
      </c>
      <c r="G7629">
        <v>3862</v>
      </c>
    </row>
    <row r="7630" spans="1:7" x14ac:dyDescent="0.2">
      <c r="A7630" t="s">
        <v>12226</v>
      </c>
      <c r="B7630" t="s">
        <v>4566</v>
      </c>
      <c r="C7630">
        <v>27</v>
      </c>
      <c r="D7630" t="s">
        <v>4623</v>
      </c>
      <c r="E7630" t="s">
        <v>4640</v>
      </c>
      <c r="F7630" t="s">
        <v>15</v>
      </c>
      <c r="G7630">
        <v>3761</v>
      </c>
    </row>
    <row r="7631" spans="1:7" x14ac:dyDescent="0.2">
      <c r="A7631" t="s">
        <v>12227</v>
      </c>
      <c r="B7631" t="s">
        <v>4566</v>
      </c>
      <c r="C7631">
        <v>27</v>
      </c>
      <c r="D7631" t="s">
        <v>4623</v>
      </c>
      <c r="E7631" t="s">
        <v>4642</v>
      </c>
      <c r="F7631" t="s">
        <v>15</v>
      </c>
      <c r="G7631">
        <v>3634</v>
      </c>
    </row>
    <row r="7632" spans="1:7" x14ac:dyDescent="0.2">
      <c r="A7632" t="s">
        <v>12228</v>
      </c>
      <c r="B7632" t="s">
        <v>4566</v>
      </c>
      <c r="C7632">
        <v>27</v>
      </c>
      <c r="D7632" t="s">
        <v>4623</v>
      </c>
      <c r="E7632" t="s">
        <v>4644</v>
      </c>
      <c r="F7632" t="s">
        <v>15</v>
      </c>
      <c r="G7632">
        <v>3531</v>
      </c>
    </row>
    <row r="7633" spans="1:7" x14ac:dyDescent="0.2">
      <c r="A7633" t="s">
        <v>12229</v>
      </c>
      <c r="B7633" t="s">
        <v>4566</v>
      </c>
      <c r="C7633">
        <v>27</v>
      </c>
      <c r="D7633" t="s">
        <v>4623</v>
      </c>
      <c r="E7633" t="s">
        <v>4646</v>
      </c>
      <c r="F7633" t="s">
        <v>15</v>
      </c>
      <c r="G7633">
        <v>3672</v>
      </c>
    </row>
    <row r="7634" spans="1:7" x14ac:dyDescent="0.2">
      <c r="A7634" t="s">
        <v>12230</v>
      </c>
      <c r="B7634" t="s">
        <v>4566</v>
      </c>
      <c r="C7634">
        <v>28</v>
      </c>
      <c r="D7634" t="s">
        <v>4623</v>
      </c>
      <c r="E7634" t="s">
        <v>4624</v>
      </c>
      <c r="F7634" t="s">
        <v>15</v>
      </c>
      <c r="G7634">
        <v>1378</v>
      </c>
    </row>
    <row r="7635" spans="1:7" x14ac:dyDescent="0.2">
      <c r="A7635" t="s">
        <v>12231</v>
      </c>
      <c r="B7635" t="s">
        <v>4566</v>
      </c>
      <c r="C7635">
        <v>28</v>
      </c>
      <c r="D7635" t="s">
        <v>4623</v>
      </c>
      <c r="E7635" t="s">
        <v>4626</v>
      </c>
      <c r="F7635" t="s">
        <v>15</v>
      </c>
      <c r="G7635">
        <v>1257</v>
      </c>
    </row>
    <row r="7636" spans="1:7" x14ac:dyDescent="0.2">
      <c r="A7636" t="s">
        <v>12232</v>
      </c>
      <c r="B7636" t="s">
        <v>4566</v>
      </c>
      <c r="C7636">
        <v>28</v>
      </c>
      <c r="D7636" t="s">
        <v>4623</v>
      </c>
      <c r="E7636" t="s">
        <v>4628</v>
      </c>
      <c r="F7636" t="s">
        <v>15</v>
      </c>
      <c r="G7636">
        <v>1315</v>
      </c>
    </row>
    <row r="7637" spans="1:7" x14ac:dyDescent="0.2">
      <c r="A7637" t="s">
        <v>12233</v>
      </c>
      <c r="B7637" t="s">
        <v>4566</v>
      </c>
      <c r="C7637">
        <v>28</v>
      </c>
      <c r="D7637" t="s">
        <v>4623</v>
      </c>
      <c r="E7637" t="s">
        <v>4630</v>
      </c>
      <c r="F7637" t="s">
        <v>15</v>
      </c>
      <c r="G7637">
        <v>1248</v>
      </c>
    </row>
    <row r="7638" spans="1:7" x14ac:dyDescent="0.2">
      <c r="A7638" t="s">
        <v>12234</v>
      </c>
      <c r="B7638" t="s">
        <v>4566</v>
      </c>
      <c r="C7638">
        <v>28</v>
      </c>
      <c r="D7638" t="s">
        <v>4623</v>
      </c>
      <c r="E7638" t="s">
        <v>4632</v>
      </c>
      <c r="F7638" t="s">
        <v>15</v>
      </c>
      <c r="G7638">
        <v>1298</v>
      </c>
    </row>
    <row r="7639" spans="1:7" x14ac:dyDescent="0.2">
      <c r="A7639" t="s">
        <v>12235</v>
      </c>
      <c r="B7639" t="s">
        <v>4566</v>
      </c>
      <c r="C7639">
        <v>28</v>
      </c>
      <c r="D7639" t="s">
        <v>4623</v>
      </c>
      <c r="E7639" t="s">
        <v>4634</v>
      </c>
      <c r="F7639" t="s">
        <v>15</v>
      </c>
      <c r="G7639">
        <v>1236</v>
      </c>
    </row>
    <row r="7640" spans="1:7" x14ac:dyDescent="0.2">
      <c r="A7640" t="s">
        <v>12236</v>
      </c>
      <c r="B7640" t="s">
        <v>4566</v>
      </c>
      <c r="C7640">
        <v>28</v>
      </c>
      <c r="D7640" t="s">
        <v>4623</v>
      </c>
      <c r="E7640" t="s">
        <v>4636</v>
      </c>
      <c r="F7640" t="s">
        <v>15</v>
      </c>
      <c r="G7640">
        <v>1339</v>
      </c>
    </row>
    <row r="7641" spans="1:7" x14ac:dyDescent="0.2">
      <c r="A7641" t="s">
        <v>12237</v>
      </c>
      <c r="B7641" t="s">
        <v>4566</v>
      </c>
      <c r="C7641">
        <v>28</v>
      </c>
      <c r="D7641" t="s">
        <v>4623</v>
      </c>
      <c r="E7641" t="s">
        <v>4638</v>
      </c>
      <c r="F7641" t="s">
        <v>15</v>
      </c>
      <c r="G7641">
        <v>1318</v>
      </c>
    </row>
    <row r="7642" spans="1:7" x14ac:dyDescent="0.2">
      <c r="A7642" t="s">
        <v>12238</v>
      </c>
      <c r="B7642" t="s">
        <v>4566</v>
      </c>
      <c r="C7642">
        <v>28</v>
      </c>
      <c r="D7642" t="s">
        <v>4623</v>
      </c>
      <c r="E7642" t="s">
        <v>4640</v>
      </c>
      <c r="F7642" t="s">
        <v>15</v>
      </c>
      <c r="G7642">
        <v>1280</v>
      </c>
    </row>
    <row r="7643" spans="1:7" x14ac:dyDescent="0.2">
      <c r="A7643" t="s">
        <v>12239</v>
      </c>
      <c r="B7643" t="s">
        <v>4566</v>
      </c>
      <c r="C7643">
        <v>28</v>
      </c>
      <c r="D7643" t="s">
        <v>4623</v>
      </c>
      <c r="E7643" t="s">
        <v>4642</v>
      </c>
      <c r="F7643" t="s">
        <v>15</v>
      </c>
      <c r="G7643">
        <v>1316</v>
      </c>
    </row>
    <row r="7644" spans="1:7" x14ac:dyDescent="0.2">
      <c r="A7644" t="s">
        <v>12240</v>
      </c>
      <c r="B7644" t="s">
        <v>4566</v>
      </c>
      <c r="C7644">
        <v>28</v>
      </c>
      <c r="D7644" t="s">
        <v>4623</v>
      </c>
      <c r="E7644" t="s">
        <v>4644</v>
      </c>
      <c r="F7644" t="s">
        <v>15</v>
      </c>
      <c r="G7644">
        <v>1273</v>
      </c>
    </row>
    <row r="7645" spans="1:7" x14ac:dyDescent="0.2">
      <c r="A7645" t="s">
        <v>12241</v>
      </c>
      <c r="B7645" t="s">
        <v>4566</v>
      </c>
      <c r="C7645">
        <v>28</v>
      </c>
      <c r="D7645" t="s">
        <v>4623</v>
      </c>
      <c r="E7645" t="s">
        <v>4646</v>
      </c>
      <c r="F7645" t="s">
        <v>15</v>
      </c>
      <c r="G7645">
        <v>1355</v>
      </c>
    </row>
    <row r="7646" spans="1:7" x14ac:dyDescent="0.2">
      <c r="A7646" t="s">
        <v>12242</v>
      </c>
      <c r="B7646" t="s">
        <v>4566</v>
      </c>
      <c r="C7646">
        <v>29</v>
      </c>
      <c r="D7646" t="s">
        <v>4623</v>
      </c>
      <c r="E7646" t="s">
        <v>4624</v>
      </c>
      <c r="F7646" t="s">
        <v>15</v>
      </c>
      <c r="G7646">
        <v>1532</v>
      </c>
    </row>
    <row r="7647" spans="1:7" x14ac:dyDescent="0.2">
      <c r="A7647" t="s">
        <v>12243</v>
      </c>
      <c r="B7647" t="s">
        <v>4566</v>
      </c>
      <c r="C7647">
        <v>29</v>
      </c>
      <c r="D7647" t="s">
        <v>4623</v>
      </c>
      <c r="E7647" t="s">
        <v>4626</v>
      </c>
      <c r="F7647" t="s">
        <v>15</v>
      </c>
      <c r="G7647">
        <v>1307</v>
      </c>
    </row>
    <row r="7648" spans="1:7" x14ac:dyDescent="0.2">
      <c r="A7648" t="s">
        <v>12244</v>
      </c>
      <c r="B7648" t="s">
        <v>4566</v>
      </c>
      <c r="C7648">
        <v>29</v>
      </c>
      <c r="D7648" t="s">
        <v>4623</v>
      </c>
      <c r="E7648" t="s">
        <v>4628</v>
      </c>
      <c r="F7648" t="s">
        <v>15</v>
      </c>
      <c r="G7648">
        <v>1541</v>
      </c>
    </row>
    <row r="7649" spans="1:7" x14ac:dyDescent="0.2">
      <c r="A7649" t="s">
        <v>12245</v>
      </c>
      <c r="B7649" t="s">
        <v>4566</v>
      </c>
      <c r="C7649">
        <v>29</v>
      </c>
      <c r="D7649" t="s">
        <v>4623</v>
      </c>
      <c r="E7649" t="s">
        <v>4630</v>
      </c>
      <c r="F7649" t="s">
        <v>15</v>
      </c>
      <c r="G7649">
        <v>1183</v>
      </c>
    </row>
    <row r="7650" spans="1:7" x14ac:dyDescent="0.2">
      <c r="A7650" t="s">
        <v>12246</v>
      </c>
      <c r="B7650" t="s">
        <v>4566</v>
      </c>
      <c r="C7650">
        <v>29</v>
      </c>
      <c r="D7650" t="s">
        <v>4623</v>
      </c>
      <c r="E7650" t="s">
        <v>4632</v>
      </c>
      <c r="F7650" t="s">
        <v>15</v>
      </c>
      <c r="G7650">
        <v>1326</v>
      </c>
    </row>
    <row r="7651" spans="1:7" x14ac:dyDescent="0.2">
      <c r="A7651" t="s">
        <v>12247</v>
      </c>
      <c r="B7651" t="s">
        <v>4566</v>
      </c>
      <c r="C7651">
        <v>29</v>
      </c>
      <c r="D7651" t="s">
        <v>4623</v>
      </c>
      <c r="E7651" t="s">
        <v>4634</v>
      </c>
      <c r="F7651" t="s">
        <v>15</v>
      </c>
      <c r="G7651">
        <v>1199</v>
      </c>
    </row>
    <row r="7652" spans="1:7" x14ac:dyDescent="0.2">
      <c r="A7652" t="s">
        <v>12248</v>
      </c>
      <c r="B7652" t="s">
        <v>4566</v>
      </c>
      <c r="C7652">
        <v>29</v>
      </c>
      <c r="D7652" t="s">
        <v>4623</v>
      </c>
      <c r="E7652" t="s">
        <v>4636</v>
      </c>
      <c r="F7652" t="s">
        <v>15</v>
      </c>
      <c r="G7652">
        <v>1296</v>
      </c>
    </row>
    <row r="7653" spans="1:7" x14ac:dyDescent="0.2">
      <c r="A7653" t="s">
        <v>12249</v>
      </c>
      <c r="B7653" t="s">
        <v>4566</v>
      </c>
      <c r="C7653">
        <v>29</v>
      </c>
      <c r="D7653" t="s">
        <v>4623</v>
      </c>
      <c r="E7653" t="s">
        <v>4638</v>
      </c>
      <c r="F7653" t="s">
        <v>15</v>
      </c>
      <c r="G7653">
        <v>1455</v>
      </c>
    </row>
    <row r="7654" spans="1:7" x14ac:dyDescent="0.2">
      <c r="A7654" t="s">
        <v>12250</v>
      </c>
      <c r="B7654" t="s">
        <v>4566</v>
      </c>
      <c r="C7654">
        <v>29</v>
      </c>
      <c r="D7654" t="s">
        <v>4623</v>
      </c>
      <c r="E7654" t="s">
        <v>4640</v>
      </c>
      <c r="F7654" t="s">
        <v>15</v>
      </c>
      <c r="G7654">
        <v>1341</v>
      </c>
    </row>
    <row r="7655" spans="1:7" x14ac:dyDescent="0.2">
      <c r="A7655" t="s">
        <v>12251</v>
      </c>
      <c r="B7655" t="s">
        <v>4566</v>
      </c>
      <c r="C7655">
        <v>29</v>
      </c>
      <c r="D7655" t="s">
        <v>4623</v>
      </c>
      <c r="E7655" t="s">
        <v>4642</v>
      </c>
      <c r="F7655" t="s">
        <v>15</v>
      </c>
      <c r="G7655">
        <v>1341</v>
      </c>
    </row>
    <row r="7656" spans="1:7" x14ac:dyDescent="0.2">
      <c r="A7656" t="s">
        <v>12252</v>
      </c>
      <c r="B7656" t="s">
        <v>4566</v>
      </c>
      <c r="C7656">
        <v>29</v>
      </c>
      <c r="D7656" t="s">
        <v>4623</v>
      </c>
      <c r="E7656" t="s">
        <v>4644</v>
      </c>
      <c r="F7656" t="s">
        <v>15</v>
      </c>
      <c r="G7656">
        <v>1360</v>
      </c>
    </row>
    <row r="7657" spans="1:7" x14ac:dyDescent="0.2">
      <c r="A7657" t="s">
        <v>12253</v>
      </c>
      <c r="B7657" t="s">
        <v>4566</v>
      </c>
      <c r="C7657">
        <v>29</v>
      </c>
      <c r="D7657" t="s">
        <v>4623</v>
      </c>
      <c r="E7657" t="s">
        <v>4646</v>
      </c>
      <c r="F7657" t="s">
        <v>15</v>
      </c>
      <c r="G7657">
        <v>1450</v>
      </c>
    </row>
    <row r="7658" spans="1:7" x14ac:dyDescent="0.2">
      <c r="A7658" t="s">
        <v>12254</v>
      </c>
      <c r="B7658" t="s">
        <v>4566</v>
      </c>
      <c r="C7658">
        <v>30</v>
      </c>
      <c r="D7658" t="s">
        <v>4623</v>
      </c>
      <c r="E7658" t="s">
        <v>4624</v>
      </c>
      <c r="F7658" t="s">
        <v>15</v>
      </c>
      <c r="G7658">
        <v>1787</v>
      </c>
    </row>
    <row r="7659" spans="1:7" x14ac:dyDescent="0.2">
      <c r="A7659" t="s">
        <v>12255</v>
      </c>
      <c r="B7659" t="s">
        <v>4566</v>
      </c>
      <c r="C7659">
        <v>30</v>
      </c>
      <c r="D7659" t="s">
        <v>4623</v>
      </c>
      <c r="E7659" t="s">
        <v>4626</v>
      </c>
      <c r="F7659" t="s">
        <v>15</v>
      </c>
      <c r="G7659">
        <v>1598</v>
      </c>
    </row>
    <row r="7660" spans="1:7" x14ac:dyDescent="0.2">
      <c r="A7660" t="s">
        <v>12256</v>
      </c>
      <c r="B7660" t="s">
        <v>4566</v>
      </c>
      <c r="C7660">
        <v>30</v>
      </c>
      <c r="D7660" t="s">
        <v>4623</v>
      </c>
      <c r="E7660" t="s">
        <v>4628</v>
      </c>
      <c r="F7660" t="s">
        <v>15</v>
      </c>
      <c r="G7660">
        <v>1794</v>
      </c>
    </row>
    <row r="7661" spans="1:7" x14ac:dyDescent="0.2">
      <c r="A7661" t="s">
        <v>12257</v>
      </c>
      <c r="B7661" t="s">
        <v>4566</v>
      </c>
      <c r="C7661">
        <v>30</v>
      </c>
      <c r="D7661" t="s">
        <v>4623</v>
      </c>
      <c r="E7661" t="s">
        <v>4630</v>
      </c>
      <c r="F7661" t="s">
        <v>15</v>
      </c>
      <c r="G7661">
        <v>1622</v>
      </c>
    </row>
    <row r="7662" spans="1:7" x14ac:dyDescent="0.2">
      <c r="A7662" t="s">
        <v>12258</v>
      </c>
      <c r="B7662" t="s">
        <v>4566</v>
      </c>
      <c r="C7662">
        <v>30</v>
      </c>
      <c r="D7662" t="s">
        <v>4623</v>
      </c>
      <c r="E7662" t="s">
        <v>4632</v>
      </c>
      <c r="F7662" t="s">
        <v>15</v>
      </c>
      <c r="G7662">
        <v>1724</v>
      </c>
    </row>
    <row r="7663" spans="1:7" x14ac:dyDescent="0.2">
      <c r="A7663" t="s">
        <v>12259</v>
      </c>
      <c r="B7663" t="s">
        <v>4566</v>
      </c>
      <c r="C7663">
        <v>30</v>
      </c>
      <c r="D7663" t="s">
        <v>4623</v>
      </c>
      <c r="E7663" t="s">
        <v>4634</v>
      </c>
      <c r="F7663" t="s">
        <v>15</v>
      </c>
      <c r="G7663">
        <v>1680</v>
      </c>
    </row>
    <row r="7664" spans="1:7" x14ac:dyDescent="0.2">
      <c r="A7664" t="s">
        <v>12260</v>
      </c>
      <c r="B7664" t="s">
        <v>4566</v>
      </c>
      <c r="C7664">
        <v>30</v>
      </c>
      <c r="D7664" t="s">
        <v>4623</v>
      </c>
      <c r="E7664" t="s">
        <v>4636</v>
      </c>
      <c r="F7664" t="s">
        <v>15</v>
      </c>
      <c r="G7664">
        <v>1655</v>
      </c>
    </row>
    <row r="7665" spans="1:7" x14ac:dyDescent="0.2">
      <c r="A7665" t="s">
        <v>12261</v>
      </c>
      <c r="B7665" t="s">
        <v>4566</v>
      </c>
      <c r="C7665">
        <v>30</v>
      </c>
      <c r="D7665" t="s">
        <v>4623</v>
      </c>
      <c r="E7665" t="s">
        <v>4638</v>
      </c>
      <c r="F7665" t="s">
        <v>15</v>
      </c>
      <c r="G7665">
        <v>1658</v>
      </c>
    </row>
    <row r="7666" spans="1:7" x14ac:dyDescent="0.2">
      <c r="A7666" t="s">
        <v>12262</v>
      </c>
      <c r="B7666" t="s">
        <v>4566</v>
      </c>
      <c r="C7666">
        <v>30</v>
      </c>
      <c r="D7666" t="s">
        <v>4623</v>
      </c>
      <c r="E7666" t="s">
        <v>4640</v>
      </c>
      <c r="F7666" t="s">
        <v>15</v>
      </c>
      <c r="G7666">
        <v>1630</v>
      </c>
    </row>
    <row r="7667" spans="1:7" x14ac:dyDescent="0.2">
      <c r="A7667" t="s">
        <v>12263</v>
      </c>
      <c r="B7667" t="s">
        <v>4566</v>
      </c>
      <c r="C7667">
        <v>30</v>
      </c>
      <c r="D7667" t="s">
        <v>4623</v>
      </c>
      <c r="E7667" t="s">
        <v>4642</v>
      </c>
      <c r="F7667" t="s">
        <v>15</v>
      </c>
      <c r="G7667">
        <v>1526</v>
      </c>
    </row>
    <row r="7668" spans="1:7" x14ac:dyDescent="0.2">
      <c r="A7668" t="s">
        <v>12264</v>
      </c>
      <c r="B7668" t="s">
        <v>4566</v>
      </c>
      <c r="C7668">
        <v>30</v>
      </c>
      <c r="D7668" t="s">
        <v>4623</v>
      </c>
      <c r="E7668" t="s">
        <v>4644</v>
      </c>
      <c r="F7668" t="s">
        <v>15</v>
      </c>
      <c r="G7668">
        <v>1584</v>
      </c>
    </row>
    <row r="7669" spans="1:7" x14ac:dyDescent="0.2">
      <c r="A7669" t="s">
        <v>12265</v>
      </c>
      <c r="B7669" t="s">
        <v>4566</v>
      </c>
      <c r="C7669">
        <v>30</v>
      </c>
      <c r="D7669" t="s">
        <v>4623</v>
      </c>
      <c r="E7669" t="s">
        <v>4646</v>
      </c>
      <c r="F7669" t="s">
        <v>15</v>
      </c>
      <c r="G7669">
        <v>1703</v>
      </c>
    </row>
    <row r="7670" spans="1:7" x14ac:dyDescent="0.2">
      <c r="A7670" t="s">
        <v>12266</v>
      </c>
      <c r="B7670" t="s">
        <v>4566</v>
      </c>
      <c r="C7670">
        <v>31</v>
      </c>
      <c r="D7670" t="s">
        <v>4623</v>
      </c>
      <c r="E7670" t="s">
        <v>4624</v>
      </c>
      <c r="F7670" t="s">
        <v>15</v>
      </c>
      <c r="G7670">
        <v>267</v>
      </c>
    </row>
    <row r="7671" spans="1:7" x14ac:dyDescent="0.2">
      <c r="A7671" t="s">
        <v>12267</v>
      </c>
      <c r="B7671" t="s">
        <v>4566</v>
      </c>
      <c r="C7671">
        <v>31</v>
      </c>
      <c r="D7671" t="s">
        <v>4623</v>
      </c>
      <c r="E7671" t="s">
        <v>4626</v>
      </c>
      <c r="F7671" t="s">
        <v>15</v>
      </c>
      <c r="G7671">
        <v>229</v>
      </c>
    </row>
    <row r="7672" spans="1:7" x14ac:dyDescent="0.2">
      <c r="A7672" t="s">
        <v>12268</v>
      </c>
      <c r="B7672" t="s">
        <v>4566</v>
      </c>
      <c r="C7672">
        <v>31</v>
      </c>
      <c r="D7672" t="s">
        <v>4623</v>
      </c>
      <c r="E7672" t="s">
        <v>4628</v>
      </c>
      <c r="F7672" t="s">
        <v>15</v>
      </c>
      <c r="G7672">
        <v>240</v>
      </c>
    </row>
    <row r="7673" spans="1:7" x14ac:dyDescent="0.2">
      <c r="A7673" t="s">
        <v>12269</v>
      </c>
      <c r="B7673" t="s">
        <v>4566</v>
      </c>
      <c r="C7673">
        <v>31</v>
      </c>
      <c r="D7673" t="s">
        <v>4623</v>
      </c>
      <c r="E7673" t="s">
        <v>4630</v>
      </c>
      <c r="F7673" t="s">
        <v>15</v>
      </c>
      <c r="G7673">
        <v>209</v>
      </c>
    </row>
    <row r="7674" spans="1:7" x14ac:dyDescent="0.2">
      <c r="A7674" t="s">
        <v>12270</v>
      </c>
      <c r="B7674" t="s">
        <v>4566</v>
      </c>
      <c r="C7674">
        <v>31</v>
      </c>
      <c r="D7674" t="s">
        <v>4623</v>
      </c>
      <c r="E7674" t="s">
        <v>4632</v>
      </c>
      <c r="F7674" t="s">
        <v>15</v>
      </c>
      <c r="G7674">
        <v>233</v>
      </c>
    </row>
    <row r="7675" spans="1:7" x14ac:dyDescent="0.2">
      <c r="A7675" t="s">
        <v>12271</v>
      </c>
      <c r="B7675" t="s">
        <v>4566</v>
      </c>
      <c r="C7675">
        <v>31</v>
      </c>
      <c r="D7675" t="s">
        <v>4623</v>
      </c>
      <c r="E7675" t="s">
        <v>4634</v>
      </c>
      <c r="F7675" t="s">
        <v>15</v>
      </c>
      <c r="G7675">
        <v>176</v>
      </c>
    </row>
    <row r="7676" spans="1:7" x14ac:dyDescent="0.2">
      <c r="A7676" t="s">
        <v>12272</v>
      </c>
      <c r="B7676" t="s">
        <v>4566</v>
      </c>
      <c r="C7676">
        <v>31</v>
      </c>
      <c r="D7676" t="s">
        <v>4623</v>
      </c>
      <c r="E7676" t="s">
        <v>4636</v>
      </c>
      <c r="F7676" t="s">
        <v>15</v>
      </c>
      <c r="G7676">
        <v>205</v>
      </c>
    </row>
    <row r="7677" spans="1:7" x14ac:dyDescent="0.2">
      <c r="A7677" t="s">
        <v>12273</v>
      </c>
      <c r="B7677" t="s">
        <v>4566</v>
      </c>
      <c r="C7677">
        <v>31</v>
      </c>
      <c r="D7677" t="s">
        <v>4623</v>
      </c>
      <c r="E7677" t="s">
        <v>4638</v>
      </c>
      <c r="F7677" t="s">
        <v>15</v>
      </c>
      <c r="G7677">
        <v>205</v>
      </c>
    </row>
    <row r="7678" spans="1:7" x14ac:dyDescent="0.2">
      <c r="A7678" t="s">
        <v>12274</v>
      </c>
      <c r="B7678" t="s">
        <v>4566</v>
      </c>
      <c r="C7678">
        <v>31</v>
      </c>
      <c r="D7678" t="s">
        <v>4623</v>
      </c>
      <c r="E7678" t="s">
        <v>4640</v>
      </c>
      <c r="F7678" t="s">
        <v>15</v>
      </c>
      <c r="G7678">
        <v>192</v>
      </c>
    </row>
    <row r="7679" spans="1:7" x14ac:dyDescent="0.2">
      <c r="A7679" t="s">
        <v>12275</v>
      </c>
      <c r="B7679" t="s">
        <v>4566</v>
      </c>
      <c r="C7679">
        <v>31</v>
      </c>
      <c r="D7679" t="s">
        <v>4623</v>
      </c>
      <c r="E7679" t="s">
        <v>4642</v>
      </c>
      <c r="F7679" t="s">
        <v>15</v>
      </c>
      <c r="G7679">
        <v>206</v>
      </c>
    </row>
    <row r="7680" spans="1:7" x14ac:dyDescent="0.2">
      <c r="A7680" t="s">
        <v>12276</v>
      </c>
      <c r="B7680" t="s">
        <v>4566</v>
      </c>
      <c r="C7680">
        <v>31</v>
      </c>
      <c r="D7680" t="s">
        <v>4623</v>
      </c>
      <c r="E7680" t="s">
        <v>4644</v>
      </c>
      <c r="F7680" t="s">
        <v>15</v>
      </c>
      <c r="G7680">
        <v>192</v>
      </c>
    </row>
    <row r="7681" spans="1:7" x14ac:dyDescent="0.2">
      <c r="A7681" t="s">
        <v>12277</v>
      </c>
      <c r="B7681" t="s">
        <v>4566</v>
      </c>
      <c r="C7681">
        <v>31</v>
      </c>
      <c r="D7681" t="s">
        <v>4623</v>
      </c>
      <c r="E7681" t="s">
        <v>4646</v>
      </c>
      <c r="F7681" t="s">
        <v>15</v>
      </c>
      <c r="G7681">
        <v>204</v>
      </c>
    </row>
    <row r="7682" spans="1:7" x14ac:dyDescent="0.2">
      <c r="A7682" t="s">
        <v>12278</v>
      </c>
      <c r="B7682" t="s">
        <v>4566</v>
      </c>
      <c r="C7682">
        <v>32</v>
      </c>
      <c r="D7682" t="s">
        <v>4623</v>
      </c>
      <c r="E7682" t="s">
        <v>4624</v>
      </c>
      <c r="F7682" t="s">
        <v>15</v>
      </c>
      <c r="G7682">
        <v>844</v>
      </c>
    </row>
    <row r="7683" spans="1:7" x14ac:dyDescent="0.2">
      <c r="A7683" t="s">
        <v>12279</v>
      </c>
      <c r="B7683" t="s">
        <v>4566</v>
      </c>
      <c r="C7683">
        <v>32</v>
      </c>
      <c r="D7683" t="s">
        <v>4623</v>
      </c>
      <c r="E7683" t="s">
        <v>4626</v>
      </c>
      <c r="F7683" t="s">
        <v>15</v>
      </c>
      <c r="G7683">
        <v>722</v>
      </c>
    </row>
    <row r="7684" spans="1:7" x14ac:dyDescent="0.2">
      <c r="A7684" t="s">
        <v>12280</v>
      </c>
      <c r="B7684" t="s">
        <v>4566</v>
      </c>
      <c r="C7684">
        <v>32</v>
      </c>
      <c r="D7684" t="s">
        <v>4623</v>
      </c>
      <c r="E7684" t="s">
        <v>4628</v>
      </c>
      <c r="F7684" t="s">
        <v>15</v>
      </c>
      <c r="G7684">
        <v>783</v>
      </c>
    </row>
    <row r="7685" spans="1:7" x14ac:dyDescent="0.2">
      <c r="A7685" t="s">
        <v>12281</v>
      </c>
      <c r="B7685" t="s">
        <v>4566</v>
      </c>
      <c r="C7685">
        <v>32</v>
      </c>
      <c r="D7685" t="s">
        <v>4623</v>
      </c>
      <c r="E7685" t="s">
        <v>4630</v>
      </c>
      <c r="F7685" t="s">
        <v>15</v>
      </c>
      <c r="G7685">
        <v>738</v>
      </c>
    </row>
    <row r="7686" spans="1:7" x14ac:dyDescent="0.2">
      <c r="A7686" t="s">
        <v>12282</v>
      </c>
      <c r="B7686" t="s">
        <v>4566</v>
      </c>
      <c r="C7686">
        <v>32</v>
      </c>
      <c r="D7686" t="s">
        <v>4623</v>
      </c>
      <c r="E7686" t="s">
        <v>4632</v>
      </c>
      <c r="F7686" t="s">
        <v>15</v>
      </c>
      <c r="G7686">
        <v>792</v>
      </c>
    </row>
    <row r="7687" spans="1:7" x14ac:dyDescent="0.2">
      <c r="A7687" t="s">
        <v>12283</v>
      </c>
      <c r="B7687" t="s">
        <v>4566</v>
      </c>
      <c r="C7687">
        <v>32</v>
      </c>
      <c r="D7687" t="s">
        <v>4623</v>
      </c>
      <c r="E7687" t="s">
        <v>4634</v>
      </c>
      <c r="F7687" t="s">
        <v>15</v>
      </c>
      <c r="G7687">
        <v>773</v>
      </c>
    </row>
    <row r="7688" spans="1:7" x14ac:dyDescent="0.2">
      <c r="A7688" t="s">
        <v>12284</v>
      </c>
      <c r="B7688" t="s">
        <v>4566</v>
      </c>
      <c r="C7688">
        <v>32</v>
      </c>
      <c r="D7688" t="s">
        <v>4623</v>
      </c>
      <c r="E7688" t="s">
        <v>4636</v>
      </c>
      <c r="F7688" t="s">
        <v>15</v>
      </c>
      <c r="G7688">
        <v>714</v>
      </c>
    </row>
    <row r="7689" spans="1:7" x14ac:dyDescent="0.2">
      <c r="A7689" t="s">
        <v>12285</v>
      </c>
      <c r="B7689" t="s">
        <v>4566</v>
      </c>
      <c r="C7689">
        <v>32</v>
      </c>
      <c r="D7689" t="s">
        <v>4623</v>
      </c>
      <c r="E7689" t="s">
        <v>4638</v>
      </c>
      <c r="F7689" t="s">
        <v>15</v>
      </c>
      <c r="G7689">
        <v>733</v>
      </c>
    </row>
    <row r="7690" spans="1:7" x14ac:dyDescent="0.2">
      <c r="A7690" t="s">
        <v>12286</v>
      </c>
      <c r="B7690" t="s">
        <v>4566</v>
      </c>
      <c r="C7690">
        <v>32</v>
      </c>
      <c r="D7690" t="s">
        <v>4623</v>
      </c>
      <c r="E7690" t="s">
        <v>4640</v>
      </c>
      <c r="F7690" t="s">
        <v>15</v>
      </c>
      <c r="G7690">
        <v>733</v>
      </c>
    </row>
    <row r="7691" spans="1:7" x14ac:dyDescent="0.2">
      <c r="A7691" t="s">
        <v>12287</v>
      </c>
      <c r="B7691" t="s">
        <v>4566</v>
      </c>
      <c r="C7691">
        <v>32</v>
      </c>
      <c r="D7691" t="s">
        <v>4623</v>
      </c>
      <c r="E7691" t="s">
        <v>4642</v>
      </c>
      <c r="F7691" t="s">
        <v>15</v>
      </c>
      <c r="G7691">
        <v>794</v>
      </c>
    </row>
    <row r="7692" spans="1:7" x14ac:dyDescent="0.2">
      <c r="A7692" t="s">
        <v>12288</v>
      </c>
      <c r="B7692" t="s">
        <v>4566</v>
      </c>
      <c r="C7692">
        <v>32</v>
      </c>
      <c r="D7692" t="s">
        <v>4623</v>
      </c>
      <c r="E7692" t="s">
        <v>4644</v>
      </c>
      <c r="F7692" t="s">
        <v>15</v>
      </c>
      <c r="G7692">
        <v>725</v>
      </c>
    </row>
    <row r="7693" spans="1:7" x14ac:dyDescent="0.2">
      <c r="A7693" t="s">
        <v>12289</v>
      </c>
      <c r="B7693" t="s">
        <v>4566</v>
      </c>
      <c r="C7693">
        <v>32</v>
      </c>
      <c r="D7693" t="s">
        <v>4623</v>
      </c>
      <c r="E7693" t="s">
        <v>4646</v>
      </c>
      <c r="F7693" t="s">
        <v>15</v>
      </c>
      <c r="G7693">
        <v>795</v>
      </c>
    </row>
    <row r="7694" spans="1:7" x14ac:dyDescent="0.2">
      <c r="A7694" t="s">
        <v>12290</v>
      </c>
      <c r="B7694" t="s">
        <v>4566</v>
      </c>
      <c r="C7694">
        <v>33</v>
      </c>
      <c r="D7694" t="s">
        <v>4623</v>
      </c>
      <c r="E7694" t="s">
        <v>4624</v>
      </c>
      <c r="F7694" t="s">
        <v>15</v>
      </c>
      <c r="G7694">
        <v>24</v>
      </c>
    </row>
    <row r="7695" spans="1:7" x14ac:dyDescent="0.2">
      <c r="A7695" t="s">
        <v>12291</v>
      </c>
      <c r="B7695" t="s">
        <v>4566</v>
      </c>
      <c r="C7695">
        <v>33</v>
      </c>
      <c r="D7695" t="s">
        <v>4623</v>
      </c>
      <c r="E7695" t="s">
        <v>4626</v>
      </c>
      <c r="F7695" t="s">
        <v>15</v>
      </c>
      <c r="G7695">
        <v>24</v>
      </c>
    </row>
    <row r="7696" spans="1:7" x14ac:dyDescent="0.2">
      <c r="A7696" t="s">
        <v>12292</v>
      </c>
      <c r="B7696" t="s">
        <v>4566</v>
      </c>
      <c r="C7696">
        <v>33</v>
      </c>
      <c r="D7696" t="s">
        <v>4623</v>
      </c>
      <c r="E7696" t="s">
        <v>4628</v>
      </c>
      <c r="F7696" t="s">
        <v>15</v>
      </c>
      <c r="G7696">
        <v>11</v>
      </c>
    </row>
    <row r="7697" spans="1:7" x14ac:dyDescent="0.2">
      <c r="A7697" t="s">
        <v>12293</v>
      </c>
      <c r="B7697" t="s">
        <v>4566</v>
      </c>
      <c r="C7697">
        <v>33</v>
      </c>
      <c r="D7697" t="s">
        <v>4623</v>
      </c>
      <c r="E7697" t="s">
        <v>4630</v>
      </c>
      <c r="F7697" t="s">
        <v>15</v>
      </c>
      <c r="G7697">
        <v>15</v>
      </c>
    </row>
    <row r="7698" spans="1:7" x14ac:dyDescent="0.2">
      <c r="A7698" t="s">
        <v>12294</v>
      </c>
      <c r="B7698" t="s">
        <v>4566</v>
      </c>
      <c r="C7698">
        <v>33</v>
      </c>
      <c r="D7698" t="s">
        <v>4623</v>
      </c>
      <c r="E7698" t="s">
        <v>4632</v>
      </c>
      <c r="F7698" t="s">
        <v>15</v>
      </c>
      <c r="G7698">
        <v>26</v>
      </c>
    </row>
    <row r="7699" spans="1:7" x14ac:dyDescent="0.2">
      <c r="A7699" t="s">
        <v>12295</v>
      </c>
      <c r="B7699" t="s">
        <v>4566</v>
      </c>
      <c r="C7699">
        <v>33</v>
      </c>
      <c r="D7699" t="s">
        <v>4623</v>
      </c>
      <c r="E7699" t="s">
        <v>4634</v>
      </c>
      <c r="F7699" t="s">
        <v>15</v>
      </c>
      <c r="G7699">
        <v>12</v>
      </c>
    </row>
    <row r="7700" spans="1:7" x14ac:dyDescent="0.2">
      <c r="A7700" t="s">
        <v>12296</v>
      </c>
      <c r="B7700" t="s">
        <v>4566</v>
      </c>
      <c r="C7700">
        <v>33</v>
      </c>
      <c r="D7700" t="s">
        <v>4623</v>
      </c>
      <c r="E7700" t="s">
        <v>4636</v>
      </c>
      <c r="F7700" t="s">
        <v>15</v>
      </c>
      <c r="G7700">
        <v>15</v>
      </c>
    </row>
    <row r="7701" spans="1:7" x14ac:dyDescent="0.2">
      <c r="A7701" t="s">
        <v>12297</v>
      </c>
      <c r="B7701" t="s">
        <v>4566</v>
      </c>
      <c r="C7701">
        <v>33</v>
      </c>
      <c r="D7701" t="s">
        <v>4623</v>
      </c>
      <c r="E7701" t="s">
        <v>4638</v>
      </c>
      <c r="F7701" t="s">
        <v>15</v>
      </c>
      <c r="G7701">
        <v>11</v>
      </c>
    </row>
    <row r="7702" spans="1:7" x14ac:dyDescent="0.2">
      <c r="A7702" t="s">
        <v>12298</v>
      </c>
      <c r="B7702" t="s">
        <v>4566</v>
      </c>
      <c r="C7702">
        <v>33</v>
      </c>
      <c r="D7702" t="s">
        <v>4623</v>
      </c>
      <c r="E7702" t="s">
        <v>4640</v>
      </c>
      <c r="F7702" t="s">
        <v>15</v>
      </c>
      <c r="G7702">
        <v>19</v>
      </c>
    </row>
    <row r="7703" spans="1:7" x14ac:dyDescent="0.2">
      <c r="A7703" t="s">
        <v>12299</v>
      </c>
      <c r="B7703" t="s">
        <v>4566</v>
      </c>
      <c r="C7703">
        <v>33</v>
      </c>
      <c r="D7703" t="s">
        <v>4623</v>
      </c>
      <c r="E7703" t="s">
        <v>4642</v>
      </c>
      <c r="F7703" t="s">
        <v>15</v>
      </c>
      <c r="G7703">
        <v>16</v>
      </c>
    </row>
    <row r="7704" spans="1:7" x14ac:dyDescent="0.2">
      <c r="A7704" t="s">
        <v>12300</v>
      </c>
      <c r="B7704" t="s">
        <v>4566</v>
      </c>
      <c r="C7704">
        <v>33</v>
      </c>
      <c r="D7704" t="s">
        <v>4623</v>
      </c>
      <c r="E7704" t="s">
        <v>4644</v>
      </c>
      <c r="F7704" t="s">
        <v>15</v>
      </c>
      <c r="G7704">
        <v>28</v>
      </c>
    </row>
    <row r="7705" spans="1:7" x14ac:dyDescent="0.2">
      <c r="A7705" t="s">
        <v>12301</v>
      </c>
      <c r="B7705" t="s">
        <v>4566</v>
      </c>
      <c r="C7705">
        <v>33</v>
      </c>
      <c r="D7705" t="s">
        <v>4623</v>
      </c>
      <c r="E7705" t="s">
        <v>4646</v>
      </c>
      <c r="F7705" t="s">
        <v>15</v>
      </c>
      <c r="G7705">
        <v>25</v>
      </c>
    </row>
    <row r="7706" spans="1:7" x14ac:dyDescent="0.2">
      <c r="A7706" t="s">
        <v>12302</v>
      </c>
      <c r="B7706" t="s">
        <v>4566</v>
      </c>
      <c r="C7706">
        <v>34</v>
      </c>
      <c r="D7706" t="s">
        <v>4623</v>
      </c>
      <c r="E7706" t="s">
        <v>4624</v>
      </c>
      <c r="F7706" t="s">
        <v>15</v>
      </c>
      <c r="G7706">
        <v>430</v>
      </c>
    </row>
    <row r="7707" spans="1:7" x14ac:dyDescent="0.2">
      <c r="A7707" t="s">
        <v>12303</v>
      </c>
      <c r="B7707" t="s">
        <v>4566</v>
      </c>
      <c r="C7707">
        <v>34</v>
      </c>
      <c r="D7707" t="s">
        <v>4623</v>
      </c>
      <c r="E7707" t="s">
        <v>4626</v>
      </c>
      <c r="F7707" t="s">
        <v>15</v>
      </c>
      <c r="G7707">
        <v>413</v>
      </c>
    </row>
    <row r="7708" spans="1:7" x14ac:dyDescent="0.2">
      <c r="A7708" t="s">
        <v>12304</v>
      </c>
      <c r="B7708" t="s">
        <v>4566</v>
      </c>
      <c r="C7708">
        <v>34</v>
      </c>
      <c r="D7708" t="s">
        <v>4623</v>
      </c>
      <c r="E7708" t="s">
        <v>4628</v>
      </c>
      <c r="F7708" t="s">
        <v>15</v>
      </c>
      <c r="G7708">
        <v>469</v>
      </c>
    </row>
    <row r="7709" spans="1:7" x14ac:dyDescent="0.2">
      <c r="A7709" t="s">
        <v>12305</v>
      </c>
      <c r="B7709" t="s">
        <v>4566</v>
      </c>
      <c r="C7709">
        <v>34</v>
      </c>
      <c r="D7709" t="s">
        <v>4623</v>
      </c>
      <c r="E7709" t="s">
        <v>4630</v>
      </c>
      <c r="F7709" t="s">
        <v>15</v>
      </c>
      <c r="G7709">
        <v>415</v>
      </c>
    </row>
    <row r="7710" spans="1:7" x14ac:dyDescent="0.2">
      <c r="A7710" t="s">
        <v>12306</v>
      </c>
      <c r="B7710" t="s">
        <v>4566</v>
      </c>
      <c r="C7710">
        <v>34</v>
      </c>
      <c r="D7710" t="s">
        <v>4623</v>
      </c>
      <c r="E7710" t="s">
        <v>4632</v>
      </c>
      <c r="F7710" t="s">
        <v>15</v>
      </c>
      <c r="G7710">
        <v>486</v>
      </c>
    </row>
    <row r="7711" spans="1:7" x14ac:dyDescent="0.2">
      <c r="A7711" t="s">
        <v>12307</v>
      </c>
      <c r="B7711" t="s">
        <v>4566</v>
      </c>
      <c r="C7711">
        <v>34</v>
      </c>
      <c r="D7711" t="s">
        <v>4623</v>
      </c>
      <c r="E7711" t="s">
        <v>4634</v>
      </c>
      <c r="F7711" t="s">
        <v>15</v>
      </c>
      <c r="G7711">
        <v>421</v>
      </c>
    </row>
    <row r="7712" spans="1:7" x14ac:dyDescent="0.2">
      <c r="A7712" t="s">
        <v>12308</v>
      </c>
      <c r="B7712" t="s">
        <v>4566</v>
      </c>
      <c r="C7712">
        <v>34</v>
      </c>
      <c r="D7712" t="s">
        <v>4623</v>
      </c>
      <c r="E7712" t="s">
        <v>4636</v>
      </c>
      <c r="F7712" t="s">
        <v>15</v>
      </c>
      <c r="G7712">
        <v>393</v>
      </c>
    </row>
    <row r="7713" spans="1:7" x14ac:dyDescent="0.2">
      <c r="A7713" t="s">
        <v>12309</v>
      </c>
      <c r="B7713" t="s">
        <v>4566</v>
      </c>
      <c r="C7713">
        <v>34</v>
      </c>
      <c r="D7713" t="s">
        <v>4623</v>
      </c>
      <c r="E7713" t="s">
        <v>4638</v>
      </c>
      <c r="F7713" t="s">
        <v>15</v>
      </c>
      <c r="G7713">
        <v>432</v>
      </c>
    </row>
    <row r="7714" spans="1:7" x14ac:dyDescent="0.2">
      <c r="A7714" t="s">
        <v>12310</v>
      </c>
      <c r="B7714" t="s">
        <v>4566</v>
      </c>
      <c r="C7714">
        <v>34</v>
      </c>
      <c r="D7714" t="s">
        <v>4623</v>
      </c>
      <c r="E7714" t="s">
        <v>4640</v>
      </c>
      <c r="F7714" t="s">
        <v>15</v>
      </c>
      <c r="G7714">
        <v>430</v>
      </c>
    </row>
    <row r="7715" spans="1:7" x14ac:dyDescent="0.2">
      <c r="A7715" t="s">
        <v>12311</v>
      </c>
      <c r="B7715" t="s">
        <v>4566</v>
      </c>
      <c r="C7715">
        <v>34</v>
      </c>
      <c r="D7715" t="s">
        <v>4623</v>
      </c>
      <c r="E7715" t="s">
        <v>4642</v>
      </c>
      <c r="F7715" t="s">
        <v>15</v>
      </c>
      <c r="G7715">
        <v>426</v>
      </c>
    </row>
    <row r="7716" spans="1:7" x14ac:dyDescent="0.2">
      <c r="A7716" t="s">
        <v>12312</v>
      </c>
      <c r="B7716" t="s">
        <v>4566</v>
      </c>
      <c r="C7716">
        <v>34</v>
      </c>
      <c r="D7716" t="s">
        <v>4623</v>
      </c>
      <c r="E7716" t="s">
        <v>4644</v>
      </c>
      <c r="F7716" t="s">
        <v>15</v>
      </c>
      <c r="G7716">
        <v>446</v>
      </c>
    </row>
    <row r="7717" spans="1:7" x14ac:dyDescent="0.2">
      <c r="A7717" t="s">
        <v>12313</v>
      </c>
      <c r="B7717" t="s">
        <v>4566</v>
      </c>
      <c r="C7717">
        <v>34</v>
      </c>
      <c r="D7717" t="s">
        <v>4623</v>
      </c>
      <c r="E7717" t="s">
        <v>4646</v>
      </c>
      <c r="F7717" t="s">
        <v>15</v>
      </c>
      <c r="G7717">
        <v>463</v>
      </c>
    </row>
    <row r="7718" spans="1:7" x14ac:dyDescent="0.2">
      <c r="A7718" t="s">
        <v>12314</v>
      </c>
      <c r="B7718" t="s">
        <v>4566</v>
      </c>
      <c r="C7718">
        <v>35</v>
      </c>
      <c r="D7718" t="s">
        <v>4623</v>
      </c>
      <c r="E7718" t="s">
        <v>4624</v>
      </c>
      <c r="F7718" t="s">
        <v>15</v>
      </c>
      <c r="G7718">
        <v>7173</v>
      </c>
    </row>
    <row r="7719" spans="1:7" x14ac:dyDescent="0.2">
      <c r="A7719" t="s">
        <v>12315</v>
      </c>
      <c r="B7719" t="s">
        <v>4566</v>
      </c>
      <c r="C7719">
        <v>35</v>
      </c>
      <c r="D7719" t="s">
        <v>4623</v>
      </c>
      <c r="E7719" t="s">
        <v>4626</v>
      </c>
      <c r="F7719" t="s">
        <v>15</v>
      </c>
      <c r="G7719">
        <v>6900</v>
      </c>
    </row>
    <row r="7720" spans="1:7" x14ac:dyDescent="0.2">
      <c r="A7720" t="s">
        <v>12316</v>
      </c>
      <c r="B7720" t="s">
        <v>4566</v>
      </c>
      <c r="C7720">
        <v>35</v>
      </c>
      <c r="D7720" t="s">
        <v>4623</v>
      </c>
      <c r="E7720" t="s">
        <v>4628</v>
      </c>
      <c r="F7720" t="s">
        <v>15</v>
      </c>
      <c r="G7720">
        <v>7474</v>
      </c>
    </row>
    <row r="7721" spans="1:7" x14ac:dyDescent="0.2">
      <c r="A7721" t="s">
        <v>12317</v>
      </c>
      <c r="B7721" t="s">
        <v>4566</v>
      </c>
      <c r="C7721">
        <v>35</v>
      </c>
      <c r="D7721" t="s">
        <v>4623</v>
      </c>
      <c r="E7721" t="s">
        <v>4630</v>
      </c>
      <c r="F7721" t="s">
        <v>15</v>
      </c>
      <c r="G7721">
        <v>7105</v>
      </c>
    </row>
    <row r="7722" spans="1:7" x14ac:dyDescent="0.2">
      <c r="A7722" t="s">
        <v>12318</v>
      </c>
      <c r="B7722" t="s">
        <v>4566</v>
      </c>
      <c r="C7722">
        <v>35</v>
      </c>
      <c r="D7722" t="s">
        <v>4623</v>
      </c>
      <c r="E7722" t="s">
        <v>4632</v>
      </c>
      <c r="F7722" t="s">
        <v>15</v>
      </c>
      <c r="G7722">
        <v>7417</v>
      </c>
    </row>
    <row r="7723" spans="1:7" x14ac:dyDescent="0.2">
      <c r="A7723" t="s">
        <v>12319</v>
      </c>
      <c r="B7723" t="s">
        <v>4566</v>
      </c>
      <c r="C7723">
        <v>35</v>
      </c>
      <c r="D7723" t="s">
        <v>4623</v>
      </c>
      <c r="E7723" t="s">
        <v>4634</v>
      </c>
      <c r="F7723" t="s">
        <v>15</v>
      </c>
      <c r="G7723">
        <v>7113</v>
      </c>
    </row>
    <row r="7724" spans="1:7" x14ac:dyDescent="0.2">
      <c r="A7724" t="s">
        <v>12320</v>
      </c>
      <c r="B7724" t="s">
        <v>4566</v>
      </c>
      <c r="C7724">
        <v>35</v>
      </c>
      <c r="D7724" t="s">
        <v>4623</v>
      </c>
      <c r="E7724" t="s">
        <v>4636</v>
      </c>
      <c r="F7724" t="s">
        <v>15</v>
      </c>
      <c r="G7724">
        <v>7629</v>
      </c>
    </row>
    <row r="7725" spans="1:7" x14ac:dyDescent="0.2">
      <c r="A7725" t="s">
        <v>12321</v>
      </c>
      <c r="B7725" t="s">
        <v>4566</v>
      </c>
      <c r="C7725">
        <v>35</v>
      </c>
      <c r="D7725" t="s">
        <v>4623</v>
      </c>
      <c r="E7725" t="s">
        <v>4638</v>
      </c>
      <c r="F7725" t="s">
        <v>15</v>
      </c>
      <c r="G7725">
        <v>8046</v>
      </c>
    </row>
    <row r="7726" spans="1:7" x14ac:dyDescent="0.2">
      <c r="A7726" t="s">
        <v>12322</v>
      </c>
      <c r="B7726" t="s">
        <v>4566</v>
      </c>
      <c r="C7726">
        <v>35</v>
      </c>
      <c r="D7726" t="s">
        <v>4623</v>
      </c>
      <c r="E7726" t="s">
        <v>4640</v>
      </c>
      <c r="F7726" t="s">
        <v>15</v>
      </c>
      <c r="G7726">
        <v>7709</v>
      </c>
    </row>
    <row r="7727" spans="1:7" x14ac:dyDescent="0.2">
      <c r="A7727" t="s">
        <v>12323</v>
      </c>
      <c r="B7727" t="s">
        <v>4566</v>
      </c>
      <c r="C7727">
        <v>35</v>
      </c>
      <c r="D7727" t="s">
        <v>4623</v>
      </c>
      <c r="E7727" t="s">
        <v>4642</v>
      </c>
      <c r="F7727" t="s">
        <v>15</v>
      </c>
      <c r="G7727">
        <v>7488</v>
      </c>
    </row>
    <row r="7728" spans="1:7" x14ac:dyDescent="0.2">
      <c r="A7728" t="s">
        <v>12324</v>
      </c>
      <c r="B7728" t="s">
        <v>4566</v>
      </c>
      <c r="C7728">
        <v>35</v>
      </c>
      <c r="D7728" t="s">
        <v>4623</v>
      </c>
      <c r="E7728" t="s">
        <v>4644</v>
      </c>
      <c r="F7728" t="s">
        <v>15</v>
      </c>
      <c r="G7728">
        <v>7175</v>
      </c>
    </row>
    <row r="7729" spans="1:7" x14ac:dyDescent="0.2">
      <c r="A7729" t="s">
        <v>12325</v>
      </c>
      <c r="B7729" t="s">
        <v>4566</v>
      </c>
      <c r="C7729">
        <v>35</v>
      </c>
      <c r="D7729" t="s">
        <v>4623</v>
      </c>
      <c r="E7729" t="s">
        <v>4646</v>
      </c>
      <c r="F7729" t="s">
        <v>15</v>
      </c>
      <c r="G7729">
        <v>7230</v>
      </c>
    </row>
    <row r="7730" spans="1:7" x14ac:dyDescent="0.2">
      <c r="A7730" t="s">
        <v>12326</v>
      </c>
      <c r="B7730" t="s">
        <v>4566</v>
      </c>
      <c r="C7730">
        <v>36</v>
      </c>
      <c r="D7730" t="s">
        <v>4623</v>
      </c>
      <c r="E7730" t="s">
        <v>4624</v>
      </c>
      <c r="F7730" t="s">
        <v>15</v>
      </c>
      <c r="G7730">
        <v>1527</v>
      </c>
    </row>
    <row r="7731" spans="1:7" x14ac:dyDescent="0.2">
      <c r="A7731" t="s">
        <v>12327</v>
      </c>
      <c r="B7731" t="s">
        <v>4566</v>
      </c>
      <c r="C7731">
        <v>36</v>
      </c>
      <c r="D7731" t="s">
        <v>4623</v>
      </c>
      <c r="E7731" t="s">
        <v>4626</v>
      </c>
      <c r="F7731" t="s">
        <v>15</v>
      </c>
      <c r="G7731">
        <v>1295</v>
      </c>
    </row>
    <row r="7732" spans="1:7" x14ac:dyDescent="0.2">
      <c r="A7732" t="s">
        <v>12328</v>
      </c>
      <c r="B7732" t="s">
        <v>4566</v>
      </c>
      <c r="C7732">
        <v>36</v>
      </c>
      <c r="D7732" t="s">
        <v>4623</v>
      </c>
      <c r="E7732" t="s">
        <v>4628</v>
      </c>
      <c r="F7732" t="s">
        <v>15</v>
      </c>
      <c r="G7732">
        <v>1498</v>
      </c>
    </row>
    <row r="7733" spans="1:7" x14ac:dyDescent="0.2">
      <c r="A7733" t="s">
        <v>12329</v>
      </c>
      <c r="B7733" t="s">
        <v>4566</v>
      </c>
      <c r="C7733">
        <v>36</v>
      </c>
      <c r="D7733" t="s">
        <v>4623</v>
      </c>
      <c r="E7733" t="s">
        <v>4630</v>
      </c>
      <c r="F7733" t="s">
        <v>15</v>
      </c>
      <c r="G7733">
        <v>1341</v>
      </c>
    </row>
    <row r="7734" spans="1:7" x14ac:dyDescent="0.2">
      <c r="A7734" t="s">
        <v>12330</v>
      </c>
      <c r="B7734" t="s">
        <v>4566</v>
      </c>
      <c r="C7734">
        <v>36</v>
      </c>
      <c r="D7734" t="s">
        <v>4623</v>
      </c>
      <c r="E7734" t="s">
        <v>4632</v>
      </c>
      <c r="F7734" t="s">
        <v>15</v>
      </c>
      <c r="G7734">
        <v>1539</v>
      </c>
    </row>
    <row r="7735" spans="1:7" x14ac:dyDescent="0.2">
      <c r="A7735" t="s">
        <v>12331</v>
      </c>
      <c r="B7735" t="s">
        <v>4566</v>
      </c>
      <c r="C7735">
        <v>36</v>
      </c>
      <c r="D7735" t="s">
        <v>4623</v>
      </c>
      <c r="E7735" t="s">
        <v>4634</v>
      </c>
      <c r="F7735" t="s">
        <v>15</v>
      </c>
      <c r="G7735">
        <v>1400</v>
      </c>
    </row>
    <row r="7736" spans="1:7" x14ac:dyDescent="0.2">
      <c r="A7736" t="s">
        <v>12332</v>
      </c>
      <c r="B7736" t="s">
        <v>4566</v>
      </c>
      <c r="C7736">
        <v>36</v>
      </c>
      <c r="D7736" t="s">
        <v>4623</v>
      </c>
      <c r="E7736" t="s">
        <v>4636</v>
      </c>
      <c r="F7736" t="s">
        <v>15</v>
      </c>
      <c r="G7736">
        <v>1433</v>
      </c>
    </row>
    <row r="7737" spans="1:7" x14ac:dyDescent="0.2">
      <c r="A7737" t="s">
        <v>12333</v>
      </c>
      <c r="B7737" t="s">
        <v>4566</v>
      </c>
      <c r="C7737">
        <v>36</v>
      </c>
      <c r="D7737" t="s">
        <v>4623</v>
      </c>
      <c r="E7737" t="s">
        <v>4638</v>
      </c>
      <c r="F7737" t="s">
        <v>15</v>
      </c>
      <c r="G7737">
        <v>1510</v>
      </c>
    </row>
    <row r="7738" spans="1:7" x14ac:dyDescent="0.2">
      <c r="A7738" t="s">
        <v>12334</v>
      </c>
      <c r="B7738" t="s">
        <v>4566</v>
      </c>
      <c r="C7738">
        <v>36</v>
      </c>
      <c r="D7738" t="s">
        <v>4623</v>
      </c>
      <c r="E7738" t="s">
        <v>4640</v>
      </c>
      <c r="F7738" t="s">
        <v>15</v>
      </c>
      <c r="G7738">
        <v>1423</v>
      </c>
    </row>
    <row r="7739" spans="1:7" x14ac:dyDescent="0.2">
      <c r="A7739" t="s">
        <v>12335</v>
      </c>
      <c r="B7739" t="s">
        <v>4566</v>
      </c>
      <c r="C7739">
        <v>36</v>
      </c>
      <c r="D7739" t="s">
        <v>4623</v>
      </c>
      <c r="E7739" t="s">
        <v>4642</v>
      </c>
      <c r="F7739" t="s">
        <v>15</v>
      </c>
      <c r="G7739">
        <v>1488</v>
      </c>
    </row>
    <row r="7740" spans="1:7" x14ac:dyDescent="0.2">
      <c r="A7740" t="s">
        <v>12336</v>
      </c>
      <c r="B7740" t="s">
        <v>4566</v>
      </c>
      <c r="C7740">
        <v>36</v>
      </c>
      <c r="D7740" t="s">
        <v>4623</v>
      </c>
      <c r="E7740" t="s">
        <v>4644</v>
      </c>
      <c r="F7740" t="s">
        <v>15</v>
      </c>
      <c r="G7740">
        <v>1435</v>
      </c>
    </row>
    <row r="7741" spans="1:7" x14ac:dyDescent="0.2">
      <c r="A7741" t="s">
        <v>12337</v>
      </c>
      <c r="B7741" t="s">
        <v>4566</v>
      </c>
      <c r="C7741">
        <v>36</v>
      </c>
      <c r="D7741" t="s">
        <v>4623</v>
      </c>
      <c r="E7741" t="s">
        <v>4646</v>
      </c>
      <c r="F7741" t="s">
        <v>15</v>
      </c>
      <c r="G7741">
        <v>1599</v>
      </c>
    </row>
    <row r="7742" spans="1:7" x14ac:dyDescent="0.2">
      <c r="A7742" t="s">
        <v>12338</v>
      </c>
      <c r="B7742" t="s">
        <v>4566</v>
      </c>
      <c r="C7742">
        <v>37</v>
      </c>
      <c r="D7742" t="s">
        <v>4623</v>
      </c>
      <c r="E7742" t="s">
        <v>4624</v>
      </c>
      <c r="F7742" t="s">
        <v>15</v>
      </c>
      <c r="G7742">
        <v>33</v>
      </c>
    </row>
    <row r="7743" spans="1:7" x14ac:dyDescent="0.2">
      <c r="A7743" t="s">
        <v>12339</v>
      </c>
      <c r="B7743" t="s">
        <v>4566</v>
      </c>
      <c r="C7743">
        <v>37</v>
      </c>
      <c r="D7743" t="s">
        <v>4623</v>
      </c>
      <c r="E7743" t="s">
        <v>4626</v>
      </c>
      <c r="F7743" t="s">
        <v>15</v>
      </c>
      <c r="G7743">
        <v>25</v>
      </c>
    </row>
    <row r="7744" spans="1:7" x14ac:dyDescent="0.2">
      <c r="A7744" t="s">
        <v>12340</v>
      </c>
      <c r="B7744" t="s">
        <v>4566</v>
      </c>
      <c r="C7744">
        <v>37</v>
      </c>
      <c r="D7744" t="s">
        <v>4623</v>
      </c>
      <c r="E7744" t="s">
        <v>4628</v>
      </c>
      <c r="F7744" t="s">
        <v>15</v>
      </c>
      <c r="G7744">
        <v>55</v>
      </c>
    </row>
    <row r="7745" spans="1:7" x14ac:dyDescent="0.2">
      <c r="A7745" t="s">
        <v>12341</v>
      </c>
      <c r="B7745" t="s">
        <v>4566</v>
      </c>
      <c r="C7745">
        <v>37</v>
      </c>
      <c r="D7745" t="s">
        <v>4623</v>
      </c>
      <c r="E7745" t="s">
        <v>4630</v>
      </c>
      <c r="F7745" t="s">
        <v>15</v>
      </c>
      <c r="G7745">
        <v>28</v>
      </c>
    </row>
    <row r="7746" spans="1:7" x14ac:dyDescent="0.2">
      <c r="A7746" t="s">
        <v>12342</v>
      </c>
      <c r="B7746" t="s">
        <v>4566</v>
      </c>
      <c r="C7746">
        <v>37</v>
      </c>
      <c r="D7746" t="s">
        <v>4623</v>
      </c>
      <c r="E7746" t="s">
        <v>4632</v>
      </c>
      <c r="F7746" t="s">
        <v>15</v>
      </c>
      <c r="G7746">
        <v>31</v>
      </c>
    </row>
    <row r="7747" spans="1:7" x14ac:dyDescent="0.2">
      <c r="A7747" t="s">
        <v>12343</v>
      </c>
      <c r="B7747" t="s">
        <v>4566</v>
      </c>
      <c r="C7747">
        <v>37</v>
      </c>
      <c r="D7747" t="s">
        <v>4623</v>
      </c>
      <c r="E7747" t="s">
        <v>4634</v>
      </c>
      <c r="F7747" t="s">
        <v>15</v>
      </c>
      <c r="G7747">
        <v>51</v>
      </c>
    </row>
    <row r="7748" spans="1:7" x14ac:dyDescent="0.2">
      <c r="A7748" t="s">
        <v>12344</v>
      </c>
      <c r="B7748" t="s">
        <v>4566</v>
      </c>
      <c r="C7748">
        <v>37</v>
      </c>
      <c r="D7748" t="s">
        <v>4623</v>
      </c>
      <c r="E7748" t="s">
        <v>4636</v>
      </c>
      <c r="F7748" t="s">
        <v>15</v>
      </c>
      <c r="G7748">
        <v>39</v>
      </c>
    </row>
    <row r="7749" spans="1:7" x14ac:dyDescent="0.2">
      <c r="A7749" t="s">
        <v>12345</v>
      </c>
      <c r="B7749" t="s">
        <v>4566</v>
      </c>
      <c r="C7749">
        <v>37</v>
      </c>
      <c r="D7749" t="s">
        <v>4623</v>
      </c>
      <c r="E7749" t="s">
        <v>4638</v>
      </c>
      <c r="F7749" t="s">
        <v>15</v>
      </c>
      <c r="G7749">
        <v>37</v>
      </c>
    </row>
    <row r="7750" spans="1:7" x14ac:dyDescent="0.2">
      <c r="A7750" t="s">
        <v>12346</v>
      </c>
      <c r="B7750" t="s">
        <v>4566</v>
      </c>
      <c r="C7750">
        <v>37</v>
      </c>
      <c r="D7750" t="s">
        <v>4623</v>
      </c>
      <c r="E7750" t="s">
        <v>4640</v>
      </c>
      <c r="F7750" t="s">
        <v>15</v>
      </c>
      <c r="G7750">
        <v>22</v>
      </c>
    </row>
    <row r="7751" spans="1:7" x14ac:dyDescent="0.2">
      <c r="A7751" t="s">
        <v>12347</v>
      </c>
      <c r="B7751" t="s">
        <v>4566</v>
      </c>
      <c r="C7751">
        <v>37</v>
      </c>
      <c r="D7751" t="s">
        <v>4623</v>
      </c>
      <c r="E7751" t="s">
        <v>4642</v>
      </c>
      <c r="F7751" t="s">
        <v>15</v>
      </c>
      <c r="G7751">
        <v>47</v>
      </c>
    </row>
    <row r="7752" spans="1:7" x14ac:dyDescent="0.2">
      <c r="A7752" t="s">
        <v>12348</v>
      </c>
      <c r="B7752" t="s">
        <v>4566</v>
      </c>
      <c r="C7752">
        <v>37</v>
      </c>
      <c r="D7752" t="s">
        <v>4623</v>
      </c>
      <c r="E7752" t="s">
        <v>4644</v>
      </c>
      <c r="F7752" t="s">
        <v>15</v>
      </c>
      <c r="G7752">
        <v>44</v>
      </c>
    </row>
    <row r="7753" spans="1:7" x14ac:dyDescent="0.2">
      <c r="A7753" t="s">
        <v>12349</v>
      </c>
      <c r="B7753" t="s">
        <v>4566</v>
      </c>
      <c r="C7753">
        <v>37</v>
      </c>
      <c r="D7753" t="s">
        <v>4623</v>
      </c>
      <c r="E7753" t="s">
        <v>4646</v>
      </c>
      <c r="F7753" t="s">
        <v>15</v>
      </c>
      <c r="G7753">
        <v>35</v>
      </c>
    </row>
    <row r="7754" spans="1:7" x14ac:dyDescent="0.2">
      <c r="A7754" t="s">
        <v>12350</v>
      </c>
      <c r="B7754" t="s">
        <v>4566</v>
      </c>
      <c r="C7754">
        <v>38</v>
      </c>
      <c r="D7754" t="s">
        <v>4623</v>
      </c>
      <c r="E7754" t="s">
        <v>4624</v>
      </c>
      <c r="F7754" t="s">
        <v>15</v>
      </c>
      <c r="G7754">
        <v>3226</v>
      </c>
    </row>
    <row r="7755" spans="1:7" x14ac:dyDescent="0.2">
      <c r="A7755" t="s">
        <v>12351</v>
      </c>
      <c r="B7755" t="s">
        <v>4566</v>
      </c>
      <c r="C7755">
        <v>38</v>
      </c>
      <c r="D7755" t="s">
        <v>4623</v>
      </c>
      <c r="E7755" t="s">
        <v>4626</v>
      </c>
      <c r="F7755" t="s">
        <v>15</v>
      </c>
      <c r="G7755">
        <v>3010</v>
      </c>
    </row>
    <row r="7756" spans="1:7" x14ac:dyDescent="0.2">
      <c r="A7756" t="s">
        <v>12352</v>
      </c>
      <c r="B7756" t="s">
        <v>4566</v>
      </c>
      <c r="C7756">
        <v>38</v>
      </c>
      <c r="D7756" t="s">
        <v>4623</v>
      </c>
      <c r="E7756" t="s">
        <v>4628</v>
      </c>
      <c r="F7756" t="s">
        <v>15</v>
      </c>
      <c r="G7756">
        <v>3538</v>
      </c>
    </row>
    <row r="7757" spans="1:7" x14ac:dyDescent="0.2">
      <c r="A7757" t="s">
        <v>12353</v>
      </c>
      <c r="B7757" t="s">
        <v>4566</v>
      </c>
      <c r="C7757">
        <v>38</v>
      </c>
      <c r="D7757" t="s">
        <v>4623</v>
      </c>
      <c r="E7757" t="s">
        <v>4630</v>
      </c>
      <c r="F7757" t="s">
        <v>15</v>
      </c>
      <c r="G7757">
        <v>3272</v>
      </c>
    </row>
    <row r="7758" spans="1:7" x14ac:dyDescent="0.2">
      <c r="A7758" t="s">
        <v>12354</v>
      </c>
      <c r="B7758" t="s">
        <v>4566</v>
      </c>
      <c r="C7758">
        <v>38</v>
      </c>
      <c r="D7758" t="s">
        <v>4623</v>
      </c>
      <c r="E7758" t="s">
        <v>4632</v>
      </c>
      <c r="F7758" t="s">
        <v>15</v>
      </c>
      <c r="G7758">
        <v>3380</v>
      </c>
    </row>
    <row r="7759" spans="1:7" x14ac:dyDescent="0.2">
      <c r="A7759" t="s">
        <v>12355</v>
      </c>
      <c r="B7759" t="s">
        <v>4566</v>
      </c>
      <c r="C7759">
        <v>38</v>
      </c>
      <c r="D7759" t="s">
        <v>4623</v>
      </c>
      <c r="E7759" t="s">
        <v>4634</v>
      </c>
      <c r="F7759" t="s">
        <v>15</v>
      </c>
      <c r="G7759">
        <v>3293</v>
      </c>
    </row>
    <row r="7760" spans="1:7" x14ac:dyDescent="0.2">
      <c r="A7760" t="s">
        <v>12356</v>
      </c>
      <c r="B7760" t="s">
        <v>4566</v>
      </c>
      <c r="C7760">
        <v>38</v>
      </c>
      <c r="D7760" t="s">
        <v>4623</v>
      </c>
      <c r="E7760" t="s">
        <v>4636</v>
      </c>
      <c r="F7760" t="s">
        <v>15</v>
      </c>
      <c r="G7760">
        <v>3395</v>
      </c>
    </row>
    <row r="7761" spans="1:7" x14ac:dyDescent="0.2">
      <c r="A7761" t="s">
        <v>12357</v>
      </c>
      <c r="B7761" t="s">
        <v>4566</v>
      </c>
      <c r="C7761">
        <v>38</v>
      </c>
      <c r="D7761" t="s">
        <v>4623</v>
      </c>
      <c r="E7761" t="s">
        <v>4638</v>
      </c>
      <c r="F7761" t="s">
        <v>15</v>
      </c>
      <c r="G7761">
        <v>3411</v>
      </c>
    </row>
    <row r="7762" spans="1:7" x14ac:dyDescent="0.2">
      <c r="A7762" t="s">
        <v>12358</v>
      </c>
      <c r="B7762" t="s">
        <v>4566</v>
      </c>
      <c r="C7762">
        <v>38</v>
      </c>
      <c r="D7762" t="s">
        <v>4623</v>
      </c>
      <c r="E7762" t="s">
        <v>4640</v>
      </c>
      <c r="F7762" t="s">
        <v>15</v>
      </c>
      <c r="G7762">
        <v>3363</v>
      </c>
    </row>
    <row r="7763" spans="1:7" x14ac:dyDescent="0.2">
      <c r="A7763" t="s">
        <v>12359</v>
      </c>
      <c r="B7763" t="s">
        <v>4566</v>
      </c>
      <c r="C7763">
        <v>38</v>
      </c>
      <c r="D7763" t="s">
        <v>4623</v>
      </c>
      <c r="E7763" t="s">
        <v>4642</v>
      </c>
      <c r="F7763" t="s">
        <v>15</v>
      </c>
      <c r="G7763">
        <v>3231</v>
      </c>
    </row>
    <row r="7764" spans="1:7" x14ac:dyDescent="0.2">
      <c r="A7764" t="s">
        <v>12360</v>
      </c>
      <c r="B7764" t="s">
        <v>4566</v>
      </c>
      <c r="C7764">
        <v>38</v>
      </c>
      <c r="D7764" t="s">
        <v>4623</v>
      </c>
      <c r="E7764" t="s">
        <v>4644</v>
      </c>
      <c r="F7764" t="s">
        <v>15</v>
      </c>
      <c r="G7764">
        <v>3164</v>
      </c>
    </row>
    <row r="7765" spans="1:7" x14ac:dyDescent="0.2">
      <c r="A7765" t="s">
        <v>12361</v>
      </c>
      <c r="B7765" t="s">
        <v>4566</v>
      </c>
      <c r="C7765">
        <v>38</v>
      </c>
      <c r="D7765" t="s">
        <v>4623</v>
      </c>
      <c r="E7765" t="s">
        <v>4646</v>
      </c>
      <c r="F7765" t="s">
        <v>15</v>
      </c>
      <c r="G7765">
        <v>3128</v>
      </c>
    </row>
    <row r="7766" spans="1:7" x14ac:dyDescent="0.2">
      <c r="A7766" t="s">
        <v>12362</v>
      </c>
      <c r="B7766" t="s">
        <v>4566</v>
      </c>
      <c r="C7766">
        <v>39</v>
      </c>
      <c r="D7766" t="s">
        <v>4623</v>
      </c>
      <c r="E7766" t="s">
        <v>4624</v>
      </c>
      <c r="F7766" t="s">
        <v>15</v>
      </c>
      <c r="G7766">
        <v>78</v>
      </c>
    </row>
    <row r="7767" spans="1:7" x14ac:dyDescent="0.2">
      <c r="A7767" t="s">
        <v>12363</v>
      </c>
      <c r="B7767" t="s">
        <v>4566</v>
      </c>
      <c r="C7767">
        <v>39</v>
      </c>
      <c r="D7767" t="s">
        <v>4623</v>
      </c>
      <c r="E7767" t="s">
        <v>4626</v>
      </c>
      <c r="F7767" t="s">
        <v>15</v>
      </c>
      <c r="G7767">
        <v>28</v>
      </c>
    </row>
    <row r="7768" spans="1:7" x14ac:dyDescent="0.2">
      <c r="A7768" t="s">
        <v>12364</v>
      </c>
      <c r="B7768" t="s">
        <v>4566</v>
      </c>
      <c r="C7768">
        <v>39</v>
      </c>
      <c r="D7768" t="s">
        <v>4623</v>
      </c>
      <c r="E7768" t="s">
        <v>4628</v>
      </c>
      <c r="F7768" t="s">
        <v>15</v>
      </c>
      <c r="G7768">
        <v>50</v>
      </c>
    </row>
    <row r="7769" spans="1:7" x14ac:dyDescent="0.2">
      <c r="A7769" t="s">
        <v>12365</v>
      </c>
      <c r="B7769" t="s">
        <v>4566</v>
      </c>
      <c r="C7769">
        <v>39</v>
      </c>
      <c r="D7769" t="s">
        <v>4623</v>
      </c>
      <c r="E7769" t="s">
        <v>4630</v>
      </c>
      <c r="F7769" t="s">
        <v>15</v>
      </c>
      <c r="G7769">
        <v>51</v>
      </c>
    </row>
    <row r="7770" spans="1:7" x14ac:dyDescent="0.2">
      <c r="A7770" t="s">
        <v>12366</v>
      </c>
      <c r="B7770" t="s">
        <v>4566</v>
      </c>
      <c r="C7770">
        <v>39</v>
      </c>
      <c r="D7770" t="s">
        <v>4623</v>
      </c>
      <c r="E7770" t="s">
        <v>4632</v>
      </c>
      <c r="F7770" t="s">
        <v>15</v>
      </c>
      <c r="G7770">
        <v>62</v>
      </c>
    </row>
    <row r="7771" spans="1:7" x14ac:dyDescent="0.2">
      <c r="A7771" t="s">
        <v>12367</v>
      </c>
      <c r="B7771" t="s">
        <v>4566</v>
      </c>
      <c r="C7771">
        <v>39</v>
      </c>
      <c r="D7771" t="s">
        <v>4623</v>
      </c>
      <c r="E7771" t="s">
        <v>4634</v>
      </c>
      <c r="F7771" t="s">
        <v>15</v>
      </c>
      <c r="G7771">
        <v>50</v>
      </c>
    </row>
    <row r="7772" spans="1:7" x14ac:dyDescent="0.2">
      <c r="A7772" t="s">
        <v>12368</v>
      </c>
      <c r="B7772" t="s">
        <v>4566</v>
      </c>
      <c r="C7772">
        <v>39</v>
      </c>
      <c r="D7772" t="s">
        <v>4623</v>
      </c>
      <c r="E7772" t="s">
        <v>4636</v>
      </c>
      <c r="F7772" t="s">
        <v>15</v>
      </c>
      <c r="G7772">
        <v>59</v>
      </c>
    </row>
    <row r="7773" spans="1:7" x14ac:dyDescent="0.2">
      <c r="A7773" t="s">
        <v>12369</v>
      </c>
      <c r="B7773" t="s">
        <v>4566</v>
      </c>
      <c r="C7773">
        <v>39</v>
      </c>
      <c r="D7773" t="s">
        <v>4623</v>
      </c>
      <c r="E7773" t="s">
        <v>4638</v>
      </c>
      <c r="F7773" t="s">
        <v>15</v>
      </c>
      <c r="G7773">
        <v>59</v>
      </c>
    </row>
    <row r="7774" spans="1:7" x14ac:dyDescent="0.2">
      <c r="A7774" t="s">
        <v>12370</v>
      </c>
      <c r="B7774" t="s">
        <v>4566</v>
      </c>
      <c r="C7774">
        <v>39</v>
      </c>
      <c r="D7774" t="s">
        <v>4623</v>
      </c>
      <c r="E7774" t="s">
        <v>4640</v>
      </c>
      <c r="F7774" t="s">
        <v>15</v>
      </c>
      <c r="G7774">
        <v>49</v>
      </c>
    </row>
    <row r="7775" spans="1:7" x14ac:dyDescent="0.2">
      <c r="A7775" t="s">
        <v>12371</v>
      </c>
      <c r="B7775" t="s">
        <v>4566</v>
      </c>
      <c r="C7775">
        <v>39</v>
      </c>
      <c r="D7775" t="s">
        <v>4623</v>
      </c>
      <c r="E7775" t="s">
        <v>4642</v>
      </c>
      <c r="F7775" t="s">
        <v>15</v>
      </c>
      <c r="G7775">
        <v>52</v>
      </c>
    </row>
    <row r="7776" spans="1:7" x14ac:dyDescent="0.2">
      <c r="A7776" t="s">
        <v>12372</v>
      </c>
      <c r="B7776" t="s">
        <v>4566</v>
      </c>
      <c r="C7776">
        <v>39</v>
      </c>
      <c r="D7776" t="s">
        <v>4623</v>
      </c>
      <c r="E7776" t="s">
        <v>4644</v>
      </c>
      <c r="F7776" t="s">
        <v>15</v>
      </c>
      <c r="G7776">
        <v>58</v>
      </c>
    </row>
    <row r="7777" spans="1:7" x14ac:dyDescent="0.2">
      <c r="A7777" t="s">
        <v>12373</v>
      </c>
      <c r="B7777" t="s">
        <v>4566</v>
      </c>
      <c r="C7777">
        <v>39</v>
      </c>
      <c r="D7777" t="s">
        <v>4623</v>
      </c>
      <c r="E7777" t="s">
        <v>4646</v>
      </c>
      <c r="F7777" t="s">
        <v>15</v>
      </c>
      <c r="G7777">
        <v>75</v>
      </c>
    </row>
    <row r="7778" spans="1:7" x14ac:dyDescent="0.2">
      <c r="A7778" t="s">
        <v>12374</v>
      </c>
      <c r="B7778" t="s">
        <v>4566</v>
      </c>
      <c r="C7778">
        <v>41</v>
      </c>
      <c r="D7778" t="s">
        <v>4623</v>
      </c>
      <c r="E7778" t="s">
        <v>4624</v>
      </c>
      <c r="F7778" t="s">
        <v>15</v>
      </c>
      <c r="G7778">
        <v>603</v>
      </c>
    </row>
    <row r="7779" spans="1:7" x14ac:dyDescent="0.2">
      <c r="A7779" t="s">
        <v>12375</v>
      </c>
      <c r="B7779" t="s">
        <v>4566</v>
      </c>
      <c r="C7779">
        <v>41</v>
      </c>
      <c r="D7779" t="s">
        <v>4623</v>
      </c>
      <c r="E7779" t="s">
        <v>4626</v>
      </c>
      <c r="F7779" t="s">
        <v>15</v>
      </c>
      <c r="G7779">
        <v>484</v>
      </c>
    </row>
    <row r="7780" spans="1:7" x14ac:dyDescent="0.2">
      <c r="A7780" t="s">
        <v>12376</v>
      </c>
      <c r="B7780" t="s">
        <v>4566</v>
      </c>
      <c r="C7780">
        <v>41</v>
      </c>
      <c r="D7780" t="s">
        <v>4623</v>
      </c>
      <c r="E7780" t="s">
        <v>4628</v>
      </c>
      <c r="F7780" t="s">
        <v>15</v>
      </c>
      <c r="G7780">
        <v>476</v>
      </c>
    </row>
    <row r="7781" spans="1:7" x14ac:dyDescent="0.2">
      <c r="A7781" t="s">
        <v>12377</v>
      </c>
      <c r="B7781" t="s">
        <v>4566</v>
      </c>
      <c r="C7781">
        <v>41</v>
      </c>
      <c r="D7781" t="s">
        <v>4623</v>
      </c>
      <c r="E7781" t="s">
        <v>4630</v>
      </c>
      <c r="F7781" t="s">
        <v>15</v>
      </c>
      <c r="G7781">
        <v>500</v>
      </c>
    </row>
    <row r="7782" spans="1:7" x14ac:dyDescent="0.2">
      <c r="A7782" t="s">
        <v>12378</v>
      </c>
      <c r="B7782" t="s">
        <v>4566</v>
      </c>
      <c r="C7782">
        <v>41</v>
      </c>
      <c r="D7782" t="s">
        <v>4623</v>
      </c>
      <c r="E7782" t="s">
        <v>4632</v>
      </c>
      <c r="F7782" t="s">
        <v>15</v>
      </c>
      <c r="G7782">
        <v>460</v>
      </c>
    </row>
    <row r="7783" spans="1:7" x14ac:dyDescent="0.2">
      <c r="A7783" t="s">
        <v>12379</v>
      </c>
      <c r="B7783" t="s">
        <v>4566</v>
      </c>
      <c r="C7783">
        <v>41</v>
      </c>
      <c r="D7783" t="s">
        <v>4623</v>
      </c>
      <c r="E7783" t="s">
        <v>4634</v>
      </c>
      <c r="F7783" t="s">
        <v>15</v>
      </c>
      <c r="G7783">
        <v>493</v>
      </c>
    </row>
    <row r="7784" spans="1:7" x14ac:dyDescent="0.2">
      <c r="A7784" t="s">
        <v>12380</v>
      </c>
      <c r="B7784" t="s">
        <v>4566</v>
      </c>
      <c r="C7784">
        <v>41</v>
      </c>
      <c r="D7784" t="s">
        <v>4623</v>
      </c>
      <c r="E7784" t="s">
        <v>4636</v>
      </c>
      <c r="F7784" t="s">
        <v>15</v>
      </c>
      <c r="G7784">
        <v>691</v>
      </c>
    </row>
    <row r="7785" spans="1:7" x14ac:dyDescent="0.2">
      <c r="A7785" t="s">
        <v>12381</v>
      </c>
      <c r="B7785" t="s">
        <v>4566</v>
      </c>
      <c r="C7785">
        <v>41</v>
      </c>
      <c r="D7785" t="s">
        <v>4623</v>
      </c>
      <c r="E7785" t="s">
        <v>4638</v>
      </c>
      <c r="F7785" t="s">
        <v>15</v>
      </c>
      <c r="G7785">
        <v>740</v>
      </c>
    </row>
    <row r="7786" spans="1:7" x14ac:dyDescent="0.2">
      <c r="A7786" t="s">
        <v>12382</v>
      </c>
      <c r="B7786" t="s">
        <v>4566</v>
      </c>
      <c r="C7786">
        <v>41</v>
      </c>
      <c r="D7786" t="s">
        <v>4623</v>
      </c>
      <c r="E7786" t="s">
        <v>4640</v>
      </c>
      <c r="F7786" t="s">
        <v>15</v>
      </c>
      <c r="G7786">
        <v>545</v>
      </c>
    </row>
    <row r="7787" spans="1:7" x14ac:dyDescent="0.2">
      <c r="A7787" t="s">
        <v>12383</v>
      </c>
      <c r="B7787" t="s">
        <v>4566</v>
      </c>
      <c r="C7787">
        <v>41</v>
      </c>
      <c r="D7787" t="s">
        <v>4623</v>
      </c>
      <c r="E7787" t="s">
        <v>4642</v>
      </c>
      <c r="F7787" t="s">
        <v>15</v>
      </c>
      <c r="G7787">
        <v>477</v>
      </c>
    </row>
    <row r="7788" spans="1:7" x14ac:dyDescent="0.2">
      <c r="A7788" t="s">
        <v>12384</v>
      </c>
      <c r="B7788" t="s">
        <v>4566</v>
      </c>
      <c r="C7788">
        <v>41</v>
      </c>
      <c r="D7788" t="s">
        <v>4623</v>
      </c>
      <c r="E7788" t="s">
        <v>4644</v>
      </c>
      <c r="F7788" t="s">
        <v>15</v>
      </c>
      <c r="G7788">
        <v>503</v>
      </c>
    </row>
    <row r="7789" spans="1:7" x14ac:dyDescent="0.2">
      <c r="A7789" t="s">
        <v>12385</v>
      </c>
      <c r="B7789" t="s">
        <v>4566</v>
      </c>
      <c r="C7789">
        <v>41</v>
      </c>
      <c r="D7789" t="s">
        <v>4623</v>
      </c>
      <c r="E7789" t="s">
        <v>4646</v>
      </c>
      <c r="F7789" t="s">
        <v>15</v>
      </c>
      <c r="G7789">
        <v>619</v>
      </c>
    </row>
    <row r="7790" spans="1:7" x14ac:dyDescent="0.2">
      <c r="A7790" t="s">
        <v>12386</v>
      </c>
      <c r="B7790" t="s">
        <v>4566</v>
      </c>
      <c r="C7790">
        <v>43</v>
      </c>
      <c r="D7790" t="s">
        <v>4623</v>
      </c>
      <c r="E7790" t="s">
        <v>4624</v>
      </c>
      <c r="F7790" t="s">
        <v>15</v>
      </c>
      <c r="G7790">
        <v>2422</v>
      </c>
    </row>
    <row r="7791" spans="1:7" x14ac:dyDescent="0.2">
      <c r="A7791" t="s">
        <v>12387</v>
      </c>
      <c r="B7791" t="s">
        <v>4566</v>
      </c>
      <c r="C7791">
        <v>43</v>
      </c>
      <c r="D7791" t="s">
        <v>4623</v>
      </c>
      <c r="E7791" t="s">
        <v>4626</v>
      </c>
      <c r="F7791" t="s">
        <v>15</v>
      </c>
      <c r="G7791">
        <v>2291</v>
      </c>
    </row>
    <row r="7792" spans="1:7" x14ac:dyDescent="0.2">
      <c r="A7792" t="s">
        <v>12388</v>
      </c>
      <c r="B7792" t="s">
        <v>4566</v>
      </c>
      <c r="C7792">
        <v>43</v>
      </c>
      <c r="D7792" t="s">
        <v>4623</v>
      </c>
      <c r="E7792" t="s">
        <v>4628</v>
      </c>
      <c r="F7792" t="s">
        <v>15</v>
      </c>
      <c r="G7792">
        <v>2406</v>
      </c>
    </row>
    <row r="7793" spans="1:7" x14ac:dyDescent="0.2">
      <c r="A7793" t="s">
        <v>12389</v>
      </c>
      <c r="B7793" t="s">
        <v>4566</v>
      </c>
      <c r="C7793">
        <v>43</v>
      </c>
      <c r="D7793" t="s">
        <v>4623</v>
      </c>
      <c r="E7793" t="s">
        <v>4630</v>
      </c>
      <c r="F7793" t="s">
        <v>15</v>
      </c>
      <c r="G7793">
        <v>2330</v>
      </c>
    </row>
    <row r="7794" spans="1:7" x14ac:dyDescent="0.2">
      <c r="A7794" t="s">
        <v>12390</v>
      </c>
      <c r="B7794" t="s">
        <v>4566</v>
      </c>
      <c r="C7794">
        <v>43</v>
      </c>
      <c r="D7794" t="s">
        <v>4623</v>
      </c>
      <c r="E7794" t="s">
        <v>4632</v>
      </c>
      <c r="F7794" t="s">
        <v>15</v>
      </c>
      <c r="G7794">
        <v>2438</v>
      </c>
    </row>
    <row r="7795" spans="1:7" x14ac:dyDescent="0.2">
      <c r="A7795" t="s">
        <v>12391</v>
      </c>
      <c r="B7795" t="s">
        <v>4566</v>
      </c>
      <c r="C7795">
        <v>43</v>
      </c>
      <c r="D7795" t="s">
        <v>4623</v>
      </c>
      <c r="E7795" t="s">
        <v>4634</v>
      </c>
      <c r="F7795" t="s">
        <v>15</v>
      </c>
      <c r="G7795">
        <v>2267</v>
      </c>
    </row>
    <row r="7796" spans="1:7" x14ac:dyDescent="0.2">
      <c r="A7796" t="s">
        <v>12392</v>
      </c>
      <c r="B7796" t="s">
        <v>4566</v>
      </c>
      <c r="C7796">
        <v>43</v>
      </c>
      <c r="D7796" t="s">
        <v>4623</v>
      </c>
      <c r="E7796" t="s">
        <v>4636</v>
      </c>
      <c r="F7796" t="s">
        <v>15</v>
      </c>
      <c r="G7796">
        <v>2523</v>
      </c>
    </row>
    <row r="7797" spans="1:7" x14ac:dyDescent="0.2">
      <c r="A7797" t="s">
        <v>12393</v>
      </c>
      <c r="B7797" t="s">
        <v>4566</v>
      </c>
      <c r="C7797">
        <v>43</v>
      </c>
      <c r="D7797" t="s">
        <v>4623</v>
      </c>
      <c r="E7797" t="s">
        <v>4638</v>
      </c>
      <c r="F7797" t="s">
        <v>15</v>
      </c>
      <c r="G7797">
        <v>2556</v>
      </c>
    </row>
    <row r="7798" spans="1:7" x14ac:dyDescent="0.2">
      <c r="A7798" t="s">
        <v>12394</v>
      </c>
      <c r="B7798" t="s">
        <v>4566</v>
      </c>
      <c r="C7798">
        <v>43</v>
      </c>
      <c r="D7798" t="s">
        <v>4623</v>
      </c>
      <c r="E7798" t="s">
        <v>4640</v>
      </c>
      <c r="F7798" t="s">
        <v>15</v>
      </c>
      <c r="G7798">
        <v>2618</v>
      </c>
    </row>
    <row r="7799" spans="1:7" x14ac:dyDescent="0.2">
      <c r="A7799" t="s">
        <v>12395</v>
      </c>
      <c r="B7799" t="s">
        <v>4566</v>
      </c>
      <c r="C7799">
        <v>43</v>
      </c>
      <c r="D7799" t="s">
        <v>4623</v>
      </c>
      <c r="E7799" t="s">
        <v>4642</v>
      </c>
      <c r="F7799" t="s">
        <v>15</v>
      </c>
      <c r="G7799">
        <v>2413</v>
      </c>
    </row>
    <row r="7800" spans="1:7" x14ac:dyDescent="0.2">
      <c r="A7800" t="s">
        <v>12396</v>
      </c>
      <c r="B7800" t="s">
        <v>4566</v>
      </c>
      <c r="C7800">
        <v>43</v>
      </c>
      <c r="D7800" t="s">
        <v>4623</v>
      </c>
      <c r="E7800" t="s">
        <v>4644</v>
      </c>
      <c r="F7800" t="s">
        <v>15</v>
      </c>
      <c r="G7800">
        <v>2241</v>
      </c>
    </row>
    <row r="7801" spans="1:7" x14ac:dyDescent="0.2">
      <c r="A7801" t="s">
        <v>12397</v>
      </c>
      <c r="B7801" t="s">
        <v>4566</v>
      </c>
      <c r="C7801">
        <v>43</v>
      </c>
      <c r="D7801" t="s">
        <v>4623</v>
      </c>
      <c r="E7801" t="s">
        <v>4646</v>
      </c>
      <c r="F7801" t="s">
        <v>15</v>
      </c>
      <c r="G7801">
        <v>2553</v>
      </c>
    </row>
    <row r="7802" spans="1:7" x14ac:dyDescent="0.2">
      <c r="A7802" t="s">
        <v>12398</v>
      </c>
      <c r="B7802" t="s">
        <v>4566</v>
      </c>
      <c r="C7802">
        <v>1</v>
      </c>
      <c r="D7802" t="s">
        <v>4696</v>
      </c>
      <c r="E7802" t="s">
        <v>4557</v>
      </c>
      <c r="F7802" t="s">
        <v>11</v>
      </c>
      <c r="G7802">
        <v>81</v>
      </c>
    </row>
    <row r="7803" spans="1:7" x14ac:dyDescent="0.2">
      <c r="A7803" t="s">
        <v>12399</v>
      </c>
      <c r="B7803" t="s">
        <v>4566</v>
      </c>
      <c r="C7803">
        <v>1</v>
      </c>
      <c r="D7803" t="s">
        <v>4696</v>
      </c>
      <c r="E7803" t="s">
        <v>4558</v>
      </c>
      <c r="F7803" t="s">
        <v>11</v>
      </c>
      <c r="G7803">
        <v>1251</v>
      </c>
    </row>
    <row r="7804" spans="1:7" x14ac:dyDescent="0.2">
      <c r="A7804" t="s">
        <v>12400</v>
      </c>
      <c r="B7804" t="s">
        <v>4566</v>
      </c>
      <c r="C7804">
        <v>1</v>
      </c>
      <c r="D7804" t="s">
        <v>4696</v>
      </c>
      <c r="E7804" t="s">
        <v>4559</v>
      </c>
      <c r="F7804" t="s">
        <v>11</v>
      </c>
      <c r="G7804">
        <v>2503</v>
      </c>
    </row>
    <row r="7805" spans="1:7" x14ac:dyDescent="0.2">
      <c r="A7805" t="s">
        <v>12401</v>
      </c>
      <c r="B7805" t="s">
        <v>4566</v>
      </c>
      <c r="C7805">
        <v>1</v>
      </c>
      <c r="D7805" t="s">
        <v>4696</v>
      </c>
      <c r="E7805" t="s">
        <v>4564</v>
      </c>
      <c r="F7805" t="s">
        <v>11</v>
      </c>
      <c r="G7805">
        <v>140</v>
      </c>
    </row>
    <row r="7806" spans="1:7" x14ac:dyDescent="0.2">
      <c r="A7806" t="s">
        <v>12402</v>
      </c>
      <c r="B7806" t="s">
        <v>4566</v>
      </c>
      <c r="C7806">
        <v>1</v>
      </c>
      <c r="D7806" t="s">
        <v>4696</v>
      </c>
      <c r="E7806" t="s">
        <v>4703</v>
      </c>
      <c r="F7806" t="s">
        <v>11</v>
      </c>
      <c r="G7806">
        <v>36</v>
      </c>
    </row>
    <row r="7807" spans="1:7" x14ac:dyDescent="0.2">
      <c r="A7807" t="s">
        <v>12403</v>
      </c>
      <c r="B7807" t="s">
        <v>4566</v>
      </c>
      <c r="C7807">
        <v>2</v>
      </c>
      <c r="D7807" t="s">
        <v>4696</v>
      </c>
      <c r="E7807" t="s">
        <v>4557</v>
      </c>
      <c r="F7807" t="s">
        <v>11</v>
      </c>
      <c r="G7807">
        <v>15</v>
      </c>
    </row>
    <row r="7808" spans="1:7" x14ac:dyDescent="0.2">
      <c r="A7808" t="s">
        <v>12404</v>
      </c>
      <c r="B7808" t="s">
        <v>4566</v>
      </c>
      <c r="C7808">
        <v>2</v>
      </c>
      <c r="D7808" t="s">
        <v>4696</v>
      </c>
      <c r="E7808" t="s">
        <v>4558</v>
      </c>
      <c r="F7808" t="s">
        <v>11</v>
      </c>
      <c r="G7808">
        <v>232</v>
      </c>
    </row>
    <row r="7809" spans="1:7" x14ac:dyDescent="0.2">
      <c r="A7809" t="s">
        <v>12405</v>
      </c>
      <c r="B7809" t="s">
        <v>4566</v>
      </c>
      <c r="C7809">
        <v>2</v>
      </c>
      <c r="D7809" t="s">
        <v>4696</v>
      </c>
      <c r="E7809" t="s">
        <v>4559</v>
      </c>
      <c r="F7809" t="s">
        <v>11</v>
      </c>
      <c r="G7809">
        <v>2260</v>
      </c>
    </row>
    <row r="7810" spans="1:7" x14ac:dyDescent="0.2">
      <c r="A7810" t="s">
        <v>12406</v>
      </c>
      <c r="B7810" t="s">
        <v>4566</v>
      </c>
      <c r="C7810">
        <v>2</v>
      </c>
      <c r="D7810" t="s">
        <v>4696</v>
      </c>
      <c r="E7810" t="s">
        <v>4564</v>
      </c>
      <c r="F7810" t="s">
        <v>11</v>
      </c>
      <c r="G7810">
        <v>1729</v>
      </c>
    </row>
    <row r="7811" spans="1:7" x14ac:dyDescent="0.2">
      <c r="A7811" t="s">
        <v>12407</v>
      </c>
      <c r="B7811" t="s">
        <v>4566</v>
      </c>
      <c r="C7811">
        <v>2</v>
      </c>
      <c r="D7811" t="s">
        <v>4696</v>
      </c>
      <c r="E7811" t="s">
        <v>4703</v>
      </c>
      <c r="F7811" t="s">
        <v>11</v>
      </c>
      <c r="G7811">
        <v>642</v>
      </c>
    </row>
    <row r="7812" spans="1:7" x14ac:dyDescent="0.2">
      <c r="A7812" t="s">
        <v>12408</v>
      </c>
      <c r="B7812" t="s">
        <v>4566</v>
      </c>
      <c r="C7812">
        <v>3</v>
      </c>
      <c r="D7812" t="s">
        <v>4696</v>
      </c>
      <c r="E7812" t="s">
        <v>4557</v>
      </c>
      <c r="F7812" t="s">
        <v>11</v>
      </c>
      <c r="G7812">
        <v>194</v>
      </c>
    </row>
    <row r="7813" spans="1:7" x14ac:dyDescent="0.2">
      <c r="A7813" t="s">
        <v>12409</v>
      </c>
      <c r="B7813" t="s">
        <v>4566</v>
      </c>
      <c r="C7813">
        <v>3</v>
      </c>
      <c r="D7813" t="s">
        <v>4696</v>
      </c>
      <c r="E7813" t="s">
        <v>4558</v>
      </c>
      <c r="F7813" t="s">
        <v>11</v>
      </c>
      <c r="G7813">
        <v>3511</v>
      </c>
    </row>
    <row r="7814" spans="1:7" x14ac:dyDescent="0.2">
      <c r="A7814" t="s">
        <v>12410</v>
      </c>
      <c r="B7814" t="s">
        <v>4566</v>
      </c>
      <c r="C7814">
        <v>3</v>
      </c>
      <c r="D7814" t="s">
        <v>4696</v>
      </c>
      <c r="E7814" t="s">
        <v>4559</v>
      </c>
      <c r="F7814" t="s">
        <v>11</v>
      </c>
      <c r="G7814">
        <v>11297</v>
      </c>
    </row>
    <row r="7815" spans="1:7" x14ac:dyDescent="0.2">
      <c r="A7815" t="s">
        <v>12411</v>
      </c>
      <c r="B7815" t="s">
        <v>4566</v>
      </c>
      <c r="C7815">
        <v>3</v>
      </c>
      <c r="D7815" t="s">
        <v>4696</v>
      </c>
      <c r="E7815" t="s">
        <v>4564</v>
      </c>
      <c r="F7815" t="s">
        <v>11</v>
      </c>
      <c r="G7815">
        <v>14595</v>
      </c>
    </row>
    <row r="7816" spans="1:7" x14ac:dyDescent="0.2">
      <c r="A7816" t="s">
        <v>12412</v>
      </c>
      <c r="B7816" t="s">
        <v>4566</v>
      </c>
      <c r="C7816">
        <v>3</v>
      </c>
      <c r="D7816" t="s">
        <v>4696</v>
      </c>
      <c r="E7816" t="s">
        <v>4703</v>
      </c>
      <c r="F7816" t="s">
        <v>11</v>
      </c>
      <c r="G7816">
        <v>1353</v>
      </c>
    </row>
    <row r="7817" spans="1:7" x14ac:dyDescent="0.2">
      <c r="A7817" t="s">
        <v>12413</v>
      </c>
      <c r="B7817" t="s">
        <v>4566</v>
      </c>
      <c r="C7817">
        <v>4</v>
      </c>
      <c r="D7817" t="s">
        <v>4696</v>
      </c>
      <c r="E7817" t="s">
        <v>4557</v>
      </c>
      <c r="F7817" t="s">
        <v>11</v>
      </c>
      <c r="G7817">
        <v>208</v>
      </c>
    </row>
    <row r="7818" spans="1:7" x14ac:dyDescent="0.2">
      <c r="A7818" t="s">
        <v>12414</v>
      </c>
      <c r="B7818" t="s">
        <v>4566</v>
      </c>
      <c r="C7818">
        <v>4</v>
      </c>
      <c r="D7818" t="s">
        <v>4696</v>
      </c>
      <c r="E7818" t="s">
        <v>4558</v>
      </c>
      <c r="F7818" t="s">
        <v>11</v>
      </c>
      <c r="G7818">
        <v>5176</v>
      </c>
    </row>
    <row r="7819" spans="1:7" x14ac:dyDescent="0.2">
      <c r="A7819" t="s">
        <v>12415</v>
      </c>
      <c r="B7819" t="s">
        <v>4566</v>
      </c>
      <c r="C7819">
        <v>4</v>
      </c>
      <c r="D7819" t="s">
        <v>4696</v>
      </c>
      <c r="E7819" t="s">
        <v>4559</v>
      </c>
      <c r="F7819" t="s">
        <v>11</v>
      </c>
      <c r="G7819">
        <v>27932</v>
      </c>
    </row>
    <row r="7820" spans="1:7" x14ac:dyDescent="0.2">
      <c r="A7820" t="s">
        <v>12416</v>
      </c>
      <c r="B7820" t="s">
        <v>4566</v>
      </c>
      <c r="C7820">
        <v>4</v>
      </c>
      <c r="D7820" t="s">
        <v>4696</v>
      </c>
      <c r="E7820" t="s">
        <v>4564</v>
      </c>
      <c r="F7820" t="s">
        <v>11</v>
      </c>
      <c r="G7820">
        <v>17745</v>
      </c>
    </row>
    <row r="7821" spans="1:7" x14ac:dyDescent="0.2">
      <c r="A7821" t="s">
        <v>12417</v>
      </c>
      <c r="B7821" t="s">
        <v>4566</v>
      </c>
      <c r="C7821">
        <v>4</v>
      </c>
      <c r="D7821" t="s">
        <v>4696</v>
      </c>
      <c r="E7821" t="s">
        <v>4703</v>
      </c>
      <c r="F7821" t="s">
        <v>11</v>
      </c>
      <c r="G7821">
        <v>2180</v>
      </c>
    </row>
    <row r="7822" spans="1:7" x14ac:dyDescent="0.2">
      <c r="A7822" t="s">
        <v>12418</v>
      </c>
      <c r="B7822" t="s">
        <v>4566</v>
      </c>
      <c r="C7822">
        <v>5</v>
      </c>
      <c r="D7822" t="s">
        <v>4696</v>
      </c>
      <c r="E7822" t="s">
        <v>4557</v>
      </c>
      <c r="F7822" t="s">
        <v>11</v>
      </c>
      <c r="G7822">
        <v>20</v>
      </c>
    </row>
    <row r="7823" spans="1:7" x14ac:dyDescent="0.2">
      <c r="A7823" t="s">
        <v>12419</v>
      </c>
      <c r="B7823" t="s">
        <v>4566</v>
      </c>
      <c r="C7823">
        <v>5</v>
      </c>
      <c r="D7823" t="s">
        <v>4696</v>
      </c>
      <c r="E7823" t="s">
        <v>4558</v>
      </c>
      <c r="F7823" t="s">
        <v>11</v>
      </c>
      <c r="G7823">
        <v>1930</v>
      </c>
    </row>
    <row r="7824" spans="1:7" x14ac:dyDescent="0.2">
      <c r="A7824" t="s">
        <v>12420</v>
      </c>
      <c r="B7824" t="s">
        <v>4566</v>
      </c>
      <c r="C7824">
        <v>5</v>
      </c>
      <c r="D7824" t="s">
        <v>4696</v>
      </c>
      <c r="E7824" t="s">
        <v>4559</v>
      </c>
      <c r="F7824" t="s">
        <v>11</v>
      </c>
      <c r="G7824">
        <v>14114</v>
      </c>
    </row>
    <row r="7825" spans="1:7" x14ac:dyDescent="0.2">
      <c r="A7825" t="s">
        <v>12421</v>
      </c>
      <c r="B7825" t="s">
        <v>4566</v>
      </c>
      <c r="C7825">
        <v>5</v>
      </c>
      <c r="D7825" t="s">
        <v>4696</v>
      </c>
      <c r="E7825" t="s">
        <v>4564</v>
      </c>
      <c r="F7825" t="s">
        <v>11</v>
      </c>
      <c r="G7825">
        <v>16721</v>
      </c>
    </row>
    <row r="7826" spans="1:7" x14ac:dyDescent="0.2">
      <c r="A7826" t="s">
        <v>12422</v>
      </c>
      <c r="B7826" t="s">
        <v>4566</v>
      </c>
      <c r="C7826">
        <v>5</v>
      </c>
      <c r="D7826" t="s">
        <v>4696</v>
      </c>
      <c r="E7826" t="s">
        <v>4703</v>
      </c>
      <c r="F7826" t="s">
        <v>11</v>
      </c>
      <c r="G7826">
        <v>2870</v>
      </c>
    </row>
    <row r="7827" spans="1:7" x14ac:dyDescent="0.2">
      <c r="A7827" t="s">
        <v>12423</v>
      </c>
      <c r="B7827" t="s">
        <v>4566</v>
      </c>
      <c r="C7827">
        <v>6</v>
      </c>
      <c r="D7827" t="s">
        <v>4696</v>
      </c>
      <c r="E7827" t="s">
        <v>4557</v>
      </c>
      <c r="F7827" t="s">
        <v>11</v>
      </c>
      <c r="G7827">
        <v>644</v>
      </c>
    </row>
    <row r="7828" spans="1:7" x14ac:dyDescent="0.2">
      <c r="A7828" t="s">
        <v>12424</v>
      </c>
      <c r="B7828" t="s">
        <v>4566</v>
      </c>
      <c r="C7828">
        <v>6</v>
      </c>
      <c r="D7828" t="s">
        <v>4696</v>
      </c>
      <c r="E7828" t="s">
        <v>4558</v>
      </c>
      <c r="F7828" t="s">
        <v>11</v>
      </c>
      <c r="G7828">
        <v>9642</v>
      </c>
    </row>
    <row r="7829" spans="1:7" x14ac:dyDescent="0.2">
      <c r="A7829" t="s">
        <v>12425</v>
      </c>
      <c r="B7829" t="s">
        <v>4566</v>
      </c>
      <c r="C7829">
        <v>6</v>
      </c>
      <c r="D7829" t="s">
        <v>4696</v>
      </c>
      <c r="E7829" t="s">
        <v>4559</v>
      </c>
      <c r="F7829" t="s">
        <v>11</v>
      </c>
      <c r="G7829">
        <v>25490</v>
      </c>
    </row>
    <row r="7830" spans="1:7" x14ac:dyDescent="0.2">
      <c r="A7830" t="s">
        <v>12426</v>
      </c>
      <c r="B7830" t="s">
        <v>4566</v>
      </c>
      <c r="C7830">
        <v>6</v>
      </c>
      <c r="D7830" t="s">
        <v>4696</v>
      </c>
      <c r="E7830" t="s">
        <v>4564</v>
      </c>
      <c r="F7830" t="s">
        <v>11</v>
      </c>
      <c r="G7830">
        <v>20581</v>
      </c>
    </row>
    <row r="7831" spans="1:7" x14ac:dyDescent="0.2">
      <c r="A7831" t="s">
        <v>12427</v>
      </c>
      <c r="B7831" t="s">
        <v>4566</v>
      </c>
      <c r="C7831">
        <v>6</v>
      </c>
      <c r="D7831" t="s">
        <v>4696</v>
      </c>
      <c r="E7831" t="s">
        <v>4703</v>
      </c>
      <c r="F7831" t="s">
        <v>11</v>
      </c>
      <c r="G7831">
        <v>1027</v>
      </c>
    </row>
    <row r="7832" spans="1:7" x14ac:dyDescent="0.2">
      <c r="A7832" t="s">
        <v>12428</v>
      </c>
      <c r="B7832" t="s">
        <v>4566</v>
      </c>
      <c r="C7832">
        <v>7</v>
      </c>
      <c r="D7832" t="s">
        <v>4696</v>
      </c>
      <c r="E7832" t="s">
        <v>4557</v>
      </c>
      <c r="F7832" t="s">
        <v>11</v>
      </c>
      <c r="G7832">
        <v>344</v>
      </c>
    </row>
    <row r="7833" spans="1:7" x14ac:dyDescent="0.2">
      <c r="A7833" t="s">
        <v>12429</v>
      </c>
      <c r="B7833" t="s">
        <v>4566</v>
      </c>
      <c r="C7833">
        <v>7</v>
      </c>
      <c r="D7833" t="s">
        <v>4696</v>
      </c>
      <c r="E7833" t="s">
        <v>4558</v>
      </c>
      <c r="F7833" t="s">
        <v>11</v>
      </c>
      <c r="G7833">
        <v>1001</v>
      </c>
    </row>
    <row r="7834" spans="1:7" x14ac:dyDescent="0.2">
      <c r="A7834" t="s">
        <v>12430</v>
      </c>
      <c r="B7834" t="s">
        <v>4566</v>
      </c>
      <c r="C7834">
        <v>7</v>
      </c>
      <c r="D7834" t="s">
        <v>4696</v>
      </c>
      <c r="E7834" t="s">
        <v>4559</v>
      </c>
      <c r="F7834" t="s">
        <v>11</v>
      </c>
      <c r="G7834">
        <v>4004</v>
      </c>
    </row>
    <row r="7835" spans="1:7" x14ac:dyDescent="0.2">
      <c r="A7835" t="s">
        <v>12431</v>
      </c>
      <c r="B7835" t="s">
        <v>4566</v>
      </c>
      <c r="C7835">
        <v>7</v>
      </c>
      <c r="D7835" t="s">
        <v>4696</v>
      </c>
      <c r="E7835" t="s">
        <v>4564</v>
      </c>
      <c r="F7835" t="s">
        <v>11</v>
      </c>
      <c r="G7835">
        <v>11070</v>
      </c>
    </row>
    <row r="7836" spans="1:7" x14ac:dyDescent="0.2">
      <c r="A7836" t="s">
        <v>12432</v>
      </c>
      <c r="B7836" t="s">
        <v>4566</v>
      </c>
      <c r="C7836">
        <v>7</v>
      </c>
      <c r="D7836" t="s">
        <v>4696</v>
      </c>
      <c r="E7836" t="s">
        <v>4703</v>
      </c>
      <c r="F7836" t="s">
        <v>11</v>
      </c>
      <c r="G7836">
        <v>10822</v>
      </c>
    </row>
    <row r="7837" spans="1:7" x14ac:dyDescent="0.2">
      <c r="A7837" t="s">
        <v>12433</v>
      </c>
      <c r="B7837" t="s">
        <v>4566</v>
      </c>
      <c r="C7837">
        <v>8</v>
      </c>
      <c r="D7837" t="s">
        <v>4696</v>
      </c>
      <c r="E7837" t="s">
        <v>4557</v>
      </c>
      <c r="F7837" t="s">
        <v>11</v>
      </c>
      <c r="G7837">
        <v>884</v>
      </c>
    </row>
    <row r="7838" spans="1:7" x14ac:dyDescent="0.2">
      <c r="A7838" t="s">
        <v>12434</v>
      </c>
      <c r="B7838" t="s">
        <v>4566</v>
      </c>
      <c r="C7838">
        <v>8</v>
      </c>
      <c r="D7838" t="s">
        <v>4696</v>
      </c>
      <c r="E7838" t="s">
        <v>4558</v>
      </c>
      <c r="F7838" t="s">
        <v>11</v>
      </c>
      <c r="G7838">
        <v>11497</v>
      </c>
    </row>
    <row r="7839" spans="1:7" x14ac:dyDescent="0.2">
      <c r="A7839" t="s">
        <v>12435</v>
      </c>
      <c r="B7839" t="s">
        <v>4566</v>
      </c>
      <c r="C7839">
        <v>8</v>
      </c>
      <c r="D7839" t="s">
        <v>4696</v>
      </c>
      <c r="E7839" t="s">
        <v>4559</v>
      </c>
      <c r="F7839" t="s">
        <v>11</v>
      </c>
      <c r="G7839">
        <v>38895</v>
      </c>
    </row>
    <row r="7840" spans="1:7" x14ac:dyDescent="0.2">
      <c r="A7840" t="s">
        <v>12436</v>
      </c>
      <c r="B7840" t="s">
        <v>4566</v>
      </c>
      <c r="C7840">
        <v>8</v>
      </c>
      <c r="D7840" t="s">
        <v>4696</v>
      </c>
      <c r="E7840" t="s">
        <v>4564</v>
      </c>
      <c r="F7840" t="s">
        <v>11</v>
      </c>
      <c r="G7840">
        <v>34381</v>
      </c>
    </row>
    <row r="7841" spans="1:7" x14ac:dyDescent="0.2">
      <c r="A7841" t="s">
        <v>12437</v>
      </c>
      <c r="B7841" t="s">
        <v>4566</v>
      </c>
      <c r="C7841">
        <v>8</v>
      </c>
      <c r="D7841" t="s">
        <v>4696</v>
      </c>
      <c r="E7841" t="s">
        <v>4703</v>
      </c>
      <c r="F7841" t="s">
        <v>11</v>
      </c>
      <c r="G7841">
        <v>1567</v>
      </c>
    </row>
    <row r="7842" spans="1:7" x14ac:dyDescent="0.2">
      <c r="A7842" t="s">
        <v>12438</v>
      </c>
      <c r="B7842" t="s">
        <v>4566</v>
      </c>
      <c r="C7842">
        <v>9</v>
      </c>
      <c r="D7842" t="s">
        <v>4696</v>
      </c>
      <c r="E7842" t="s">
        <v>4557</v>
      </c>
      <c r="F7842" t="s">
        <v>11</v>
      </c>
      <c r="G7842">
        <v>8</v>
      </c>
    </row>
    <row r="7843" spans="1:7" x14ac:dyDescent="0.2">
      <c r="A7843" t="s">
        <v>12439</v>
      </c>
      <c r="B7843" t="s">
        <v>4566</v>
      </c>
      <c r="C7843">
        <v>9</v>
      </c>
      <c r="D7843" t="s">
        <v>4696</v>
      </c>
      <c r="E7843" t="s">
        <v>4558</v>
      </c>
      <c r="F7843" t="s">
        <v>11</v>
      </c>
      <c r="G7843">
        <v>86</v>
      </c>
    </row>
    <row r="7844" spans="1:7" x14ac:dyDescent="0.2">
      <c r="A7844" t="s">
        <v>12440</v>
      </c>
      <c r="B7844" t="s">
        <v>4566</v>
      </c>
      <c r="C7844">
        <v>9</v>
      </c>
      <c r="D7844" t="s">
        <v>4696</v>
      </c>
      <c r="E7844" t="s">
        <v>4559</v>
      </c>
      <c r="F7844" t="s">
        <v>11</v>
      </c>
      <c r="G7844">
        <v>972</v>
      </c>
    </row>
    <row r="7845" spans="1:7" x14ac:dyDescent="0.2">
      <c r="A7845" t="s">
        <v>12441</v>
      </c>
      <c r="B7845" t="s">
        <v>4566</v>
      </c>
      <c r="C7845">
        <v>9</v>
      </c>
      <c r="D7845" t="s">
        <v>4696</v>
      </c>
      <c r="E7845" t="s">
        <v>4564</v>
      </c>
      <c r="F7845" t="s">
        <v>11</v>
      </c>
      <c r="G7845">
        <v>1691</v>
      </c>
    </row>
    <row r="7846" spans="1:7" x14ac:dyDescent="0.2">
      <c r="A7846" t="s">
        <v>12442</v>
      </c>
      <c r="B7846" t="s">
        <v>4566</v>
      </c>
      <c r="C7846">
        <v>9</v>
      </c>
      <c r="D7846" t="s">
        <v>4696</v>
      </c>
      <c r="E7846" t="s">
        <v>4703</v>
      </c>
      <c r="F7846" t="s">
        <v>11</v>
      </c>
      <c r="G7846">
        <v>2629</v>
      </c>
    </row>
    <row r="7847" spans="1:7" x14ac:dyDescent="0.2">
      <c r="A7847" t="s">
        <v>12443</v>
      </c>
      <c r="B7847" t="s">
        <v>4566</v>
      </c>
      <c r="C7847">
        <v>10</v>
      </c>
      <c r="D7847" t="s">
        <v>4696</v>
      </c>
      <c r="E7847" t="s">
        <v>4557</v>
      </c>
      <c r="F7847" t="s">
        <v>11</v>
      </c>
      <c r="G7847">
        <v>8</v>
      </c>
    </row>
    <row r="7848" spans="1:7" x14ac:dyDescent="0.2">
      <c r="A7848" t="s">
        <v>12444</v>
      </c>
      <c r="B7848" t="s">
        <v>4566</v>
      </c>
      <c r="C7848">
        <v>10</v>
      </c>
      <c r="D7848" t="s">
        <v>4696</v>
      </c>
      <c r="E7848" t="s">
        <v>4558</v>
      </c>
      <c r="F7848" t="s">
        <v>11</v>
      </c>
      <c r="G7848">
        <v>79</v>
      </c>
    </row>
    <row r="7849" spans="1:7" x14ac:dyDescent="0.2">
      <c r="A7849" t="s">
        <v>12445</v>
      </c>
      <c r="B7849" t="s">
        <v>4566</v>
      </c>
      <c r="C7849">
        <v>10</v>
      </c>
      <c r="D7849" t="s">
        <v>4696</v>
      </c>
      <c r="E7849" t="s">
        <v>4559</v>
      </c>
      <c r="F7849" t="s">
        <v>11</v>
      </c>
      <c r="G7849">
        <v>699</v>
      </c>
    </row>
    <row r="7850" spans="1:7" x14ac:dyDescent="0.2">
      <c r="A7850" t="s">
        <v>12446</v>
      </c>
      <c r="B7850" t="s">
        <v>4566</v>
      </c>
      <c r="C7850">
        <v>10</v>
      </c>
      <c r="D7850" t="s">
        <v>4696</v>
      </c>
      <c r="E7850" t="s">
        <v>4564</v>
      </c>
      <c r="F7850" t="s">
        <v>11</v>
      </c>
      <c r="G7850">
        <v>662</v>
      </c>
    </row>
    <row r="7851" spans="1:7" x14ac:dyDescent="0.2">
      <c r="A7851" t="s">
        <v>12447</v>
      </c>
      <c r="B7851" t="s">
        <v>4566</v>
      </c>
      <c r="C7851">
        <v>10</v>
      </c>
      <c r="D7851" t="s">
        <v>4696</v>
      </c>
      <c r="E7851" t="s">
        <v>4703</v>
      </c>
      <c r="F7851" t="s">
        <v>11</v>
      </c>
      <c r="G7851">
        <v>709</v>
      </c>
    </row>
    <row r="7852" spans="1:7" x14ac:dyDescent="0.2">
      <c r="A7852" t="s">
        <v>12448</v>
      </c>
      <c r="B7852" t="s">
        <v>4566</v>
      </c>
      <c r="C7852">
        <v>11</v>
      </c>
      <c r="D7852" t="s">
        <v>4696</v>
      </c>
      <c r="E7852" t="s">
        <v>4557</v>
      </c>
      <c r="F7852" t="s">
        <v>11</v>
      </c>
      <c r="G7852">
        <v>53</v>
      </c>
    </row>
    <row r="7853" spans="1:7" x14ac:dyDescent="0.2">
      <c r="A7853" t="s">
        <v>12449</v>
      </c>
      <c r="B7853" t="s">
        <v>4566</v>
      </c>
      <c r="C7853">
        <v>11</v>
      </c>
      <c r="D7853" t="s">
        <v>4696</v>
      </c>
      <c r="E7853" t="s">
        <v>4558</v>
      </c>
      <c r="F7853" t="s">
        <v>11</v>
      </c>
      <c r="G7853">
        <v>965</v>
      </c>
    </row>
    <row r="7854" spans="1:7" x14ac:dyDescent="0.2">
      <c r="A7854" t="s">
        <v>12450</v>
      </c>
      <c r="B7854" t="s">
        <v>4566</v>
      </c>
      <c r="C7854">
        <v>11</v>
      </c>
      <c r="D7854" t="s">
        <v>4696</v>
      </c>
      <c r="E7854" t="s">
        <v>4559</v>
      </c>
      <c r="F7854" t="s">
        <v>11</v>
      </c>
      <c r="G7854">
        <v>4139</v>
      </c>
    </row>
    <row r="7855" spans="1:7" x14ac:dyDescent="0.2">
      <c r="A7855" t="s">
        <v>12451</v>
      </c>
      <c r="B7855" t="s">
        <v>4566</v>
      </c>
      <c r="C7855">
        <v>11</v>
      </c>
      <c r="D7855" t="s">
        <v>4696</v>
      </c>
      <c r="E7855" t="s">
        <v>4564</v>
      </c>
      <c r="F7855" t="s">
        <v>11</v>
      </c>
      <c r="G7855">
        <v>5945</v>
      </c>
    </row>
    <row r="7856" spans="1:7" x14ac:dyDescent="0.2">
      <c r="A7856" t="s">
        <v>12452</v>
      </c>
      <c r="B7856" t="s">
        <v>4566</v>
      </c>
      <c r="C7856">
        <v>11</v>
      </c>
      <c r="D7856" t="s">
        <v>4696</v>
      </c>
      <c r="E7856" t="s">
        <v>4703</v>
      </c>
      <c r="F7856" t="s">
        <v>11</v>
      </c>
      <c r="G7856">
        <v>3461</v>
      </c>
    </row>
    <row r="7857" spans="1:7" x14ac:dyDescent="0.2">
      <c r="A7857" t="s">
        <v>12453</v>
      </c>
      <c r="B7857" t="s">
        <v>4566</v>
      </c>
      <c r="C7857">
        <v>12</v>
      </c>
      <c r="D7857" t="s">
        <v>4696</v>
      </c>
      <c r="E7857" t="s">
        <v>4557</v>
      </c>
      <c r="F7857" t="s">
        <v>11</v>
      </c>
      <c r="G7857">
        <v>25</v>
      </c>
    </row>
    <row r="7858" spans="1:7" x14ac:dyDescent="0.2">
      <c r="A7858" t="s">
        <v>12454</v>
      </c>
      <c r="B7858" t="s">
        <v>4566</v>
      </c>
      <c r="C7858">
        <v>12</v>
      </c>
      <c r="D7858" t="s">
        <v>4696</v>
      </c>
      <c r="E7858" t="s">
        <v>4558</v>
      </c>
      <c r="F7858" t="s">
        <v>11</v>
      </c>
      <c r="G7858">
        <v>581</v>
      </c>
    </row>
    <row r="7859" spans="1:7" x14ac:dyDescent="0.2">
      <c r="A7859" t="s">
        <v>12455</v>
      </c>
      <c r="B7859" t="s">
        <v>4566</v>
      </c>
      <c r="C7859">
        <v>12</v>
      </c>
      <c r="D7859" t="s">
        <v>4696</v>
      </c>
      <c r="E7859" t="s">
        <v>4559</v>
      </c>
      <c r="F7859" t="s">
        <v>11</v>
      </c>
      <c r="G7859">
        <v>2556</v>
      </c>
    </row>
    <row r="7860" spans="1:7" x14ac:dyDescent="0.2">
      <c r="A7860" t="s">
        <v>12456</v>
      </c>
      <c r="B7860" t="s">
        <v>4566</v>
      </c>
      <c r="C7860">
        <v>12</v>
      </c>
      <c r="D7860" t="s">
        <v>4696</v>
      </c>
      <c r="E7860" t="s">
        <v>4564</v>
      </c>
      <c r="F7860" t="s">
        <v>11</v>
      </c>
      <c r="G7860">
        <v>5155</v>
      </c>
    </row>
    <row r="7861" spans="1:7" x14ac:dyDescent="0.2">
      <c r="A7861" t="s">
        <v>12457</v>
      </c>
      <c r="B7861" t="s">
        <v>4566</v>
      </c>
      <c r="C7861">
        <v>12</v>
      </c>
      <c r="D7861" t="s">
        <v>4696</v>
      </c>
      <c r="E7861" t="s">
        <v>4703</v>
      </c>
      <c r="F7861" t="s">
        <v>11</v>
      </c>
      <c r="G7861">
        <v>1294</v>
      </c>
    </row>
    <row r="7862" spans="1:7" x14ac:dyDescent="0.2">
      <c r="A7862" t="s">
        <v>12458</v>
      </c>
      <c r="B7862" t="s">
        <v>4566</v>
      </c>
      <c r="C7862">
        <v>13</v>
      </c>
      <c r="D7862" t="s">
        <v>4696</v>
      </c>
      <c r="E7862" t="s">
        <v>4557</v>
      </c>
      <c r="F7862" t="s">
        <v>11</v>
      </c>
      <c r="G7862">
        <v>363</v>
      </c>
    </row>
    <row r="7863" spans="1:7" x14ac:dyDescent="0.2">
      <c r="A7863" t="s">
        <v>12459</v>
      </c>
      <c r="B7863" t="s">
        <v>4566</v>
      </c>
      <c r="C7863">
        <v>13</v>
      </c>
      <c r="D7863" t="s">
        <v>4696</v>
      </c>
      <c r="E7863" t="s">
        <v>4558</v>
      </c>
      <c r="F7863" t="s">
        <v>11</v>
      </c>
      <c r="G7863">
        <v>8241</v>
      </c>
    </row>
    <row r="7864" spans="1:7" x14ac:dyDescent="0.2">
      <c r="A7864" t="s">
        <v>12460</v>
      </c>
      <c r="B7864" t="s">
        <v>4566</v>
      </c>
      <c r="C7864">
        <v>13</v>
      </c>
      <c r="D7864" t="s">
        <v>4696</v>
      </c>
      <c r="E7864" t="s">
        <v>4559</v>
      </c>
      <c r="F7864" t="s">
        <v>11</v>
      </c>
      <c r="G7864">
        <v>27561</v>
      </c>
    </row>
    <row r="7865" spans="1:7" x14ac:dyDescent="0.2">
      <c r="A7865" t="s">
        <v>12461</v>
      </c>
      <c r="B7865" t="s">
        <v>4566</v>
      </c>
      <c r="C7865">
        <v>13</v>
      </c>
      <c r="D7865" t="s">
        <v>4696</v>
      </c>
      <c r="E7865" t="s">
        <v>4564</v>
      </c>
      <c r="F7865" t="s">
        <v>11</v>
      </c>
      <c r="G7865">
        <v>19853</v>
      </c>
    </row>
    <row r="7866" spans="1:7" x14ac:dyDescent="0.2">
      <c r="A7866" t="s">
        <v>12462</v>
      </c>
      <c r="B7866" t="s">
        <v>4566</v>
      </c>
      <c r="C7866">
        <v>13</v>
      </c>
      <c r="D7866" t="s">
        <v>4696</v>
      </c>
      <c r="E7866" t="s">
        <v>4703</v>
      </c>
      <c r="F7866" t="s">
        <v>11</v>
      </c>
      <c r="G7866">
        <v>3539</v>
      </c>
    </row>
    <row r="7867" spans="1:7" x14ac:dyDescent="0.2">
      <c r="A7867" t="s">
        <v>12463</v>
      </c>
      <c r="B7867" t="s">
        <v>4566</v>
      </c>
      <c r="C7867">
        <v>14</v>
      </c>
      <c r="D7867" t="s">
        <v>4696</v>
      </c>
      <c r="E7867" t="s">
        <v>4557</v>
      </c>
      <c r="F7867" t="s">
        <v>11</v>
      </c>
      <c r="G7867">
        <v>105</v>
      </c>
    </row>
    <row r="7868" spans="1:7" x14ac:dyDescent="0.2">
      <c r="A7868" t="s">
        <v>12464</v>
      </c>
      <c r="B7868" t="s">
        <v>4566</v>
      </c>
      <c r="C7868">
        <v>14</v>
      </c>
      <c r="D7868" t="s">
        <v>4696</v>
      </c>
      <c r="E7868" t="s">
        <v>4558</v>
      </c>
      <c r="F7868" t="s">
        <v>11</v>
      </c>
      <c r="G7868">
        <v>1387</v>
      </c>
    </row>
    <row r="7869" spans="1:7" x14ac:dyDescent="0.2">
      <c r="A7869" t="s">
        <v>12465</v>
      </c>
      <c r="B7869" t="s">
        <v>4566</v>
      </c>
      <c r="C7869">
        <v>14</v>
      </c>
      <c r="D7869" t="s">
        <v>4696</v>
      </c>
      <c r="E7869" t="s">
        <v>4559</v>
      </c>
      <c r="F7869" t="s">
        <v>11</v>
      </c>
      <c r="G7869">
        <v>11576</v>
      </c>
    </row>
    <row r="7870" spans="1:7" x14ac:dyDescent="0.2">
      <c r="A7870" t="s">
        <v>12466</v>
      </c>
      <c r="B7870" t="s">
        <v>4566</v>
      </c>
      <c r="C7870">
        <v>14</v>
      </c>
      <c r="D7870" t="s">
        <v>4696</v>
      </c>
      <c r="E7870" t="s">
        <v>4564</v>
      </c>
      <c r="F7870" t="s">
        <v>11</v>
      </c>
      <c r="G7870">
        <v>13605</v>
      </c>
    </row>
    <row r="7871" spans="1:7" x14ac:dyDescent="0.2">
      <c r="A7871" t="s">
        <v>12467</v>
      </c>
      <c r="B7871" t="s">
        <v>4566</v>
      </c>
      <c r="C7871">
        <v>14</v>
      </c>
      <c r="D7871" t="s">
        <v>4696</v>
      </c>
      <c r="E7871" t="s">
        <v>4703</v>
      </c>
      <c r="F7871" t="s">
        <v>11</v>
      </c>
      <c r="G7871">
        <v>3183</v>
      </c>
    </row>
    <row r="7872" spans="1:7" x14ac:dyDescent="0.2">
      <c r="A7872" t="s">
        <v>12468</v>
      </c>
      <c r="B7872" t="s">
        <v>4566</v>
      </c>
      <c r="C7872">
        <v>15</v>
      </c>
      <c r="D7872" t="s">
        <v>4696</v>
      </c>
      <c r="E7872" t="s">
        <v>4557</v>
      </c>
      <c r="F7872" t="s">
        <v>11</v>
      </c>
      <c r="G7872">
        <v>24</v>
      </c>
    </row>
    <row r="7873" spans="1:7" x14ac:dyDescent="0.2">
      <c r="A7873" t="s">
        <v>12469</v>
      </c>
      <c r="B7873" t="s">
        <v>4566</v>
      </c>
      <c r="C7873">
        <v>15</v>
      </c>
      <c r="D7873" t="s">
        <v>4696</v>
      </c>
      <c r="E7873" t="s">
        <v>4558</v>
      </c>
      <c r="F7873" t="s">
        <v>11</v>
      </c>
      <c r="G7873">
        <v>598</v>
      </c>
    </row>
    <row r="7874" spans="1:7" x14ac:dyDescent="0.2">
      <c r="A7874" t="s">
        <v>12470</v>
      </c>
      <c r="B7874" t="s">
        <v>4566</v>
      </c>
      <c r="C7874">
        <v>15</v>
      </c>
      <c r="D7874" t="s">
        <v>4696</v>
      </c>
      <c r="E7874" t="s">
        <v>4559</v>
      </c>
      <c r="F7874" t="s">
        <v>11</v>
      </c>
      <c r="G7874">
        <v>2663</v>
      </c>
    </row>
    <row r="7875" spans="1:7" x14ac:dyDescent="0.2">
      <c r="A7875" t="s">
        <v>12471</v>
      </c>
      <c r="B7875" t="s">
        <v>4566</v>
      </c>
      <c r="C7875">
        <v>15</v>
      </c>
      <c r="D7875" t="s">
        <v>4696</v>
      </c>
      <c r="E7875" t="s">
        <v>4564</v>
      </c>
      <c r="F7875" t="s">
        <v>11</v>
      </c>
      <c r="G7875">
        <v>3412</v>
      </c>
    </row>
    <row r="7876" spans="1:7" x14ac:dyDescent="0.2">
      <c r="A7876" t="s">
        <v>12472</v>
      </c>
      <c r="B7876" t="s">
        <v>4566</v>
      </c>
      <c r="C7876">
        <v>15</v>
      </c>
      <c r="D7876" t="s">
        <v>4696</v>
      </c>
      <c r="E7876" t="s">
        <v>4703</v>
      </c>
      <c r="F7876" t="s">
        <v>11</v>
      </c>
      <c r="G7876">
        <v>3139</v>
      </c>
    </row>
    <row r="7877" spans="1:7" x14ac:dyDescent="0.2">
      <c r="A7877" t="s">
        <v>12473</v>
      </c>
      <c r="B7877" t="s">
        <v>4566</v>
      </c>
      <c r="C7877">
        <v>16</v>
      </c>
      <c r="D7877" t="s">
        <v>4696</v>
      </c>
      <c r="E7877" t="s">
        <v>4557</v>
      </c>
      <c r="F7877" t="s">
        <v>11</v>
      </c>
      <c r="G7877">
        <v>7</v>
      </c>
    </row>
    <row r="7878" spans="1:7" x14ac:dyDescent="0.2">
      <c r="A7878" t="s">
        <v>12474</v>
      </c>
      <c r="B7878" t="s">
        <v>4566</v>
      </c>
      <c r="C7878">
        <v>16</v>
      </c>
      <c r="D7878" t="s">
        <v>4696</v>
      </c>
      <c r="E7878" t="s">
        <v>4558</v>
      </c>
      <c r="F7878" t="s">
        <v>11</v>
      </c>
      <c r="G7878">
        <v>29</v>
      </c>
    </row>
    <row r="7879" spans="1:7" x14ac:dyDescent="0.2">
      <c r="A7879" t="s">
        <v>12475</v>
      </c>
      <c r="B7879" t="s">
        <v>4566</v>
      </c>
      <c r="C7879">
        <v>16</v>
      </c>
      <c r="D7879" t="s">
        <v>4696</v>
      </c>
      <c r="E7879" t="s">
        <v>4559</v>
      </c>
      <c r="F7879" t="s">
        <v>11</v>
      </c>
      <c r="G7879">
        <v>271</v>
      </c>
    </row>
    <row r="7880" spans="1:7" x14ac:dyDescent="0.2">
      <c r="A7880" t="s">
        <v>12476</v>
      </c>
      <c r="B7880" t="s">
        <v>4566</v>
      </c>
      <c r="C7880">
        <v>16</v>
      </c>
      <c r="D7880" t="s">
        <v>4696</v>
      </c>
      <c r="E7880" t="s">
        <v>4564</v>
      </c>
      <c r="F7880" t="s">
        <v>11</v>
      </c>
      <c r="G7880">
        <v>927</v>
      </c>
    </row>
    <row r="7881" spans="1:7" x14ac:dyDescent="0.2">
      <c r="A7881" t="s">
        <v>12477</v>
      </c>
      <c r="B7881" t="s">
        <v>4566</v>
      </c>
      <c r="C7881">
        <v>16</v>
      </c>
      <c r="D7881" t="s">
        <v>4696</v>
      </c>
      <c r="E7881" t="s">
        <v>4703</v>
      </c>
      <c r="F7881" t="s">
        <v>11</v>
      </c>
      <c r="G7881">
        <v>192</v>
      </c>
    </row>
    <row r="7882" spans="1:7" x14ac:dyDescent="0.2">
      <c r="A7882" t="s">
        <v>12478</v>
      </c>
      <c r="B7882" t="s">
        <v>4566</v>
      </c>
      <c r="C7882">
        <v>17</v>
      </c>
      <c r="D7882" t="s">
        <v>4696</v>
      </c>
      <c r="E7882" t="s">
        <v>4557</v>
      </c>
      <c r="F7882" t="s">
        <v>11</v>
      </c>
      <c r="G7882">
        <v>199</v>
      </c>
    </row>
    <row r="7883" spans="1:7" x14ac:dyDescent="0.2">
      <c r="A7883" t="s">
        <v>12479</v>
      </c>
      <c r="B7883" t="s">
        <v>4566</v>
      </c>
      <c r="C7883">
        <v>17</v>
      </c>
      <c r="D7883" t="s">
        <v>4696</v>
      </c>
      <c r="E7883" t="s">
        <v>4558</v>
      </c>
      <c r="F7883" t="s">
        <v>11</v>
      </c>
      <c r="G7883">
        <v>5621</v>
      </c>
    </row>
    <row r="7884" spans="1:7" x14ac:dyDescent="0.2">
      <c r="A7884" t="s">
        <v>12480</v>
      </c>
      <c r="B7884" t="s">
        <v>4566</v>
      </c>
      <c r="C7884">
        <v>17</v>
      </c>
      <c r="D7884" t="s">
        <v>4696</v>
      </c>
      <c r="E7884" t="s">
        <v>4559</v>
      </c>
      <c r="F7884" t="s">
        <v>11</v>
      </c>
      <c r="G7884">
        <v>13363</v>
      </c>
    </row>
    <row r="7885" spans="1:7" x14ac:dyDescent="0.2">
      <c r="A7885" t="s">
        <v>12481</v>
      </c>
      <c r="B7885" t="s">
        <v>4566</v>
      </c>
      <c r="C7885">
        <v>17</v>
      </c>
      <c r="D7885" t="s">
        <v>4696</v>
      </c>
      <c r="E7885" t="s">
        <v>4564</v>
      </c>
      <c r="F7885" t="s">
        <v>11</v>
      </c>
      <c r="G7885">
        <v>11845</v>
      </c>
    </row>
    <row r="7886" spans="1:7" x14ac:dyDescent="0.2">
      <c r="A7886" t="s">
        <v>12482</v>
      </c>
      <c r="B7886" t="s">
        <v>4566</v>
      </c>
      <c r="C7886">
        <v>17</v>
      </c>
      <c r="D7886" t="s">
        <v>4696</v>
      </c>
      <c r="E7886" t="s">
        <v>4703</v>
      </c>
      <c r="F7886" t="s">
        <v>11</v>
      </c>
      <c r="G7886">
        <v>1888</v>
      </c>
    </row>
    <row r="7887" spans="1:7" x14ac:dyDescent="0.2">
      <c r="A7887" t="s">
        <v>12483</v>
      </c>
      <c r="B7887" t="s">
        <v>4566</v>
      </c>
      <c r="C7887">
        <v>18</v>
      </c>
      <c r="D7887" t="s">
        <v>4696</v>
      </c>
      <c r="E7887" t="s">
        <v>4557</v>
      </c>
      <c r="F7887" t="s">
        <v>11</v>
      </c>
      <c r="G7887">
        <v>41</v>
      </c>
    </row>
    <row r="7888" spans="1:7" x14ac:dyDescent="0.2">
      <c r="A7888" t="s">
        <v>12484</v>
      </c>
      <c r="B7888" t="s">
        <v>4566</v>
      </c>
      <c r="C7888">
        <v>18</v>
      </c>
      <c r="D7888" t="s">
        <v>4696</v>
      </c>
      <c r="E7888" t="s">
        <v>4558</v>
      </c>
      <c r="F7888" t="s">
        <v>11</v>
      </c>
      <c r="G7888">
        <v>1104</v>
      </c>
    </row>
    <row r="7889" spans="1:7" x14ac:dyDescent="0.2">
      <c r="A7889" t="s">
        <v>12485</v>
      </c>
      <c r="B7889" t="s">
        <v>4566</v>
      </c>
      <c r="C7889">
        <v>18</v>
      </c>
      <c r="D7889" t="s">
        <v>4696</v>
      </c>
      <c r="E7889" t="s">
        <v>4559</v>
      </c>
      <c r="F7889" t="s">
        <v>11</v>
      </c>
      <c r="G7889">
        <v>5807</v>
      </c>
    </row>
    <row r="7890" spans="1:7" x14ac:dyDescent="0.2">
      <c r="A7890" t="s">
        <v>12486</v>
      </c>
      <c r="B7890" t="s">
        <v>4566</v>
      </c>
      <c r="C7890">
        <v>18</v>
      </c>
      <c r="D7890" t="s">
        <v>4696</v>
      </c>
      <c r="E7890" t="s">
        <v>4564</v>
      </c>
      <c r="F7890" t="s">
        <v>11</v>
      </c>
      <c r="G7890">
        <v>8513</v>
      </c>
    </row>
    <row r="7891" spans="1:7" x14ac:dyDescent="0.2">
      <c r="A7891" t="s">
        <v>12487</v>
      </c>
      <c r="B7891" t="s">
        <v>4566</v>
      </c>
      <c r="C7891">
        <v>18</v>
      </c>
      <c r="D7891" t="s">
        <v>4696</v>
      </c>
      <c r="E7891" t="s">
        <v>4703</v>
      </c>
      <c r="F7891" t="s">
        <v>11</v>
      </c>
      <c r="G7891">
        <v>1381</v>
      </c>
    </row>
    <row r="7892" spans="1:7" x14ac:dyDescent="0.2">
      <c r="A7892" t="s">
        <v>12488</v>
      </c>
      <c r="B7892" t="s">
        <v>4566</v>
      </c>
      <c r="C7892">
        <v>19</v>
      </c>
      <c r="D7892" t="s">
        <v>4696</v>
      </c>
      <c r="E7892" t="s">
        <v>4557</v>
      </c>
      <c r="F7892" t="s">
        <v>11</v>
      </c>
      <c r="G7892">
        <v>56</v>
      </c>
    </row>
    <row r="7893" spans="1:7" x14ac:dyDescent="0.2">
      <c r="A7893" t="s">
        <v>12489</v>
      </c>
      <c r="B7893" t="s">
        <v>4566</v>
      </c>
      <c r="C7893">
        <v>19</v>
      </c>
      <c r="D7893" t="s">
        <v>4696</v>
      </c>
      <c r="E7893" t="s">
        <v>4558</v>
      </c>
      <c r="F7893" t="s">
        <v>11</v>
      </c>
      <c r="G7893">
        <v>1086</v>
      </c>
    </row>
    <row r="7894" spans="1:7" x14ac:dyDescent="0.2">
      <c r="A7894" t="s">
        <v>12490</v>
      </c>
      <c r="B7894" t="s">
        <v>4566</v>
      </c>
      <c r="C7894">
        <v>19</v>
      </c>
      <c r="D7894" t="s">
        <v>4696</v>
      </c>
      <c r="E7894" t="s">
        <v>4559</v>
      </c>
      <c r="F7894" t="s">
        <v>11</v>
      </c>
      <c r="G7894">
        <v>3820</v>
      </c>
    </row>
    <row r="7895" spans="1:7" x14ac:dyDescent="0.2">
      <c r="A7895" t="s">
        <v>12491</v>
      </c>
      <c r="B7895" t="s">
        <v>4566</v>
      </c>
      <c r="C7895">
        <v>19</v>
      </c>
      <c r="D7895" t="s">
        <v>4696</v>
      </c>
      <c r="E7895" t="s">
        <v>4564</v>
      </c>
      <c r="F7895" t="s">
        <v>11</v>
      </c>
      <c r="G7895">
        <v>5969</v>
      </c>
    </row>
    <row r="7896" spans="1:7" x14ac:dyDescent="0.2">
      <c r="A7896" t="s">
        <v>12492</v>
      </c>
      <c r="B7896" t="s">
        <v>4566</v>
      </c>
      <c r="C7896">
        <v>19</v>
      </c>
      <c r="D7896" t="s">
        <v>4696</v>
      </c>
      <c r="E7896" t="s">
        <v>4703</v>
      </c>
      <c r="F7896" t="s">
        <v>11</v>
      </c>
      <c r="G7896">
        <v>6878</v>
      </c>
    </row>
    <row r="7897" spans="1:7" x14ac:dyDescent="0.2">
      <c r="A7897" t="s">
        <v>12493</v>
      </c>
      <c r="B7897" t="s">
        <v>4566</v>
      </c>
      <c r="C7897">
        <v>20</v>
      </c>
      <c r="D7897" t="s">
        <v>4696</v>
      </c>
      <c r="E7897" t="s">
        <v>4557</v>
      </c>
      <c r="F7897" t="s">
        <v>11</v>
      </c>
      <c r="G7897">
        <v>276</v>
      </c>
    </row>
    <row r="7898" spans="1:7" x14ac:dyDescent="0.2">
      <c r="A7898" t="s">
        <v>12494</v>
      </c>
      <c r="B7898" t="s">
        <v>4566</v>
      </c>
      <c r="C7898">
        <v>20</v>
      </c>
      <c r="D7898" t="s">
        <v>4696</v>
      </c>
      <c r="E7898" t="s">
        <v>4558</v>
      </c>
      <c r="F7898" t="s">
        <v>11</v>
      </c>
      <c r="G7898">
        <v>2853</v>
      </c>
    </row>
    <row r="7899" spans="1:7" x14ac:dyDescent="0.2">
      <c r="A7899" t="s">
        <v>12495</v>
      </c>
      <c r="B7899" t="s">
        <v>4566</v>
      </c>
      <c r="C7899">
        <v>20</v>
      </c>
      <c r="D7899" t="s">
        <v>4696</v>
      </c>
      <c r="E7899" t="s">
        <v>4559</v>
      </c>
      <c r="F7899" t="s">
        <v>11</v>
      </c>
      <c r="G7899">
        <v>11400</v>
      </c>
    </row>
    <row r="7900" spans="1:7" x14ac:dyDescent="0.2">
      <c r="A7900" t="s">
        <v>12496</v>
      </c>
      <c r="B7900" t="s">
        <v>4566</v>
      </c>
      <c r="C7900">
        <v>20</v>
      </c>
      <c r="D7900" t="s">
        <v>4696</v>
      </c>
      <c r="E7900" t="s">
        <v>4564</v>
      </c>
      <c r="F7900" t="s">
        <v>11</v>
      </c>
      <c r="G7900">
        <v>16351</v>
      </c>
    </row>
    <row r="7901" spans="1:7" x14ac:dyDescent="0.2">
      <c r="A7901" t="s">
        <v>12497</v>
      </c>
      <c r="B7901" t="s">
        <v>4566</v>
      </c>
      <c r="C7901">
        <v>20</v>
      </c>
      <c r="D7901" t="s">
        <v>4696</v>
      </c>
      <c r="E7901" t="s">
        <v>4703</v>
      </c>
      <c r="F7901" t="s">
        <v>11</v>
      </c>
      <c r="G7901">
        <v>3985</v>
      </c>
    </row>
    <row r="7902" spans="1:7" x14ac:dyDescent="0.2">
      <c r="A7902" t="s">
        <v>12498</v>
      </c>
      <c r="B7902" t="s">
        <v>4566</v>
      </c>
      <c r="C7902">
        <v>21</v>
      </c>
      <c r="D7902" t="s">
        <v>4696</v>
      </c>
      <c r="E7902" t="s">
        <v>4557</v>
      </c>
      <c r="F7902" t="s">
        <v>11</v>
      </c>
      <c r="G7902">
        <v>13</v>
      </c>
    </row>
    <row r="7903" spans="1:7" x14ac:dyDescent="0.2">
      <c r="A7903" t="s">
        <v>12499</v>
      </c>
      <c r="B7903" t="s">
        <v>4566</v>
      </c>
      <c r="C7903">
        <v>21</v>
      </c>
      <c r="D7903" t="s">
        <v>4696</v>
      </c>
      <c r="E7903" t="s">
        <v>4558</v>
      </c>
      <c r="F7903" t="s">
        <v>11</v>
      </c>
      <c r="G7903">
        <v>62</v>
      </c>
    </row>
    <row r="7904" spans="1:7" x14ac:dyDescent="0.2">
      <c r="A7904" t="s">
        <v>12500</v>
      </c>
      <c r="B7904" t="s">
        <v>4566</v>
      </c>
      <c r="C7904">
        <v>21</v>
      </c>
      <c r="D7904" t="s">
        <v>4696</v>
      </c>
      <c r="E7904" t="s">
        <v>4559</v>
      </c>
      <c r="F7904" t="s">
        <v>11</v>
      </c>
      <c r="G7904">
        <v>1306</v>
      </c>
    </row>
    <row r="7905" spans="1:7" x14ac:dyDescent="0.2">
      <c r="A7905" t="s">
        <v>12501</v>
      </c>
      <c r="B7905" t="s">
        <v>4566</v>
      </c>
      <c r="C7905">
        <v>21</v>
      </c>
      <c r="D7905" t="s">
        <v>4696</v>
      </c>
      <c r="E7905" t="s">
        <v>4564</v>
      </c>
      <c r="F7905" t="s">
        <v>11</v>
      </c>
      <c r="G7905">
        <v>1339</v>
      </c>
    </row>
    <row r="7906" spans="1:7" x14ac:dyDescent="0.2">
      <c r="A7906" t="s">
        <v>12502</v>
      </c>
      <c r="B7906" t="s">
        <v>4566</v>
      </c>
      <c r="C7906">
        <v>21</v>
      </c>
      <c r="D7906" t="s">
        <v>4696</v>
      </c>
      <c r="E7906" t="s">
        <v>4703</v>
      </c>
      <c r="F7906" t="s">
        <v>11</v>
      </c>
      <c r="G7906">
        <v>185</v>
      </c>
    </row>
    <row r="7907" spans="1:7" x14ac:dyDescent="0.2">
      <c r="A7907" t="s">
        <v>12503</v>
      </c>
      <c r="B7907" t="s">
        <v>4566</v>
      </c>
      <c r="C7907">
        <v>22</v>
      </c>
      <c r="D7907" t="s">
        <v>4696</v>
      </c>
      <c r="E7907" t="s">
        <v>4557</v>
      </c>
      <c r="F7907" t="s">
        <v>11</v>
      </c>
      <c r="G7907">
        <v>11</v>
      </c>
    </row>
    <row r="7908" spans="1:7" x14ac:dyDescent="0.2">
      <c r="A7908" t="s">
        <v>12504</v>
      </c>
      <c r="B7908" t="s">
        <v>4566</v>
      </c>
      <c r="C7908">
        <v>22</v>
      </c>
      <c r="D7908" t="s">
        <v>4696</v>
      </c>
      <c r="E7908" t="s">
        <v>4558</v>
      </c>
      <c r="F7908" t="s">
        <v>11</v>
      </c>
      <c r="G7908">
        <v>930</v>
      </c>
    </row>
    <row r="7909" spans="1:7" x14ac:dyDescent="0.2">
      <c r="A7909" t="s">
        <v>12505</v>
      </c>
      <c r="B7909" t="s">
        <v>4566</v>
      </c>
      <c r="C7909">
        <v>22</v>
      </c>
      <c r="D7909" t="s">
        <v>4696</v>
      </c>
      <c r="E7909" t="s">
        <v>4559</v>
      </c>
      <c r="F7909" t="s">
        <v>11</v>
      </c>
      <c r="G7909">
        <v>3868</v>
      </c>
    </row>
    <row r="7910" spans="1:7" x14ac:dyDescent="0.2">
      <c r="A7910" t="s">
        <v>12506</v>
      </c>
      <c r="B7910" t="s">
        <v>4566</v>
      </c>
      <c r="C7910">
        <v>22</v>
      </c>
      <c r="D7910" t="s">
        <v>4696</v>
      </c>
      <c r="E7910" t="s">
        <v>4564</v>
      </c>
      <c r="F7910" t="s">
        <v>11</v>
      </c>
      <c r="G7910">
        <v>8090</v>
      </c>
    </row>
    <row r="7911" spans="1:7" x14ac:dyDescent="0.2">
      <c r="A7911" t="s">
        <v>12507</v>
      </c>
      <c r="B7911" t="s">
        <v>4566</v>
      </c>
      <c r="C7911">
        <v>22</v>
      </c>
      <c r="D7911" t="s">
        <v>4696</v>
      </c>
      <c r="E7911" t="s">
        <v>4703</v>
      </c>
      <c r="F7911" t="s">
        <v>11</v>
      </c>
      <c r="G7911">
        <v>2945</v>
      </c>
    </row>
    <row r="7912" spans="1:7" x14ac:dyDescent="0.2">
      <c r="A7912" t="s">
        <v>12508</v>
      </c>
      <c r="B7912" t="s">
        <v>4566</v>
      </c>
      <c r="C7912">
        <v>23</v>
      </c>
      <c r="D7912" t="s">
        <v>4696</v>
      </c>
      <c r="E7912" t="s">
        <v>4557</v>
      </c>
      <c r="F7912" t="s">
        <v>11</v>
      </c>
      <c r="G7912">
        <v>89</v>
      </c>
    </row>
    <row r="7913" spans="1:7" x14ac:dyDescent="0.2">
      <c r="A7913" t="s">
        <v>12509</v>
      </c>
      <c r="B7913" t="s">
        <v>4566</v>
      </c>
      <c r="C7913">
        <v>23</v>
      </c>
      <c r="D7913" t="s">
        <v>4696</v>
      </c>
      <c r="E7913" t="s">
        <v>4558</v>
      </c>
      <c r="F7913" t="s">
        <v>11</v>
      </c>
      <c r="G7913">
        <v>2283</v>
      </c>
    </row>
    <row r="7914" spans="1:7" x14ac:dyDescent="0.2">
      <c r="A7914" t="s">
        <v>12510</v>
      </c>
      <c r="B7914" t="s">
        <v>4566</v>
      </c>
      <c r="C7914">
        <v>23</v>
      </c>
      <c r="D7914" t="s">
        <v>4696</v>
      </c>
      <c r="E7914" t="s">
        <v>4559</v>
      </c>
      <c r="F7914" t="s">
        <v>11</v>
      </c>
      <c r="G7914">
        <v>12359</v>
      </c>
    </row>
    <row r="7915" spans="1:7" x14ac:dyDescent="0.2">
      <c r="A7915" t="s">
        <v>12511</v>
      </c>
      <c r="B7915" t="s">
        <v>4566</v>
      </c>
      <c r="C7915">
        <v>23</v>
      </c>
      <c r="D7915" t="s">
        <v>4696</v>
      </c>
      <c r="E7915" t="s">
        <v>4564</v>
      </c>
      <c r="F7915" t="s">
        <v>11</v>
      </c>
      <c r="G7915">
        <v>13361</v>
      </c>
    </row>
    <row r="7916" spans="1:7" x14ac:dyDescent="0.2">
      <c r="A7916" t="s">
        <v>12512</v>
      </c>
      <c r="B7916" t="s">
        <v>4566</v>
      </c>
      <c r="C7916">
        <v>23</v>
      </c>
      <c r="D7916" t="s">
        <v>4696</v>
      </c>
      <c r="E7916" t="s">
        <v>4703</v>
      </c>
      <c r="F7916" t="s">
        <v>11</v>
      </c>
      <c r="G7916">
        <v>1977</v>
      </c>
    </row>
    <row r="7917" spans="1:7" x14ac:dyDescent="0.2">
      <c r="A7917" t="s">
        <v>12513</v>
      </c>
      <c r="B7917" t="s">
        <v>4566</v>
      </c>
      <c r="C7917">
        <v>24</v>
      </c>
      <c r="D7917" t="s">
        <v>4696</v>
      </c>
      <c r="E7917" t="s">
        <v>4557</v>
      </c>
      <c r="F7917" t="s">
        <v>11</v>
      </c>
      <c r="G7917">
        <v>179</v>
      </c>
    </row>
    <row r="7918" spans="1:7" x14ac:dyDescent="0.2">
      <c r="A7918" t="s">
        <v>12514</v>
      </c>
      <c r="B7918" t="s">
        <v>4566</v>
      </c>
      <c r="C7918">
        <v>24</v>
      </c>
      <c r="D7918" t="s">
        <v>4696</v>
      </c>
      <c r="E7918" t="s">
        <v>4558</v>
      </c>
      <c r="F7918" t="s">
        <v>11</v>
      </c>
      <c r="G7918">
        <v>4127</v>
      </c>
    </row>
    <row r="7919" spans="1:7" x14ac:dyDescent="0.2">
      <c r="A7919" t="s">
        <v>12515</v>
      </c>
      <c r="B7919" t="s">
        <v>4566</v>
      </c>
      <c r="C7919">
        <v>24</v>
      </c>
      <c r="D7919" t="s">
        <v>4696</v>
      </c>
      <c r="E7919" t="s">
        <v>4559</v>
      </c>
      <c r="F7919" t="s">
        <v>11</v>
      </c>
      <c r="G7919">
        <v>19477</v>
      </c>
    </row>
    <row r="7920" spans="1:7" x14ac:dyDescent="0.2">
      <c r="A7920" t="s">
        <v>12516</v>
      </c>
      <c r="B7920" t="s">
        <v>4566</v>
      </c>
      <c r="C7920">
        <v>24</v>
      </c>
      <c r="D7920" t="s">
        <v>4696</v>
      </c>
      <c r="E7920" t="s">
        <v>4564</v>
      </c>
      <c r="F7920" t="s">
        <v>11</v>
      </c>
      <c r="G7920">
        <v>13018</v>
      </c>
    </row>
    <row r="7921" spans="1:7" x14ac:dyDescent="0.2">
      <c r="A7921" t="s">
        <v>12517</v>
      </c>
      <c r="B7921" t="s">
        <v>4566</v>
      </c>
      <c r="C7921">
        <v>24</v>
      </c>
      <c r="D7921" t="s">
        <v>4696</v>
      </c>
      <c r="E7921" t="s">
        <v>4703</v>
      </c>
      <c r="F7921" t="s">
        <v>11</v>
      </c>
      <c r="G7921">
        <v>2057</v>
      </c>
    </row>
    <row r="7922" spans="1:7" x14ac:dyDescent="0.2">
      <c r="A7922" t="s">
        <v>12518</v>
      </c>
      <c r="B7922" t="s">
        <v>4566</v>
      </c>
      <c r="C7922">
        <v>25</v>
      </c>
      <c r="D7922" t="s">
        <v>4696</v>
      </c>
      <c r="E7922" t="s">
        <v>4557</v>
      </c>
      <c r="F7922" t="s">
        <v>11</v>
      </c>
      <c r="G7922">
        <v>104</v>
      </c>
    </row>
    <row r="7923" spans="1:7" x14ac:dyDescent="0.2">
      <c r="A7923" t="s">
        <v>12519</v>
      </c>
      <c r="B7923" t="s">
        <v>4566</v>
      </c>
      <c r="C7923">
        <v>25</v>
      </c>
      <c r="D7923" t="s">
        <v>4696</v>
      </c>
      <c r="E7923" t="s">
        <v>4558</v>
      </c>
      <c r="F7923" t="s">
        <v>11</v>
      </c>
      <c r="G7923">
        <v>1718</v>
      </c>
    </row>
    <row r="7924" spans="1:7" x14ac:dyDescent="0.2">
      <c r="A7924" t="s">
        <v>12520</v>
      </c>
      <c r="B7924" t="s">
        <v>4566</v>
      </c>
      <c r="C7924">
        <v>25</v>
      </c>
      <c r="D7924" t="s">
        <v>4696</v>
      </c>
      <c r="E7924" t="s">
        <v>4559</v>
      </c>
      <c r="F7924" t="s">
        <v>11</v>
      </c>
      <c r="G7924">
        <v>7928</v>
      </c>
    </row>
    <row r="7925" spans="1:7" x14ac:dyDescent="0.2">
      <c r="A7925" t="s">
        <v>12521</v>
      </c>
      <c r="B7925" t="s">
        <v>4566</v>
      </c>
      <c r="C7925">
        <v>25</v>
      </c>
      <c r="D7925" t="s">
        <v>4696</v>
      </c>
      <c r="E7925" t="s">
        <v>4564</v>
      </c>
      <c r="F7925" t="s">
        <v>11</v>
      </c>
      <c r="G7925">
        <v>6945</v>
      </c>
    </row>
    <row r="7926" spans="1:7" x14ac:dyDescent="0.2">
      <c r="A7926" t="s">
        <v>12522</v>
      </c>
      <c r="B7926" t="s">
        <v>4566</v>
      </c>
      <c r="C7926">
        <v>25</v>
      </c>
      <c r="D7926" t="s">
        <v>4696</v>
      </c>
      <c r="E7926" t="s">
        <v>4703</v>
      </c>
      <c r="F7926" t="s">
        <v>11</v>
      </c>
      <c r="G7926">
        <v>2533</v>
      </c>
    </row>
    <row r="7927" spans="1:7" x14ac:dyDescent="0.2">
      <c r="A7927" t="s">
        <v>12523</v>
      </c>
      <c r="B7927" t="s">
        <v>4566</v>
      </c>
      <c r="C7927">
        <v>26</v>
      </c>
      <c r="D7927" t="s">
        <v>4696</v>
      </c>
      <c r="E7927" t="s">
        <v>4557</v>
      </c>
      <c r="F7927" t="s">
        <v>11</v>
      </c>
      <c r="G7927">
        <v>314</v>
      </c>
    </row>
    <row r="7928" spans="1:7" x14ac:dyDescent="0.2">
      <c r="A7928" t="s">
        <v>12524</v>
      </c>
      <c r="B7928" t="s">
        <v>4566</v>
      </c>
      <c r="C7928">
        <v>26</v>
      </c>
      <c r="D7928" t="s">
        <v>4696</v>
      </c>
      <c r="E7928" t="s">
        <v>4558</v>
      </c>
      <c r="F7928" t="s">
        <v>11</v>
      </c>
      <c r="G7928">
        <v>6392</v>
      </c>
    </row>
    <row r="7929" spans="1:7" x14ac:dyDescent="0.2">
      <c r="A7929" t="s">
        <v>12525</v>
      </c>
      <c r="B7929" t="s">
        <v>4566</v>
      </c>
      <c r="C7929">
        <v>26</v>
      </c>
      <c r="D7929" t="s">
        <v>4696</v>
      </c>
      <c r="E7929" t="s">
        <v>4559</v>
      </c>
      <c r="F7929" t="s">
        <v>11</v>
      </c>
      <c r="G7929">
        <v>16333</v>
      </c>
    </row>
    <row r="7930" spans="1:7" x14ac:dyDescent="0.2">
      <c r="A7930" t="s">
        <v>12526</v>
      </c>
      <c r="B7930" t="s">
        <v>4566</v>
      </c>
      <c r="C7930">
        <v>26</v>
      </c>
      <c r="D7930" t="s">
        <v>4696</v>
      </c>
      <c r="E7930" t="s">
        <v>4564</v>
      </c>
      <c r="F7930" t="s">
        <v>11</v>
      </c>
      <c r="G7930">
        <v>16042</v>
      </c>
    </row>
    <row r="7931" spans="1:7" x14ac:dyDescent="0.2">
      <c r="A7931" t="s">
        <v>12527</v>
      </c>
      <c r="B7931" t="s">
        <v>4566</v>
      </c>
      <c r="C7931">
        <v>26</v>
      </c>
      <c r="D7931" t="s">
        <v>4696</v>
      </c>
      <c r="E7931" t="s">
        <v>4703</v>
      </c>
      <c r="F7931" t="s">
        <v>11</v>
      </c>
      <c r="G7931">
        <v>4284</v>
      </c>
    </row>
    <row r="7932" spans="1:7" x14ac:dyDescent="0.2">
      <c r="A7932" t="s">
        <v>12528</v>
      </c>
      <c r="B7932" t="s">
        <v>4566</v>
      </c>
      <c r="C7932">
        <v>27</v>
      </c>
      <c r="D7932" t="s">
        <v>4696</v>
      </c>
      <c r="E7932" t="s">
        <v>4557</v>
      </c>
      <c r="F7932" t="s">
        <v>11</v>
      </c>
      <c r="G7932">
        <v>138</v>
      </c>
    </row>
    <row r="7933" spans="1:7" x14ac:dyDescent="0.2">
      <c r="A7933" t="s">
        <v>12529</v>
      </c>
      <c r="B7933" t="s">
        <v>4566</v>
      </c>
      <c r="C7933">
        <v>27</v>
      </c>
      <c r="D7933" t="s">
        <v>4696</v>
      </c>
      <c r="E7933" t="s">
        <v>4558</v>
      </c>
      <c r="F7933" t="s">
        <v>11</v>
      </c>
      <c r="G7933">
        <v>3728</v>
      </c>
    </row>
    <row r="7934" spans="1:7" x14ac:dyDescent="0.2">
      <c r="A7934" t="s">
        <v>12530</v>
      </c>
      <c r="B7934" t="s">
        <v>4566</v>
      </c>
      <c r="C7934">
        <v>27</v>
      </c>
      <c r="D7934" t="s">
        <v>4696</v>
      </c>
      <c r="E7934" t="s">
        <v>4559</v>
      </c>
      <c r="F7934" t="s">
        <v>11</v>
      </c>
      <c r="G7934">
        <v>12869</v>
      </c>
    </row>
    <row r="7935" spans="1:7" x14ac:dyDescent="0.2">
      <c r="A7935" t="s">
        <v>12531</v>
      </c>
      <c r="B7935" t="s">
        <v>4566</v>
      </c>
      <c r="C7935">
        <v>27</v>
      </c>
      <c r="D7935" t="s">
        <v>4696</v>
      </c>
      <c r="E7935" t="s">
        <v>4564</v>
      </c>
      <c r="F7935" t="s">
        <v>11</v>
      </c>
      <c r="G7935">
        <v>15665</v>
      </c>
    </row>
    <row r="7936" spans="1:7" x14ac:dyDescent="0.2">
      <c r="A7936" t="s">
        <v>12532</v>
      </c>
      <c r="B7936" t="s">
        <v>4566</v>
      </c>
      <c r="C7936">
        <v>27</v>
      </c>
      <c r="D7936" t="s">
        <v>4696</v>
      </c>
      <c r="E7936" t="s">
        <v>4703</v>
      </c>
      <c r="F7936" t="s">
        <v>11</v>
      </c>
      <c r="G7936">
        <v>5782</v>
      </c>
    </row>
    <row r="7937" spans="1:7" x14ac:dyDescent="0.2">
      <c r="A7937" t="s">
        <v>12533</v>
      </c>
      <c r="B7937" t="s">
        <v>4566</v>
      </c>
      <c r="C7937">
        <v>28</v>
      </c>
      <c r="D7937" t="s">
        <v>4696</v>
      </c>
      <c r="E7937" t="s">
        <v>4557</v>
      </c>
      <c r="F7937" t="s">
        <v>11</v>
      </c>
      <c r="G7937">
        <v>29</v>
      </c>
    </row>
    <row r="7938" spans="1:7" x14ac:dyDescent="0.2">
      <c r="A7938" t="s">
        <v>12534</v>
      </c>
      <c r="B7938" t="s">
        <v>4566</v>
      </c>
      <c r="C7938">
        <v>28</v>
      </c>
      <c r="D7938" t="s">
        <v>4696</v>
      </c>
      <c r="E7938" t="s">
        <v>4558</v>
      </c>
      <c r="F7938" t="s">
        <v>11</v>
      </c>
      <c r="G7938">
        <v>987</v>
      </c>
    </row>
    <row r="7939" spans="1:7" x14ac:dyDescent="0.2">
      <c r="A7939" t="s">
        <v>12535</v>
      </c>
      <c r="B7939" t="s">
        <v>4566</v>
      </c>
      <c r="C7939">
        <v>28</v>
      </c>
      <c r="D7939" t="s">
        <v>4696</v>
      </c>
      <c r="E7939" t="s">
        <v>4559</v>
      </c>
      <c r="F7939" t="s">
        <v>11</v>
      </c>
      <c r="G7939">
        <v>5711</v>
      </c>
    </row>
    <row r="7940" spans="1:7" x14ac:dyDescent="0.2">
      <c r="A7940" t="s">
        <v>12536</v>
      </c>
      <c r="B7940" t="s">
        <v>4566</v>
      </c>
      <c r="C7940">
        <v>28</v>
      </c>
      <c r="D7940" t="s">
        <v>4696</v>
      </c>
      <c r="E7940" t="s">
        <v>4564</v>
      </c>
      <c r="F7940" t="s">
        <v>11</v>
      </c>
      <c r="G7940">
        <v>7162</v>
      </c>
    </row>
    <row r="7941" spans="1:7" x14ac:dyDescent="0.2">
      <c r="A7941" t="s">
        <v>12537</v>
      </c>
      <c r="B7941" t="s">
        <v>4566</v>
      </c>
      <c r="C7941">
        <v>28</v>
      </c>
      <c r="D7941" t="s">
        <v>4696</v>
      </c>
      <c r="E7941" t="s">
        <v>4703</v>
      </c>
      <c r="F7941" t="s">
        <v>11</v>
      </c>
      <c r="G7941">
        <v>5566</v>
      </c>
    </row>
    <row r="7942" spans="1:7" x14ac:dyDescent="0.2">
      <c r="A7942" t="s">
        <v>12538</v>
      </c>
      <c r="B7942" t="s">
        <v>4566</v>
      </c>
      <c r="C7942">
        <v>29</v>
      </c>
      <c r="D7942" t="s">
        <v>4696</v>
      </c>
      <c r="E7942" t="s">
        <v>4557</v>
      </c>
      <c r="F7942" t="s">
        <v>11</v>
      </c>
      <c r="G7942">
        <v>165</v>
      </c>
    </row>
    <row r="7943" spans="1:7" x14ac:dyDescent="0.2">
      <c r="A7943" t="s">
        <v>12539</v>
      </c>
      <c r="B7943" t="s">
        <v>4566</v>
      </c>
      <c r="C7943">
        <v>29</v>
      </c>
      <c r="D7943" t="s">
        <v>4696</v>
      </c>
      <c r="E7943" t="s">
        <v>4558</v>
      </c>
      <c r="F7943" t="s">
        <v>11</v>
      </c>
      <c r="G7943">
        <v>2802</v>
      </c>
    </row>
    <row r="7944" spans="1:7" x14ac:dyDescent="0.2">
      <c r="A7944" t="s">
        <v>12540</v>
      </c>
      <c r="B7944" t="s">
        <v>4566</v>
      </c>
      <c r="C7944">
        <v>29</v>
      </c>
      <c r="D7944" t="s">
        <v>4696</v>
      </c>
      <c r="E7944" t="s">
        <v>4559</v>
      </c>
      <c r="F7944" t="s">
        <v>11</v>
      </c>
      <c r="G7944">
        <v>9072</v>
      </c>
    </row>
    <row r="7945" spans="1:7" x14ac:dyDescent="0.2">
      <c r="A7945" t="s">
        <v>12541</v>
      </c>
      <c r="B7945" t="s">
        <v>4566</v>
      </c>
      <c r="C7945">
        <v>29</v>
      </c>
      <c r="D7945" t="s">
        <v>4696</v>
      </c>
      <c r="E7945" t="s">
        <v>4564</v>
      </c>
      <c r="F7945" t="s">
        <v>11</v>
      </c>
      <c r="G7945">
        <v>8952</v>
      </c>
    </row>
    <row r="7946" spans="1:7" x14ac:dyDescent="0.2">
      <c r="A7946" t="s">
        <v>12542</v>
      </c>
      <c r="B7946" t="s">
        <v>4566</v>
      </c>
      <c r="C7946">
        <v>29</v>
      </c>
      <c r="D7946" t="s">
        <v>4696</v>
      </c>
      <c r="E7946" t="s">
        <v>4703</v>
      </c>
      <c r="F7946" t="s">
        <v>11</v>
      </c>
      <c r="G7946">
        <v>1529</v>
      </c>
    </row>
    <row r="7947" spans="1:7" x14ac:dyDescent="0.2">
      <c r="A7947" t="s">
        <v>12543</v>
      </c>
      <c r="B7947" t="s">
        <v>4566</v>
      </c>
      <c r="C7947">
        <v>30</v>
      </c>
      <c r="D7947" t="s">
        <v>4696</v>
      </c>
      <c r="E7947" t="s">
        <v>4557</v>
      </c>
      <c r="F7947" t="s">
        <v>11</v>
      </c>
      <c r="G7947">
        <v>41</v>
      </c>
    </row>
    <row r="7948" spans="1:7" x14ac:dyDescent="0.2">
      <c r="A7948" t="s">
        <v>12544</v>
      </c>
      <c r="B7948" t="s">
        <v>4566</v>
      </c>
      <c r="C7948">
        <v>30</v>
      </c>
      <c r="D7948" t="s">
        <v>4696</v>
      </c>
      <c r="E7948" t="s">
        <v>4558</v>
      </c>
      <c r="F7948" t="s">
        <v>11</v>
      </c>
      <c r="G7948">
        <v>1295</v>
      </c>
    </row>
    <row r="7949" spans="1:7" x14ac:dyDescent="0.2">
      <c r="A7949" t="s">
        <v>12545</v>
      </c>
      <c r="B7949" t="s">
        <v>4566</v>
      </c>
      <c r="C7949">
        <v>30</v>
      </c>
      <c r="D7949" t="s">
        <v>4696</v>
      </c>
      <c r="E7949" t="s">
        <v>4559</v>
      </c>
      <c r="F7949" t="s">
        <v>11</v>
      </c>
      <c r="G7949">
        <v>6922</v>
      </c>
    </row>
    <row r="7950" spans="1:7" x14ac:dyDescent="0.2">
      <c r="A7950" t="s">
        <v>12546</v>
      </c>
      <c r="B7950" t="s">
        <v>4566</v>
      </c>
      <c r="C7950">
        <v>30</v>
      </c>
      <c r="D7950" t="s">
        <v>4696</v>
      </c>
      <c r="E7950" t="s">
        <v>4564</v>
      </c>
      <c r="F7950" t="s">
        <v>11</v>
      </c>
      <c r="G7950">
        <v>8256</v>
      </c>
    </row>
    <row r="7951" spans="1:7" x14ac:dyDescent="0.2">
      <c r="A7951" t="s">
        <v>12547</v>
      </c>
      <c r="B7951" t="s">
        <v>4566</v>
      </c>
      <c r="C7951">
        <v>30</v>
      </c>
      <c r="D7951" t="s">
        <v>4696</v>
      </c>
      <c r="E7951" t="s">
        <v>4703</v>
      </c>
      <c r="F7951" t="s">
        <v>11</v>
      </c>
      <c r="G7951">
        <v>1306</v>
      </c>
    </row>
    <row r="7952" spans="1:7" x14ac:dyDescent="0.2">
      <c r="A7952" t="s">
        <v>12548</v>
      </c>
      <c r="B7952" t="s">
        <v>4566</v>
      </c>
      <c r="C7952">
        <v>31</v>
      </c>
      <c r="D7952" t="s">
        <v>4696</v>
      </c>
      <c r="E7952" t="s">
        <v>4557</v>
      </c>
      <c r="F7952" t="s">
        <v>11</v>
      </c>
      <c r="G7952">
        <v>5</v>
      </c>
    </row>
    <row r="7953" spans="1:7" x14ac:dyDescent="0.2">
      <c r="A7953" t="s">
        <v>12549</v>
      </c>
      <c r="B7953" t="s">
        <v>4566</v>
      </c>
      <c r="C7953">
        <v>31</v>
      </c>
      <c r="D7953" t="s">
        <v>4696</v>
      </c>
      <c r="E7953" t="s">
        <v>4558</v>
      </c>
      <c r="F7953" t="s">
        <v>11</v>
      </c>
      <c r="G7953">
        <v>46</v>
      </c>
    </row>
    <row r="7954" spans="1:7" x14ac:dyDescent="0.2">
      <c r="A7954" t="s">
        <v>12550</v>
      </c>
      <c r="B7954" t="s">
        <v>4566</v>
      </c>
      <c r="C7954">
        <v>31</v>
      </c>
      <c r="D7954" t="s">
        <v>4696</v>
      </c>
      <c r="E7954" t="s">
        <v>4559</v>
      </c>
      <c r="F7954" t="s">
        <v>11</v>
      </c>
      <c r="G7954">
        <v>808</v>
      </c>
    </row>
    <row r="7955" spans="1:7" x14ac:dyDescent="0.2">
      <c r="A7955" t="s">
        <v>12551</v>
      </c>
      <c r="B7955" t="s">
        <v>4566</v>
      </c>
      <c r="C7955">
        <v>31</v>
      </c>
      <c r="D7955" t="s">
        <v>4696</v>
      </c>
      <c r="E7955" t="s">
        <v>4564</v>
      </c>
      <c r="F7955" t="s">
        <v>11</v>
      </c>
      <c r="G7955">
        <v>1032</v>
      </c>
    </row>
    <row r="7956" spans="1:7" x14ac:dyDescent="0.2">
      <c r="A7956" t="s">
        <v>12552</v>
      </c>
      <c r="B7956" t="s">
        <v>4566</v>
      </c>
      <c r="C7956">
        <v>31</v>
      </c>
      <c r="D7956" t="s">
        <v>4696</v>
      </c>
      <c r="E7956" t="s">
        <v>4703</v>
      </c>
      <c r="F7956" t="s">
        <v>11</v>
      </c>
      <c r="G7956">
        <v>637</v>
      </c>
    </row>
    <row r="7957" spans="1:7" x14ac:dyDescent="0.2">
      <c r="A7957" t="s">
        <v>12553</v>
      </c>
      <c r="B7957" t="s">
        <v>4566</v>
      </c>
      <c r="C7957">
        <v>32</v>
      </c>
      <c r="D7957" t="s">
        <v>4696</v>
      </c>
      <c r="E7957" t="s">
        <v>4557</v>
      </c>
      <c r="F7957" t="s">
        <v>11</v>
      </c>
      <c r="G7957">
        <v>29</v>
      </c>
    </row>
    <row r="7958" spans="1:7" x14ac:dyDescent="0.2">
      <c r="A7958" t="s">
        <v>12554</v>
      </c>
      <c r="B7958" t="s">
        <v>4566</v>
      </c>
      <c r="C7958">
        <v>32</v>
      </c>
      <c r="D7958" t="s">
        <v>4696</v>
      </c>
      <c r="E7958" t="s">
        <v>4558</v>
      </c>
      <c r="F7958" t="s">
        <v>11</v>
      </c>
      <c r="G7958">
        <v>444</v>
      </c>
    </row>
    <row r="7959" spans="1:7" x14ac:dyDescent="0.2">
      <c r="A7959" t="s">
        <v>12555</v>
      </c>
      <c r="B7959" t="s">
        <v>4566</v>
      </c>
      <c r="C7959">
        <v>32</v>
      </c>
      <c r="D7959" t="s">
        <v>4696</v>
      </c>
      <c r="E7959" t="s">
        <v>4559</v>
      </c>
      <c r="F7959" t="s">
        <v>11</v>
      </c>
      <c r="G7959">
        <v>2678</v>
      </c>
    </row>
    <row r="7960" spans="1:7" x14ac:dyDescent="0.2">
      <c r="A7960" t="s">
        <v>12556</v>
      </c>
      <c r="B7960" t="s">
        <v>4566</v>
      </c>
      <c r="C7960">
        <v>32</v>
      </c>
      <c r="D7960" t="s">
        <v>4696</v>
      </c>
      <c r="E7960" t="s">
        <v>4564</v>
      </c>
      <c r="F7960" t="s">
        <v>11</v>
      </c>
      <c r="G7960">
        <v>4559</v>
      </c>
    </row>
    <row r="7961" spans="1:7" x14ac:dyDescent="0.2">
      <c r="A7961" t="s">
        <v>12557</v>
      </c>
      <c r="B7961" t="s">
        <v>4566</v>
      </c>
      <c r="C7961">
        <v>32</v>
      </c>
      <c r="D7961" t="s">
        <v>4696</v>
      </c>
      <c r="E7961" t="s">
        <v>4703</v>
      </c>
      <c r="F7961" t="s">
        <v>11</v>
      </c>
      <c r="G7961">
        <v>1785</v>
      </c>
    </row>
    <row r="7962" spans="1:7" x14ac:dyDescent="0.2">
      <c r="A7962" t="s">
        <v>12558</v>
      </c>
      <c r="B7962" t="s">
        <v>4566</v>
      </c>
      <c r="C7962">
        <v>33</v>
      </c>
      <c r="D7962" t="s">
        <v>4696</v>
      </c>
      <c r="E7962" t="s">
        <v>4558</v>
      </c>
      <c r="F7962" t="s">
        <v>11</v>
      </c>
      <c r="G7962">
        <v>14</v>
      </c>
    </row>
    <row r="7963" spans="1:7" x14ac:dyDescent="0.2">
      <c r="A7963" t="s">
        <v>12559</v>
      </c>
      <c r="B7963" t="s">
        <v>4566</v>
      </c>
      <c r="C7963">
        <v>33</v>
      </c>
      <c r="D7963" t="s">
        <v>4696</v>
      </c>
      <c r="E7963" t="s">
        <v>4559</v>
      </c>
      <c r="F7963" t="s">
        <v>11</v>
      </c>
      <c r="G7963">
        <v>182</v>
      </c>
    </row>
    <row r="7964" spans="1:7" x14ac:dyDescent="0.2">
      <c r="A7964" t="s">
        <v>12560</v>
      </c>
      <c r="B7964" t="s">
        <v>4566</v>
      </c>
      <c r="C7964">
        <v>33</v>
      </c>
      <c r="D7964" t="s">
        <v>4696</v>
      </c>
      <c r="E7964" t="s">
        <v>4564</v>
      </c>
      <c r="F7964" t="s">
        <v>11</v>
      </c>
      <c r="G7964">
        <v>100</v>
      </c>
    </row>
    <row r="7965" spans="1:7" x14ac:dyDescent="0.2">
      <c r="A7965" t="s">
        <v>12561</v>
      </c>
      <c r="B7965" t="s">
        <v>4566</v>
      </c>
      <c r="C7965">
        <v>33</v>
      </c>
      <c r="D7965" t="s">
        <v>4696</v>
      </c>
      <c r="E7965" t="s">
        <v>4703</v>
      </c>
      <c r="F7965" t="s">
        <v>11</v>
      </c>
      <c r="G7965">
        <v>65</v>
      </c>
    </row>
    <row r="7966" spans="1:7" x14ac:dyDescent="0.2">
      <c r="A7966" t="s">
        <v>12562</v>
      </c>
      <c r="B7966" t="s">
        <v>4566</v>
      </c>
      <c r="C7966">
        <v>34</v>
      </c>
      <c r="D7966" t="s">
        <v>4696</v>
      </c>
      <c r="E7966" t="s">
        <v>4557</v>
      </c>
      <c r="F7966" t="s">
        <v>11</v>
      </c>
      <c r="G7966">
        <v>18</v>
      </c>
    </row>
    <row r="7967" spans="1:7" x14ac:dyDescent="0.2">
      <c r="A7967" t="s">
        <v>12563</v>
      </c>
      <c r="B7967" t="s">
        <v>4566</v>
      </c>
      <c r="C7967">
        <v>34</v>
      </c>
      <c r="D7967" t="s">
        <v>4696</v>
      </c>
      <c r="E7967" t="s">
        <v>4558</v>
      </c>
      <c r="F7967" t="s">
        <v>11</v>
      </c>
      <c r="G7967">
        <v>200</v>
      </c>
    </row>
    <row r="7968" spans="1:7" x14ac:dyDescent="0.2">
      <c r="A7968" t="s">
        <v>12564</v>
      </c>
      <c r="B7968" t="s">
        <v>4566</v>
      </c>
      <c r="C7968">
        <v>34</v>
      </c>
      <c r="D7968" t="s">
        <v>4696</v>
      </c>
      <c r="E7968" t="s">
        <v>4559</v>
      </c>
      <c r="F7968" t="s">
        <v>11</v>
      </c>
      <c r="G7968">
        <v>1068</v>
      </c>
    </row>
    <row r="7969" spans="1:7" x14ac:dyDescent="0.2">
      <c r="A7969" t="s">
        <v>12565</v>
      </c>
      <c r="B7969" t="s">
        <v>4566</v>
      </c>
      <c r="C7969">
        <v>34</v>
      </c>
      <c r="D7969" t="s">
        <v>4696</v>
      </c>
      <c r="E7969" t="s">
        <v>4564</v>
      </c>
      <c r="F7969" t="s">
        <v>11</v>
      </c>
      <c r="G7969">
        <v>1047</v>
      </c>
    </row>
    <row r="7970" spans="1:7" x14ac:dyDescent="0.2">
      <c r="A7970" t="s">
        <v>12566</v>
      </c>
      <c r="B7970" t="s">
        <v>4566</v>
      </c>
      <c r="C7970">
        <v>34</v>
      </c>
      <c r="D7970" t="s">
        <v>4696</v>
      </c>
      <c r="E7970" t="s">
        <v>4703</v>
      </c>
      <c r="F7970" t="s">
        <v>11</v>
      </c>
      <c r="G7970">
        <v>1738</v>
      </c>
    </row>
    <row r="7971" spans="1:7" x14ac:dyDescent="0.2">
      <c r="A7971" t="s">
        <v>12567</v>
      </c>
      <c r="B7971" t="s">
        <v>4566</v>
      </c>
      <c r="C7971">
        <v>35</v>
      </c>
      <c r="D7971" t="s">
        <v>4696</v>
      </c>
      <c r="E7971" t="s">
        <v>4557</v>
      </c>
      <c r="F7971" t="s">
        <v>11</v>
      </c>
      <c r="G7971">
        <v>792</v>
      </c>
    </row>
    <row r="7972" spans="1:7" x14ac:dyDescent="0.2">
      <c r="A7972" t="s">
        <v>12568</v>
      </c>
      <c r="B7972" t="s">
        <v>4566</v>
      </c>
      <c r="C7972">
        <v>35</v>
      </c>
      <c r="D7972" t="s">
        <v>4696</v>
      </c>
      <c r="E7972" t="s">
        <v>4558</v>
      </c>
      <c r="F7972" t="s">
        <v>11</v>
      </c>
      <c r="G7972">
        <v>9282</v>
      </c>
    </row>
    <row r="7973" spans="1:7" x14ac:dyDescent="0.2">
      <c r="A7973" t="s">
        <v>12569</v>
      </c>
      <c r="B7973" t="s">
        <v>4566</v>
      </c>
      <c r="C7973">
        <v>35</v>
      </c>
      <c r="D7973" t="s">
        <v>4696</v>
      </c>
      <c r="E7973" t="s">
        <v>4559</v>
      </c>
      <c r="F7973" t="s">
        <v>11</v>
      </c>
      <c r="G7973">
        <v>41970</v>
      </c>
    </row>
    <row r="7974" spans="1:7" x14ac:dyDescent="0.2">
      <c r="A7974" t="s">
        <v>12570</v>
      </c>
      <c r="B7974" t="s">
        <v>4566</v>
      </c>
      <c r="C7974">
        <v>35</v>
      </c>
      <c r="D7974" t="s">
        <v>4696</v>
      </c>
      <c r="E7974" t="s">
        <v>4564</v>
      </c>
      <c r="F7974" t="s">
        <v>11</v>
      </c>
      <c r="G7974">
        <v>27409</v>
      </c>
    </row>
    <row r="7975" spans="1:7" x14ac:dyDescent="0.2">
      <c r="A7975" t="s">
        <v>12571</v>
      </c>
      <c r="B7975" t="s">
        <v>4566</v>
      </c>
      <c r="C7975">
        <v>35</v>
      </c>
      <c r="D7975" t="s">
        <v>4696</v>
      </c>
      <c r="E7975" t="s">
        <v>4703</v>
      </c>
      <c r="F7975" t="s">
        <v>11</v>
      </c>
      <c r="G7975">
        <v>3639</v>
      </c>
    </row>
    <row r="7976" spans="1:7" x14ac:dyDescent="0.2">
      <c r="A7976" t="s">
        <v>12572</v>
      </c>
      <c r="B7976" t="s">
        <v>4566</v>
      </c>
      <c r="C7976">
        <v>36</v>
      </c>
      <c r="D7976" t="s">
        <v>4696</v>
      </c>
      <c r="E7976" t="s">
        <v>4557</v>
      </c>
      <c r="F7976" t="s">
        <v>11</v>
      </c>
      <c r="G7976">
        <v>44</v>
      </c>
    </row>
    <row r="7977" spans="1:7" x14ac:dyDescent="0.2">
      <c r="A7977" t="s">
        <v>12573</v>
      </c>
      <c r="B7977" t="s">
        <v>4566</v>
      </c>
      <c r="C7977">
        <v>36</v>
      </c>
      <c r="D7977" t="s">
        <v>4696</v>
      </c>
      <c r="E7977" t="s">
        <v>4558</v>
      </c>
      <c r="F7977" t="s">
        <v>11</v>
      </c>
      <c r="G7977">
        <v>675</v>
      </c>
    </row>
    <row r="7978" spans="1:7" x14ac:dyDescent="0.2">
      <c r="A7978" t="s">
        <v>12574</v>
      </c>
      <c r="B7978" t="s">
        <v>4566</v>
      </c>
      <c r="C7978">
        <v>36</v>
      </c>
      <c r="D7978" t="s">
        <v>4696</v>
      </c>
      <c r="E7978" t="s">
        <v>4559</v>
      </c>
      <c r="F7978" t="s">
        <v>11</v>
      </c>
      <c r="G7978">
        <v>5308</v>
      </c>
    </row>
    <row r="7979" spans="1:7" x14ac:dyDescent="0.2">
      <c r="A7979" t="s">
        <v>12575</v>
      </c>
      <c r="B7979" t="s">
        <v>4566</v>
      </c>
      <c r="C7979">
        <v>36</v>
      </c>
      <c r="D7979" t="s">
        <v>4696</v>
      </c>
      <c r="E7979" t="s">
        <v>4564</v>
      </c>
      <c r="F7979" t="s">
        <v>11</v>
      </c>
      <c r="G7979">
        <v>8481</v>
      </c>
    </row>
    <row r="7980" spans="1:7" x14ac:dyDescent="0.2">
      <c r="A7980" t="s">
        <v>12576</v>
      </c>
      <c r="B7980" t="s">
        <v>4566</v>
      </c>
      <c r="C7980">
        <v>36</v>
      </c>
      <c r="D7980" t="s">
        <v>4696</v>
      </c>
      <c r="E7980" t="s">
        <v>4703</v>
      </c>
      <c r="F7980" t="s">
        <v>11</v>
      </c>
      <c r="G7980">
        <v>783</v>
      </c>
    </row>
    <row r="7981" spans="1:7" x14ac:dyDescent="0.2">
      <c r="A7981" t="s">
        <v>12577</v>
      </c>
      <c r="B7981" t="s">
        <v>4566</v>
      </c>
      <c r="C7981">
        <v>37</v>
      </c>
      <c r="D7981" t="s">
        <v>4696</v>
      </c>
      <c r="E7981" t="s">
        <v>4697</v>
      </c>
      <c r="F7981" t="s">
        <v>11</v>
      </c>
      <c r="G7981">
        <v>177</v>
      </c>
    </row>
    <row r="7982" spans="1:7" x14ac:dyDescent="0.2">
      <c r="A7982" t="s">
        <v>12578</v>
      </c>
      <c r="B7982" t="s">
        <v>4566</v>
      </c>
      <c r="C7982">
        <v>38</v>
      </c>
      <c r="D7982" t="s">
        <v>4696</v>
      </c>
      <c r="E7982" t="s">
        <v>4557</v>
      </c>
      <c r="F7982" t="s">
        <v>11</v>
      </c>
      <c r="G7982">
        <v>177</v>
      </c>
    </row>
    <row r="7983" spans="1:7" x14ac:dyDescent="0.2">
      <c r="A7983" t="s">
        <v>12579</v>
      </c>
      <c r="B7983" t="s">
        <v>4566</v>
      </c>
      <c r="C7983">
        <v>38</v>
      </c>
      <c r="D7983" t="s">
        <v>4696</v>
      </c>
      <c r="E7983" t="s">
        <v>4558</v>
      </c>
      <c r="F7983" t="s">
        <v>11</v>
      </c>
      <c r="G7983">
        <v>4320</v>
      </c>
    </row>
    <row r="7984" spans="1:7" x14ac:dyDescent="0.2">
      <c r="A7984" t="s">
        <v>12580</v>
      </c>
      <c r="B7984" t="s">
        <v>4566</v>
      </c>
      <c r="C7984">
        <v>38</v>
      </c>
      <c r="D7984" t="s">
        <v>4696</v>
      </c>
      <c r="E7984" t="s">
        <v>4559</v>
      </c>
      <c r="F7984" t="s">
        <v>11</v>
      </c>
      <c r="G7984">
        <v>11548</v>
      </c>
    </row>
    <row r="7985" spans="1:7" x14ac:dyDescent="0.2">
      <c r="A7985" t="s">
        <v>12581</v>
      </c>
      <c r="B7985" t="s">
        <v>4566</v>
      </c>
      <c r="C7985">
        <v>38</v>
      </c>
      <c r="D7985" t="s">
        <v>4696</v>
      </c>
      <c r="E7985" t="s">
        <v>4564</v>
      </c>
      <c r="F7985" t="s">
        <v>11</v>
      </c>
      <c r="G7985">
        <v>13212</v>
      </c>
    </row>
    <row r="7986" spans="1:7" x14ac:dyDescent="0.2">
      <c r="A7986" t="s">
        <v>12582</v>
      </c>
      <c r="B7986" t="s">
        <v>4566</v>
      </c>
      <c r="C7986">
        <v>38</v>
      </c>
      <c r="D7986" t="s">
        <v>4696</v>
      </c>
      <c r="E7986" t="s">
        <v>4703</v>
      </c>
      <c r="F7986" t="s">
        <v>11</v>
      </c>
      <c r="G7986">
        <v>1592</v>
      </c>
    </row>
    <row r="7987" spans="1:7" x14ac:dyDescent="0.2">
      <c r="A7987" t="s">
        <v>12583</v>
      </c>
      <c r="B7987" t="s">
        <v>4566</v>
      </c>
      <c r="C7987">
        <v>39</v>
      </c>
      <c r="D7987" t="s">
        <v>4696</v>
      </c>
      <c r="E7987" t="s">
        <v>4697</v>
      </c>
      <c r="F7987" t="s">
        <v>11</v>
      </c>
      <c r="G7987">
        <v>772</v>
      </c>
    </row>
    <row r="7988" spans="1:7" x14ac:dyDescent="0.2">
      <c r="A7988" t="s">
        <v>12584</v>
      </c>
      <c r="B7988" t="s">
        <v>4566</v>
      </c>
      <c r="C7988">
        <v>40</v>
      </c>
      <c r="D7988" t="s">
        <v>4696</v>
      </c>
      <c r="E7988" t="s">
        <v>4557</v>
      </c>
      <c r="F7988" t="s">
        <v>11</v>
      </c>
      <c r="G7988">
        <v>64</v>
      </c>
    </row>
    <row r="7989" spans="1:7" x14ac:dyDescent="0.2">
      <c r="A7989" t="s">
        <v>12585</v>
      </c>
      <c r="B7989" t="s">
        <v>4566</v>
      </c>
      <c r="C7989">
        <v>40</v>
      </c>
      <c r="D7989" t="s">
        <v>4696</v>
      </c>
      <c r="E7989" t="s">
        <v>4558</v>
      </c>
      <c r="F7989" t="s">
        <v>11</v>
      </c>
      <c r="G7989">
        <v>212</v>
      </c>
    </row>
    <row r="7990" spans="1:7" x14ac:dyDescent="0.2">
      <c r="A7990" t="s">
        <v>12586</v>
      </c>
      <c r="B7990" t="s">
        <v>4566</v>
      </c>
      <c r="C7990">
        <v>40</v>
      </c>
      <c r="D7990" t="s">
        <v>4696</v>
      </c>
      <c r="E7990" t="s">
        <v>4559</v>
      </c>
      <c r="F7990" t="s">
        <v>11</v>
      </c>
      <c r="G7990">
        <v>547</v>
      </c>
    </row>
    <row r="7991" spans="1:7" x14ac:dyDescent="0.2">
      <c r="A7991" t="s">
        <v>12587</v>
      </c>
      <c r="B7991" t="s">
        <v>4566</v>
      </c>
      <c r="C7991">
        <v>40</v>
      </c>
      <c r="D7991" t="s">
        <v>4696</v>
      </c>
      <c r="E7991" t="s">
        <v>4564</v>
      </c>
      <c r="F7991" t="s">
        <v>11</v>
      </c>
      <c r="G7991">
        <v>443</v>
      </c>
    </row>
    <row r="7992" spans="1:7" x14ac:dyDescent="0.2">
      <c r="A7992" t="s">
        <v>12588</v>
      </c>
      <c r="B7992" t="s">
        <v>4566</v>
      </c>
      <c r="C7992">
        <v>40</v>
      </c>
      <c r="D7992" t="s">
        <v>4696</v>
      </c>
      <c r="E7992" t="s">
        <v>4703</v>
      </c>
      <c r="F7992" t="s">
        <v>11</v>
      </c>
      <c r="G7992">
        <v>3409</v>
      </c>
    </row>
    <row r="7993" spans="1:7" x14ac:dyDescent="0.2">
      <c r="A7993" t="s">
        <v>12589</v>
      </c>
      <c r="B7993" t="s">
        <v>4566</v>
      </c>
      <c r="C7993">
        <v>41</v>
      </c>
      <c r="D7993" t="s">
        <v>4696</v>
      </c>
      <c r="E7993" t="s">
        <v>4557</v>
      </c>
      <c r="F7993" t="s">
        <v>11</v>
      </c>
      <c r="G7993">
        <v>13</v>
      </c>
    </row>
    <row r="7994" spans="1:7" x14ac:dyDescent="0.2">
      <c r="A7994" t="s">
        <v>12590</v>
      </c>
      <c r="B7994" t="s">
        <v>4566</v>
      </c>
      <c r="C7994">
        <v>41</v>
      </c>
      <c r="D7994" t="s">
        <v>4696</v>
      </c>
      <c r="E7994" t="s">
        <v>4558</v>
      </c>
      <c r="F7994" t="s">
        <v>11</v>
      </c>
      <c r="G7994">
        <v>320</v>
      </c>
    </row>
    <row r="7995" spans="1:7" x14ac:dyDescent="0.2">
      <c r="A7995" t="s">
        <v>12591</v>
      </c>
      <c r="B7995" t="s">
        <v>4566</v>
      </c>
      <c r="C7995">
        <v>41</v>
      </c>
      <c r="D7995" t="s">
        <v>4696</v>
      </c>
      <c r="E7995" t="s">
        <v>4559</v>
      </c>
      <c r="F7995" t="s">
        <v>11</v>
      </c>
      <c r="G7995">
        <v>2061</v>
      </c>
    </row>
    <row r="7996" spans="1:7" x14ac:dyDescent="0.2">
      <c r="A7996" t="s">
        <v>12592</v>
      </c>
      <c r="B7996" t="s">
        <v>4566</v>
      </c>
      <c r="C7996">
        <v>41</v>
      </c>
      <c r="D7996" t="s">
        <v>4696</v>
      </c>
      <c r="E7996" t="s">
        <v>4564</v>
      </c>
      <c r="F7996" t="s">
        <v>11</v>
      </c>
      <c r="G7996">
        <v>2264</v>
      </c>
    </row>
    <row r="7997" spans="1:7" x14ac:dyDescent="0.2">
      <c r="A7997" t="s">
        <v>12593</v>
      </c>
      <c r="B7997" t="s">
        <v>4566</v>
      </c>
      <c r="C7997">
        <v>41</v>
      </c>
      <c r="D7997" t="s">
        <v>4696</v>
      </c>
      <c r="E7997" t="s">
        <v>4703</v>
      </c>
      <c r="F7997" t="s">
        <v>11</v>
      </c>
      <c r="G7997">
        <v>611</v>
      </c>
    </row>
    <row r="7998" spans="1:7" x14ac:dyDescent="0.2">
      <c r="A7998" t="s">
        <v>12594</v>
      </c>
      <c r="B7998" t="s">
        <v>4566</v>
      </c>
      <c r="C7998">
        <v>42</v>
      </c>
      <c r="D7998" t="s">
        <v>4696</v>
      </c>
      <c r="E7998" t="s">
        <v>4697</v>
      </c>
      <c r="F7998" t="s">
        <v>11</v>
      </c>
      <c r="G7998">
        <v>181</v>
      </c>
    </row>
    <row r="7999" spans="1:7" x14ac:dyDescent="0.2">
      <c r="A7999" t="s">
        <v>12595</v>
      </c>
      <c r="B7999" t="s">
        <v>4566</v>
      </c>
      <c r="C7999">
        <v>43</v>
      </c>
      <c r="D7999" t="s">
        <v>4696</v>
      </c>
      <c r="E7999" t="s">
        <v>4557</v>
      </c>
      <c r="F7999" t="s">
        <v>11</v>
      </c>
      <c r="G7999">
        <v>113</v>
      </c>
    </row>
    <row r="8000" spans="1:7" x14ac:dyDescent="0.2">
      <c r="A8000" t="s">
        <v>12596</v>
      </c>
      <c r="B8000" t="s">
        <v>4566</v>
      </c>
      <c r="C8000">
        <v>43</v>
      </c>
      <c r="D8000" t="s">
        <v>4696</v>
      </c>
      <c r="E8000" t="s">
        <v>4558</v>
      </c>
      <c r="F8000" t="s">
        <v>11</v>
      </c>
      <c r="G8000">
        <v>1531</v>
      </c>
    </row>
    <row r="8001" spans="1:7" x14ac:dyDescent="0.2">
      <c r="A8001" t="s">
        <v>12597</v>
      </c>
      <c r="B8001" t="s">
        <v>4566</v>
      </c>
      <c r="C8001">
        <v>43</v>
      </c>
      <c r="D8001" t="s">
        <v>4696</v>
      </c>
      <c r="E8001" t="s">
        <v>4559</v>
      </c>
      <c r="F8001" t="s">
        <v>11</v>
      </c>
      <c r="G8001">
        <v>11419</v>
      </c>
    </row>
    <row r="8002" spans="1:7" x14ac:dyDescent="0.2">
      <c r="A8002" t="s">
        <v>12598</v>
      </c>
      <c r="B8002" t="s">
        <v>4566</v>
      </c>
      <c r="C8002">
        <v>43</v>
      </c>
      <c r="D8002" t="s">
        <v>4696</v>
      </c>
      <c r="E8002" t="s">
        <v>4564</v>
      </c>
      <c r="F8002" t="s">
        <v>11</v>
      </c>
      <c r="G8002">
        <v>15988</v>
      </c>
    </row>
    <row r="8003" spans="1:7" x14ac:dyDescent="0.2">
      <c r="A8003" t="s">
        <v>12599</v>
      </c>
      <c r="B8003" t="s">
        <v>4566</v>
      </c>
      <c r="C8003">
        <v>43</v>
      </c>
      <c r="D8003" t="s">
        <v>4696</v>
      </c>
      <c r="E8003" t="s">
        <v>4703</v>
      </c>
      <c r="F8003" t="s">
        <v>11</v>
      </c>
      <c r="G8003">
        <v>379</v>
      </c>
    </row>
    <row r="8004" spans="1:7" x14ac:dyDescent="0.2">
      <c r="A8004" t="s">
        <v>12600</v>
      </c>
      <c r="B8004" t="s">
        <v>4566</v>
      </c>
      <c r="C8004">
        <v>1</v>
      </c>
      <c r="D8004" t="s">
        <v>4696</v>
      </c>
      <c r="E8004" t="s">
        <v>4557</v>
      </c>
      <c r="F8004" t="s">
        <v>12</v>
      </c>
      <c r="G8004">
        <v>6</v>
      </c>
    </row>
    <row r="8005" spans="1:7" x14ac:dyDescent="0.2">
      <c r="A8005" t="s">
        <v>12601</v>
      </c>
      <c r="B8005" t="s">
        <v>4566</v>
      </c>
      <c r="C8005">
        <v>1</v>
      </c>
      <c r="D8005" t="s">
        <v>4696</v>
      </c>
      <c r="E8005" t="s">
        <v>4558</v>
      </c>
      <c r="F8005" t="s">
        <v>12</v>
      </c>
      <c r="G8005">
        <v>165</v>
      </c>
    </row>
    <row r="8006" spans="1:7" x14ac:dyDescent="0.2">
      <c r="A8006" t="s">
        <v>12602</v>
      </c>
      <c r="B8006" t="s">
        <v>4566</v>
      </c>
      <c r="C8006">
        <v>1</v>
      </c>
      <c r="D8006" t="s">
        <v>4696</v>
      </c>
      <c r="E8006" t="s">
        <v>4559</v>
      </c>
      <c r="F8006" t="s">
        <v>12</v>
      </c>
      <c r="G8006">
        <v>2367</v>
      </c>
    </row>
    <row r="8007" spans="1:7" x14ac:dyDescent="0.2">
      <c r="A8007" t="s">
        <v>12603</v>
      </c>
      <c r="B8007" t="s">
        <v>4566</v>
      </c>
      <c r="C8007">
        <v>1</v>
      </c>
      <c r="D8007" t="s">
        <v>4696</v>
      </c>
      <c r="E8007" t="s">
        <v>4564</v>
      </c>
      <c r="F8007" t="s">
        <v>12</v>
      </c>
      <c r="G8007">
        <v>1028</v>
      </c>
    </row>
    <row r="8008" spans="1:7" x14ac:dyDescent="0.2">
      <c r="A8008" t="s">
        <v>12604</v>
      </c>
      <c r="B8008" t="s">
        <v>4566</v>
      </c>
      <c r="C8008">
        <v>1</v>
      </c>
      <c r="D8008" t="s">
        <v>4696</v>
      </c>
      <c r="E8008" t="s">
        <v>4703</v>
      </c>
      <c r="F8008" t="s">
        <v>12</v>
      </c>
      <c r="G8008">
        <v>365</v>
      </c>
    </row>
    <row r="8009" spans="1:7" x14ac:dyDescent="0.2">
      <c r="A8009" t="s">
        <v>12605</v>
      </c>
      <c r="B8009" t="s">
        <v>4566</v>
      </c>
      <c r="C8009">
        <v>2</v>
      </c>
      <c r="D8009" t="s">
        <v>4696</v>
      </c>
      <c r="E8009" t="s">
        <v>4557</v>
      </c>
      <c r="F8009" t="s">
        <v>12</v>
      </c>
      <c r="G8009">
        <v>24</v>
      </c>
    </row>
    <row r="8010" spans="1:7" x14ac:dyDescent="0.2">
      <c r="A8010" t="s">
        <v>12606</v>
      </c>
      <c r="B8010" t="s">
        <v>4566</v>
      </c>
      <c r="C8010">
        <v>2</v>
      </c>
      <c r="D8010" t="s">
        <v>4696</v>
      </c>
      <c r="E8010" t="s">
        <v>4558</v>
      </c>
      <c r="F8010" t="s">
        <v>12</v>
      </c>
      <c r="G8010">
        <v>273</v>
      </c>
    </row>
    <row r="8011" spans="1:7" x14ac:dyDescent="0.2">
      <c r="A8011" t="s">
        <v>12607</v>
      </c>
      <c r="B8011" t="s">
        <v>4566</v>
      </c>
      <c r="C8011">
        <v>2</v>
      </c>
      <c r="D8011" t="s">
        <v>4696</v>
      </c>
      <c r="E8011" t="s">
        <v>4559</v>
      </c>
      <c r="F8011" t="s">
        <v>12</v>
      </c>
      <c r="G8011">
        <v>2210</v>
      </c>
    </row>
    <row r="8012" spans="1:7" x14ac:dyDescent="0.2">
      <c r="A8012" t="s">
        <v>12608</v>
      </c>
      <c r="B8012" t="s">
        <v>4566</v>
      </c>
      <c r="C8012">
        <v>2</v>
      </c>
      <c r="D8012" t="s">
        <v>4696</v>
      </c>
      <c r="E8012" t="s">
        <v>4564</v>
      </c>
      <c r="F8012" t="s">
        <v>12</v>
      </c>
      <c r="G8012">
        <v>2287</v>
      </c>
    </row>
    <row r="8013" spans="1:7" x14ac:dyDescent="0.2">
      <c r="A8013" t="s">
        <v>12609</v>
      </c>
      <c r="B8013" t="s">
        <v>4566</v>
      </c>
      <c r="C8013">
        <v>2</v>
      </c>
      <c r="D8013" t="s">
        <v>4696</v>
      </c>
      <c r="E8013" t="s">
        <v>4703</v>
      </c>
      <c r="F8013" t="s">
        <v>12</v>
      </c>
      <c r="G8013">
        <v>519</v>
      </c>
    </row>
    <row r="8014" spans="1:7" x14ac:dyDescent="0.2">
      <c r="A8014" t="s">
        <v>12610</v>
      </c>
      <c r="B8014" t="s">
        <v>4566</v>
      </c>
      <c r="C8014">
        <v>3</v>
      </c>
      <c r="D8014" t="s">
        <v>4696</v>
      </c>
      <c r="E8014" t="s">
        <v>4557</v>
      </c>
      <c r="F8014" t="s">
        <v>12</v>
      </c>
      <c r="G8014">
        <v>172</v>
      </c>
    </row>
    <row r="8015" spans="1:7" x14ac:dyDescent="0.2">
      <c r="A8015" t="s">
        <v>12611</v>
      </c>
      <c r="B8015" t="s">
        <v>4566</v>
      </c>
      <c r="C8015">
        <v>3</v>
      </c>
      <c r="D8015" t="s">
        <v>4696</v>
      </c>
      <c r="E8015" t="s">
        <v>4558</v>
      </c>
      <c r="F8015" t="s">
        <v>12</v>
      </c>
      <c r="G8015">
        <v>3546</v>
      </c>
    </row>
    <row r="8016" spans="1:7" x14ac:dyDescent="0.2">
      <c r="A8016" t="s">
        <v>12612</v>
      </c>
      <c r="B8016" t="s">
        <v>4566</v>
      </c>
      <c r="C8016">
        <v>3</v>
      </c>
      <c r="D8016" t="s">
        <v>4696</v>
      </c>
      <c r="E8016" t="s">
        <v>4559</v>
      </c>
      <c r="F8016" t="s">
        <v>12</v>
      </c>
      <c r="G8016">
        <v>12499</v>
      </c>
    </row>
    <row r="8017" spans="1:7" x14ac:dyDescent="0.2">
      <c r="A8017" t="s">
        <v>12613</v>
      </c>
      <c r="B8017" t="s">
        <v>4566</v>
      </c>
      <c r="C8017">
        <v>3</v>
      </c>
      <c r="D8017" t="s">
        <v>4696</v>
      </c>
      <c r="E8017" t="s">
        <v>4564</v>
      </c>
      <c r="F8017" t="s">
        <v>12</v>
      </c>
      <c r="G8017">
        <v>14129</v>
      </c>
    </row>
    <row r="8018" spans="1:7" x14ac:dyDescent="0.2">
      <c r="A8018" t="s">
        <v>12614</v>
      </c>
      <c r="B8018" t="s">
        <v>4566</v>
      </c>
      <c r="C8018">
        <v>3</v>
      </c>
      <c r="D8018" t="s">
        <v>4696</v>
      </c>
      <c r="E8018" t="s">
        <v>4703</v>
      </c>
      <c r="F8018" t="s">
        <v>12</v>
      </c>
      <c r="G8018">
        <v>1190</v>
      </c>
    </row>
    <row r="8019" spans="1:7" x14ac:dyDescent="0.2">
      <c r="A8019" t="s">
        <v>12615</v>
      </c>
      <c r="B8019" t="s">
        <v>4566</v>
      </c>
      <c r="C8019">
        <v>4</v>
      </c>
      <c r="D8019" t="s">
        <v>4696</v>
      </c>
      <c r="E8019" t="s">
        <v>4557</v>
      </c>
      <c r="F8019" t="s">
        <v>12</v>
      </c>
      <c r="G8019">
        <v>221</v>
      </c>
    </row>
    <row r="8020" spans="1:7" x14ac:dyDescent="0.2">
      <c r="A8020" t="s">
        <v>12616</v>
      </c>
      <c r="B8020" t="s">
        <v>4566</v>
      </c>
      <c r="C8020">
        <v>4</v>
      </c>
      <c r="D8020" t="s">
        <v>4696</v>
      </c>
      <c r="E8020" t="s">
        <v>4558</v>
      </c>
      <c r="F8020" t="s">
        <v>12</v>
      </c>
      <c r="G8020">
        <v>7003</v>
      </c>
    </row>
    <row r="8021" spans="1:7" x14ac:dyDescent="0.2">
      <c r="A8021" t="s">
        <v>12617</v>
      </c>
      <c r="B8021" t="s">
        <v>4566</v>
      </c>
      <c r="C8021">
        <v>4</v>
      </c>
      <c r="D8021" t="s">
        <v>4696</v>
      </c>
      <c r="E8021" t="s">
        <v>4559</v>
      </c>
      <c r="F8021" t="s">
        <v>12</v>
      </c>
      <c r="G8021">
        <v>23355</v>
      </c>
    </row>
    <row r="8022" spans="1:7" x14ac:dyDescent="0.2">
      <c r="A8022" t="s">
        <v>12618</v>
      </c>
      <c r="B8022" t="s">
        <v>4566</v>
      </c>
      <c r="C8022">
        <v>4</v>
      </c>
      <c r="D8022" t="s">
        <v>4696</v>
      </c>
      <c r="E8022" t="s">
        <v>4564</v>
      </c>
      <c r="F8022" t="s">
        <v>12</v>
      </c>
      <c r="G8022">
        <v>13295</v>
      </c>
    </row>
    <row r="8023" spans="1:7" x14ac:dyDescent="0.2">
      <c r="A8023" t="s">
        <v>12619</v>
      </c>
      <c r="B8023" t="s">
        <v>4566</v>
      </c>
      <c r="C8023">
        <v>4</v>
      </c>
      <c r="D8023" t="s">
        <v>4696</v>
      </c>
      <c r="E8023" t="s">
        <v>4703</v>
      </c>
      <c r="F8023" t="s">
        <v>12</v>
      </c>
      <c r="G8023">
        <v>1502</v>
      </c>
    </row>
    <row r="8024" spans="1:7" x14ac:dyDescent="0.2">
      <c r="A8024" t="s">
        <v>12620</v>
      </c>
      <c r="B8024" t="s">
        <v>4566</v>
      </c>
      <c r="C8024">
        <v>5</v>
      </c>
      <c r="D8024" t="s">
        <v>4696</v>
      </c>
      <c r="E8024" t="s">
        <v>4557</v>
      </c>
      <c r="F8024" t="s">
        <v>12</v>
      </c>
      <c r="G8024">
        <v>18</v>
      </c>
    </row>
    <row r="8025" spans="1:7" x14ac:dyDescent="0.2">
      <c r="A8025" t="s">
        <v>12621</v>
      </c>
      <c r="B8025" t="s">
        <v>4566</v>
      </c>
      <c r="C8025">
        <v>5</v>
      </c>
      <c r="D8025" t="s">
        <v>4696</v>
      </c>
      <c r="E8025" t="s">
        <v>4558</v>
      </c>
      <c r="F8025" t="s">
        <v>12</v>
      </c>
      <c r="G8025">
        <v>2065</v>
      </c>
    </row>
    <row r="8026" spans="1:7" x14ac:dyDescent="0.2">
      <c r="A8026" t="s">
        <v>12622</v>
      </c>
      <c r="B8026" t="s">
        <v>4566</v>
      </c>
      <c r="C8026">
        <v>5</v>
      </c>
      <c r="D8026" t="s">
        <v>4696</v>
      </c>
      <c r="E8026" t="s">
        <v>4559</v>
      </c>
      <c r="F8026" t="s">
        <v>12</v>
      </c>
      <c r="G8026">
        <v>15903</v>
      </c>
    </row>
    <row r="8027" spans="1:7" x14ac:dyDescent="0.2">
      <c r="A8027" t="s">
        <v>12623</v>
      </c>
      <c r="B8027" t="s">
        <v>4566</v>
      </c>
      <c r="C8027">
        <v>5</v>
      </c>
      <c r="D8027" t="s">
        <v>4696</v>
      </c>
      <c r="E8027" t="s">
        <v>4564</v>
      </c>
      <c r="F8027" t="s">
        <v>12</v>
      </c>
      <c r="G8027">
        <v>19487</v>
      </c>
    </row>
    <row r="8028" spans="1:7" x14ac:dyDescent="0.2">
      <c r="A8028" t="s">
        <v>12624</v>
      </c>
      <c r="B8028" t="s">
        <v>4566</v>
      </c>
      <c r="C8028">
        <v>5</v>
      </c>
      <c r="D8028" t="s">
        <v>4696</v>
      </c>
      <c r="E8028" t="s">
        <v>4703</v>
      </c>
      <c r="F8028" t="s">
        <v>12</v>
      </c>
      <c r="G8028">
        <v>2147</v>
      </c>
    </row>
    <row r="8029" spans="1:7" x14ac:dyDescent="0.2">
      <c r="A8029" t="s">
        <v>12625</v>
      </c>
      <c r="B8029" t="s">
        <v>4566</v>
      </c>
      <c r="C8029">
        <v>6</v>
      </c>
      <c r="D8029" t="s">
        <v>4696</v>
      </c>
      <c r="E8029" t="s">
        <v>4557</v>
      </c>
      <c r="F8029" t="s">
        <v>12</v>
      </c>
      <c r="G8029">
        <v>1124</v>
      </c>
    </row>
    <row r="8030" spans="1:7" x14ac:dyDescent="0.2">
      <c r="A8030" t="s">
        <v>12626</v>
      </c>
      <c r="B8030" t="s">
        <v>4566</v>
      </c>
      <c r="C8030">
        <v>6</v>
      </c>
      <c r="D8030" t="s">
        <v>4696</v>
      </c>
      <c r="E8030" t="s">
        <v>4558</v>
      </c>
      <c r="F8030" t="s">
        <v>12</v>
      </c>
      <c r="G8030">
        <v>10722</v>
      </c>
    </row>
    <row r="8031" spans="1:7" x14ac:dyDescent="0.2">
      <c r="A8031" t="s">
        <v>12627</v>
      </c>
      <c r="B8031" t="s">
        <v>4566</v>
      </c>
      <c r="C8031">
        <v>6</v>
      </c>
      <c r="D8031" t="s">
        <v>4696</v>
      </c>
      <c r="E8031" t="s">
        <v>4559</v>
      </c>
      <c r="F8031" t="s">
        <v>12</v>
      </c>
      <c r="G8031">
        <v>20902</v>
      </c>
    </row>
    <row r="8032" spans="1:7" x14ac:dyDescent="0.2">
      <c r="A8032" t="s">
        <v>12628</v>
      </c>
      <c r="B8032" t="s">
        <v>4566</v>
      </c>
      <c r="C8032">
        <v>6</v>
      </c>
      <c r="D8032" t="s">
        <v>4696</v>
      </c>
      <c r="E8032" t="s">
        <v>4564</v>
      </c>
      <c r="F8032" t="s">
        <v>12</v>
      </c>
      <c r="G8032">
        <v>20354</v>
      </c>
    </row>
    <row r="8033" spans="1:7" x14ac:dyDescent="0.2">
      <c r="A8033" t="s">
        <v>12629</v>
      </c>
      <c r="B8033" t="s">
        <v>4566</v>
      </c>
      <c r="C8033">
        <v>6</v>
      </c>
      <c r="D8033" t="s">
        <v>4696</v>
      </c>
      <c r="E8033" t="s">
        <v>4703</v>
      </c>
      <c r="F8033" t="s">
        <v>12</v>
      </c>
      <c r="G8033">
        <v>1076</v>
      </c>
    </row>
    <row r="8034" spans="1:7" x14ac:dyDescent="0.2">
      <c r="A8034" t="s">
        <v>12630</v>
      </c>
      <c r="B8034" t="s">
        <v>4566</v>
      </c>
      <c r="C8034">
        <v>7</v>
      </c>
      <c r="D8034" t="s">
        <v>4696</v>
      </c>
      <c r="E8034" t="s">
        <v>4557</v>
      </c>
      <c r="F8034" t="s">
        <v>12</v>
      </c>
      <c r="G8034">
        <v>325</v>
      </c>
    </row>
    <row r="8035" spans="1:7" x14ac:dyDescent="0.2">
      <c r="A8035" t="s">
        <v>12631</v>
      </c>
      <c r="B8035" t="s">
        <v>4566</v>
      </c>
      <c r="C8035">
        <v>7</v>
      </c>
      <c r="D8035" t="s">
        <v>4696</v>
      </c>
      <c r="E8035" t="s">
        <v>4558</v>
      </c>
      <c r="F8035" t="s">
        <v>12</v>
      </c>
      <c r="G8035">
        <v>1141</v>
      </c>
    </row>
    <row r="8036" spans="1:7" x14ac:dyDescent="0.2">
      <c r="A8036" t="s">
        <v>12632</v>
      </c>
      <c r="B8036" t="s">
        <v>4566</v>
      </c>
      <c r="C8036">
        <v>7</v>
      </c>
      <c r="D8036" t="s">
        <v>4696</v>
      </c>
      <c r="E8036" t="s">
        <v>4559</v>
      </c>
      <c r="F8036" t="s">
        <v>12</v>
      </c>
      <c r="G8036">
        <v>5148</v>
      </c>
    </row>
    <row r="8037" spans="1:7" x14ac:dyDescent="0.2">
      <c r="A8037" t="s">
        <v>12633</v>
      </c>
      <c r="B8037" t="s">
        <v>4566</v>
      </c>
      <c r="C8037">
        <v>7</v>
      </c>
      <c r="D8037" t="s">
        <v>4696</v>
      </c>
      <c r="E8037" t="s">
        <v>4564</v>
      </c>
      <c r="F8037" t="s">
        <v>12</v>
      </c>
      <c r="G8037">
        <v>14435</v>
      </c>
    </row>
    <row r="8038" spans="1:7" x14ac:dyDescent="0.2">
      <c r="A8038" t="s">
        <v>12634</v>
      </c>
      <c r="B8038" t="s">
        <v>4566</v>
      </c>
      <c r="C8038">
        <v>7</v>
      </c>
      <c r="D8038" t="s">
        <v>4696</v>
      </c>
      <c r="E8038" t="s">
        <v>4703</v>
      </c>
      <c r="F8038" t="s">
        <v>12</v>
      </c>
      <c r="G8038">
        <v>9171</v>
      </c>
    </row>
    <row r="8039" spans="1:7" x14ac:dyDescent="0.2">
      <c r="A8039" t="s">
        <v>12635</v>
      </c>
      <c r="B8039" t="s">
        <v>4566</v>
      </c>
      <c r="C8039">
        <v>8</v>
      </c>
      <c r="D8039" t="s">
        <v>4696</v>
      </c>
      <c r="E8039" t="s">
        <v>4557</v>
      </c>
      <c r="F8039" t="s">
        <v>12</v>
      </c>
      <c r="G8039">
        <v>926</v>
      </c>
    </row>
    <row r="8040" spans="1:7" x14ac:dyDescent="0.2">
      <c r="A8040" t="s">
        <v>12636</v>
      </c>
      <c r="B8040" t="s">
        <v>4566</v>
      </c>
      <c r="C8040">
        <v>8</v>
      </c>
      <c r="D8040" t="s">
        <v>4696</v>
      </c>
      <c r="E8040" t="s">
        <v>4558</v>
      </c>
      <c r="F8040" t="s">
        <v>12</v>
      </c>
      <c r="G8040">
        <v>11598</v>
      </c>
    </row>
    <row r="8041" spans="1:7" x14ac:dyDescent="0.2">
      <c r="A8041" t="s">
        <v>12637</v>
      </c>
      <c r="B8041" t="s">
        <v>4566</v>
      </c>
      <c r="C8041">
        <v>8</v>
      </c>
      <c r="D8041" t="s">
        <v>4696</v>
      </c>
      <c r="E8041" t="s">
        <v>4559</v>
      </c>
      <c r="F8041" t="s">
        <v>12</v>
      </c>
      <c r="G8041">
        <v>42261</v>
      </c>
    </row>
    <row r="8042" spans="1:7" x14ac:dyDescent="0.2">
      <c r="A8042" t="s">
        <v>12638</v>
      </c>
      <c r="B8042" t="s">
        <v>4566</v>
      </c>
      <c r="C8042">
        <v>8</v>
      </c>
      <c r="D8042" t="s">
        <v>4696</v>
      </c>
      <c r="E8042" t="s">
        <v>4564</v>
      </c>
      <c r="F8042" t="s">
        <v>12</v>
      </c>
      <c r="G8042">
        <v>33999</v>
      </c>
    </row>
    <row r="8043" spans="1:7" x14ac:dyDescent="0.2">
      <c r="A8043" t="s">
        <v>12639</v>
      </c>
      <c r="B8043" t="s">
        <v>4566</v>
      </c>
      <c r="C8043">
        <v>8</v>
      </c>
      <c r="D8043" t="s">
        <v>4696</v>
      </c>
      <c r="E8043" t="s">
        <v>4703</v>
      </c>
      <c r="F8043" t="s">
        <v>12</v>
      </c>
      <c r="G8043">
        <v>1770</v>
      </c>
    </row>
    <row r="8044" spans="1:7" x14ac:dyDescent="0.2">
      <c r="A8044" t="s">
        <v>12640</v>
      </c>
      <c r="B8044" t="s">
        <v>4566</v>
      </c>
      <c r="C8044">
        <v>9</v>
      </c>
      <c r="D8044" t="s">
        <v>4696</v>
      </c>
      <c r="E8044" t="s">
        <v>4557</v>
      </c>
      <c r="F8044" t="s">
        <v>12</v>
      </c>
      <c r="G8044">
        <v>13</v>
      </c>
    </row>
    <row r="8045" spans="1:7" x14ac:dyDescent="0.2">
      <c r="A8045" t="s">
        <v>12641</v>
      </c>
      <c r="B8045" t="s">
        <v>4566</v>
      </c>
      <c r="C8045">
        <v>9</v>
      </c>
      <c r="D8045" t="s">
        <v>4696</v>
      </c>
      <c r="E8045" t="s">
        <v>4558</v>
      </c>
      <c r="F8045" t="s">
        <v>12</v>
      </c>
      <c r="G8045">
        <v>144</v>
      </c>
    </row>
    <row r="8046" spans="1:7" x14ac:dyDescent="0.2">
      <c r="A8046" t="s">
        <v>12642</v>
      </c>
      <c r="B8046" t="s">
        <v>4566</v>
      </c>
      <c r="C8046">
        <v>9</v>
      </c>
      <c r="D8046" t="s">
        <v>4696</v>
      </c>
      <c r="E8046" t="s">
        <v>4559</v>
      </c>
      <c r="F8046" t="s">
        <v>12</v>
      </c>
      <c r="G8046">
        <v>992</v>
      </c>
    </row>
    <row r="8047" spans="1:7" x14ac:dyDescent="0.2">
      <c r="A8047" t="s">
        <v>12643</v>
      </c>
      <c r="B8047" t="s">
        <v>4566</v>
      </c>
      <c r="C8047">
        <v>9</v>
      </c>
      <c r="D8047" t="s">
        <v>4696</v>
      </c>
      <c r="E8047" t="s">
        <v>4564</v>
      </c>
      <c r="F8047" t="s">
        <v>12</v>
      </c>
      <c r="G8047">
        <v>2072</v>
      </c>
    </row>
    <row r="8048" spans="1:7" x14ac:dyDescent="0.2">
      <c r="A8048" t="s">
        <v>12644</v>
      </c>
      <c r="B8048" t="s">
        <v>4566</v>
      </c>
      <c r="C8048">
        <v>9</v>
      </c>
      <c r="D8048" t="s">
        <v>4696</v>
      </c>
      <c r="E8048" t="s">
        <v>4703</v>
      </c>
      <c r="F8048" t="s">
        <v>12</v>
      </c>
      <c r="G8048">
        <v>2944</v>
      </c>
    </row>
    <row r="8049" spans="1:7" x14ac:dyDescent="0.2">
      <c r="A8049" t="s">
        <v>12645</v>
      </c>
      <c r="B8049" t="s">
        <v>4566</v>
      </c>
      <c r="C8049">
        <v>10</v>
      </c>
      <c r="D8049" t="s">
        <v>4696</v>
      </c>
      <c r="E8049" t="s">
        <v>4557</v>
      </c>
      <c r="F8049" t="s">
        <v>12</v>
      </c>
      <c r="G8049">
        <v>5</v>
      </c>
    </row>
    <row r="8050" spans="1:7" x14ac:dyDescent="0.2">
      <c r="A8050" t="s">
        <v>12646</v>
      </c>
      <c r="B8050" t="s">
        <v>4566</v>
      </c>
      <c r="C8050">
        <v>10</v>
      </c>
      <c r="D8050" t="s">
        <v>4696</v>
      </c>
      <c r="E8050" t="s">
        <v>4558</v>
      </c>
      <c r="F8050" t="s">
        <v>12</v>
      </c>
      <c r="G8050">
        <v>53</v>
      </c>
    </row>
    <row r="8051" spans="1:7" x14ac:dyDescent="0.2">
      <c r="A8051" t="s">
        <v>12647</v>
      </c>
      <c r="B8051" t="s">
        <v>4566</v>
      </c>
      <c r="C8051">
        <v>10</v>
      </c>
      <c r="D8051" t="s">
        <v>4696</v>
      </c>
      <c r="E8051" t="s">
        <v>4559</v>
      </c>
      <c r="F8051" t="s">
        <v>12</v>
      </c>
      <c r="G8051">
        <v>629</v>
      </c>
    </row>
    <row r="8052" spans="1:7" x14ac:dyDescent="0.2">
      <c r="A8052" t="s">
        <v>12648</v>
      </c>
      <c r="B8052" t="s">
        <v>4566</v>
      </c>
      <c r="C8052">
        <v>10</v>
      </c>
      <c r="D8052" t="s">
        <v>4696</v>
      </c>
      <c r="E8052" t="s">
        <v>4564</v>
      </c>
      <c r="F8052" t="s">
        <v>12</v>
      </c>
      <c r="G8052">
        <v>697</v>
      </c>
    </row>
    <row r="8053" spans="1:7" x14ac:dyDescent="0.2">
      <c r="A8053" t="s">
        <v>12649</v>
      </c>
      <c r="B8053" t="s">
        <v>4566</v>
      </c>
      <c r="C8053">
        <v>10</v>
      </c>
      <c r="D8053" t="s">
        <v>4696</v>
      </c>
      <c r="E8053" t="s">
        <v>4703</v>
      </c>
      <c r="F8053" t="s">
        <v>12</v>
      </c>
      <c r="G8053">
        <v>798</v>
      </c>
    </row>
    <row r="8054" spans="1:7" x14ac:dyDescent="0.2">
      <c r="A8054" t="s">
        <v>12650</v>
      </c>
      <c r="B8054" t="s">
        <v>4566</v>
      </c>
      <c r="C8054">
        <v>11</v>
      </c>
      <c r="D8054" t="s">
        <v>4696</v>
      </c>
      <c r="E8054" t="s">
        <v>4557</v>
      </c>
      <c r="F8054" t="s">
        <v>12</v>
      </c>
      <c r="G8054">
        <v>59</v>
      </c>
    </row>
    <row r="8055" spans="1:7" x14ac:dyDescent="0.2">
      <c r="A8055" t="s">
        <v>12651</v>
      </c>
      <c r="B8055" t="s">
        <v>4566</v>
      </c>
      <c r="C8055">
        <v>11</v>
      </c>
      <c r="D8055" t="s">
        <v>4696</v>
      </c>
      <c r="E8055" t="s">
        <v>4558</v>
      </c>
      <c r="F8055" t="s">
        <v>12</v>
      </c>
      <c r="G8055">
        <v>813</v>
      </c>
    </row>
    <row r="8056" spans="1:7" x14ac:dyDescent="0.2">
      <c r="A8056" t="s">
        <v>12652</v>
      </c>
      <c r="B8056" t="s">
        <v>4566</v>
      </c>
      <c r="C8056">
        <v>11</v>
      </c>
      <c r="D8056" t="s">
        <v>4696</v>
      </c>
      <c r="E8056" t="s">
        <v>4559</v>
      </c>
      <c r="F8056" t="s">
        <v>12</v>
      </c>
      <c r="G8056">
        <v>4127</v>
      </c>
    </row>
    <row r="8057" spans="1:7" x14ac:dyDescent="0.2">
      <c r="A8057" t="s">
        <v>12653</v>
      </c>
      <c r="B8057" t="s">
        <v>4566</v>
      </c>
      <c r="C8057">
        <v>11</v>
      </c>
      <c r="D8057" t="s">
        <v>4696</v>
      </c>
      <c r="E8057" t="s">
        <v>4564</v>
      </c>
      <c r="F8057" t="s">
        <v>12</v>
      </c>
      <c r="G8057">
        <v>6890</v>
      </c>
    </row>
    <row r="8058" spans="1:7" x14ac:dyDescent="0.2">
      <c r="A8058" t="s">
        <v>12654</v>
      </c>
      <c r="B8058" t="s">
        <v>4566</v>
      </c>
      <c r="C8058">
        <v>11</v>
      </c>
      <c r="D8058" t="s">
        <v>4696</v>
      </c>
      <c r="E8058" t="s">
        <v>4703</v>
      </c>
      <c r="F8058" t="s">
        <v>12</v>
      </c>
      <c r="G8058">
        <v>3296</v>
      </c>
    </row>
    <row r="8059" spans="1:7" x14ac:dyDescent="0.2">
      <c r="A8059" t="s">
        <v>12655</v>
      </c>
      <c r="B8059" t="s">
        <v>4566</v>
      </c>
      <c r="C8059">
        <v>12</v>
      </c>
      <c r="D8059" t="s">
        <v>4696</v>
      </c>
      <c r="E8059" t="s">
        <v>4557</v>
      </c>
      <c r="F8059" t="s">
        <v>12</v>
      </c>
      <c r="G8059">
        <v>25</v>
      </c>
    </row>
    <row r="8060" spans="1:7" x14ac:dyDescent="0.2">
      <c r="A8060" t="s">
        <v>12656</v>
      </c>
      <c r="B8060" t="s">
        <v>4566</v>
      </c>
      <c r="C8060">
        <v>12</v>
      </c>
      <c r="D8060" t="s">
        <v>4696</v>
      </c>
      <c r="E8060" t="s">
        <v>4558</v>
      </c>
      <c r="F8060" t="s">
        <v>12</v>
      </c>
      <c r="G8060">
        <v>554</v>
      </c>
    </row>
    <row r="8061" spans="1:7" x14ac:dyDescent="0.2">
      <c r="A8061" t="s">
        <v>12657</v>
      </c>
      <c r="B8061" t="s">
        <v>4566</v>
      </c>
      <c r="C8061">
        <v>12</v>
      </c>
      <c r="D8061" t="s">
        <v>4696</v>
      </c>
      <c r="E8061" t="s">
        <v>4559</v>
      </c>
      <c r="F8061" t="s">
        <v>12</v>
      </c>
      <c r="G8061">
        <v>2583</v>
      </c>
    </row>
    <row r="8062" spans="1:7" x14ac:dyDescent="0.2">
      <c r="A8062" t="s">
        <v>12658</v>
      </c>
      <c r="B8062" t="s">
        <v>4566</v>
      </c>
      <c r="C8062">
        <v>12</v>
      </c>
      <c r="D8062" t="s">
        <v>4696</v>
      </c>
      <c r="E8062" t="s">
        <v>4564</v>
      </c>
      <c r="F8062" t="s">
        <v>12</v>
      </c>
      <c r="G8062">
        <v>5126</v>
      </c>
    </row>
    <row r="8063" spans="1:7" x14ac:dyDescent="0.2">
      <c r="A8063" t="s">
        <v>12659</v>
      </c>
      <c r="B8063" t="s">
        <v>4566</v>
      </c>
      <c r="C8063">
        <v>12</v>
      </c>
      <c r="D8063" t="s">
        <v>4696</v>
      </c>
      <c r="E8063" t="s">
        <v>4703</v>
      </c>
      <c r="F8063" t="s">
        <v>12</v>
      </c>
      <c r="G8063">
        <v>1401</v>
      </c>
    </row>
    <row r="8064" spans="1:7" x14ac:dyDescent="0.2">
      <c r="A8064" t="s">
        <v>12660</v>
      </c>
      <c r="B8064" t="s">
        <v>4566</v>
      </c>
      <c r="C8064">
        <v>13</v>
      </c>
      <c r="D8064" t="s">
        <v>4696</v>
      </c>
      <c r="E8064" t="s">
        <v>4557</v>
      </c>
      <c r="F8064" t="s">
        <v>12</v>
      </c>
      <c r="G8064">
        <v>350</v>
      </c>
    </row>
    <row r="8065" spans="1:7" x14ac:dyDescent="0.2">
      <c r="A8065" t="s">
        <v>12661</v>
      </c>
      <c r="B8065" t="s">
        <v>4566</v>
      </c>
      <c r="C8065">
        <v>13</v>
      </c>
      <c r="D8065" t="s">
        <v>4696</v>
      </c>
      <c r="E8065" t="s">
        <v>4558</v>
      </c>
      <c r="F8065" t="s">
        <v>12</v>
      </c>
      <c r="G8065">
        <v>9010</v>
      </c>
    </row>
    <row r="8066" spans="1:7" x14ac:dyDescent="0.2">
      <c r="A8066" t="s">
        <v>12662</v>
      </c>
      <c r="B8066" t="s">
        <v>4566</v>
      </c>
      <c r="C8066">
        <v>13</v>
      </c>
      <c r="D8066" t="s">
        <v>4696</v>
      </c>
      <c r="E8066" t="s">
        <v>4559</v>
      </c>
      <c r="F8066" t="s">
        <v>12</v>
      </c>
      <c r="G8066">
        <v>32706</v>
      </c>
    </row>
    <row r="8067" spans="1:7" x14ac:dyDescent="0.2">
      <c r="A8067" t="s">
        <v>12663</v>
      </c>
      <c r="B8067" t="s">
        <v>4566</v>
      </c>
      <c r="C8067">
        <v>13</v>
      </c>
      <c r="D8067" t="s">
        <v>4696</v>
      </c>
      <c r="E8067" t="s">
        <v>4564</v>
      </c>
      <c r="F8067" t="s">
        <v>12</v>
      </c>
      <c r="G8067">
        <v>19777</v>
      </c>
    </row>
    <row r="8068" spans="1:7" x14ac:dyDescent="0.2">
      <c r="A8068" t="s">
        <v>12664</v>
      </c>
      <c r="B8068" t="s">
        <v>4566</v>
      </c>
      <c r="C8068">
        <v>13</v>
      </c>
      <c r="D8068" t="s">
        <v>4696</v>
      </c>
      <c r="E8068" t="s">
        <v>4703</v>
      </c>
      <c r="F8068" t="s">
        <v>12</v>
      </c>
      <c r="G8068">
        <v>3623</v>
      </c>
    </row>
    <row r="8069" spans="1:7" x14ac:dyDescent="0.2">
      <c r="A8069" t="s">
        <v>12665</v>
      </c>
      <c r="B8069" t="s">
        <v>4566</v>
      </c>
      <c r="C8069">
        <v>14</v>
      </c>
      <c r="D8069" t="s">
        <v>4696</v>
      </c>
      <c r="E8069" t="s">
        <v>4557</v>
      </c>
      <c r="F8069" t="s">
        <v>12</v>
      </c>
      <c r="G8069">
        <v>67</v>
      </c>
    </row>
    <row r="8070" spans="1:7" x14ac:dyDescent="0.2">
      <c r="A8070" t="s">
        <v>12666</v>
      </c>
      <c r="B8070" t="s">
        <v>4566</v>
      </c>
      <c r="C8070">
        <v>14</v>
      </c>
      <c r="D8070" t="s">
        <v>4696</v>
      </c>
      <c r="E8070" t="s">
        <v>4558</v>
      </c>
      <c r="F8070" t="s">
        <v>12</v>
      </c>
      <c r="G8070">
        <v>1331</v>
      </c>
    </row>
    <row r="8071" spans="1:7" x14ac:dyDescent="0.2">
      <c r="A8071" t="s">
        <v>12667</v>
      </c>
      <c r="B8071" t="s">
        <v>4566</v>
      </c>
      <c r="C8071">
        <v>14</v>
      </c>
      <c r="D8071" t="s">
        <v>4696</v>
      </c>
      <c r="E8071" t="s">
        <v>4559</v>
      </c>
      <c r="F8071" t="s">
        <v>12</v>
      </c>
      <c r="G8071">
        <v>12121</v>
      </c>
    </row>
    <row r="8072" spans="1:7" x14ac:dyDescent="0.2">
      <c r="A8072" t="s">
        <v>12668</v>
      </c>
      <c r="B8072" t="s">
        <v>4566</v>
      </c>
      <c r="C8072">
        <v>14</v>
      </c>
      <c r="D8072" t="s">
        <v>4696</v>
      </c>
      <c r="E8072" t="s">
        <v>4564</v>
      </c>
      <c r="F8072" t="s">
        <v>12</v>
      </c>
      <c r="G8072">
        <v>13611</v>
      </c>
    </row>
    <row r="8073" spans="1:7" x14ac:dyDescent="0.2">
      <c r="A8073" t="s">
        <v>12669</v>
      </c>
      <c r="B8073" t="s">
        <v>4566</v>
      </c>
      <c r="C8073">
        <v>14</v>
      </c>
      <c r="D8073" t="s">
        <v>4696</v>
      </c>
      <c r="E8073" t="s">
        <v>4703</v>
      </c>
      <c r="F8073" t="s">
        <v>12</v>
      </c>
      <c r="G8073">
        <v>3045</v>
      </c>
    </row>
    <row r="8074" spans="1:7" x14ac:dyDescent="0.2">
      <c r="A8074" t="s">
        <v>12670</v>
      </c>
      <c r="B8074" t="s">
        <v>4566</v>
      </c>
      <c r="C8074">
        <v>15</v>
      </c>
      <c r="D8074" t="s">
        <v>4696</v>
      </c>
      <c r="E8074" t="s">
        <v>4557</v>
      </c>
      <c r="F8074" t="s">
        <v>12</v>
      </c>
      <c r="G8074">
        <v>40</v>
      </c>
    </row>
    <row r="8075" spans="1:7" x14ac:dyDescent="0.2">
      <c r="A8075" t="s">
        <v>12671</v>
      </c>
      <c r="B8075" t="s">
        <v>4566</v>
      </c>
      <c r="C8075">
        <v>15</v>
      </c>
      <c r="D8075" t="s">
        <v>4696</v>
      </c>
      <c r="E8075" t="s">
        <v>4558</v>
      </c>
      <c r="F8075" t="s">
        <v>12</v>
      </c>
      <c r="G8075">
        <v>653</v>
      </c>
    </row>
    <row r="8076" spans="1:7" x14ac:dyDescent="0.2">
      <c r="A8076" t="s">
        <v>12672</v>
      </c>
      <c r="B8076" t="s">
        <v>4566</v>
      </c>
      <c r="C8076">
        <v>15</v>
      </c>
      <c r="D8076" t="s">
        <v>4696</v>
      </c>
      <c r="E8076" t="s">
        <v>4559</v>
      </c>
      <c r="F8076" t="s">
        <v>12</v>
      </c>
      <c r="G8076">
        <v>2779</v>
      </c>
    </row>
    <row r="8077" spans="1:7" x14ac:dyDescent="0.2">
      <c r="A8077" t="s">
        <v>12673</v>
      </c>
      <c r="B8077" t="s">
        <v>4566</v>
      </c>
      <c r="C8077">
        <v>15</v>
      </c>
      <c r="D8077" t="s">
        <v>4696</v>
      </c>
      <c r="E8077" t="s">
        <v>4564</v>
      </c>
      <c r="F8077" t="s">
        <v>12</v>
      </c>
      <c r="G8077">
        <v>3575</v>
      </c>
    </row>
    <row r="8078" spans="1:7" x14ac:dyDescent="0.2">
      <c r="A8078" t="s">
        <v>12674</v>
      </c>
      <c r="B8078" t="s">
        <v>4566</v>
      </c>
      <c r="C8078">
        <v>15</v>
      </c>
      <c r="D8078" t="s">
        <v>4696</v>
      </c>
      <c r="E8078" t="s">
        <v>4703</v>
      </c>
      <c r="F8078" t="s">
        <v>12</v>
      </c>
      <c r="G8078">
        <v>3051</v>
      </c>
    </row>
    <row r="8079" spans="1:7" x14ac:dyDescent="0.2">
      <c r="A8079" t="s">
        <v>12675</v>
      </c>
      <c r="B8079" t="s">
        <v>4566</v>
      </c>
      <c r="C8079">
        <v>16</v>
      </c>
      <c r="D8079" t="s">
        <v>4696</v>
      </c>
      <c r="E8079" t="s">
        <v>4557</v>
      </c>
      <c r="F8079" t="s">
        <v>12</v>
      </c>
      <c r="G8079">
        <v>6</v>
      </c>
    </row>
    <row r="8080" spans="1:7" x14ac:dyDescent="0.2">
      <c r="A8080" t="s">
        <v>12676</v>
      </c>
      <c r="B8080" t="s">
        <v>4566</v>
      </c>
      <c r="C8080">
        <v>16</v>
      </c>
      <c r="D8080" t="s">
        <v>4696</v>
      </c>
      <c r="E8080" t="s">
        <v>4558</v>
      </c>
      <c r="F8080" t="s">
        <v>12</v>
      </c>
      <c r="G8080">
        <v>32</v>
      </c>
    </row>
    <row r="8081" spans="1:7" x14ac:dyDescent="0.2">
      <c r="A8081" t="s">
        <v>12677</v>
      </c>
      <c r="B8081" t="s">
        <v>4566</v>
      </c>
      <c r="C8081">
        <v>16</v>
      </c>
      <c r="D8081" t="s">
        <v>4696</v>
      </c>
      <c r="E8081" t="s">
        <v>4559</v>
      </c>
      <c r="F8081" t="s">
        <v>12</v>
      </c>
      <c r="G8081">
        <v>213</v>
      </c>
    </row>
    <row r="8082" spans="1:7" x14ac:dyDescent="0.2">
      <c r="A8082" t="s">
        <v>12678</v>
      </c>
      <c r="B8082" t="s">
        <v>4566</v>
      </c>
      <c r="C8082">
        <v>16</v>
      </c>
      <c r="D8082" t="s">
        <v>4696</v>
      </c>
      <c r="E8082" t="s">
        <v>4564</v>
      </c>
      <c r="F8082" t="s">
        <v>12</v>
      </c>
      <c r="G8082">
        <v>728</v>
      </c>
    </row>
    <row r="8083" spans="1:7" x14ac:dyDescent="0.2">
      <c r="A8083" t="s">
        <v>12679</v>
      </c>
      <c r="B8083" t="s">
        <v>4566</v>
      </c>
      <c r="C8083">
        <v>16</v>
      </c>
      <c r="D8083" t="s">
        <v>4696</v>
      </c>
      <c r="E8083" t="s">
        <v>4703</v>
      </c>
      <c r="F8083" t="s">
        <v>12</v>
      </c>
      <c r="G8083">
        <v>253</v>
      </c>
    </row>
    <row r="8084" spans="1:7" x14ac:dyDescent="0.2">
      <c r="A8084" t="s">
        <v>12680</v>
      </c>
      <c r="B8084" t="s">
        <v>4566</v>
      </c>
      <c r="C8084">
        <v>17</v>
      </c>
      <c r="D8084" t="s">
        <v>4696</v>
      </c>
      <c r="E8084" t="s">
        <v>4557</v>
      </c>
      <c r="F8084" t="s">
        <v>12</v>
      </c>
      <c r="G8084">
        <v>269</v>
      </c>
    </row>
    <row r="8085" spans="1:7" x14ac:dyDescent="0.2">
      <c r="A8085" t="s">
        <v>12681</v>
      </c>
      <c r="B8085" t="s">
        <v>4566</v>
      </c>
      <c r="C8085">
        <v>17</v>
      </c>
      <c r="D8085" t="s">
        <v>4696</v>
      </c>
      <c r="E8085" t="s">
        <v>4558</v>
      </c>
      <c r="F8085" t="s">
        <v>12</v>
      </c>
      <c r="G8085">
        <v>6261</v>
      </c>
    </row>
    <row r="8086" spans="1:7" x14ac:dyDescent="0.2">
      <c r="A8086" t="s">
        <v>12682</v>
      </c>
      <c r="B8086" t="s">
        <v>4566</v>
      </c>
      <c r="C8086">
        <v>17</v>
      </c>
      <c r="D8086" t="s">
        <v>4696</v>
      </c>
      <c r="E8086" t="s">
        <v>4559</v>
      </c>
      <c r="F8086" t="s">
        <v>12</v>
      </c>
      <c r="G8086">
        <v>13440</v>
      </c>
    </row>
    <row r="8087" spans="1:7" x14ac:dyDescent="0.2">
      <c r="A8087" t="s">
        <v>12683</v>
      </c>
      <c r="B8087" t="s">
        <v>4566</v>
      </c>
      <c r="C8087">
        <v>17</v>
      </c>
      <c r="D8087" t="s">
        <v>4696</v>
      </c>
      <c r="E8087" t="s">
        <v>4564</v>
      </c>
      <c r="F8087" t="s">
        <v>12</v>
      </c>
      <c r="G8087">
        <v>11908</v>
      </c>
    </row>
    <row r="8088" spans="1:7" x14ac:dyDescent="0.2">
      <c r="A8088" t="s">
        <v>12684</v>
      </c>
      <c r="B8088" t="s">
        <v>4566</v>
      </c>
      <c r="C8088">
        <v>17</v>
      </c>
      <c r="D8088" t="s">
        <v>4696</v>
      </c>
      <c r="E8088" t="s">
        <v>4703</v>
      </c>
      <c r="F8088" t="s">
        <v>12</v>
      </c>
      <c r="G8088">
        <v>1454</v>
      </c>
    </row>
    <row r="8089" spans="1:7" x14ac:dyDescent="0.2">
      <c r="A8089" t="s">
        <v>12685</v>
      </c>
      <c r="B8089" t="s">
        <v>4566</v>
      </c>
      <c r="C8089">
        <v>18</v>
      </c>
      <c r="D8089" t="s">
        <v>4696</v>
      </c>
      <c r="E8089" t="s">
        <v>4557</v>
      </c>
      <c r="F8089" t="s">
        <v>12</v>
      </c>
      <c r="G8089">
        <v>33</v>
      </c>
    </row>
    <row r="8090" spans="1:7" x14ac:dyDescent="0.2">
      <c r="A8090" t="s">
        <v>12686</v>
      </c>
      <c r="B8090" t="s">
        <v>4566</v>
      </c>
      <c r="C8090">
        <v>18</v>
      </c>
      <c r="D8090" t="s">
        <v>4696</v>
      </c>
      <c r="E8090" t="s">
        <v>4558</v>
      </c>
      <c r="F8090" t="s">
        <v>12</v>
      </c>
      <c r="G8090">
        <v>1414</v>
      </c>
    </row>
    <row r="8091" spans="1:7" x14ac:dyDescent="0.2">
      <c r="A8091" t="s">
        <v>12687</v>
      </c>
      <c r="B8091" t="s">
        <v>4566</v>
      </c>
      <c r="C8091">
        <v>18</v>
      </c>
      <c r="D8091" t="s">
        <v>4696</v>
      </c>
      <c r="E8091" t="s">
        <v>4559</v>
      </c>
      <c r="F8091" t="s">
        <v>12</v>
      </c>
      <c r="G8091">
        <v>5708</v>
      </c>
    </row>
    <row r="8092" spans="1:7" x14ac:dyDescent="0.2">
      <c r="A8092" t="s">
        <v>12688</v>
      </c>
      <c r="B8092" t="s">
        <v>4566</v>
      </c>
      <c r="C8092">
        <v>18</v>
      </c>
      <c r="D8092" t="s">
        <v>4696</v>
      </c>
      <c r="E8092" t="s">
        <v>4564</v>
      </c>
      <c r="F8092" t="s">
        <v>12</v>
      </c>
      <c r="G8092">
        <v>8595</v>
      </c>
    </row>
    <row r="8093" spans="1:7" x14ac:dyDescent="0.2">
      <c r="A8093" t="s">
        <v>12689</v>
      </c>
      <c r="B8093" t="s">
        <v>4566</v>
      </c>
      <c r="C8093">
        <v>18</v>
      </c>
      <c r="D8093" t="s">
        <v>4696</v>
      </c>
      <c r="E8093" t="s">
        <v>4703</v>
      </c>
      <c r="F8093" t="s">
        <v>12</v>
      </c>
      <c r="G8093">
        <v>1144</v>
      </c>
    </row>
    <row r="8094" spans="1:7" x14ac:dyDescent="0.2">
      <c r="A8094" t="s">
        <v>12690</v>
      </c>
      <c r="B8094" t="s">
        <v>4566</v>
      </c>
      <c r="C8094">
        <v>19</v>
      </c>
      <c r="D8094" t="s">
        <v>4696</v>
      </c>
      <c r="E8094" t="s">
        <v>4557</v>
      </c>
      <c r="F8094" t="s">
        <v>12</v>
      </c>
      <c r="G8094">
        <v>96</v>
      </c>
    </row>
    <row r="8095" spans="1:7" x14ac:dyDescent="0.2">
      <c r="A8095" t="s">
        <v>12691</v>
      </c>
      <c r="B8095" t="s">
        <v>4566</v>
      </c>
      <c r="C8095">
        <v>19</v>
      </c>
      <c r="D8095" t="s">
        <v>4696</v>
      </c>
      <c r="E8095" t="s">
        <v>4558</v>
      </c>
      <c r="F8095" t="s">
        <v>12</v>
      </c>
      <c r="G8095">
        <v>1158</v>
      </c>
    </row>
    <row r="8096" spans="1:7" x14ac:dyDescent="0.2">
      <c r="A8096" t="s">
        <v>12692</v>
      </c>
      <c r="B8096" t="s">
        <v>4566</v>
      </c>
      <c r="C8096">
        <v>19</v>
      </c>
      <c r="D8096" t="s">
        <v>4696</v>
      </c>
      <c r="E8096" t="s">
        <v>4559</v>
      </c>
      <c r="F8096" t="s">
        <v>12</v>
      </c>
      <c r="G8096">
        <v>4084</v>
      </c>
    </row>
    <row r="8097" spans="1:7" x14ac:dyDescent="0.2">
      <c r="A8097" t="s">
        <v>12693</v>
      </c>
      <c r="B8097" t="s">
        <v>4566</v>
      </c>
      <c r="C8097">
        <v>19</v>
      </c>
      <c r="D8097" t="s">
        <v>4696</v>
      </c>
      <c r="E8097" t="s">
        <v>4564</v>
      </c>
      <c r="F8097" t="s">
        <v>12</v>
      </c>
      <c r="G8097">
        <v>6068</v>
      </c>
    </row>
    <row r="8098" spans="1:7" x14ac:dyDescent="0.2">
      <c r="A8098" t="s">
        <v>12694</v>
      </c>
      <c r="B8098" t="s">
        <v>4566</v>
      </c>
      <c r="C8098">
        <v>19</v>
      </c>
      <c r="D8098" t="s">
        <v>4696</v>
      </c>
      <c r="E8098" t="s">
        <v>4703</v>
      </c>
      <c r="F8098" t="s">
        <v>12</v>
      </c>
      <c r="G8098">
        <v>5779</v>
      </c>
    </row>
    <row r="8099" spans="1:7" x14ac:dyDescent="0.2">
      <c r="A8099" t="s">
        <v>12695</v>
      </c>
      <c r="B8099" t="s">
        <v>4566</v>
      </c>
      <c r="C8099">
        <v>20</v>
      </c>
      <c r="D8099" t="s">
        <v>4696</v>
      </c>
      <c r="E8099" t="s">
        <v>4557</v>
      </c>
      <c r="F8099" t="s">
        <v>12</v>
      </c>
      <c r="G8099">
        <v>441</v>
      </c>
    </row>
    <row r="8100" spans="1:7" x14ac:dyDescent="0.2">
      <c r="A8100" t="s">
        <v>12696</v>
      </c>
      <c r="B8100" t="s">
        <v>4566</v>
      </c>
      <c r="C8100">
        <v>20</v>
      </c>
      <c r="D8100" t="s">
        <v>4696</v>
      </c>
      <c r="E8100" t="s">
        <v>4558</v>
      </c>
      <c r="F8100" t="s">
        <v>12</v>
      </c>
      <c r="G8100">
        <v>3625</v>
      </c>
    </row>
    <row r="8101" spans="1:7" x14ac:dyDescent="0.2">
      <c r="A8101" t="s">
        <v>12697</v>
      </c>
      <c r="B8101" t="s">
        <v>4566</v>
      </c>
      <c r="C8101">
        <v>20</v>
      </c>
      <c r="D8101" t="s">
        <v>4696</v>
      </c>
      <c r="E8101" t="s">
        <v>4559</v>
      </c>
      <c r="F8101" t="s">
        <v>12</v>
      </c>
      <c r="G8101">
        <v>13222</v>
      </c>
    </row>
    <row r="8102" spans="1:7" x14ac:dyDescent="0.2">
      <c r="A8102" t="s">
        <v>12698</v>
      </c>
      <c r="B8102" t="s">
        <v>4566</v>
      </c>
      <c r="C8102">
        <v>20</v>
      </c>
      <c r="D8102" t="s">
        <v>4696</v>
      </c>
      <c r="E8102" t="s">
        <v>4564</v>
      </c>
      <c r="F8102" t="s">
        <v>12</v>
      </c>
      <c r="G8102">
        <v>15231</v>
      </c>
    </row>
    <row r="8103" spans="1:7" x14ac:dyDescent="0.2">
      <c r="A8103" t="s">
        <v>12699</v>
      </c>
      <c r="B8103" t="s">
        <v>4566</v>
      </c>
      <c r="C8103">
        <v>20</v>
      </c>
      <c r="D8103" t="s">
        <v>4696</v>
      </c>
      <c r="E8103" t="s">
        <v>4703</v>
      </c>
      <c r="F8103" t="s">
        <v>12</v>
      </c>
      <c r="G8103">
        <v>3482</v>
      </c>
    </row>
    <row r="8104" spans="1:7" x14ac:dyDescent="0.2">
      <c r="A8104" t="s">
        <v>12700</v>
      </c>
      <c r="B8104" t="s">
        <v>4566</v>
      </c>
      <c r="C8104">
        <v>21</v>
      </c>
      <c r="D8104" t="s">
        <v>4696</v>
      </c>
      <c r="E8104" t="s">
        <v>4557</v>
      </c>
      <c r="F8104" t="s">
        <v>12</v>
      </c>
      <c r="G8104">
        <v>10</v>
      </c>
    </row>
    <row r="8105" spans="1:7" x14ac:dyDescent="0.2">
      <c r="A8105" t="s">
        <v>12701</v>
      </c>
      <c r="B8105" t="s">
        <v>4566</v>
      </c>
      <c r="C8105">
        <v>21</v>
      </c>
      <c r="D8105" t="s">
        <v>4696</v>
      </c>
      <c r="E8105" t="s">
        <v>4558</v>
      </c>
      <c r="F8105" t="s">
        <v>12</v>
      </c>
      <c r="G8105">
        <v>60</v>
      </c>
    </row>
    <row r="8106" spans="1:7" x14ac:dyDescent="0.2">
      <c r="A8106" t="s">
        <v>12702</v>
      </c>
      <c r="B8106" t="s">
        <v>4566</v>
      </c>
      <c r="C8106">
        <v>21</v>
      </c>
      <c r="D8106" t="s">
        <v>4696</v>
      </c>
      <c r="E8106" t="s">
        <v>4559</v>
      </c>
      <c r="F8106" t="s">
        <v>12</v>
      </c>
      <c r="G8106">
        <v>1077</v>
      </c>
    </row>
    <row r="8107" spans="1:7" x14ac:dyDescent="0.2">
      <c r="A8107" t="s">
        <v>12703</v>
      </c>
      <c r="B8107" t="s">
        <v>4566</v>
      </c>
      <c r="C8107">
        <v>21</v>
      </c>
      <c r="D8107" t="s">
        <v>4696</v>
      </c>
      <c r="E8107" t="s">
        <v>4564</v>
      </c>
      <c r="F8107" t="s">
        <v>12</v>
      </c>
      <c r="G8107">
        <v>1599</v>
      </c>
    </row>
    <row r="8108" spans="1:7" x14ac:dyDescent="0.2">
      <c r="A8108" t="s">
        <v>12704</v>
      </c>
      <c r="B8108" t="s">
        <v>4566</v>
      </c>
      <c r="C8108">
        <v>21</v>
      </c>
      <c r="D8108" t="s">
        <v>4696</v>
      </c>
      <c r="E8108" t="s">
        <v>4703</v>
      </c>
      <c r="F8108" t="s">
        <v>12</v>
      </c>
      <c r="G8108">
        <v>195</v>
      </c>
    </row>
    <row r="8109" spans="1:7" x14ac:dyDescent="0.2">
      <c r="A8109" t="s">
        <v>12705</v>
      </c>
      <c r="B8109" t="s">
        <v>4566</v>
      </c>
      <c r="C8109">
        <v>22</v>
      </c>
      <c r="D8109" t="s">
        <v>4696</v>
      </c>
      <c r="E8109" t="s">
        <v>4557</v>
      </c>
      <c r="F8109" t="s">
        <v>12</v>
      </c>
      <c r="G8109">
        <v>25</v>
      </c>
    </row>
    <row r="8110" spans="1:7" x14ac:dyDescent="0.2">
      <c r="A8110" t="s">
        <v>12706</v>
      </c>
      <c r="B8110" t="s">
        <v>4566</v>
      </c>
      <c r="C8110">
        <v>22</v>
      </c>
      <c r="D8110" t="s">
        <v>4696</v>
      </c>
      <c r="E8110" t="s">
        <v>4558</v>
      </c>
      <c r="F8110" t="s">
        <v>12</v>
      </c>
      <c r="G8110">
        <v>1048</v>
      </c>
    </row>
    <row r="8111" spans="1:7" x14ac:dyDescent="0.2">
      <c r="A8111" t="s">
        <v>12707</v>
      </c>
      <c r="B8111" t="s">
        <v>4566</v>
      </c>
      <c r="C8111">
        <v>22</v>
      </c>
      <c r="D8111" t="s">
        <v>4696</v>
      </c>
      <c r="E8111" t="s">
        <v>4559</v>
      </c>
      <c r="F8111" t="s">
        <v>12</v>
      </c>
      <c r="G8111">
        <v>4126</v>
      </c>
    </row>
    <row r="8112" spans="1:7" x14ac:dyDescent="0.2">
      <c r="A8112" t="s">
        <v>12708</v>
      </c>
      <c r="B8112" t="s">
        <v>4566</v>
      </c>
      <c r="C8112">
        <v>22</v>
      </c>
      <c r="D8112" t="s">
        <v>4696</v>
      </c>
      <c r="E8112" t="s">
        <v>4564</v>
      </c>
      <c r="F8112" t="s">
        <v>12</v>
      </c>
      <c r="G8112">
        <v>7405</v>
      </c>
    </row>
    <row r="8113" spans="1:7" x14ac:dyDescent="0.2">
      <c r="A8113" t="s">
        <v>12709</v>
      </c>
      <c r="B8113" t="s">
        <v>4566</v>
      </c>
      <c r="C8113">
        <v>22</v>
      </c>
      <c r="D8113" t="s">
        <v>4696</v>
      </c>
      <c r="E8113" t="s">
        <v>4703</v>
      </c>
      <c r="F8113" t="s">
        <v>12</v>
      </c>
      <c r="G8113">
        <v>2547</v>
      </c>
    </row>
    <row r="8114" spans="1:7" x14ac:dyDescent="0.2">
      <c r="A8114" t="s">
        <v>12710</v>
      </c>
      <c r="B8114" t="s">
        <v>4566</v>
      </c>
      <c r="C8114">
        <v>23</v>
      </c>
      <c r="D8114" t="s">
        <v>4696</v>
      </c>
      <c r="E8114" t="s">
        <v>4557</v>
      </c>
      <c r="F8114" t="s">
        <v>12</v>
      </c>
      <c r="G8114">
        <v>111</v>
      </c>
    </row>
    <row r="8115" spans="1:7" x14ac:dyDescent="0.2">
      <c r="A8115" t="s">
        <v>12711</v>
      </c>
      <c r="B8115" t="s">
        <v>4566</v>
      </c>
      <c r="C8115">
        <v>23</v>
      </c>
      <c r="D8115" t="s">
        <v>4696</v>
      </c>
      <c r="E8115" t="s">
        <v>4558</v>
      </c>
      <c r="F8115" t="s">
        <v>12</v>
      </c>
      <c r="G8115">
        <v>2137</v>
      </c>
    </row>
    <row r="8116" spans="1:7" x14ac:dyDescent="0.2">
      <c r="A8116" t="s">
        <v>12712</v>
      </c>
      <c r="B8116" t="s">
        <v>4566</v>
      </c>
      <c r="C8116">
        <v>23</v>
      </c>
      <c r="D8116" t="s">
        <v>4696</v>
      </c>
      <c r="E8116" t="s">
        <v>4559</v>
      </c>
      <c r="F8116" t="s">
        <v>12</v>
      </c>
      <c r="G8116">
        <v>11186</v>
      </c>
    </row>
    <row r="8117" spans="1:7" x14ac:dyDescent="0.2">
      <c r="A8117" t="s">
        <v>12713</v>
      </c>
      <c r="B8117" t="s">
        <v>4566</v>
      </c>
      <c r="C8117">
        <v>23</v>
      </c>
      <c r="D8117" t="s">
        <v>4696</v>
      </c>
      <c r="E8117" t="s">
        <v>4564</v>
      </c>
      <c r="F8117" t="s">
        <v>12</v>
      </c>
      <c r="G8117">
        <v>13857</v>
      </c>
    </row>
    <row r="8118" spans="1:7" x14ac:dyDescent="0.2">
      <c r="A8118" t="s">
        <v>12714</v>
      </c>
      <c r="B8118" t="s">
        <v>4566</v>
      </c>
      <c r="C8118">
        <v>23</v>
      </c>
      <c r="D8118" t="s">
        <v>4696</v>
      </c>
      <c r="E8118" t="s">
        <v>4703</v>
      </c>
      <c r="F8118" t="s">
        <v>12</v>
      </c>
      <c r="G8118">
        <v>2109</v>
      </c>
    </row>
    <row r="8119" spans="1:7" x14ac:dyDescent="0.2">
      <c r="A8119" t="s">
        <v>12715</v>
      </c>
      <c r="B8119" t="s">
        <v>4566</v>
      </c>
      <c r="C8119">
        <v>24</v>
      </c>
      <c r="D8119" t="s">
        <v>4696</v>
      </c>
      <c r="E8119" t="s">
        <v>4557</v>
      </c>
      <c r="F8119" t="s">
        <v>12</v>
      </c>
      <c r="G8119">
        <v>149</v>
      </c>
    </row>
    <row r="8120" spans="1:7" x14ac:dyDescent="0.2">
      <c r="A8120" t="s">
        <v>12716</v>
      </c>
      <c r="B8120" t="s">
        <v>4566</v>
      </c>
      <c r="C8120">
        <v>24</v>
      </c>
      <c r="D8120" t="s">
        <v>4696</v>
      </c>
      <c r="E8120" t="s">
        <v>4558</v>
      </c>
      <c r="F8120" t="s">
        <v>12</v>
      </c>
      <c r="G8120">
        <v>3804</v>
      </c>
    </row>
    <row r="8121" spans="1:7" x14ac:dyDescent="0.2">
      <c r="A8121" t="s">
        <v>12717</v>
      </c>
      <c r="B8121" t="s">
        <v>4566</v>
      </c>
      <c r="C8121">
        <v>24</v>
      </c>
      <c r="D8121" t="s">
        <v>4696</v>
      </c>
      <c r="E8121" t="s">
        <v>4559</v>
      </c>
      <c r="F8121" t="s">
        <v>12</v>
      </c>
      <c r="G8121">
        <v>20136</v>
      </c>
    </row>
    <row r="8122" spans="1:7" x14ac:dyDescent="0.2">
      <c r="A8122" t="s">
        <v>12718</v>
      </c>
      <c r="B8122" t="s">
        <v>4566</v>
      </c>
      <c r="C8122">
        <v>24</v>
      </c>
      <c r="D8122" t="s">
        <v>4696</v>
      </c>
      <c r="E8122" t="s">
        <v>4564</v>
      </c>
      <c r="F8122" t="s">
        <v>12</v>
      </c>
      <c r="G8122">
        <v>13410</v>
      </c>
    </row>
    <row r="8123" spans="1:7" x14ac:dyDescent="0.2">
      <c r="A8123" t="s">
        <v>12719</v>
      </c>
      <c r="B8123" t="s">
        <v>4566</v>
      </c>
      <c r="C8123">
        <v>24</v>
      </c>
      <c r="D8123" t="s">
        <v>4696</v>
      </c>
      <c r="E8123" t="s">
        <v>4703</v>
      </c>
      <c r="F8123" t="s">
        <v>12</v>
      </c>
      <c r="G8123">
        <v>1651</v>
      </c>
    </row>
    <row r="8124" spans="1:7" x14ac:dyDescent="0.2">
      <c r="A8124" t="s">
        <v>12720</v>
      </c>
      <c r="B8124" t="s">
        <v>4566</v>
      </c>
      <c r="C8124">
        <v>25</v>
      </c>
      <c r="D8124" t="s">
        <v>4696</v>
      </c>
      <c r="E8124" t="s">
        <v>4557</v>
      </c>
      <c r="F8124" t="s">
        <v>12</v>
      </c>
      <c r="G8124">
        <v>137</v>
      </c>
    </row>
    <row r="8125" spans="1:7" x14ac:dyDescent="0.2">
      <c r="A8125" t="s">
        <v>12721</v>
      </c>
      <c r="B8125" t="s">
        <v>4566</v>
      </c>
      <c r="C8125">
        <v>25</v>
      </c>
      <c r="D8125" t="s">
        <v>4696</v>
      </c>
      <c r="E8125" t="s">
        <v>4558</v>
      </c>
      <c r="F8125" t="s">
        <v>12</v>
      </c>
      <c r="G8125">
        <v>1787</v>
      </c>
    </row>
    <row r="8126" spans="1:7" x14ac:dyDescent="0.2">
      <c r="A8126" t="s">
        <v>12722</v>
      </c>
      <c r="B8126" t="s">
        <v>4566</v>
      </c>
      <c r="C8126">
        <v>25</v>
      </c>
      <c r="D8126" t="s">
        <v>4696</v>
      </c>
      <c r="E8126" t="s">
        <v>4559</v>
      </c>
      <c r="F8126" t="s">
        <v>12</v>
      </c>
      <c r="G8126">
        <v>9104</v>
      </c>
    </row>
    <row r="8127" spans="1:7" x14ac:dyDescent="0.2">
      <c r="A8127" t="s">
        <v>12723</v>
      </c>
      <c r="B8127" t="s">
        <v>4566</v>
      </c>
      <c r="C8127">
        <v>25</v>
      </c>
      <c r="D8127" t="s">
        <v>4696</v>
      </c>
      <c r="E8127" t="s">
        <v>4564</v>
      </c>
      <c r="F8127" t="s">
        <v>12</v>
      </c>
      <c r="G8127">
        <v>5972</v>
      </c>
    </row>
    <row r="8128" spans="1:7" x14ac:dyDescent="0.2">
      <c r="A8128" t="s">
        <v>12724</v>
      </c>
      <c r="B8128" t="s">
        <v>4566</v>
      </c>
      <c r="C8128">
        <v>25</v>
      </c>
      <c r="D8128" t="s">
        <v>4696</v>
      </c>
      <c r="E8128" t="s">
        <v>4703</v>
      </c>
      <c r="F8128" t="s">
        <v>12</v>
      </c>
      <c r="G8128">
        <v>1482</v>
      </c>
    </row>
    <row r="8129" spans="1:7" x14ac:dyDescent="0.2">
      <c r="A8129" t="s">
        <v>12725</v>
      </c>
      <c r="B8129" t="s">
        <v>4566</v>
      </c>
      <c r="C8129">
        <v>26</v>
      </c>
      <c r="D8129" t="s">
        <v>4696</v>
      </c>
      <c r="E8129" t="s">
        <v>4557</v>
      </c>
      <c r="F8129" t="s">
        <v>12</v>
      </c>
      <c r="G8129">
        <v>334</v>
      </c>
    </row>
    <row r="8130" spans="1:7" x14ac:dyDescent="0.2">
      <c r="A8130" t="s">
        <v>12726</v>
      </c>
      <c r="B8130" t="s">
        <v>4566</v>
      </c>
      <c r="C8130">
        <v>26</v>
      </c>
      <c r="D8130" t="s">
        <v>4696</v>
      </c>
      <c r="E8130" t="s">
        <v>4558</v>
      </c>
      <c r="F8130" t="s">
        <v>12</v>
      </c>
      <c r="G8130">
        <v>6943</v>
      </c>
    </row>
    <row r="8131" spans="1:7" x14ac:dyDescent="0.2">
      <c r="A8131" t="s">
        <v>12727</v>
      </c>
      <c r="B8131" t="s">
        <v>4566</v>
      </c>
      <c r="C8131">
        <v>26</v>
      </c>
      <c r="D8131" t="s">
        <v>4696</v>
      </c>
      <c r="E8131" t="s">
        <v>4559</v>
      </c>
      <c r="F8131" t="s">
        <v>12</v>
      </c>
      <c r="G8131">
        <v>19181</v>
      </c>
    </row>
    <row r="8132" spans="1:7" x14ac:dyDescent="0.2">
      <c r="A8132" t="s">
        <v>12728</v>
      </c>
      <c r="B8132" t="s">
        <v>4566</v>
      </c>
      <c r="C8132">
        <v>26</v>
      </c>
      <c r="D8132" t="s">
        <v>4696</v>
      </c>
      <c r="E8132" t="s">
        <v>4564</v>
      </c>
      <c r="F8132" t="s">
        <v>12</v>
      </c>
      <c r="G8132">
        <v>15177</v>
      </c>
    </row>
    <row r="8133" spans="1:7" x14ac:dyDescent="0.2">
      <c r="A8133" t="s">
        <v>12729</v>
      </c>
      <c r="B8133" t="s">
        <v>4566</v>
      </c>
      <c r="C8133">
        <v>26</v>
      </c>
      <c r="D8133" t="s">
        <v>4696</v>
      </c>
      <c r="E8133" t="s">
        <v>4703</v>
      </c>
      <c r="F8133" t="s">
        <v>12</v>
      </c>
      <c r="G8133">
        <v>3962</v>
      </c>
    </row>
    <row r="8134" spans="1:7" x14ac:dyDescent="0.2">
      <c r="A8134" t="s">
        <v>12730</v>
      </c>
      <c r="B8134" t="s">
        <v>4566</v>
      </c>
      <c r="C8134">
        <v>27</v>
      </c>
      <c r="D8134" t="s">
        <v>4696</v>
      </c>
      <c r="E8134" t="s">
        <v>4557</v>
      </c>
      <c r="F8134" t="s">
        <v>12</v>
      </c>
      <c r="G8134">
        <v>150</v>
      </c>
    </row>
    <row r="8135" spans="1:7" x14ac:dyDescent="0.2">
      <c r="A8135" t="s">
        <v>12731</v>
      </c>
      <c r="B8135" t="s">
        <v>4566</v>
      </c>
      <c r="C8135">
        <v>27</v>
      </c>
      <c r="D8135" t="s">
        <v>4696</v>
      </c>
      <c r="E8135" t="s">
        <v>4558</v>
      </c>
      <c r="F8135" t="s">
        <v>12</v>
      </c>
      <c r="G8135">
        <v>3686</v>
      </c>
    </row>
    <row r="8136" spans="1:7" x14ac:dyDescent="0.2">
      <c r="A8136" t="s">
        <v>12732</v>
      </c>
      <c r="B8136" t="s">
        <v>4566</v>
      </c>
      <c r="C8136">
        <v>27</v>
      </c>
      <c r="D8136" t="s">
        <v>4696</v>
      </c>
      <c r="E8136" t="s">
        <v>4559</v>
      </c>
      <c r="F8136" t="s">
        <v>12</v>
      </c>
      <c r="G8136">
        <v>14286</v>
      </c>
    </row>
    <row r="8137" spans="1:7" x14ac:dyDescent="0.2">
      <c r="A8137" t="s">
        <v>12733</v>
      </c>
      <c r="B8137" t="s">
        <v>4566</v>
      </c>
      <c r="C8137">
        <v>27</v>
      </c>
      <c r="D8137" t="s">
        <v>4696</v>
      </c>
      <c r="E8137" t="s">
        <v>4564</v>
      </c>
      <c r="F8137" t="s">
        <v>12</v>
      </c>
      <c r="G8137">
        <v>16854</v>
      </c>
    </row>
    <row r="8138" spans="1:7" x14ac:dyDescent="0.2">
      <c r="A8138" t="s">
        <v>12734</v>
      </c>
      <c r="B8138" t="s">
        <v>4566</v>
      </c>
      <c r="C8138">
        <v>27</v>
      </c>
      <c r="D8138" t="s">
        <v>4696</v>
      </c>
      <c r="E8138" t="s">
        <v>4703</v>
      </c>
      <c r="F8138" t="s">
        <v>12</v>
      </c>
      <c r="G8138">
        <v>6062</v>
      </c>
    </row>
    <row r="8139" spans="1:7" x14ac:dyDescent="0.2">
      <c r="A8139" t="s">
        <v>12735</v>
      </c>
      <c r="B8139" t="s">
        <v>4566</v>
      </c>
      <c r="C8139">
        <v>28</v>
      </c>
      <c r="D8139" t="s">
        <v>4696</v>
      </c>
      <c r="E8139" t="s">
        <v>4557</v>
      </c>
      <c r="F8139" t="s">
        <v>12</v>
      </c>
      <c r="G8139">
        <v>54</v>
      </c>
    </row>
    <row r="8140" spans="1:7" x14ac:dyDescent="0.2">
      <c r="A8140" t="s">
        <v>12736</v>
      </c>
      <c r="B8140" t="s">
        <v>4566</v>
      </c>
      <c r="C8140">
        <v>28</v>
      </c>
      <c r="D8140" t="s">
        <v>4696</v>
      </c>
      <c r="E8140" t="s">
        <v>4558</v>
      </c>
      <c r="F8140" t="s">
        <v>12</v>
      </c>
      <c r="G8140">
        <v>1034</v>
      </c>
    </row>
    <row r="8141" spans="1:7" x14ac:dyDescent="0.2">
      <c r="A8141" t="s">
        <v>12737</v>
      </c>
      <c r="B8141" t="s">
        <v>4566</v>
      </c>
      <c r="C8141">
        <v>28</v>
      </c>
      <c r="D8141" t="s">
        <v>4696</v>
      </c>
      <c r="E8141" t="s">
        <v>4559</v>
      </c>
      <c r="F8141" t="s">
        <v>12</v>
      </c>
      <c r="G8141">
        <v>5120</v>
      </c>
    </row>
    <row r="8142" spans="1:7" x14ac:dyDescent="0.2">
      <c r="A8142" t="s">
        <v>12738</v>
      </c>
      <c r="B8142" t="s">
        <v>4566</v>
      </c>
      <c r="C8142">
        <v>28</v>
      </c>
      <c r="D8142" t="s">
        <v>4696</v>
      </c>
      <c r="E8142" t="s">
        <v>4564</v>
      </c>
      <c r="F8142" t="s">
        <v>12</v>
      </c>
      <c r="G8142">
        <v>6616</v>
      </c>
    </row>
    <row r="8143" spans="1:7" x14ac:dyDescent="0.2">
      <c r="A8143" t="s">
        <v>12739</v>
      </c>
      <c r="B8143" t="s">
        <v>4566</v>
      </c>
      <c r="C8143">
        <v>28</v>
      </c>
      <c r="D8143" t="s">
        <v>4696</v>
      </c>
      <c r="E8143" t="s">
        <v>4703</v>
      </c>
      <c r="F8143" t="s">
        <v>12</v>
      </c>
      <c r="G8143">
        <v>5207</v>
      </c>
    </row>
    <row r="8144" spans="1:7" x14ac:dyDescent="0.2">
      <c r="A8144" t="s">
        <v>12740</v>
      </c>
      <c r="B8144" t="s">
        <v>4566</v>
      </c>
      <c r="C8144">
        <v>29</v>
      </c>
      <c r="D8144" t="s">
        <v>4696</v>
      </c>
      <c r="E8144" t="s">
        <v>4557</v>
      </c>
      <c r="F8144" t="s">
        <v>12</v>
      </c>
      <c r="G8144">
        <v>149</v>
      </c>
    </row>
    <row r="8145" spans="1:7" x14ac:dyDescent="0.2">
      <c r="A8145" t="s">
        <v>12741</v>
      </c>
      <c r="B8145" t="s">
        <v>4566</v>
      </c>
      <c r="C8145">
        <v>29</v>
      </c>
      <c r="D8145" t="s">
        <v>4696</v>
      </c>
      <c r="E8145" t="s">
        <v>4558</v>
      </c>
      <c r="F8145" t="s">
        <v>12</v>
      </c>
      <c r="G8145">
        <v>3005</v>
      </c>
    </row>
    <row r="8146" spans="1:7" x14ac:dyDescent="0.2">
      <c r="A8146" t="s">
        <v>12742</v>
      </c>
      <c r="B8146" t="s">
        <v>4566</v>
      </c>
      <c r="C8146">
        <v>29</v>
      </c>
      <c r="D8146" t="s">
        <v>4696</v>
      </c>
      <c r="E8146" t="s">
        <v>4559</v>
      </c>
      <c r="F8146" t="s">
        <v>12</v>
      </c>
      <c r="G8146">
        <v>10165</v>
      </c>
    </row>
    <row r="8147" spans="1:7" x14ac:dyDescent="0.2">
      <c r="A8147" t="s">
        <v>12743</v>
      </c>
      <c r="B8147" t="s">
        <v>4566</v>
      </c>
      <c r="C8147">
        <v>29</v>
      </c>
      <c r="D8147" t="s">
        <v>4696</v>
      </c>
      <c r="E8147" t="s">
        <v>4564</v>
      </c>
      <c r="F8147" t="s">
        <v>12</v>
      </c>
      <c r="G8147">
        <v>9353</v>
      </c>
    </row>
    <row r="8148" spans="1:7" x14ac:dyDescent="0.2">
      <c r="A8148" t="s">
        <v>12744</v>
      </c>
      <c r="B8148" t="s">
        <v>4566</v>
      </c>
      <c r="C8148">
        <v>29</v>
      </c>
      <c r="D8148" t="s">
        <v>4696</v>
      </c>
      <c r="E8148" t="s">
        <v>4703</v>
      </c>
      <c r="F8148" t="s">
        <v>12</v>
      </c>
      <c r="G8148">
        <v>1027</v>
      </c>
    </row>
    <row r="8149" spans="1:7" x14ac:dyDescent="0.2">
      <c r="A8149" t="s">
        <v>12745</v>
      </c>
      <c r="B8149" t="s">
        <v>4566</v>
      </c>
      <c r="C8149">
        <v>30</v>
      </c>
      <c r="D8149" t="s">
        <v>4696</v>
      </c>
      <c r="E8149" t="s">
        <v>4557</v>
      </c>
      <c r="F8149" t="s">
        <v>12</v>
      </c>
      <c r="G8149">
        <v>29</v>
      </c>
    </row>
    <row r="8150" spans="1:7" x14ac:dyDescent="0.2">
      <c r="A8150" t="s">
        <v>12746</v>
      </c>
      <c r="B8150" t="s">
        <v>4566</v>
      </c>
      <c r="C8150">
        <v>30</v>
      </c>
      <c r="D8150" t="s">
        <v>4696</v>
      </c>
      <c r="E8150" t="s">
        <v>4558</v>
      </c>
      <c r="F8150" t="s">
        <v>12</v>
      </c>
      <c r="G8150">
        <v>1366</v>
      </c>
    </row>
    <row r="8151" spans="1:7" x14ac:dyDescent="0.2">
      <c r="A8151" t="s">
        <v>12747</v>
      </c>
      <c r="B8151" t="s">
        <v>4566</v>
      </c>
      <c r="C8151">
        <v>30</v>
      </c>
      <c r="D8151" t="s">
        <v>4696</v>
      </c>
      <c r="E8151" t="s">
        <v>4559</v>
      </c>
      <c r="F8151" t="s">
        <v>12</v>
      </c>
      <c r="G8151">
        <v>7744</v>
      </c>
    </row>
    <row r="8152" spans="1:7" x14ac:dyDescent="0.2">
      <c r="A8152" t="s">
        <v>12748</v>
      </c>
      <c r="B8152" t="s">
        <v>4566</v>
      </c>
      <c r="C8152">
        <v>30</v>
      </c>
      <c r="D8152" t="s">
        <v>4696</v>
      </c>
      <c r="E8152" t="s">
        <v>4564</v>
      </c>
      <c r="F8152" t="s">
        <v>12</v>
      </c>
      <c r="G8152">
        <v>8803</v>
      </c>
    </row>
    <row r="8153" spans="1:7" x14ac:dyDescent="0.2">
      <c r="A8153" t="s">
        <v>12749</v>
      </c>
      <c r="B8153" t="s">
        <v>4566</v>
      </c>
      <c r="C8153">
        <v>30</v>
      </c>
      <c r="D8153" t="s">
        <v>4696</v>
      </c>
      <c r="E8153" t="s">
        <v>4703</v>
      </c>
      <c r="F8153" t="s">
        <v>12</v>
      </c>
      <c r="G8153">
        <v>1087</v>
      </c>
    </row>
    <row r="8154" spans="1:7" x14ac:dyDescent="0.2">
      <c r="A8154" t="s">
        <v>12750</v>
      </c>
      <c r="B8154" t="s">
        <v>4566</v>
      </c>
      <c r="C8154">
        <v>31</v>
      </c>
      <c r="D8154" t="s">
        <v>4696</v>
      </c>
      <c r="E8154" t="s">
        <v>4557</v>
      </c>
      <c r="F8154" t="s">
        <v>12</v>
      </c>
      <c r="G8154">
        <v>1</v>
      </c>
    </row>
    <row r="8155" spans="1:7" x14ac:dyDescent="0.2">
      <c r="A8155" t="s">
        <v>12751</v>
      </c>
      <c r="B8155" t="s">
        <v>4566</v>
      </c>
      <c r="C8155">
        <v>31</v>
      </c>
      <c r="D8155" t="s">
        <v>4696</v>
      </c>
      <c r="E8155" t="s">
        <v>4558</v>
      </c>
      <c r="F8155" t="s">
        <v>12</v>
      </c>
      <c r="G8155">
        <v>60</v>
      </c>
    </row>
    <row r="8156" spans="1:7" x14ac:dyDescent="0.2">
      <c r="A8156" t="s">
        <v>12752</v>
      </c>
      <c r="B8156" t="s">
        <v>4566</v>
      </c>
      <c r="C8156">
        <v>31</v>
      </c>
      <c r="D8156" t="s">
        <v>4696</v>
      </c>
      <c r="E8156" t="s">
        <v>4559</v>
      </c>
      <c r="F8156" t="s">
        <v>12</v>
      </c>
      <c r="G8156">
        <v>904</v>
      </c>
    </row>
    <row r="8157" spans="1:7" x14ac:dyDescent="0.2">
      <c r="A8157" t="s">
        <v>12753</v>
      </c>
      <c r="B8157" t="s">
        <v>4566</v>
      </c>
      <c r="C8157">
        <v>31</v>
      </c>
      <c r="D8157" t="s">
        <v>4696</v>
      </c>
      <c r="E8157" t="s">
        <v>4564</v>
      </c>
      <c r="F8157" t="s">
        <v>12</v>
      </c>
      <c r="G8157">
        <v>1271</v>
      </c>
    </row>
    <row r="8158" spans="1:7" x14ac:dyDescent="0.2">
      <c r="A8158" t="s">
        <v>12754</v>
      </c>
      <c r="B8158" t="s">
        <v>4566</v>
      </c>
      <c r="C8158">
        <v>31</v>
      </c>
      <c r="D8158" t="s">
        <v>4696</v>
      </c>
      <c r="E8158" t="s">
        <v>4703</v>
      </c>
      <c r="F8158" t="s">
        <v>12</v>
      </c>
      <c r="G8158">
        <v>490</v>
      </c>
    </row>
    <row r="8159" spans="1:7" x14ac:dyDescent="0.2">
      <c r="A8159" t="s">
        <v>12755</v>
      </c>
      <c r="B8159" t="s">
        <v>4566</v>
      </c>
      <c r="C8159">
        <v>32</v>
      </c>
      <c r="D8159" t="s">
        <v>4696</v>
      </c>
      <c r="E8159" t="s">
        <v>4557</v>
      </c>
      <c r="F8159" t="s">
        <v>12</v>
      </c>
      <c r="G8159">
        <v>26</v>
      </c>
    </row>
    <row r="8160" spans="1:7" x14ac:dyDescent="0.2">
      <c r="A8160" t="s">
        <v>12756</v>
      </c>
      <c r="B8160" t="s">
        <v>4566</v>
      </c>
      <c r="C8160">
        <v>32</v>
      </c>
      <c r="D8160" t="s">
        <v>4696</v>
      </c>
      <c r="E8160" t="s">
        <v>4558</v>
      </c>
      <c r="F8160" t="s">
        <v>12</v>
      </c>
      <c r="G8160">
        <v>619</v>
      </c>
    </row>
    <row r="8161" spans="1:7" x14ac:dyDescent="0.2">
      <c r="A8161" t="s">
        <v>12757</v>
      </c>
      <c r="B8161" t="s">
        <v>4566</v>
      </c>
      <c r="C8161">
        <v>32</v>
      </c>
      <c r="D8161" t="s">
        <v>4696</v>
      </c>
      <c r="E8161" t="s">
        <v>4559</v>
      </c>
      <c r="F8161" t="s">
        <v>12</v>
      </c>
      <c r="G8161">
        <v>2826</v>
      </c>
    </row>
    <row r="8162" spans="1:7" x14ac:dyDescent="0.2">
      <c r="A8162" t="s">
        <v>12758</v>
      </c>
      <c r="B8162" t="s">
        <v>4566</v>
      </c>
      <c r="C8162">
        <v>32</v>
      </c>
      <c r="D8162" t="s">
        <v>4696</v>
      </c>
      <c r="E8162" t="s">
        <v>4564</v>
      </c>
      <c r="F8162" t="s">
        <v>12</v>
      </c>
      <c r="G8162">
        <v>4466</v>
      </c>
    </row>
    <row r="8163" spans="1:7" x14ac:dyDescent="0.2">
      <c r="A8163" t="s">
        <v>12759</v>
      </c>
      <c r="B8163" t="s">
        <v>4566</v>
      </c>
      <c r="C8163">
        <v>32</v>
      </c>
      <c r="D8163" t="s">
        <v>4696</v>
      </c>
      <c r="E8163" t="s">
        <v>4703</v>
      </c>
      <c r="F8163" t="s">
        <v>12</v>
      </c>
      <c r="G8163">
        <v>1670</v>
      </c>
    </row>
    <row r="8164" spans="1:7" x14ac:dyDescent="0.2">
      <c r="A8164" t="s">
        <v>12760</v>
      </c>
      <c r="B8164" t="s">
        <v>4566</v>
      </c>
      <c r="C8164">
        <v>33</v>
      </c>
      <c r="D8164" t="s">
        <v>4696</v>
      </c>
      <c r="E8164" t="s">
        <v>4557</v>
      </c>
      <c r="F8164" t="s">
        <v>12</v>
      </c>
      <c r="G8164">
        <v>1</v>
      </c>
    </row>
    <row r="8165" spans="1:7" x14ac:dyDescent="0.2">
      <c r="A8165" t="s">
        <v>12761</v>
      </c>
      <c r="B8165" t="s">
        <v>4566</v>
      </c>
      <c r="C8165">
        <v>33</v>
      </c>
      <c r="D8165" t="s">
        <v>4696</v>
      </c>
      <c r="E8165" t="s">
        <v>4558</v>
      </c>
      <c r="F8165" t="s">
        <v>12</v>
      </c>
      <c r="G8165">
        <v>13</v>
      </c>
    </row>
    <row r="8166" spans="1:7" x14ac:dyDescent="0.2">
      <c r="A8166" t="s">
        <v>12762</v>
      </c>
      <c r="B8166" t="s">
        <v>4566</v>
      </c>
      <c r="C8166">
        <v>33</v>
      </c>
      <c r="D8166" t="s">
        <v>4696</v>
      </c>
      <c r="E8166" t="s">
        <v>4559</v>
      </c>
      <c r="F8166" t="s">
        <v>12</v>
      </c>
      <c r="G8166">
        <v>140</v>
      </c>
    </row>
    <row r="8167" spans="1:7" x14ac:dyDescent="0.2">
      <c r="A8167" t="s">
        <v>12763</v>
      </c>
      <c r="B8167" t="s">
        <v>4566</v>
      </c>
      <c r="C8167">
        <v>33</v>
      </c>
      <c r="D8167" t="s">
        <v>4696</v>
      </c>
      <c r="E8167" t="s">
        <v>4564</v>
      </c>
      <c r="F8167" t="s">
        <v>12</v>
      </c>
      <c r="G8167">
        <v>132</v>
      </c>
    </row>
    <row r="8168" spans="1:7" x14ac:dyDescent="0.2">
      <c r="A8168" t="s">
        <v>12764</v>
      </c>
      <c r="B8168" t="s">
        <v>4566</v>
      </c>
      <c r="C8168">
        <v>33</v>
      </c>
      <c r="D8168" t="s">
        <v>4696</v>
      </c>
      <c r="E8168" t="s">
        <v>4703</v>
      </c>
      <c r="F8168" t="s">
        <v>12</v>
      </c>
      <c r="G8168">
        <v>91</v>
      </c>
    </row>
    <row r="8169" spans="1:7" x14ac:dyDescent="0.2">
      <c r="A8169" t="s">
        <v>12765</v>
      </c>
      <c r="B8169" t="s">
        <v>4566</v>
      </c>
      <c r="C8169">
        <v>34</v>
      </c>
      <c r="D8169" t="s">
        <v>4696</v>
      </c>
      <c r="E8169" t="s">
        <v>4557</v>
      </c>
      <c r="F8169" t="s">
        <v>12</v>
      </c>
      <c r="G8169">
        <v>13</v>
      </c>
    </row>
    <row r="8170" spans="1:7" x14ac:dyDescent="0.2">
      <c r="A8170" t="s">
        <v>12766</v>
      </c>
      <c r="B8170" t="s">
        <v>4566</v>
      </c>
      <c r="C8170">
        <v>34</v>
      </c>
      <c r="D8170" t="s">
        <v>4696</v>
      </c>
      <c r="E8170" t="s">
        <v>4558</v>
      </c>
      <c r="F8170" t="s">
        <v>12</v>
      </c>
      <c r="G8170">
        <v>263</v>
      </c>
    </row>
    <row r="8171" spans="1:7" x14ac:dyDescent="0.2">
      <c r="A8171" t="s">
        <v>12767</v>
      </c>
      <c r="B8171" t="s">
        <v>4566</v>
      </c>
      <c r="C8171">
        <v>34</v>
      </c>
      <c r="D8171" t="s">
        <v>4696</v>
      </c>
      <c r="E8171" t="s">
        <v>4559</v>
      </c>
      <c r="F8171" t="s">
        <v>12</v>
      </c>
      <c r="G8171">
        <v>1090</v>
      </c>
    </row>
    <row r="8172" spans="1:7" x14ac:dyDescent="0.2">
      <c r="A8172" t="s">
        <v>12768</v>
      </c>
      <c r="B8172" t="s">
        <v>4566</v>
      </c>
      <c r="C8172">
        <v>34</v>
      </c>
      <c r="D8172" t="s">
        <v>4696</v>
      </c>
      <c r="E8172" t="s">
        <v>4564</v>
      </c>
      <c r="F8172" t="s">
        <v>12</v>
      </c>
      <c r="G8172">
        <v>1069</v>
      </c>
    </row>
    <row r="8173" spans="1:7" x14ac:dyDescent="0.2">
      <c r="A8173" t="s">
        <v>12769</v>
      </c>
      <c r="B8173" t="s">
        <v>4566</v>
      </c>
      <c r="C8173">
        <v>34</v>
      </c>
      <c r="D8173" t="s">
        <v>4696</v>
      </c>
      <c r="E8173" t="s">
        <v>4703</v>
      </c>
      <c r="F8173" t="s">
        <v>12</v>
      </c>
      <c r="G8173">
        <v>2361</v>
      </c>
    </row>
    <row r="8174" spans="1:7" x14ac:dyDescent="0.2">
      <c r="A8174" t="s">
        <v>12770</v>
      </c>
      <c r="B8174" t="s">
        <v>4566</v>
      </c>
      <c r="C8174">
        <v>35</v>
      </c>
      <c r="D8174" t="s">
        <v>4696</v>
      </c>
      <c r="E8174" t="s">
        <v>4557</v>
      </c>
      <c r="F8174" t="s">
        <v>12</v>
      </c>
      <c r="G8174">
        <v>691</v>
      </c>
    </row>
    <row r="8175" spans="1:7" x14ac:dyDescent="0.2">
      <c r="A8175" t="s">
        <v>12771</v>
      </c>
      <c r="B8175" t="s">
        <v>4566</v>
      </c>
      <c r="C8175">
        <v>35</v>
      </c>
      <c r="D8175" t="s">
        <v>4696</v>
      </c>
      <c r="E8175" t="s">
        <v>4558</v>
      </c>
      <c r="F8175" t="s">
        <v>12</v>
      </c>
      <c r="G8175">
        <v>9296</v>
      </c>
    </row>
    <row r="8176" spans="1:7" x14ac:dyDescent="0.2">
      <c r="A8176" t="s">
        <v>12772</v>
      </c>
      <c r="B8176" t="s">
        <v>4566</v>
      </c>
      <c r="C8176">
        <v>35</v>
      </c>
      <c r="D8176" t="s">
        <v>4696</v>
      </c>
      <c r="E8176" t="s">
        <v>4559</v>
      </c>
      <c r="F8176" t="s">
        <v>12</v>
      </c>
      <c r="G8176">
        <v>42554</v>
      </c>
    </row>
    <row r="8177" spans="1:7" x14ac:dyDescent="0.2">
      <c r="A8177" t="s">
        <v>12773</v>
      </c>
      <c r="B8177" t="s">
        <v>4566</v>
      </c>
      <c r="C8177">
        <v>35</v>
      </c>
      <c r="D8177" t="s">
        <v>4696</v>
      </c>
      <c r="E8177" t="s">
        <v>4564</v>
      </c>
      <c r="F8177" t="s">
        <v>12</v>
      </c>
      <c r="G8177">
        <v>25116</v>
      </c>
    </row>
    <row r="8178" spans="1:7" x14ac:dyDescent="0.2">
      <c r="A8178" t="s">
        <v>12774</v>
      </c>
      <c r="B8178" t="s">
        <v>4566</v>
      </c>
      <c r="C8178">
        <v>35</v>
      </c>
      <c r="D8178" t="s">
        <v>4696</v>
      </c>
      <c r="E8178" t="s">
        <v>4703</v>
      </c>
      <c r="F8178" t="s">
        <v>12</v>
      </c>
      <c r="G8178">
        <v>3821</v>
      </c>
    </row>
    <row r="8179" spans="1:7" x14ac:dyDescent="0.2">
      <c r="A8179" t="s">
        <v>12775</v>
      </c>
      <c r="B8179" t="s">
        <v>4566</v>
      </c>
      <c r="C8179">
        <v>36</v>
      </c>
      <c r="D8179" t="s">
        <v>4696</v>
      </c>
      <c r="E8179" t="s">
        <v>4557</v>
      </c>
      <c r="F8179" t="s">
        <v>12</v>
      </c>
      <c r="G8179">
        <v>53</v>
      </c>
    </row>
    <row r="8180" spans="1:7" x14ac:dyDescent="0.2">
      <c r="A8180" t="s">
        <v>12776</v>
      </c>
      <c r="B8180" t="s">
        <v>4566</v>
      </c>
      <c r="C8180">
        <v>36</v>
      </c>
      <c r="D8180" t="s">
        <v>4696</v>
      </c>
      <c r="E8180" t="s">
        <v>4558</v>
      </c>
      <c r="F8180" t="s">
        <v>12</v>
      </c>
      <c r="G8180">
        <v>719</v>
      </c>
    </row>
    <row r="8181" spans="1:7" x14ac:dyDescent="0.2">
      <c r="A8181" t="s">
        <v>12777</v>
      </c>
      <c r="B8181" t="s">
        <v>4566</v>
      </c>
      <c r="C8181">
        <v>36</v>
      </c>
      <c r="D8181" t="s">
        <v>4696</v>
      </c>
      <c r="E8181" t="s">
        <v>4559</v>
      </c>
      <c r="F8181" t="s">
        <v>12</v>
      </c>
      <c r="G8181">
        <v>5360</v>
      </c>
    </row>
    <row r="8182" spans="1:7" x14ac:dyDescent="0.2">
      <c r="A8182" t="s">
        <v>12778</v>
      </c>
      <c r="B8182" t="s">
        <v>4566</v>
      </c>
      <c r="C8182">
        <v>36</v>
      </c>
      <c r="D8182" t="s">
        <v>4696</v>
      </c>
      <c r="E8182" t="s">
        <v>4564</v>
      </c>
      <c r="F8182" t="s">
        <v>12</v>
      </c>
      <c r="G8182">
        <v>8942</v>
      </c>
    </row>
    <row r="8183" spans="1:7" x14ac:dyDescent="0.2">
      <c r="A8183" t="s">
        <v>12779</v>
      </c>
      <c r="B8183" t="s">
        <v>4566</v>
      </c>
      <c r="C8183">
        <v>36</v>
      </c>
      <c r="D8183" t="s">
        <v>4696</v>
      </c>
      <c r="E8183" t="s">
        <v>4703</v>
      </c>
      <c r="F8183" t="s">
        <v>12</v>
      </c>
      <c r="G8183">
        <v>618</v>
      </c>
    </row>
    <row r="8184" spans="1:7" x14ac:dyDescent="0.2">
      <c r="A8184" t="s">
        <v>12780</v>
      </c>
      <c r="B8184" t="s">
        <v>4566</v>
      </c>
      <c r="C8184">
        <v>37</v>
      </c>
      <c r="D8184" t="s">
        <v>4696</v>
      </c>
      <c r="E8184" t="s">
        <v>4697</v>
      </c>
      <c r="F8184" t="s">
        <v>12</v>
      </c>
      <c r="G8184">
        <v>215</v>
      </c>
    </row>
    <row r="8185" spans="1:7" x14ac:dyDescent="0.2">
      <c r="A8185" t="s">
        <v>12781</v>
      </c>
      <c r="B8185" t="s">
        <v>4566</v>
      </c>
      <c r="C8185">
        <v>38</v>
      </c>
      <c r="D8185" t="s">
        <v>4696</v>
      </c>
      <c r="E8185" t="s">
        <v>4557</v>
      </c>
      <c r="F8185" t="s">
        <v>12</v>
      </c>
      <c r="G8185">
        <v>197</v>
      </c>
    </row>
    <row r="8186" spans="1:7" x14ac:dyDescent="0.2">
      <c r="A8186" t="s">
        <v>12782</v>
      </c>
      <c r="B8186" t="s">
        <v>4566</v>
      </c>
      <c r="C8186">
        <v>38</v>
      </c>
      <c r="D8186" t="s">
        <v>4696</v>
      </c>
      <c r="E8186" t="s">
        <v>4558</v>
      </c>
      <c r="F8186" t="s">
        <v>12</v>
      </c>
      <c r="G8186">
        <v>5180</v>
      </c>
    </row>
    <row r="8187" spans="1:7" x14ac:dyDescent="0.2">
      <c r="A8187" t="s">
        <v>12783</v>
      </c>
      <c r="B8187" t="s">
        <v>4566</v>
      </c>
      <c r="C8187">
        <v>38</v>
      </c>
      <c r="D8187" t="s">
        <v>4696</v>
      </c>
      <c r="E8187" t="s">
        <v>4559</v>
      </c>
      <c r="F8187" t="s">
        <v>12</v>
      </c>
      <c r="G8187">
        <v>13709</v>
      </c>
    </row>
    <row r="8188" spans="1:7" x14ac:dyDescent="0.2">
      <c r="A8188" t="s">
        <v>12784</v>
      </c>
      <c r="B8188" t="s">
        <v>4566</v>
      </c>
      <c r="C8188">
        <v>38</v>
      </c>
      <c r="D8188" t="s">
        <v>4696</v>
      </c>
      <c r="E8188" t="s">
        <v>4564</v>
      </c>
      <c r="F8188" t="s">
        <v>12</v>
      </c>
      <c r="G8188">
        <v>14116</v>
      </c>
    </row>
    <row r="8189" spans="1:7" x14ac:dyDescent="0.2">
      <c r="A8189" t="s">
        <v>12785</v>
      </c>
      <c r="B8189" t="s">
        <v>4566</v>
      </c>
      <c r="C8189">
        <v>38</v>
      </c>
      <c r="D8189" t="s">
        <v>4696</v>
      </c>
      <c r="E8189" t="s">
        <v>4703</v>
      </c>
      <c r="F8189" t="s">
        <v>12</v>
      </c>
      <c r="G8189">
        <v>1959</v>
      </c>
    </row>
    <row r="8190" spans="1:7" x14ac:dyDescent="0.2">
      <c r="A8190" t="s">
        <v>12786</v>
      </c>
      <c r="B8190" t="s">
        <v>4566</v>
      </c>
      <c r="C8190">
        <v>39</v>
      </c>
      <c r="D8190" t="s">
        <v>4696</v>
      </c>
      <c r="E8190" t="s">
        <v>4697</v>
      </c>
      <c r="F8190" t="s">
        <v>12</v>
      </c>
      <c r="G8190">
        <v>606</v>
      </c>
    </row>
    <row r="8191" spans="1:7" x14ac:dyDescent="0.2">
      <c r="A8191" t="s">
        <v>12787</v>
      </c>
      <c r="B8191" t="s">
        <v>4566</v>
      </c>
      <c r="C8191">
        <v>40</v>
      </c>
      <c r="D8191" t="s">
        <v>4696</v>
      </c>
      <c r="E8191" t="s">
        <v>4557</v>
      </c>
      <c r="F8191" t="s">
        <v>12</v>
      </c>
      <c r="G8191">
        <v>6</v>
      </c>
    </row>
    <row r="8192" spans="1:7" x14ac:dyDescent="0.2">
      <c r="A8192" t="s">
        <v>12788</v>
      </c>
      <c r="B8192" t="s">
        <v>4566</v>
      </c>
      <c r="C8192">
        <v>40</v>
      </c>
      <c r="D8192" t="s">
        <v>4696</v>
      </c>
      <c r="E8192" t="s">
        <v>4558</v>
      </c>
      <c r="F8192" t="s">
        <v>12</v>
      </c>
      <c r="G8192">
        <v>85</v>
      </c>
    </row>
    <row r="8193" spans="1:7" x14ac:dyDescent="0.2">
      <c r="A8193" t="s">
        <v>12789</v>
      </c>
      <c r="B8193" t="s">
        <v>4566</v>
      </c>
      <c r="C8193">
        <v>40</v>
      </c>
      <c r="D8193" t="s">
        <v>4696</v>
      </c>
      <c r="E8193" t="s">
        <v>4559</v>
      </c>
      <c r="F8193" t="s">
        <v>12</v>
      </c>
      <c r="G8193">
        <v>1006</v>
      </c>
    </row>
    <row r="8194" spans="1:7" x14ac:dyDescent="0.2">
      <c r="A8194" t="s">
        <v>12790</v>
      </c>
      <c r="B8194" t="s">
        <v>4566</v>
      </c>
      <c r="C8194">
        <v>40</v>
      </c>
      <c r="D8194" t="s">
        <v>4696</v>
      </c>
      <c r="E8194" t="s">
        <v>4564</v>
      </c>
      <c r="F8194" t="s">
        <v>12</v>
      </c>
      <c r="G8194">
        <v>2059</v>
      </c>
    </row>
    <row r="8195" spans="1:7" x14ac:dyDescent="0.2">
      <c r="A8195" t="s">
        <v>12791</v>
      </c>
      <c r="B8195" t="s">
        <v>4566</v>
      </c>
      <c r="C8195">
        <v>40</v>
      </c>
      <c r="D8195" t="s">
        <v>4696</v>
      </c>
      <c r="E8195" t="s">
        <v>4703</v>
      </c>
      <c r="F8195" t="s">
        <v>12</v>
      </c>
      <c r="G8195">
        <v>1861</v>
      </c>
    </row>
    <row r="8196" spans="1:7" x14ac:dyDescent="0.2">
      <c r="A8196" t="s">
        <v>12792</v>
      </c>
      <c r="B8196" t="s">
        <v>4566</v>
      </c>
      <c r="C8196">
        <v>41</v>
      </c>
      <c r="D8196" t="s">
        <v>4696</v>
      </c>
      <c r="E8196" t="s">
        <v>4557</v>
      </c>
      <c r="F8196" t="s">
        <v>12</v>
      </c>
      <c r="G8196">
        <v>10</v>
      </c>
    </row>
    <row r="8197" spans="1:7" x14ac:dyDescent="0.2">
      <c r="A8197" t="s">
        <v>12793</v>
      </c>
      <c r="B8197" t="s">
        <v>4566</v>
      </c>
      <c r="C8197">
        <v>41</v>
      </c>
      <c r="D8197" t="s">
        <v>4696</v>
      </c>
      <c r="E8197" t="s">
        <v>4558</v>
      </c>
      <c r="F8197" t="s">
        <v>12</v>
      </c>
      <c r="G8197">
        <v>335</v>
      </c>
    </row>
    <row r="8198" spans="1:7" x14ac:dyDescent="0.2">
      <c r="A8198" t="s">
        <v>12794</v>
      </c>
      <c r="B8198" t="s">
        <v>4566</v>
      </c>
      <c r="C8198">
        <v>41</v>
      </c>
      <c r="D8198" t="s">
        <v>4696</v>
      </c>
      <c r="E8198" t="s">
        <v>4559</v>
      </c>
      <c r="F8198" t="s">
        <v>12</v>
      </c>
      <c r="G8198">
        <v>1981</v>
      </c>
    </row>
    <row r="8199" spans="1:7" x14ac:dyDescent="0.2">
      <c r="A8199" t="s">
        <v>12795</v>
      </c>
      <c r="B8199" t="s">
        <v>4566</v>
      </c>
      <c r="C8199">
        <v>41</v>
      </c>
      <c r="D8199" t="s">
        <v>4696</v>
      </c>
      <c r="E8199" t="s">
        <v>4564</v>
      </c>
      <c r="F8199" t="s">
        <v>12</v>
      </c>
      <c r="G8199">
        <v>2420</v>
      </c>
    </row>
    <row r="8200" spans="1:7" x14ac:dyDescent="0.2">
      <c r="A8200" t="s">
        <v>12796</v>
      </c>
      <c r="B8200" t="s">
        <v>4566</v>
      </c>
      <c r="C8200">
        <v>41</v>
      </c>
      <c r="D8200" t="s">
        <v>4696</v>
      </c>
      <c r="E8200" t="s">
        <v>4703</v>
      </c>
      <c r="F8200" t="s">
        <v>12</v>
      </c>
      <c r="G8200">
        <v>743</v>
      </c>
    </row>
    <row r="8201" spans="1:7" x14ac:dyDescent="0.2">
      <c r="A8201" t="s">
        <v>12797</v>
      </c>
      <c r="B8201" t="s">
        <v>4566</v>
      </c>
      <c r="C8201">
        <v>43</v>
      </c>
      <c r="D8201" t="s">
        <v>4696</v>
      </c>
      <c r="E8201" t="s">
        <v>4557</v>
      </c>
      <c r="F8201" t="s">
        <v>12</v>
      </c>
      <c r="G8201">
        <v>118</v>
      </c>
    </row>
    <row r="8202" spans="1:7" x14ac:dyDescent="0.2">
      <c r="A8202" t="s">
        <v>12798</v>
      </c>
      <c r="B8202" t="s">
        <v>4566</v>
      </c>
      <c r="C8202">
        <v>43</v>
      </c>
      <c r="D8202" t="s">
        <v>4696</v>
      </c>
      <c r="E8202" t="s">
        <v>4558</v>
      </c>
      <c r="F8202" t="s">
        <v>12</v>
      </c>
      <c r="G8202">
        <v>1437</v>
      </c>
    </row>
    <row r="8203" spans="1:7" x14ac:dyDescent="0.2">
      <c r="A8203" t="s">
        <v>12799</v>
      </c>
      <c r="B8203" t="s">
        <v>4566</v>
      </c>
      <c r="C8203">
        <v>43</v>
      </c>
      <c r="D8203" t="s">
        <v>4696</v>
      </c>
      <c r="E8203" t="s">
        <v>4559</v>
      </c>
      <c r="F8203" t="s">
        <v>12</v>
      </c>
      <c r="G8203">
        <v>11293</v>
      </c>
    </row>
    <row r="8204" spans="1:7" x14ac:dyDescent="0.2">
      <c r="A8204" t="s">
        <v>12800</v>
      </c>
      <c r="B8204" t="s">
        <v>4566</v>
      </c>
      <c r="C8204">
        <v>43</v>
      </c>
      <c r="D8204" t="s">
        <v>4696</v>
      </c>
      <c r="E8204" t="s">
        <v>4564</v>
      </c>
      <c r="F8204" t="s">
        <v>12</v>
      </c>
      <c r="G8204">
        <v>14901</v>
      </c>
    </row>
    <row r="8205" spans="1:7" x14ac:dyDescent="0.2">
      <c r="A8205" t="s">
        <v>12801</v>
      </c>
      <c r="B8205" t="s">
        <v>4566</v>
      </c>
      <c r="C8205">
        <v>43</v>
      </c>
      <c r="D8205" t="s">
        <v>4696</v>
      </c>
      <c r="E8205" t="s">
        <v>4703</v>
      </c>
      <c r="F8205" t="s">
        <v>12</v>
      </c>
      <c r="G8205">
        <v>435</v>
      </c>
    </row>
    <row r="8206" spans="1:7" x14ac:dyDescent="0.2">
      <c r="A8206" t="s">
        <v>12802</v>
      </c>
      <c r="B8206" t="s">
        <v>4566</v>
      </c>
      <c r="C8206">
        <v>1</v>
      </c>
      <c r="D8206" t="s">
        <v>4696</v>
      </c>
      <c r="E8206" t="s">
        <v>4557</v>
      </c>
      <c r="F8206" t="s">
        <v>13</v>
      </c>
      <c r="G8206">
        <v>15</v>
      </c>
    </row>
    <row r="8207" spans="1:7" x14ac:dyDescent="0.2">
      <c r="A8207" t="s">
        <v>12803</v>
      </c>
      <c r="B8207" t="s">
        <v>4566</v>
      </c>
      <c r="C8207">
        <v>1</v>
      </c>
      <c r="D8207" t="s">
        <v>4696</v>
      </c>
      <c r="E8207" t="s">
        <v>4558</v>
      </c>
      <c r="F8207" t="s">
        <v>13</v>
      </c>
      <c r="G8207">
        <v>169</v>
      </c>
    </row>
    <row r="8208" spans="1:7" x14ac:dyDescent="0.2">
      <c r="A8208" t="s">
        <v>12804</v>
      </c>
      <c r="B8208" t="s">
        <v>4566</v>
      </c>
      <c r="C8208">
        <v>1</v>
      </c>
      <c r="D8208" t="s">
        <v>4696</v>
      </c>
      <c r="E8208" t="s">
        <v>4559</v>
      </c>
      <c r="F8208" t="s">
        <v>13</v>
      </c>
      <c r="G8208">
        <v>2251</v>
      </c>
    </row>
    <row r="8209" spans="1:7" x14ac:dyDescent="0.2">
      <c r="A8209" t="s">
        <v>12805</v>
      </c>
      <c r="B8209" t="s">
        <v>4566</v>
      </c>
      <c r="C8209">
        <v>1</v>
      </c>
      <c r="D8209" t="s">
        <v>4696</v>
      </c>
      <c r="E8209" t="s">
        <v>4564</v>
      </c>
      <c r="F8209" t="s">
        <v>13</v>
      </c>
      <c r="G8209">
        <v>1070</v>
      </c>
    </row>
    <row r="8210" spans="1:7" x14ac:dyDescent="0.2">
      <c r="A8210" t="s">
        <v>12806</v>
      </c>
      <c r="B8210" t="s">
        <v>4566</v>
      </c>
      <c r="C8210">
        <v>1</v>
      </c>
      <c r="D8210" t="s">
        <v>4696</v>
      </c>
      <c r="E8210" t="s">
        <v>4703</v>
      </c>
      <c r="F8210" t="s">
        <v>13</v>
      </c>
      <c r="G8210">
        <v>597</v>
      </c>
    </row>
    <row r="8211" spans="1:7" x14ac:dyDescent="0.2">
      <c r="A8211" t="s">
        <v>12807</v>
      </c>
      <c r="B8211" t="s">
        <v>4566</v>
      </c>
      <c r="C8211">
        <v>2</v>
      </c>
      <c r="D8211" t="s">
        <v>4696</v>
      </c>
      <c r="E8211" t="s">
        <v>4557</v>
      </c>
      <c r="F8211" t="s">
        <v>13</v>
      </c>
      <c r="G8211">
        <v>23</v>
      </c>
    </row>
    <row r="8212" spans="1:7" x14ac:dyDescent="0.2">
      <c r="A8212" t="s">
        <v>12808</v>
      </c>
      <c r="B8212" t="s">
        <v>4566</v>
      </c>
      <c r="C8212">
        <v>2</v>
      </c>
      <c r="D8212" t="s">
        <v>4696</v>
      </c>
      <c r="E8212" t="s">
        <v>4558</v>
      </c>
      <c r="F8212" t="s">
        <v>13</v>
      </c>
      <c r="G8212">
        <v>331</v>
      </c>
    </row>
    <row r="8213" spans="1:7" x14ac:dyDescent="0.2">
      <c r="A8213" t="s">
        <v>12809</v>
      </c>
      <c r="B8213" t="s">
        <v>4566</v>
      </c>
      <c r="C8213">
        <v>2</v>
      </c>
      <c r="D8213" t="s">
        <v>4696</v>
      </c>
      <c r="E8213" t="s">
        <v>4559</v>
      </c>
      <c r="F8213" t="s">
        <v>13</v>
      </c>
      <c r="G8213">
        <v>2441</v>
      </c>
    </row>
    <row r="8214" spans="1:7" x14ac:dyDescent="0.2">
      <c r="A8214" t="s">
        <v>12810</v>
      </c>
      <c r="B8214" t="s">
        <v>4566</v>
      </c>
      <c r="C8214">
        <v>2</v>
      </c>
      <c r="D8214" t="s">
        <v>4696</v>
      </c>
      <c r="E8214" t="s">
        <v>4564</v>
      </c>
      <c r="F8214" t="s">
        <v>13</v>
      </c>
      <c r="G8214">
        <v>2266</v>
      </c>
    </row>
    <row r="8215" spans="1:7" x14ac:dyDescent="0.2">
      <c r="A8215" t="s">
        <v>12811</v>
      </c>
      <c r="B8215" t="s">
        <v>4566</v>
      </c>
      <c r="C8215">
        <v>2</v>
      </c>
      <c r="D8215" t="s">
        <v>4696</v>
      </c>
      <c r="E8215" t="s">
        <v>4703</v>
      </c>
      <c r="F8215" t="s">
        <v>13</v>
      </c>
      <c r="G8215">
        <v>330</v>
      </c>
    </row>
    <row r="8216" spans="1:7" x14ac:dyDescent="0.2">
      <c r="A8216" t="s">
        <v>12812</v>
      </c>
      <c r="B8216" t="s">
        <v>4566</v>
      </c>
      <c r="C8216">
        <v>3</v>
      </c>
      <c r="D8216" t="s">
        <v>4696</v>
      </c>
      <c r="E8216" t="s">
        <v>4557</v>
      </c>
      <c r="F8216" t="s">
        <v>13</v>
      </c>
      <c r="G8216">
        <v>172</v>
      </c>
    </row>
    <row r="8217" spans="1:7" x14ac:dyDescent="0.2">
      <c r="A8217" t="s">
        <v>12813</v>
      </c>
      <c r="B8217" t="s">
        <v>4566</v>
      </c>
      <c r="C8217">
        <v>3</v>
      </c>
      <c r="D8217" t="s">
        <v>4696</v>
      </c>
      <c r="E8217" t="s">
        <v>4558</v>
      </c>
      <c r="F8217" t="s">
        <v>13</v>
      </c>
      <c r="G8217">
        <v>4074</v>
      </c>
    </row>
    <row r="8218" spans="1:7" x14ac:dyDescent="0.2">
      <c r="A8218" t="s">
        <v>12814</v>
      </c>
      <c r="B8218" t="s">
        <v>4566</v>
      </c>
      <c r="C8218">
        <v>3</v>
      </c>
      <c r="D8218" t="s">
        <v>4696</v>
      </c>
      <c r="E8218" t="s">
        <v>4559</v>
      </c>
      <c r="F8218" t="s">
        <v>13</v>
      </c>
      <c r="G8218">
        <v>12593</v>
      </c>
    </row>
    <row r="8219" spans="1:7" x14ac:dyDescent="0.2">
      <c r="A8219" t="s">
        <v>12815</v>
      </c>
      <c r="B8219" t="s">
        <v>4566</v>
      </c>
      <c r="C8219">
        <v>3</v>
      </c>
      <c r="D8219" t="s">
        <v>4696</v>
      </c>
      <c r="E8219" t="s">
        <v>4564</v>
      </c>
      <c r="F8219" t="s">
        <v>13</v>
      </c>
      <c r="G8219">
        <v>14631</v>
      </c>
    </row>
    <row r="8220" spans="1:7" x14ac:dyDescent="0.2">
      <c r="A8220" t="s">
        <v>12816</v>
      </c>
      <c r="B8220" t="s">
        <v>4566</v>
      </c>
      <c r="C8220">
        <v>3</v>
      </c>
      <c r="D8220" t="s">
        <v>4696</v>
      </c>
      <c r="E8220" t="s">
        <v>4703</v>
      </c>
      <c r="F8220" t="s">
        <v>13</v>
      </c>
      <c r="G8220">
        <v>1177</v>
      </c>
    </row>
    <row r="8221" spans="1:7" x14ac:dyDescent="0.2">
      <c r="A8221" t="s">
        <v>12817</v>
      </c>
      <c r="B8221" t="s">
        <v>4566</v>
      </c>
      <c r="C8221">
        <v>4</v>
      </c>
      <c r="D8221" t="s">
        <v>4696</v>
      </c>
      <c r="E8221" t="s">
        <v>4557</v>
      </c>
      <c r="F8221" t="s">
        <v>13</v>
      </c>
      <c r="G8221">
        <v>220</v>
      </c>
    </row>
    <row r="8222" spans="1:7" x14ac:dyDescent="0.2">
      <c r="A8222" t="s">
        <v>12818</v>
      </c>
      <c r="B8222" t="s">
        <v>4566</v>
      </c>
      <c r="C8222">
        <v>4</v>
      </c>
      <c r="D8222" t="s">
        <v>4696</v>
      </c>
      <c r="E8222" t="s">
        <v>4558</v>
      </c>
      <c r="F8222" t="s">
        <v>13</v>
      </c>
      <c r="G8222">
        <v>8102</v>
      </c>
    </row>
    <row r="8223" spans="1:7" x14ac:dyDescent="0.2">
      <c r="A8223" t="s">
        <v>12819</v>
      </c>
      <c r="B8223" t="s">
        <v>4566</v>
      </c>
      <c r="C8223">
        <v>4</v>
      </c>
      <c r="D8223" t="s">
        <v>4696</v>
      </c>
      <c r="E8223" t="s">
        <v>4559</v>
      </c>
      <c r="F8223" t="s">
        <v>13</v>
      </c>
      <c r="G8223">
        <v>25310</v>
      </c>
    </row>
    <row r="8224" spans="1:7" x14ac:dyDescent="0.2">
      <c r="A8224" t="s">
        <v>12820</v>
      </c>
      <c r="B8224" t="s">
        <v>4566</v>
      </c>
      <c r="C8224">
        <v>4</v>
      </c>
      <c r="D8224" t="s">
        <v>4696</v>
      </c>
      <c r="E8224" t="s">
        <v>4564</v>
      </c>
      <c r="F8224" t="s">
        <v>13</v>
      </c>
      <c r="G8224">
        <v>12684</v>
      </c>
    </row>
    <row r="8225" spans="1:7" x14ac:dyDescent="0.2">
      <c r="A8225" t="s">
        <v>12821</v>
      </c>
      <c r="B8225" t="s">
        <v>4566</v>
      </c>
      <c r="C8225">
        <v>4</v>
      </c>
      <c r="D8225" t="s">
        <v>4696</v>
      </c>
      <c r="E8225" t="s">
        <v>4703</v>
      </c>
      <c r="F8225" t="s">
        <v>13</v>
      </c>
      <c r="G8225">
        <v>1508</v>
      </c>
    </row>
    <row r="8226" spans="1:7" x14ac:dyDescent="0.2">
      <c r="A8226" t="s">
        <v>12822</v>
      </c>
      <c r="B8226" t="s">
        <v>4566</v>
      </c>
      <c r="C8226">
        <v>5</v>
      </c>
      <c r="D8226" t="s">
        <v>4696</v>
      </c>
      <c r="E8226" t="s">
        <v>4557</v>
      </c>
      <c r="F8226" t="s">
        <v>13</v>
      </c>
      <c r="G8226">
        <v>19</v>
      </c>
    </row>
    <row r="8227" spans="1:7" x14ac:dyDescent="0.2">
      <c r="A8227" t="s">
        <v>12823</v>
      </c>
      <c r="B8227" t="s">
        <v>4566</v>
      </c>
      <c r="C8227">
        <v>5</v>
      </c>
      <c r="D8227" t="s">
        <v>4696</v>
      </c>
      <c r="E8227" t="s">
        <v>4558</v>
      </c>
      <c r="F8227" t="s">
        <v>13</v>
      </c>
      <c r="G8227">
        <v>1946</v>
      </c>
    </row>
    <row r="8228" spans="1:7" x14ac:dyDescent="0.2">
      <c r="A8228" t="s">
        <v>12824</v>
      </c>
      <c r="B8228" t="s">
        <v>4566</v>
      </c>
      <c r="C8228">
        <v>5</v>
      </c>
      <c r="D8228" t="s">
        <v>4696</v>
      </c>
      <c r="E8228" t="s">
        <v>4559</v>
      </c>
      <c r="F8228" t="s">
        <v>13</v>
      </c>
      <c r="G8228">
        <v>15881</v>
      </c>
    </row>
    <row r="8229" spans="1:7" x14ac:dyDescent="0.2">
      <c r="A8229" t="s">
        <v>12825</v>
      </c>
      <c r="B8229" t="s">
        <v>4566</v>
      </c>
      <c r="C8229">
        <v>5</v>
      </c>
      <c r="D8229" t="s">
        <v>4696</v>
      </c>
      <c r="E8229" t="s">
        <v>4564</v>
      </c>
      <c r="F8229" t="s">
        <v>13</v>
      </c>
      <c r="G8229">
        <v>20066</v>
      </c>
    </row>
    <row r="8230" spans="1:7" x14ac:dyDescent="0.2">
      <c r="A8230" t="s">
        <v>12826</v>
      </c>
      <c r="B8230" t="s">
        <v>4566</v>
      </c>
      <c r="C8230">
        <v>5</v>
      </c>
      <c r="D8230" t="s">
        <v>4696</v>
      </c>
      <c r="E8230" t="s">
        <v>4703</v>
      </c>
      <c r="F8230" t="s">
        <v>13</v>
      </c>
      <c r="G8230">
        <v>2475</v>
      </c>
    </row>
    <row r="8231" spans="1:7" x14ac:dyDescent="0.2">
      <c r="A8231" t="s">
        <v>12827</v>
      </c>
      <c r="B8231" t="s">
        <v>4566</v>
      </c>
      <c r="C8231">
        <v>6</v>
      </c>
      <c r="D8231" t="s">
        <v>4696</v>
      </c>
      <c r="E8231" t="s">
        <v>4557</v>
      </c>
      <c r="F8231" t="s">
        <v>13</v>
      </c>
      <c r="G8231">
        <v>964</v>
      </c>
    </row>
    <row r="8232" spans="1:7" x14ac:dyDescent="0.2">
      <c r="A8232" t="s">
        <v>12828</v>
      </c>
      <c r="B8232" t="s">
        <v>4566</v>
      </c>
      <c r="C8232">
        <v>6</v>
      </c>
      <c r="D8232" t="s">
        <v>4696</v>
      </c>
      <c r="E8232" t="s">
        <v>4558</v>
      </c>
      <c r="F8232" t="s">
        <v>13</v>
      </c>
      <c r="G8232">
        <v>10178</v>
      </c>
    </row>
    <row r="8233" spans="1:7" x14ac:dyDescent="0.2">
      <c r="A8233" t="s">
        <v>12829</v>
      </c>
      <c r="B8233" t="s">
        <v>4566</v>
      </c>
      <c r="C8233">
        <v>6</v>
      </c>
      <c r="D8233" t="s">
        <v>4696</v>
      </c>
      <c r="E8233" t="s">
        <v>4559</v>
      </c>
      <c r="F8233" t="s">
        <v>13</v>
      </c>
      <c r="G8233">
        <v>20882</v>
      </c>
    </row>
    <row r="8234" spans="1:7" x14ac:dyDescent="0.2">
      <c r="A8234" t="s">
        <v>12830</v>
      </c>
      <c r="B8234" t="s">
        <v>4566</v>
      </c>
      <c r="C8234">
        <v>6</v>
      </c>
      <c r="D8234" t="s">
        <v>4696</v>
      </c>
      <c r="E8234" t="s">
        <v>4564</v>
      </c>
      <c r="F8234" t="s">
        <v>13</v>
      </c>
      <c r="G8234">
        <v>21562</v>
      </c>
    </row>
    <row r="8235" spans="1:7" x14ac:dyDescent="0.2">
      <c r="A8235" t="s">
        <v>12831</v>
      </c>
      <c r="B8235" t="s">
        <v>4566</v>
      </c>
      <c r="C8235">
        <v>6</v>
      </c>
      <c r="D8235" t="s">
        <v>4696</v>
      </c>
      <c r="E8235" t="s">
        <v>4703</v>
      </c>
      <c r="F8235" t="s">
        <v>13</v>
      </c>
      <c r="G8235">
        <v>1068</v>
      </c>
    </row>
    <row r="8236" spans="1:7" x14ac:dyDescent="0.2">
      <c r="A8236" t="s">
        <v>12832</v>
      </c>
      <c r="B8236" t="s">
        <v>4566</v>
      </c>
      <c r="C8236">
        <v>7</v>
      </c>
      <c r="D8236" t="s">
        <v>4696</v>
      </c>
      <c r="E8236" t="s">
        <v>4557</v>
      </c>
      <c r="F8236" t="s">
        <v>13</v>
      </c>
      <c r="G8236">
        <v>373</v>
      </c>
    </row>
    <row r="8237" spans="1:7" x14ac:dyDescent="0.2">
      <c r="A8237" t="s">
        <v>12833</v>
      </c>
      <c r="B8237" t="s">
        <v>4566</v>
      </c>
      <c r="C8237">
        <v>7</v>
      </c>
      <c r="D8237" t="s">
        <v>4696</v>
      </c>
      <c r="E8237" t="s">
        <v>4558</v>
      </c>
      <c r="F8237" t="s">
        <v>13</v>
      </c>
      <c r="G8237">
        <v>1333</v>
      </c>
    </row>
    <row r="8238" spans="1:7" x14ac:dyDescent="0.2">
      <c r="A8238" t="s">
        <v>12834</v>
      </c>
      <c r="B8238" t="s">
        <v>4566</v>
      </c>
      <c r="C8238">
        <v>7</v>
      </c>
      <c r="D8238" t="s">
        <v>4696</v>
      </c>
      <c r="E8238" t="s">
        <v>4559</v>
      </c>
      <c r="F8238" t="s">
        <v>13</v>
      </c>
      <c r="G8238">
        <v>5526</v>
      </c>
    </row>
    <row r="8239" spans="1:7" x14ac:dyDescent="0.2">
      <c r="A8239" t="s">
        <v>12835</v>
      </c>
      <c r="B8239" t="s">
        <v>4566</v>
      </c>
      <c r="C8239">
        <v>7</v>
      </c>
      <c r="D8239" t="s">
        <v>4696</v>
      </c>
      <c r="E8239" t="s">
        <v>4564</v>
      </c>
      <c r="F8239" t="s">
        <v>13</v>
      </c>
      <c r="G8239">
        <v>16706</v>
      </c>
    </row>
    <row r="8240" spans="1:7" x14ac:dyDescent="0.2">
      <c r="A8240" t="s">
        <v>12836</v>
      </c>
      <c r="B8240" t="s">
        <v>4566</v>
      </c>
      <c r="C8240">
        <v>7</v>
      </c>
      <c r="D8240" t="s">
        <v>4696</v>
      </c>
      <c r="E8240" t="s">
        <v>4703</v>
      </c>
      <c r="F8240" t="s">
        <v>13</v>
      </c>
      <c r="G8240">
        <v>7022</v>
      </c>
    </row>
    <row r="8241" spans="1:7" x14ac:dyDescent="0.2">
      <c r="A8241" t="s">
        <v>12837</v>
      </c>
      <c r="B8241" t="s">
        <v>4566</v>
      </c>
      <c r="C8241">
        <v>8</v>
      </c>
      <c r="D8241" t="s">
        <v>4696</v>
      </c>
      <c r="E8241" t="s">
        <v>4557</v>
      </c>
      <c r="F8241" t="s">
        <v>13</v>
      </c>
      <c r="G8241">
        <v>855</v>
      </c>
    </row>
    <row r="8242" spans="1:7" x14ac:dyDescent="0.2">
      <c r="A8242" t="s">
        <v>12838</v>
      </c>
      <c r="B8242" t="s">
        <v>4566</v>
      </c>
      <c r="C8242">
        <v>8</v>
      </c>
      <c r="D8242" t="s">
        <v>4696</v>
      </c>
      <c r="E8242" t="s">
        <v>4558</v>
      </c>
      <c r="F8242" t="s">
        <v>13</v>
      </c>
      <c r="G8242">
        <v>11842</v>
      </c>
    </row>
    <row r="8243" spans="1:7" x14ac:dyDescent="0.2">
      <c r="A8243" t="s">
        <v>12839</v>
      </c>
      <c r="B8243" t="s">
        <v>4566</v>
      </c>
      <c r="C8243">
        <v>8</v>
      </c>
      <c r="D8243" t="s">
        <v>4696</v>
      </c>
      <c r="E8243" t="s">
        <v>4559</v>
      </c>
      <c r="F8243" t="s">
        <v>13</v>
      </c>
      <c r="G8243">
        <v>43436</v>
      </c>
    </row>
    <row r="8244" spans="1:7" x14ac:dyDescent="0.2">
      <c r="A8244" t="s">
        <v>12840</v>
      </c>
      <c r="B8244" t="s">
        <v>4566</v>
      </c>
      <c r="C8244">
        <v>8</v>
      </c>
      <c r="D8244" t="s">
        <v>4696</v>
      </c>
      <c r="E8244" t="s">
        <v>4564</v>
      </c>
      <c r="F8244" t="s">
        <v>13</v>
      </c>
      <c r="G8244">
        <v>34122</v>
      </c>
    </row>
    <row r="8245" spans="1:7" x14ac:dyDescent="0.2">
      <c r="A8245" t="s">
        <v>12841</v>
      </c>
      <c r="B8245" t="s">
        <v>4566</v>
      </c>
      <c r="C8245">
        <v>8</v>
      </c>
      <c r="D8245" t="s">
        <v>4696</v>
      </c>
      <c r="E8245" t="s">
        <v>4703</v>
      </c>
      <c r="F8245" t="s">
        <v>13</v>
      </c>
      <c r="G8245">
        <v>1918</v>
      </c>
    </row>
    <row r="8246" spans="1:7" x14ac:dyDescent="0.2">
      <c r="A8246" t="s">
        <v>12842</v>
      </c>
      <c r="B8246" t="s">
        <v>4566</v>
      </c>
      <c r="C8246">
        <v>9</v>
      </c>
      <c r="D8246" t="s">
        <v>4696</v>
      </c>
      <c r="E8246" t="s">
        <v>4557</v>
      </c>
      <c r="F8246" t="s">
        <v>13</v>
      </c>
      <c r="G8246">
        <v>12</v>
      </c>
    </row>
    <row r="8247" spans="1:7" x14ac:dyDescent="0.2">
      <c r="A8247" t="s">
        <v>12843</v>
      </c>
      <c r="B8247" t="s">
        <v>4566</v>
      </c>
      <c r="C8247">
        <v>9</v>
      </c>
      <c r="D8247" t="s">
        <v>4696</v>
      </c>
      <c r="E8247" t="s">
        <v>4558</v>
      </c>
      <c r="F8247" t="s">
        <v>13</v>
      </c>
      <c r="G8247">
        <v>141</v>
      </c>
    </row>
    <row r="8248" spans="1:7" x14ac:dyDescent="0.2">
      <c r="A8248" t="s">
        <v>12844</v>
      </c>
      <c r="B8248" t="s">
        <v>4566</v>
      </c>
      <c r="C8248">
        <v>9</v>
      </c>
      <c r="D8248" t="s">
        <v>4696</v>
      </c>
      <c r="E8248" t="s">
        <v>4559</v>
      </c>
      <c r="F8248" t="s">
        <v>13</v>
      </c>
      <c r="G8248">
        <v>1013</v>
      </c>
    </row>
    <row r="8249" spans="1:7" x14ac:dyDescent="0.2">
      <c r="A8249" t="s">
        <v>12845</v>
      </c>
      <c r="B8249" t="s">
        <v>4566</v>
      </c>
      <c r="C8249">
        <v>9</v>
      </c>
      <c r="D8249" t="s">
        <v>4696</v>
      </c>
      <c r="E8249" t="s">
        <v>4564</v>
      </c>
      <c r="F8249" t="s">
        <v>13</v>
      </c>
      <c r="G8249">
        <v>2281</v>
      </c>
    </row>
    <row r="8250" spans="1:7" x14ac:dyDescent="0.2">
      <c r="A8250" t="s">
        <v>12846</v>
      </c>
      <c r="B8250" t="s">
        <v>4566</v>
      </c>
      <c r="C8250">
        <v>9</v>
      </c>
      <c r="D8250" t="s">
        <v>4696</v>
      </c>
      <c r="E8250" t="s">
        <v>4703</v>
      </c>
      <c r="F8250" t="s">
        <v>13</v>
      </c>
      <c r="G8250">
        <v>2756</v>
      </c>
    </row>
    <row r="8251" spans="1:7" x14ac:dyDescent="0.2">
      <c r="A8251" t="s">
        <v>12847</v>
      </c>
      <c r="B8251" t="s">
        <v>4566</v>
      </c>
      <c r="C8251">
        <v>10</v>
      </c>
      <c r="D8251" t="s">
        <v>4696</v>
      </c>
      <c r="E8251" t="s">
        <v>4557</v>
      </c>
      <c r="F8251" t="s">
        <v>13</v>
      </c>
      <c r="G8251">
        <v>13</v>
      </c>
    </row>
    <row r="8252" spans="1:7" x14ac:dyDescent="0.2">
      <c r="A8252" t="s">
        <v>12848</v>
      </c>
      <c r="B8252" t="s">
        <v>4566</v>
      </c>
      <c r="C8252">
        <v>10</v>
      </c>
      <c r="D8252" t="s">
        <v>4696</v>
      </c>
      <c r="E8252" t="s">
        <v>4558</v>
      </c>
      <c r="F8252" t="s">
        <v>13</v>
      </c>
      <c r="G8252">
        <v>54</v>
      </c>
    </row>
    <row r="8253" spans="1:7" x14ac:dyDescent="0.2">
      <c r="A8253" t="s">
        <v>12849</v>
      </c>
      <c r="B8253" t="s">
        <v>4566</v>
      </c>
      <c r="C8253">
        <v>10</v>
      </c>
      <c r="D8253" t="s">
        <v>4696</v>
      </c>
      <c r="E8253" t="s">
        <v>4559</v>
      </c>
      <c r="F8253" t="s">
        <v>13</v>
      </c>
      <c r="G8253">
        <v>659</v>
      </c>
    </row>
    <row r="8254" spans="1:7" x14ac:dyDescent="0.2">
      <c r="A8254" t="s">
        <v>12850</v>
      </c>
      <c r="B8254" t="s">
        <v>4566</v>
      </c>
      <c r="C8254">
        <v>10</v>
      </c>
      <c r="D8254" t="s">
        <v>4696</v>
      </c>
      <c r="E8254" t="s">
        <v>4564</v>
      </c>
      <c r="F8254" t="s">
        <v>13</v>
      </c>
      <c r="G8254">
        <v>772</v>
      </c>
    </row>
    <row r="8255" spans="1:7" x14ac:dyDescent="0.2">
      <c r="A8255" t="s">
        <v>12851</v>
      </c>
      <c r="B8255" t="s">
        <v>4566</v>
      </c>
      <c r="C8255">
        <v>10</v>
      </c>
      <c r="D8255" t="s">
        <v>4696</v>
      </c>
      <c r="E8255" t="s">
        <v>4703</v>
      </c>
      <c r="F8255" t="s">
        <v>13</v>
      </c>
      <c r="G8255">
        <v>677</v>
      </c>
    </row>
    <row r="8256" spans="1:7" x14ac:dyDescent="0.2">
      <c r="A8256" t="s">
        <v>12852</v>
      </c>
      <c r="B8256" t="s">
        <v>4566</v>
      </c>
      <c r="C8256">
        <v>11</v>
      </c>
      <c r="D8256" t="s">
        <v>4696</v>
      </c>
      <c r="E8256" t="s">
        <v>4557</v>
      </c>
      <c r="F8256" t="s">
        <v>13</v>
      </c>
      <c r="G8256">
        <v>45</v>
      </c>
    </row>
    <row r="8257" spans="1:7" x14ac:dyDescent="0.2">
      <c r="A8257" t="s">
        <v>12853</v>
      </c>
      <c r="B8257" t="s">
        <v>4566</v>
      </c>
      <c r="C8257">
        <v>11</v>
      </c>
      <c r="D8257" t="s">
        <v>4696</v>
      </c>
      <c r="E8257" t="s">
        <v>4558</v>
      </c>
      <c r="F8257" t="s">
        <v>13</v>
      </c>
      <c r="G8257">
        <v>810</v>
      </c>
    </row>
    <row r="8258" spans="1:7" x14ac:dyDescent="0.2">
      <c r="A8258" t="s">
        <v>12854</v>
      </c>
      <c r="B8258" t="s">
        <v>4566</v>
      </c>
      <c r="C8258">
        <v>11</v>
      </c>
      <c r="D8258" t="s">
        <v>4696</v>
      </c>
      <c r="E8258" t="s">
        <v>4559</v>
      </c>
      <c r="F8258" t="s">
        <v>13</v>
      </c>
      <c r="G8258">
        <v>4082</v>
      </c>
    </row>
    <row r="8259" spans="1:7" x14ac:dyDescent="0.2">
      <c r="A8259" t="s">
        <v>12855</v>
      </c>
      <c r="B8259" t="s">
        <v>4566</v>
      </c>
      <c r="C8259">
        <v>11</v>
      </c>
      <c r="D8259" t="s">
        <v>4696</v>
      </c>
      <c r="E8259" t="s">
        <v>4564</v>
      </c>
      <c r="F8259" t="s">
        <v>13</v>
      </c>
      <c r="G8259">
        <v>7002</v>
      </c>
    </row>
    <row r="8260" spans="1:7" x14ac:dyDescent="0.2">
      <c r="A8260" t="s">
        <v>12856</v>
      </c>
      <c r="B8260" t="s">
        <v>4566</v>
      </c>
      <c r="C8260">
        <v>11</v>
      </c>
      <c r="D8260" t="s">
        <v>4696</v>
      </c>
      <c r="E8260" t="s">
        <v>4703</v>
      </c>
      <c r="F8260" t="s">
        <v>13</v>
      </c>
      <c r="G8260">
        <v>3217</v>
      </c>
    </row>
    <row r="8261" spans="1:7" x14ac:dyDescent="0.2">
      <c r="A8261" t="s">
        <v>12857</v>
      </c>
      <c r="B8261" t="s">
        <v>4566</v>
      </c>
      <c r="C8261">
        <v>12</v>
      </c>
      <c r="D8261" t="s">
        <v>4696</v>
      </c>
      <c r="E8261" t="s">
        <v>4557</v>
      </c>
      <c r="F8261" t="s">
        <v>13</v>
      </c>
      <c r="G8261">
        <v>38</v>
      </c>
    </row>
    <row r="8262" spans="1:7" x14ac:dyDescent="0.2">
      <c r="A8262" t="s">
        <v>12858</v>
      </c>
      <c r="B8262" t="s">
        <v>4566</v>
      </c>
      <c r="C8262">
        <v>12</v>
      </c>
      <c r="D8262" t="s">
        <v>4696</v>
      </c>
      <c r="E8262" t="s">
        <v>4558</v>
      </c>
      <c r="F8262" t="s">
        <v>13</v>
      </c>
      <c r="G8262">
        <v>601</v>
      </c>
    </row>
    <row r="8263" spans="1:7" x14ac:dyDescent="0.2">
      <c r="A8263" t="s">
        <v>12859</v>
      </c>
      <c r="B8263" t="s">
        <v>4566</v>
      </c>
      <c r="C8263">
        <v>12</v>
      </c>
      <c r="D8263" t="s">
        <v>4696</v>
      </c>
      <c r="E8263" t="s">
        <v>4559</v>
      </c>
      <c r="F8263" t="s">
        <v>13</v>
      </c>
      <c r="G8263">
        <v>2924</v>
      </c>
    </row>
    <row r="8264" spans="1:7" x14ac:dyDescent="0.2">
      <c r="A8264" t="s">
        <v>12860</v>
      </c>
      <c r="B8264" t="s">
        <v>4566</v>
      </c>
      <c r="C8264">
        <v>12</v>
      </c>
      <c r="D8264" t="s">
        <v>4696</v>
      </c>
      <c r="E8264" t="s">
        <v>4564</v>
      </c>
      <c r="F8264" t="s">
        <v>13</v>
      </c>
      <c r="G8264">
        <v>5383</v>
      </c>
    </row>
    <row r="8265" spans="1:7" x14ac:dyDescent="0.2">
      <c r="A8265" t="s">
        <v>12861</v>
      </c>
      <c r="B8265" t="s">
        <v>4566</v>
      </c>
      <c r="C8265">
        <v>12</v>
      </c>
      <c r="D8265" t="s">
        <v>4696</v>
      </c>
      <c r="E8265" t="s">
        <v>4703</v>
      </c>
      <c r="F8265" t="s">
        <v>13</v>
      </c>
      <c r="G8265">
        <v>1508</v>
      </c>
    </row>
    <row r="8266" spans="1:7" x14ac:dyDescent="0.2">
      <c r="A8266" t="s">
        <v>12862</v>
      </c>
      <c r="B8266" t="s">
        <v>4566</v>
      </c>
      <c r="C8266">
        <v>13</v>
      </c>
      <c r="D8266" t="s">
        <v>4696</v>
      </c>
      <c r="E8266" t="s">
        <v>4557</v>
      </c>
      <c r="F8266" t="s">
        <v>13</v>
      </c>
      <c r="G8266">
        <v>393</v>
      </c>
    </row>
    <row r="8267" spans="1:7" x14ac:dyDescent="0.2">
      <c r="A8267" t="s">
        <v>12863</v>
      </c>
      <c r="B8267" t="s">
        <v>4566</v>
      </c>
      <c r="C8267">
        <v>13</v>
      </c>
      <c r="D8267" t="s">
        <v>4696</v>
      </c>
      <c r="E8267" t="s">
        <v>4558</v>
      </c>
      <c r="F8267" t="s">
        <v>13</v>
      </c>
      <c r="G8267">
        <v>10211</v>
      </c>
    </row>
    <row r="8268" spans="1:7" x14ac:dyDescent="0.2">
      <c r="A8268" t="s">
        <v>12864</v>
      </c>
      <c r="B8268" t="s">
        <v>4566</v>
      </c>
      <c r="C8268">
        <v>13</v>
      </c>
      <c r="D8268" t="s">
        <v>4696</v>
      </c>
      <c r="E8268" t="s">
        <v>4559</v>
      </c>
      <c r="F8268" t="s">
        <v>13</v>
      </c>
      <c r="G8268">
        <v>34812</v>
      </c>
    </row>
    <row r="8269" spans="1:7" x14ac:dyDescent="0.2">
      <c r="A8269" t="s">
        <v>12865</v>
      </c>
      <c r="B8269" t="s">
        <v>4566</v>
      </c>
      <c r="C8269">
        <v>13</v>
      </c>
      <c r="D8269" t="s">
        <v>4696</v>
      </c>
      <c r="E8269" t="s">
        <v>4564</v>
      </c>
      <c r="F8269" t="s">
        <v>13</v>
      </c>
      <c r="G8269">
        <v>18322</v>
      </c>
    </row>
    <row r="8270" spans="1:7" x14ac:dyDescent="0.2">
      <c r="A8270" t="s">
        <v>12866</v>
      </c>
      <c r="B8270" t="s">
        <v>4566</v>
      </c>
      <c r="C8270">
        <v>13</v>
      </c>
      <c r="D8270" t="s">
        <v>4696</v>
      </c>
      <c r="E8270" t="s">
        <v>4703</v>
      </c>
      <c r="F8270" t="s">
        <v>13</v>
      </c>
      <c r="G8270">
        <v>3476</v>
      </c>
    </row>
    <row r="8271" spans="1:7" x14ac:dyDescent="0.2">
      <c r="A8271" t="s">
        <v>12867</v>
      </c>
      <c r="B8271" t="s">
        <v>4566</v>
      </c>
      <c r="C8271">
        <v>14</v>
      </c>
      <c r="D8271" t="s">
        <v>4696</v>
      </c>
      <c r="E8271" t="s">
        <v>4557</v>
      </c>
      <c r="F8271" t="s">
        <v>13</v>
      </c>
      <c r="G8271">
        <v>80</v>
      </c>
    </row>
    <row r="8272" spans="1:7" x14ac:dyDescent="0.2">
      <c r="A8272" t="s">
        <v>12868</v>
      </c>
      <c r="B8272" t="s">
        <v>4566</v>
      </c>
      <c r="C8272">
        <v>14</v>
      </c>
      <c r="D8272" t="s">
        <v>4696</v>
      </c>
      <c r="E8272" t="s">
        <v>4558</v>
      </c>
      <c r="F8272" t="s">
        <v>13</v>
      </c>
      <c r="G8272">
        <v>1217</v>
      </c>
    </row>
    <row r="8273" spans="1:7" x14ac:dyDescent="0.2">
      <c r="A8273" t="s">
        <v>12869</v>
      </c>
      <c r="B8273" t="s">
        <v>4566</v>
      </c>
      <c r="C8273">
        <v>14</v>
      </c>
      <c r="D8273" t="s">
        <v>4696</v>
      </c>
      <c r="E8273" t="s">
        <v>4559</v>
      </c>
      <c r="F8273" t="s">
        <v>13</v>
      </c>
      <c r="G8273">
        <v>13148</v>
      </c>
    </row>
    <row r="8274" spans="1:7" x14ac:dyDescent="0.2">
      <c r="A8274" t="s">
        <v>12870</v>
      </c>
      <c r="B8274" t="s">
        <v>4566</v>
      </c>
      <c r="C8274">
        <v>14</v>
      </c>
      <c r="D8274" t="s">
        <v>4696</v>
      </c>
      <c r="E8274" t="s">
        <v>4564</v>
      </c>
      <c r="F8274" t="s">
        <v>13</v>
      </c>
      <c r="G8274">
        <v>13457</v>
      </c>
    </row>
    <row r="8275" spans="1:7" x14ac:dyDescent="0.2">
      <c r="A8275" t="s">
        <v>12871</v>
      </c>
      <c r="B8275" t="s">
        <v>4566</v>
      </c>
      <c r="C8275">
        <v>14</v>
      </c>
      <c r="D8275" t="s">
        <v>4696</v>
      </c>
      <c r="E8275" t="s">
        <v>4703</v>
      </c>
      <c r="F8275" t="s">
        <v>13</v>
      </c>
      <c r="G8275">
        <v>2759</v>
      </c>
    </row>
    <row r="8276" spans="1:7" x14ac:dyDescent="0.2">
      <c r="A8276" t="s">
        <v>12872</v>
      </c>
      <c r="B8276" t="s">
        <v>4566</v>
      </c>
      <c r="C8276">
        <v>15</v>
      </c>
      <c r="D8276" t="s">
        <v>4696</v>
      </c>
      <c r="E8276" t="s">
        <v>4557</v>
      </c>
      <c r="F8276" t="s">
        <v>13</v>
      </c>
      <c r="G8276">
        <v>36</v>
      </c>
    </row>
    <row r="8277" spans="1:7" x14ac:dyDescent="0.2">
      <c r="A8277" t="s">
        <v>12873</v>
      </c>
      <c r="B8277" t="s">
        <v>4566</v>
      </c>
      <c r="C8277">
        <v>15</v>
      </c>
      <c r="D8277" t="s">
        <v>4696</v>
      </c>
      <c r="E8277" t="s">
        <v>4558</v>
      </c>
      <c r="F8277" t="s">
        <v>13</v>
      </c>
      <c r="G8277">
        <v>701</v>
      </c>
    </row>
    <row r="8278" spans="1:7" x14ac:dyDescent="0.2">
      <c r="A8278" t="s">
        <v>12874</v>
      </c>
      <c r="B8278" t="s">
        <v>4566</v>
      </c>
      <c r="C8278">
        <v>15</v>
      </c>
      <c r="D8278" t="s">
        <v>4696</v>
      </c>
      <c r="E8278" t="s">
        <v>4559</v>
      </c>
      <c r="F8278" t="s">
        <v>13</v>
      </c>
      <c r="G8278">
        <v>3048</v>
      </c>
    </row>
    <row r="8279" spans="1:7" x14ac:dyDescent="0.2">
      <c r="A8279" t="s">
        <v>12875</v>
      </c>
      <c r="B8279" t="s">
        <v>4566</v>
      </c>
      <c r="C8279">
        <v>15</v>
      </c>
      <c r="D8279" t="s">
        <v>4696</v>
      </c>
      <c r="E8279" t="s">
        <v>4564</v>
      </c>
      <c r="F8279" t="s">
        <v>13</v>
      </c>
      <c r="G8279">
        <v>3929</v>
      </c>
    </row>
    <row r="8280" spans="1:7" x14ac:dyDescent="0.2">
      <c r="A8280" t="s">
        <v>12876</v>
      </c>
      <c r="B8280" t="s">
        <v>4566</v>
      </c>
      <c r="C8280">
        <v>15</v>
      </c>
      <c r="D8280" t="s">
        <v>4696</v>
      </c>
      <c r="E8280" t="s">
        <v>4703</v>
      </c>
      <c r="F8280" t="s">
        <v>13</v>
      </c>
      <c r="G8280">
        <v>2750</v>
      </c>
    </row>
    <row r="8281" spans="1:7" x14ac:dyDescent="0.2">
      <c r="A8281" t="s">
        <v>12877</v>
      </c>
      <c r="B8281" t="s">
        <v>4566</v>
      </c>
      <c r="C8281">
        <v>16</v>
      </c>
      <c r="D8281" t="s">
        <v>4696</v>
      </c>
      <c r="E8281" t="s">
        <v>4557</v>
      </c>
      <c r="F8281" t="s">
        <v>13</v>
      </c>
      <c r="G8281">
        <v>5</v>
      </c>
    </row>
    <row r="8282" spans="1:7" x14ac:dyDescent="0.2">
      <c r="A8282" t="s">
        <v>12878</v>
      </c>
      <c r="B8282" t="s">
        <v>4566</v>
      </c>
      <c r="C8282">
        <v>16</v>
      </c>
      <c r="D8282" t="s">
        <v>4696</v>
      </c>
      <c r="E8282" t="s">
        <v>4558</v>
      </c>
      <c r="F8282" t="s">
        <v>13</v>
      </c>
      <c r="G8282">
        <v>38</v>
      </c>
    </row>
    <row r="8283" spans="1:7" x14ac:dyDescent="0.2">
      <c r="A8283" t="s">
        <v>12879</v>
      </c>
      <c r="B8283" t="s">
        <v>4566</v>
      </c>
      <c r="C8283">
        <v>16</v>
      </c>
      <c r="D8283" t="s">
        <v>4696</v>
      </c>
      <c r="E8283" t="s">
        <v>4559</v>
      </c>
      <c r="F8283" t="s">
        <v>13</v>
      </c>
      <c r="G8283">
        <v>198</v>
      </c>
    </row>
    <row r="8284" spans="1:7" x14ac:dyDescent="0.2">
      <c r="A8284" t="s">
        <v>12880</v>
      </c>
      <c r="B8284" t="s">
        <v>4566</v>
      </c>
      <c r="C8284">
        <v>16</v>
      </c>
      <c r="D8284" t="s">
        <v>4696</v>
      </c>
      <c r="E8284" t="s">
        <v>4564</v>
      </c>
      <c r="F8284" t="s">
        <v>13</v>
      </c>
      <c r="G8284">
        <v>992</v>
      </c>
    </row>
    <row r="8285" spans="1:7" x14ac:dyDescent="0.2">
      <c r="A8285" t="s">
        <v>12881</v>
      </c>
      <c r="B8285" t="s">
        <v>4566</v>
      </c>
      <c r="C8285">
        <v>16</v>
      </c>
      <c r="D8285" t="s">
        <v>4696</v>
      </c>
      <c r="E8285" t="s">
        <v>4703</v>
      </c>
      <c r="F8285" t="s">
        <v>13</v>
      </c>
      <c r="G8285">
        <v>253</v>
      </c>
    </row>
    <row r="8286" spans="1:7" x14ac:dyDescent="0.2">
      <c r="A8286" t="s">
        <v>12882</v>
      </c>
      <c r="B8286" t="s">
        <v>4566</v>
      </c>
      <c r="C8286">
        <v>17</v>
      </c>
      <c r="D8286" t="s">
        <v>4696</v>
      </c>
      <c r="E8286" t="s">
        <v>4557</v>
      </c>
      <c r="F8286" t="s">
        <v>13</v>
      </c>
      <c r="G8286">
        <v>257</v>
      </c>
    </row>
    <row r="8287" spans="1:7" x14ac:dyDescent="0.2">
      <c r="A8287" t="s">
        <v>12883</v>
      </c>
      <c r="B8287" t="s">
        <v>4566</v>
      </c>
      <c r="C8287">
        <v>17</v>
      </c>
      <c r="D8287" t="s">
        <v>4696</v>
      </c>
      <c r="E8287" t="s">
        <v>4558</v>
      </c>
      <c r="F8287" t="s">
        <v>13</v>
      </c>
      <c r="G8287">
        <v>6288</v>
      </c>
    </row>
    <row r="8288" spans="1:7" x14ac:dyDescent="0.2">
      <c r="A8288" t="s">
        <v>12884</v>
      </c>
      <c r="B8288" t="s">
        <v>4566</v>
      </c>
      <c r="C8288">
        <v>17</v>
      </c>
      <c r="D8288" t="s">
        <v>4696</v>
      </c>
      <c r="E8288" t="s">
        <v>4559</v>
      </c>
      <c r="F8288" t="s">
        <v>13</v>
      </c>
      <c r="G8288">
        <v>13149</v>
      </c>
    </row>
    <row r="8289" spans="1:7" x14ac:dyDescent="0.2">
      <c r="A8289" t="s">
        <v>12885</v>
      </c>
      <c r="B8289" t="s">
        <v>4566</v>
      </c>
      <c r="C8289">
        <v>17</v>
      </c>
      <c r="D8289" t="s">
        <v>4696</v>
      </c>
      <c r="E8289" t="s">
        <v>4564</v>
      </c>
      <c r="F8289" t="s">
        <v>13</v>
      </c>
      <c r="G8289">
        <v>13478</v>
      </c>
    </row>
    <row r="8290" spans="1:7" x14ac:dyDescent="0.2">
      <c r="A8290" t="s">
        <v>12886</v>
      </c>
      <c r="B8290" t="s">
        <v>4566</v>
      </c>
      <c r="C8290">
        <v>17</v>
      </c>
      <c r="D8290" t="s">
        <v>4696</v>
      </c>
      <c r="E8290" t="s">
        <v>4703</v>
      </c>
      <c r="F8290" t="s">
        <v>13</v>
      </c>
      <c r="G8290">
        <v>1589</v>
      </c>
    </row>
    <row r="8291" spans="1:7" x14ac:dyDescent="0.2">
      <c r="A8291" t="s">
        <v>12887</v>
      </c>
      <c r="B8291" t="s">
        <v>4566</v>
      </c>
      <c r="C8291">
        <v>18</v>
      </c>
      <c r="D8291" t="s">
        <v>4696</v>
      </c>
      <c r="E8291" t="s">
        <v>4557</v>
      </c>
      <c r="F8291" t="s">
        <v>13</v>
      </c>
      <c r="G8291">
        <v>47</v>
      </c>
    </row>
    <row r="8292" spans="1:7" x14ac:dyDescent="0.2">
      <c r="A8292" t="s">
        <v>12888</v>
      </c>
      <c r="B8292" t="s">
        <v>4566</v>
      </c>
      <c r="C8292">
        <v>18</v>
      </c>
      <c r="D8292" t="s">
        <v>4696</v>
      </c>
      <c r="E8292" t="s">
        <v>4558</v>
      </c>
      <c r="F8292" t="s">
        <v>13</v>
      </c>
      <c r="G8292">
        <v>1533</v>
      </c>
    </row>
    <row r="8293" spans="1:7" x14ac:dyDescent="0.2">
      <c r="A8293" t="s">
        <v>12889</v>
      </c>
      <c r="B8293" t="s">
        <v>4566</v>
      </c>
      <c r="C8293">
        <v>18</v>
      </c>
      <c r="D8293" t="s">
        <v>4696</v>
      </c>
      <c r="E8293" t="s">
        <v>4559</v>
      </c>
      <c r="F8293" t="s">
        <v>13</v>
      </c>
      <c r="G8293">
        <v>5638</v>
      </c>
    </row>
    <row r="8294" spans="1:7" x14ac:dyDescent="0.2">
      <c r="A8294" t="s">
        <v>12890</v>
      </c>
      <c r="B8294" t="s">
        <v>4566</v>
      </c>
      <c r="C8294">
        <v>18</v>
      </c>
      <c r="D8294" t="s">
        <v>4696</v>
      </c>
      <c r="E8294" t="s">
        <v>4564</v>
      </c>
      <c r="F8294" t="s">
        <v>13</v>
      </c>
      <c r="G8294">
        <v>8956</v>
      </c>
    </row>
    <row r="8295" spans="1:7" x14ac:dyDescent="0.2">
      <c r="A8295" t="s">
        <v>12891</v>
      </c>
      <c r="B8295" t="s">
        <v>4566</v>
      </c>
      <c r="C8295">
        <v>18</v>
      </c>
      <c r="D8295" t="s">
        <v>4696</v>
      </c>
      <c r="E8295" t="s">
        <v>4703</v>
      </c>
      <c r="F8295" t="s">
        <v>13</v>
      </c>
      <c r="G8295">
        <v>1108</v>
      </c>
    </row>
    <row r="8296" spans="1:7" x14ac:dyDescent="0.2">
      <c r="A8296" t="s">
        <v>12892</v>
      </c>
      <c r="B8296" t="s">
        <v>4566</v>
      </c>
      <c r="C8296">
        <v>19</v>
      </c>
      <c r="D8296" t="s">
        <v>4696</v>
      </c>
      <c r="E8296" t="s">
        <v>4557</v>
      </c>
      <c r="F8296" t="s">
        <v>13</v>
      </c>
      <c r="G8296">
        <v>79</v>
      </c>
    </row>
    <row r="8297" spans="1:7" x14ac:dyDescent="0.2">
      <c r="A8297" t="s">
        <v>12893</v>
      </c>
      <c r="B8297" t="s">
        <v>4566</v>
      </c>
      <c r="C8297">
        <v>19</v>
      </c>
      <c r="D8297" t="s">
        <v>4696</v>
      </c>
      <c r="E8297" t="s">
        <v>4558</v>
      </c>
      <c r="F8297" t="s">
        <v>13</v>
      </c>
      <c r="G8297">
        <v>1216</v>
      </c>
    </row>
    <row r="8298" spans="1:7" x14ac:dyDescent="0.2">
      <c r="A8298" t="s">
        <v>12894</v>
      </c>
      <c r="B8298" t="s">
        <v>4566</v>
      </c>
      <c r="C8298">
        <v>19</v>
      </c>
      <c r="D8298" t="s">
        <v>4696</v>
      </c>
      <c r="E8298" t="s">
        <v>4559</v>
      </c>
      <c r="F8298" t="s">
        <v>13</v>
      </c>
      <c r="G8298">
        <v>3752</v>
      </c>
    </row>
    <row r="8299" spans="1:7" x14ac:dyDescent="0.2">
      <c r="A8299" t="s">
        <v>12895</v>
      </c>
      <c r="B8299" t="s">
        <v>4566</v>
      </c>
      <c r="C8299">
        <v>19</v>
      </c>
      <c r="D8299" t="s">
        <v>4696</v>
      </c>
      <c r="E8299" t="s">
        <v>4564</v>
      </c>
      <c r="F8299" t="s">
        <v>13</v>
      </c>
      <c r="G8299">
        <v>5953</v>
      </c>
    </row>
    <row r="8300" spans="1:7" x14ac:dyDescent="0.2">
      <c r="A8300" t="s">
        <v>12896</v>
      </c>
      <c r="B8300" t="s">
        <v>4566</v>
      </c>
      <c r="C8300">
        <v>19</v>
      </c>
      <c r="D8300" t="s">
        <v>4696</v>
      </c>
      <c r="E8300" t="s">
        <v>4703</v>
      </c>
      <c r="F8300" t="s">
        <v>13</v>
      </c>
      <c r="G8300">
        <v>5401</v>
      </c>
    </row>
    <row r="8301" spans="1:7" x14ac:dyDescent="0.2">
      <c r="A8301" t="s">
        <v>12897</v>
      </c>
      <c r="B8301" t="s">
        <v>4566</v>
      </c>
      <c r="C8301">
        <v>20</v>
      </c>
      <c r="D8301" t="s">
        <v>4696</v>
      </c>
      <c r="E8301" t="s">
        <v>4557</v>
      </c>
      <c r="F8301" t="s">
        <v>13</v>
      </c>
      <c r="G8301">
        <v>416</v>
      </c>
    </row>
    <row r="8302" spans="1:7" x14ac:dyDescent="0.2">
      <c r="A8302" t="s">
        <v>12898</v>
      </c>
      <c r="B8302" t="s">
        <v>4566</v>
      </c>
      <c r="C8302">
        <v>20</v>
      </c>
      <c r="D8302" t="s">
        <v>4696</v>
      </c>
      <c r="E8302" t="s">
        <v>4558</v>
      </c>
      <c r="F8302" t="s">
        <v>13</v>
      </c>
      <c r="G8302">
        <v>4090</v>
      </c>
    </row>
    <row r="8303" spans="1:7" x14ac:dyDescent="0.2">
      <c r="A8303" t="s">
        <v>12899</v>
      </c>
      <c r="B8303" t="s">
        <v>4566</v>
      </c>
      <c r="C8303">
        <v>20</v>
      </c>
      <c r="D8303" t="s">
        <v>4696</v>
      </c>
      <c r="E8303" t="s">
        <v>4559</v>
      </c>
      <c r="F8303" t="s">
        <v>13</v>
      </c>
      <c r="G8303">
        <v>13820</v>
      </c>
    </row>
    <row r="8304" spans="1:7" x14ac:dyDescent="0.2">
      <c r="A8304" t="s">
        <v>12900</v>
      </c>
      <c r="B8304" t="s">
        <v>4566</v>
      </c>
      <c r="C8304">
        <v>20</v>
      </c>
      <c r="D8304" t="s">
        <v>4696</v>
      </c>
      <c r="E8304" t="s">
        <v>4564</v>
      </c>
      <c r="F8304" t="s">
        <v>13</v>
      </c>
      <c r="G8304">
        <v>16347</v>
      </c>
    </row>
    <row r="8305" spans="1:7" x14ac:dyDescent="0.2">
      <c r="A8305" t="s">
        <v>12901</v>
      </c>
      <c r="B8305" t="s">
        <v>4566</v>
      </c>
      <c r="C8305">
        <v>20</v>
      </c>
      <c r="D8305" t="s">
        <v>4696</v>
      </c>
      <c r="E8305" t="s">
        <v>4703</v>
      </c>
      <c r="F8305" t="s">
        <v>13</v>
      </c>
      <c r="G8305">
        <v>3974</v>
      </c>
    </row>
    <row r="8306" spans="1:7" x14ac:dyDescent="0.2">
      <c r="A8306" t="s">
        <v>12902</v>
      </c>
      <c r="B8306" t="s">
        <v>4566</v>
      </c>
      <c r="C8306">
        <v>21</v>
      </c>
      <c r="D8306" t="s">
        <v>4696</v>
      </c>
      <c r="E8306" t="s">
        <v>4557</v>
      </c>
      <c r="F8306" t="s">
        <v>13</v>
      </c>
      <c r="G8306">
        <v>7</v>
      </c>
    </row>
    <row r="8307" spans="1:7" x14ac:dyDescent="0.2">
      <c r="A8307" t="s">
        <v>12903</v>
      </c>
      <c r="B8307" t="s">
        <v>4566</v>
      </c>
      <c r="C8307">
        <v>21</v>
      </c>
      <c r="D8307" t="s">
        <v>4696</v>
      </c>
      <c r="E8307" t="s">
        <v>4558</v>
      </c>
      <c r="F8307" t="s">
        <v>13</v>
      </c>
      <c r="G8307">
        <v>70</v>
      </c>
    </row>
    <row r="8308" spans="1:7" x14ac:dyDescent="0.2">
      <c r="A8308" t="s">
        <v>12904</v>
      </c>
      <c r="B8308" t="s">
        <v>4566</v>
      </c>
      <c r="C8308">
        <v>21</v>
      </c>
      <c r="D8308" t="s">
        <v>4696</v>
      </c>
      <c r="E8308" t="s">
        <v>4559</v>
      </c>
      <c r="F8308" t="s">
        <v>13</v>
      </c>
      <c r="G8308">
        <v>970</v>
      </c>
    </row>
    <row r="8309" spans="1:7" x14ac:dyDescent="0.2">
      <c r="A8309" t="s">
        <v>12905</v>
      </c>
      <c r="B8309" t="s">
        <v>4566</v>
      </c>
      <c r="C8309">
        <v>21</v>
      </c>
      <c r="D8309" t="s">
        <v>4696</v>
      </c>
      <c r="E8309" t="s">
        <v>4564</v>
      </c>
      <c r="F8309" t="s">
        <v>13</v>
      </c>
      <c r="G8309">
        <v>1433</v>
      </c>
    </row>
    <row r="8310" spans="1:7" x14ac:dyDescent="0.2">
      <c r="A8310" t="s">
        <v>12906</v>
      </c>
      <c r="B8310" t="s">
        <v>4566</v>
      </c>
      <c r="C8310">
        <v>21</v>
      </c>
      <c r="D8310" t="s">
        <v>4696</v>
      </c>
      <c r="E8310" t="s">
        <v>4703</v>
      </c>
      <c r="F8310" t="s">
        <v>13</v>
      </c>
      <c r="G8310">
        <v>282</v>
      </c>
    </row>
    <row r="8311" spans="1:7" x14ac:dyDescent="0.2">
      <c r="A8311" t="s">
        <v>12907</v>
      </c>
      <c r="B8311" t="s">
        <v>4566</v>
      </c>
      <c r="C8311">
        <v>22</v>
      </c>
      <c r="D8311" t="s">
        <v>4696</v>
      </c>
      <c r="E8311" t="s">
        <v>4557</v>
      </c>
      <c r="F8311" t="s">
        <v>13</v>
      </c>
      <c r="G8311">
        <v>30</v>
      </c>
    </row>
    <row r="8312" spans="1:7" x14ac:dyDescent="0.2">
      <c r="A8312" t="s">
        <v>12908</v>
      </c>
      <c r="B8312" t="s">
        <v>4566</v>
      </c>
      <c r="C8312">
        <v>22</v>
      </c>
      <c r="D8312" t="s">
        <v>4696</v>
      </c>
      <c r="E8312" t="s">
        <v>4558</v>
      </c>
      <c r="F8312" t="s">
        <v>13</v>
      </c>
      <c r="G8312">
        <v>994</v>
      </c>
    </row>
    <row r="8313" spans="1:7" x14ac:dyDescent="0.2">
      <c r="A8313" t="s">
        <v>12909</v>
      </c>
      <c r="B8313" t="s">
        <v>4566</v>
      </c>
      <c r="C8313">
        <v>22</v>
      </c>
      <c r="D8313" t="s">
        <v>4696</v>
      </c>
      <c r="E8313" t="s">
        <v>4559</v>
      </c>
      <c r="F8313" t="s">
        <v>13</v>
      </c>
      <c r="G8313">
        <v>4605</v>
      </c>
    </row>
    <row r="8314" spans="1:7" x14ac:dyDescent="0.2">
      <c r="A8314" t="s">
        <v>12910</v>
      </c>
      <c r="B8314" t="s">
        <v>4566</v>
      </c>
      <c r="C8314">
        <v>22</v>
      </c>
      <c r="D8314" t="s">
        <v>4696</v>
      </c>
      <c r="E8314" t="s">
        <v>4564</v>
      </c>
      <c r="F8314" t="s">
        <v>13</v>
      </c>
      <c r="G8314">
        <v>8235</v>
      </c>
    </row>
    <row r="8315" spans="1:7" x14ac:dyDescent="0.2">
      <c r="A8315" t="s">
        <v>12911</v>
      </c>
      <c r="B8315" t="s">
        <v>4566</v>
      </c>
      <c r="C8315">
        <v>22</v>
      </c>
      <c r="D8315" t="s">
        <v>4696</v>
      </c>
      <c r="E8315" t="s">
        <v>4703</v>
      </c>
      <c r="F8315" t="s">
        <v>13</v>
      </c>
      <c r="G8315">
        <v>2774</v>
      </c>
    </row>
    <row r="8316" spans="1:7" x14ac:dyDescent="0.2">
      <c r="A8316" t="s">
        <v>12912</v>
      </c>
      <c r="B8316" t="s">
        <v>4566</v>
      </c>
      <c r="C8316">
        <v>23</v>
      </c>
      <c r="D8316" t="s">
        <v>4696</v>
      </c>
      <c r="E8316" t="s">
        <v>4557</v>
      </c>
      <c r="F8316" t="s">
        <v>13</v>
      </c>
      <c r="G8316">
        <v>118</v>
      </c>
    </row>
    <row r="8317" spans="1:7" x14ac:dyDescent="0.2">
      <c r="A8317" t="s">
        <v>12913</v>
      </c>
      <c r="B8317" t="s">
        <v>4566</v>
      </c>
      <c r="C8317">
        <v>23</v>
      </c>
      <c r="D8317" t="s">
        <v>4696</v>
      </c>
      <c r="E8317" t="s">
        <v>4558</v>
      </c>
      <c r="F8317" t="s">
        <v>13</v>
      </c>
      <c r="G8317">
        <v>2426</v>
      </c>
    </row>
    <row r="8318" spans="1:7" x14ac:dyDescent="0.2">
      <c r="A8318" t="s">
        <v>12914</v>
      </c>
      <c r="B8318" t="s">
        <v>4566</v>
      </c>
      <c r="C8318">
        <v>23</v>
      </c>
      <c r="D8318" t="s">
        <v>4696</v>
      </c>
      <c r="E8318" t="s">
        <v>4559</v>
      </c>
      <c r="F8318" t="s">
        <v>13</v>
      </c>
      <c r="G8318">
        <v>11954</v>
      </c>
    </row>
    <row r="8319" spans="1:7" x14ac:dyDescent="0.2">
      <c r="A8319" t="s">
        <v>12915</v>
      </c>
      <c r="B8319" t="s">
        <v>4566</v>
      </c>
      <c r="C8319">
        <v>23</v>
      </c>
      <c r="D8319" t="s">
        <v>4696</v>
      </c>
      <c r="E8319" t="s">
        <v>4564</v>
      </c>
      <c r="F8319" t="s">
        <v>13</v>
      </c>
      <c r="G8319">
        <v>14374</v>
      </c>
    </row>
    <row r="8320" spans="1:7" x14ac:dyDescent="0.2">
      <c r="A8320" t="s">
        <v>12916</v>
      </c>
      <c r="B8320" t="s">
        <v>4566</v>
      </c>
      <c r="C8320">
        <v>23</v>
      </c>
      <c r="D8320" t="s">
        <v>4696</v>
      </c>
      <c r="E8320" t="s">
        <v>4703</v>
      </c>
      <c r="F8320" t="s">
        <v>13</v>
      </c>
      <c r="G8320">
        <v>2423</v>
      </c>
    </row>
    <row r="8321" spans="1:7" x14ac:dyDescent="0.2">
      <c r="A8321" t="s">
        <v>12917</v>
      </c>
      <c r="B8321" t="s">
        <v>4566</v>
      </c>
      <c r="C8321">
        <v>24</v>
      </c>
      <c r="D8321" t="s">
        <v>4696</v>
      </c>
      <c r="E8321" t="s">
        <v>4557</v>
      </c>
      <c r="F8321" t="s">
        <v>13</v>
      </c>
      <c r="G8321">
        <v>180</v>
      </c>
    </row>
    <row r="8322" spans="1:7" x14ac:dyDescent="0.2">
      <c r="A8322" t="s">
        <v>12918</v>
      </c>
      <c r="B8322" t="s">
        <v>4566</v>
      </c>
      <c r="C8322">
        <v>24</v>
      </c>
      <c r="D8322" t="s">
        <v>4696</v>
      </c>
      <c r="E8322" t="s">
        <v>4558</v>
      </c>
      <c r="F8322" t="s">
        <v>13</v>
      </c>
      <c r="G8322">
        <v>3873</v>
      </c>
    </row>
    <row r="8323" spans="1:7" x14ac:dyDescent="0.2">
      <c r="A8323" t="s">
        <v>12919</v>
      </c>
      <c r="B8323" t="s">
        <v>4566</v>
      </c>
      <c r="C8323">
        <v>24</v>
      </c>
      <c r="D8323" t="s">
        <v>4696</v>
      </c>
      <c r="E8323" t="s">
        <v>4559</v>
      </c>
      <c r="F8323" t="s">
        <v>13</v>
      </c>
      <c r="G8323">
        <v>20094</v>
      </c>
    </row>
    <row r="8324" spans="1:7" x14ac:dyDescent="0.2">
      <c r="A8324" t="s">
        <v>12920</v>
      </c>
      <c r="B8324" t="s">
        <v>4566</v>
      </c>
      <c r="C8324">
        <v>24</v>
      </c>
      <c r="D8324" t="s">
        <v>4696</v>
      </c>
      <c r="E8324" t="s">
        <v>4564</v>
      </c>
      <c r="F8324" t="s">
        <v>13</v>
      </c>
      <c r="G8324">
        <v>13920</v>
      </c>
    </row>
    <row r="8325" spans="1:7" x14ac:dyDescent="0.2">
      <c r="A8325" t="s">
        <v>12921</v>
      </c>
      <c r="B8325" t="s">
        <v>4566</v>
      </c>
      <c r="C8325">
        <v>24</v>
      </c>
      <c r="D8325" t="s">
        <v>4696</v>
      </c>
      <c r="E8325" t="s">
        <v>4703</v>
      </c>
      <c r="F8325" t="s">
        <v>13</v>
      </c>
      <c r="G8325">
        <v>1981</v>
      </c>
    </row>
    <row r="8326" spans="1:7" x14ac:dyDescent="0.2">
      <c r="A8326" t="s">
        <v>12922</v>
      </c>
      <c r="B8326" t="s">
        <v>4566</v>
      </c>
      <c r="C8326">
        <v>25</v>
      </c>
      <c r="D8326" t="s">
        <v>4696</v>
      </c>
      <c r="E8326" t="s">
        <v>4557</v>
      </c>
      <c r="F8326" t="s">
        <v>13</v>
      </c>
      <c r="G8326">
        <v>94</v>
      </c>
    </row>
    <row r="8327" spans="1:7" x14ac:dyDescent="0.2">
      <c r="A8327" t="s">
        <v>12923</v>
      </c>
      <c r="B8327" t="s">
        <v>4566</v>
      </c>
      <c r="C8327">
        <v>25</v>
      </c>
      <c r="D8327" t="s">
        <v>4696</v>
      </c>
      <c r="E8327" t="s">
        <v>4558</v>
      </c>
      <c r="F8327" t="s">
        <v>13</v>
      </c>
      <c r="G8327">
        <v>1276</v>
      </c>
    </row>
    <row r="8328" spans="1:7" x14ac:dyDescent="0.2">
      <c r="A8328" t="s">
        <v>12924</v>
      </c>
      <c r="B8328" t="s">
        <v>4566</v>
      </c>
      <c r="C8328">
        <v>25</v>
      </c>
      <c r="D8328" t="s">
        <v>4696</v>
      </c>
      <c r="E8328" t="s">
        <v>4559</v>
      </c>
      <c r="F8328" t="s">
        <v>13</v>
      </c>
      <c r="G8328">
        <v>9250</v>
      </c>
    </row>
    <row r="8329" spans="1:7" x14ac:dyDescent="0.2">
      <c r="A8329" t="s">
        <v>12925</v>
      </c>
      <c r="B8329" t="s">
        <v>4566</v>
      </c>
      <c r="C8329">
        <v>25</v>
      </c>
      <c r="D8329" t="s">
        <v>4696</v>
      </c>
      <c r="E8329" t="s">
        <v>4564</v>
      </c>
      <c r="F8329" t="s">
        <v>13</v>
      </c>
      <c r="G8329">
        <v>6517</v>
      </c>
    </row>
    <row r="8330" spans="1:7" x14ac:dyDescent="0.2">
      <c r="A8330" t="s">
        <v>12926</v>
      </c>
      <c r="B8330" t="s">
        <v>4566</v>
      </c>
      <c r="C8330">
        <v>25</v>
      </c>
      <c r="D8330" t="s">
        <v>4696</v>
      </c>
      <c r="E8330" t="s">
        <v>4703</v>
      </c>
      <c r="F8330" t="s">
        <v>13</v>
      </c>
      <c r="G8330">
        <v>1333</v>
      </c>
    </row>
    <row r="8331" spans="1:7" x14ac:dyDescent="0.2">
      <c r="A8331" t="s">
        <v>12927</v>
      </c>
      <c r="B8331" t="s">
        <v>4566</v>
      </c>
      <c r="C8331">
        <v>26</v>
      </c>
      <c r="D8331" t="s">
        <v>4696</v>
      </c>
      <c r="E8331" t="s">
        <v>4557</v>
      </c>
      <c r="F8331" t="s">
        <v>13</v>
      </c>
      <c r="G8331">
        <v>425</v>
      </c>
    </row>
    <row r="8332" spans="1:7" x14ac:dyDescent="0.2">
      <c r="A8332" t="s">
        <v>12928</v>
      </c>
      <c r="B8332" t="s">
        <v>4566</v>
      </c>
      <c r="C8332">
        <v>26</v>
      </c>
      <c r="D8332" t="s">
        <v>4696</v>
      </c>
      <c r="E8332" t="s">
        <v>4558</v>
      </c>
      <c r="F8332" t="s">
        <v>13</v>
      </c>
      <c r="G8332">
        <v>8089</v>
      </c>
    </row>
    <row r="8333" spans="1:7" x14ac:dyDescent="0.2">
      <c r="A8333" t="s">
        <v>12929</v>
      </c>
      <c r="B8333" t="s">
        <v>4566</v>
      </c>
      <c r="C8333">
        <v>26</v>
      </c>
      <c r="D8333" t="s">
        <v>4696</v>
      </c>
      <c r="E8333" t="s">
        <v>4559</v>
      </c>
      <c r="F8333" t="s">
        <v>13</v>
      </c>
      <c r="G8333">
        <v>21298</v>
      </c>
    </row>
    <row r="8334" spans="1:7" x14ac:dyDescent="0.2">
      <c r="A8334" t="s">
        <v>12930</v>
      </c>
      <c r="B8334" t="s">
        <v>4566</v>
      </c>
      <c r="C8334">
        <v>26</v>
      </c>
      <c r="D8334" t="s">
        <v>4696</v>
      </c>
      <c r="E8334" t="s">
        <v>4564</v>
      </c>
      <c r="F8334" t="s">
        <v>13</v>
      </c>
      <c r="G8334">
        <v>15399</v>
      </c>
    </row>
    <row r="8335" spans="1:7" x14ac:dyDescent="0.2">
      <c r="A8335" t="s">
        <v>12931</v>
      </c>
      <c r="B8335" t="s">
        <v>4566</v>
      </c>
      <c r="C8335">
        <v>26</v>
      </c>
      <c r="D8335" t="s">
        <v>4696</v>
      </c>
      <c r="E8335" t="s">
        <v>4703</v>
      </c>
      <c r="F8335" t="s">
        <v>13</v>
      </c>
      <c r="G8335">
        <v>3691</v>
      </c>
    </row>
    <row r="8336" spans="1:7" x14ac:dyDescent="0.2">
      <c r="A8336" t="s">
        <v>12932</v>
      </c>
      <c r="B8336" t="s">
        <v>4566</v>
      </c>
      <c r="C8336">
        <v>27</v>
      </c>
      <c r="D8336" t="s">
        <v>4696</v>
      </c>
      <c r="E8336" t="s">
        <v>4557</v>
      </c>
      <c r="F8336" t="s">
        <v>13</v>
      </c>
      <c r="G8336">
        <v>173</v>
      </c>
    </row>
    <row r="8337" spans="1:7" x14ac:dyDescent="0.2">
      <c r="A8337" t="s">
        <v>12933</v>
      </c>
      <c r="B8337" t="s">
        <v>4566</v>
      </c>
      <c r="C8337">
        <v>27</v>
      </c>
      <c r="D8337" t="s">
        <v>4696</v>
      </c>
      <c r="E8337" t="s">
        <v>4558</v>
      </c>
      <c r="F8337" t="s">
        <v>13</v>
      </c>
      <c r="G8337">
        <v>4317</v>
      </c>
    </row>
    <row r="8338" spans="1:7" x14ac:dyDescent="0.2">
      <c r="A8338" t="s">
        <v>12934</v>
      </c>
      <c r="B8338" t="s">
        <v>4566</v>
      </c>
      <c r="C8338">
        <v>27</v>
      </c>
      <c r="D8338" t="s">
        <v>4696</v>
      </c>
      <c r="E8338" t="s">
        <v>4559</v>
      </c>
      <c r="F8338" t="s">
        <v>13</v>
      </c>
      <c r="G8338">
        <v>16136</v>
      </c>
    </row>
    <row r="8339" spans="1:7" x14ac:dyDescent="0.2">
      <c r="A8339" t="s">
        <v>12935</v>
      </c>
      <c r="B8339" t="s">
        <v>4566</v>
      </c>
      <c r="C8339">
        <v>27</v>
      </c>
      <c r="D8339" t="s">
        <v>4696</v>
      </c>
      <c r="E8339" t="s">
        <v>4564</v>
      </c>
      <c r="F8339" t="s">
        <v>13</v>
      </c>
      <c r="G8339">
        <v>18105</v>
      </c>
    </row>
    <row r="8340" spans="1:7" x14ac:dyDescent="0.2">
      <c r="A8340" t="s">
        <v>12936</v>
      </c>
      <c r="B8340" t="s">
        <v>4566</v>
      </c>
      <c r="C8340">
        <v>27</v>
      </c>
      <c r="D8340" t="s">
        <v>4696</v>
      </c>
      <c r="E8340" t="s">
        <v>4703</v>
      </c>
      <c r="F8340" t="s">
        <v>13</v>
      </c>
      <c r="G8340">
        <v>4613</v>
      </c>
    </row>
    <row r="8341" spans="1:7" x14ac:dyDescent="0.2">
      <c r="A8341" t="s">
        <v>12937</v>
      </c>
      <c r="B8341" t="s">
        <v>4566</v>
      </c>
      <c r="C8341">
        <v>28</v>
      </c>
      <c r="D8341" t="s">
        <v>4696</v>
      </c>
      <c r="E8341" t="s">
        <v>4557</v>
      </c>
      <c r="F8341" t="s">
        <v>13</v>
      </c>
      <c r="G8341">
        <v>59</v>
      </c>
    </row>
    <row r="8342" spans="1:7" x14ac:dyDescent="0.2">
      <c r="A8342" t="s">
        <v>12938</v>
      </c>
      <c r="B8342" t="s">
        <v>4566</v>
      </c>
      <c r="C8342">
        <v>28</v>
      </c>
      <c r="D8342" t="s">
        <v>4696</v>
      </c>
      <c r="E8342" t="s">
        <v>4558</v>
      </c>
      <c r="F8342" t="s">
        <v>13</v>
      </c>
      <c r="G8342">
        <v>1127</v>
      </c>
    </row>
    <row r="8343" spans="1:7" x14ac:dyDescent="0.2">
      <c r="A8343" t="s">
        <v>12939</v>
      </c>
      <c r="B8343" t="s">
        <v>4566</v>
      </c>
      <c r="C8343">
        <v>28</v>
      </c>
      <c r="D8343" t="s">
        <v>4696</v>
      </c>
      <c r="E8343" t="s">
        <v>4559</v>
      </c>
      <c r="F8343" t="s">
        <v>13</v>
      </c>
      <c r="G8343">
        <v>5214</v>
      </c>
    </row>
    <row r="8344" spans="1:7" x14ac:dyDescent="0.2">
      <c r="A8344" t="s">
        <v>12940</v>
      </c>
      <c r="B8344" t="s">
        <v>4566</v>
      </c>
      <c r="C8344">
        <v>28</v>
      </c>
      <c r="D8344" t="s">
        <v>4696</v>
      </c>
      <c r="E8344" t="s">
        <v>4564</v>
      </c>
      <c r="F8344" t="s">
        <v>13</v>
      </c>
      <c r="G8344">
        <v>5775</v>
      </c>
    </row>
    <row r="8345" spans="1:7" x14ac:dyDescent="0.2">
      <c r="A8345" t="s">
        <v>12941</v>
      </c>
      <c r="B8345" t="s">
        <v>4566</v>
      </c>
      <c r="C8345">
        <v>28</v>
      </c>
      <c r="D8345" t="s">
        <v>4696</v>
      </c>
      <c r="E8345" t="s">
        <v>4703</v>
      </c>
      <c r="F8345" t="s">
        <v>13</v>
      </c>
      <c r="G8345">
        <v>3850</v>
      </c>
    </row>
    <row r="8346" spans="1:7" x14ac:dyDescent="0.2">
      <c r="A8346" t="s">
        <v>12942</v>
      </c>
      <c r="B8346" t="s">
        <v>4566</v>
      </c>
      <c r="C8346">
        <v>29</v>
      </c>
      <c r="D8346" t="s">
        <v>4696</v>
      </c>
      <c r="E8346" t="s">
        <v>4557</v>
      </c>
      <c r="F8346" t="s">
        <v>13</v>
      </c>
      <c r="G8346">
        <v>19</v>
      </c>
    </row>
    <row r="8347" spans="1:7" x14ac:dyDescent="0.2">
      <c r="A8347" t="s">
        <v>12943</v>
      </c>
      <c r="B8347" t="s">
        <v>4566</v>
      </c>
      <c r="C8347">
        <v>29</v>
      </c>
      <c r="D8347" t="s">
        <v>4696</v>
      </c>
      <c r="E8347" t="s">
        <v>4558</v>
      </c>
      <c r="F8347" t="s">
        <v>13</v>
      </c>
      <c r="G8347">
        <v>1155</v>
      </c>
    </row>
    <row r="8348" spans="1:7" x14ac:dyDescent="0.2">
      <c r="A8348" t="s">
        <v>12944</v>
      </c>
      <c r="B8348" t="s">
        <v>4566</v>
      </c>
      <c r="C8348">
        <v>29</v>
      </c>
      <c r="D8348" t="s">
        <v>4696</v>
      </c>
      <c r="E8348" t="s">
        <v>4559</v>
      </c>
      <c r="F8348" t="s">
        <v>13</v>
      </c>
      <c r="G8348">
        <v>5808</v>
      </c>
    </row>
    <row r="8349" spans="1:7" x14ac:dyDescent="0.2">
      <c r="A8349" t="s">
        <v>12945</v>
      </c>
      <c r="B8349" t="s">
        <v>4566</v>
      </c>
      <c r="C8349">
        <v>29</v>
      </c>
      <c r="D8349" t="s">
        <v>4696</v>
      </c>
      <c r="E8349" t="s">
        <v>4564</v>
      </c>
      <c r="F8349" t="s">
        <v>13</v>
      </c>
      <c r="G8349">
        <v>7523</v>
      </c>
    </row>
    <row r="8350" spans="1:7" x14ac:dyDescent="0.2">
      <c r="A8350" t="s">
        <v>12946</v>
      </c>
      <c r="B8350" t="s">
        <v>4566</v>
      </c>
      <c r="C8350">
        <v>29</v>
      </c>
      <c r="D8350" t="s">
        <v>4696</v>
      </c>
      <c r="E8350" t="s">
        <v>4703</v>
      </c>
      <c r="F8350" t="s">
        <v>13</v>
      </c>
      <c r="G8350">
        <v>851</v>
      </c>
    </row>
    <row r="8351" spans="1:7" x14ac:dyDescent="0.2">
      <c r="A8351" t="s">
        <v>12947</v>
      </c>
      <c r="B8351" t="s">
        <v>4566</v>
      </c>
      <c r="C8351">
        <v>30</v>
      </c>
      <c r="D8351" t="s">
        <v>4696</v>
      </c>
      <c r="E8351" t="s">
        <v>4557</v>
      </c>
      <c r="F8351" t="s">
        <v>13</v>
      </c>
      <c r="G8351">
        <v>45</v>
      </c>
    </row>
    <row r="8352" spans="1:7" x14ac:dyDescent="0.2">
      <c r="A8352" t="s">
        <v>12948</v>
      </c>
      <c r="B8352" t="s">
        <v>4566</v>
      </c>
      <c r="C8352">
        <v>30</v>
      </c>
      <c r="D8352" t="s">
        <v>4696</v>
      </c>
      <c r="E8352" t="s">
        <v>4558</v>
      </c>
      <c r="F8352" t="s">
        <v>13</v>
      </c>
      <c r="G8352">
        <v>1270</v>
      </c>
    </row>
    <row r="8353" spans="1:7" x14ac:dyDescent="0.2">
      <c r="A8353" t="s">
        <v>12949</v>
      </c>
      <c r="B8353" t="s">
        <v>4566</v>
      </c>
      <c r="C8353">
        <v>30</v>
      </c>
      <c r="D8353" t="s">
        <v>4696</v>
      </c>
      <c r="E8353" t="s">
        <v>4559</v>
      </c>
      <c r="F8353" t="s">
        <v>13</v>
      </c>
      <c r="G8353">
        <v>8033</v>
      </c>
    </row>
    <row r="8354" spans="1:7" x14ac:dyDescent="0.2">
      <c r="A8354" t="s">
        <v>12950</v>
      </c>
      <c r="B8354" t="s">
        <v>4566</v>
      </c>
      <c r="C8354">
        <v>30</v>
      </c>
      <c r="D8354" t="s">
        <v>4696</v>
      </c>
      <c r="E8354" t="s">
        <v>4564</v>
      </c>
      <c r="F8354" t="s">
        <v>13</v>
      </c>
      <c r="G8354">
        <v>8487</v>
      </c>
    </row>
    <row r="8355" spans="1:7" x14ac:dyDescent="0.2">
      <c r="A8355" t="s">
        <v>12951</v>
      </c>
      <c r="B8355" t="s">
        <v>4566</v>
      </c>
      <c r="C8355">
        <v>30</v>
      </c>
      <c r="D8355" t="s">
        <v>4696</v>
      </c>
      <c r="E8355" t="s">
        <v>4703</v>
      </c>
      <c r="F8355" t="s">
        <v>13</v>
      </c>
      <c r="G8355">
        <v>727</v>
      </c>
    </row>
    <row r="8356" spans="1:7" x14ac:dyDescent="0.2">
      <c r="A8356" t="s">
        <v>12952</v>
      </c>
      <c r="B8356" t="s">
        <v>4566</v>
      </c>
      <c r="C8356">
        <v>31</v>
      </c>
      <c r="D8356" t="s">
        <v>4696</v>
      </c>
      <c r="E8356" t="s">
        <v>4557</v>
      </c>
      <c r="F8356" t="s">
        <v>13</v>
      </c>
      <c r="G8356">
        <v>4</v>
      </c>
    </row>
    <row r="8357" spans="1:7" x14ac:dyDescent="0.2">
      <c r="A8357" t="s">
        <v>12953</v>
      </c>
      <c r="B8357" t="s">
        <v>4566</v>
      </c>
      <c r="C8357">
        <v>31</v>
      </c>
      <c r="D8357" t="s">
        <v>4696</v>
      </c>
      <c r="E8357" t="s">
        <v>4558</v>
      </c>
      <c r="F8357" t="s">
        <v>13</v>
      </c>
      <c r="G8357">
        <v>45</v>
      </c>
    </row>
    <row r="8358" spans="1:7" x14ac:dyDescent="0.2">
      <c r="A8358" t="s">
        <v>12954</v>
      </c>
      <c r="B8358" t="s">
        <v>4566</v>
      </c>
      <c r="C8358">
        <v>31</v>
      </c>
      <c r="D8358" t="s">
        <v>4696</v>
      </c>
      <c r="E8358" t="s">
        <v>4559</v>
      </c>
      <c r="F8358" t="s">
        <v>13</v>
      </c>
      <c r="G8358">
        <v>901</v>
      </c>
    </row>
    <row r="8359" spans="1:7" x14ac:dyDescent="0.2">
      <c r="A8359" t="s">
        <v>12955</v>
      </c>
      <c r="B8359" t="s">
        <v>4566</v>
      </c>
      <c r="C8359">
        <v>31</v>
      </c>
      <c r="D8359" t="s">
        <v>4696</v>
      </c>
      <c r="E8359" t="s">
        <v>4564</v>
      </c>
      <c r="F8359" t="s">
        <v>13</v>
      </c>
      <c r="G8359">
        <v>1224</v>
      </c>
    </row>
    <row r="8360" spans="1:7" x14ac:dyDescent="0.2">
      <c r="A8360" t="s">
        <v>12956</v>
      </c>
      <c r="B8360" t="s">
        <v>4566</v>
      </c>
      <c r="C8360">
        <v>31</v>
      </c>
      <c r="D8360" t="s">
        <v>4696</v>
      </c>
      <c r="E8360" t="s">
        <v>4703</v>
      </c>
      <c r="F8360" t="s">
        <v>13</v>
      </c>
      <c r="G8360">
        <v>379</v>
      </c>
    </row>
    <row r="8361" spans="1:7" x14ac:dyDescent="0.2">
      <c r="A8361" t="s">
        <v>12957</v>
      </c>
      <c r="B8361" t="s">
        <v>4566</v>
      </c>
      <c r="C8361">
        <v>32</v>
      </c>
      <c r="D8361" t="s">
        <v>4696</v>
      </c>
      <c r="E8361" t="s">
        <v>4557</v>
      </c>
      <c r="F8361" t="s">
        <v>13</v>
      </c>
      <c r="G8361">
        <v>23</v>
      </c>
    </row>
    <row r="8362" spans="1:7" x14ac:dyDescent="0.2">
      <c r="A8362" t="s">
        <v>12958</v>
      </c>
      <c r="B8362" t="s">
        <v>4566</v>
      </c>
      <c r="C8362">
        <v>32</v>
      </c>
      <c r="D8362" t="s">
        <v>4696</v>
      </c>
      <c r="E8362" t="s">
        <v>4558</v>
      </c>
      <c r="F8362" t="s">
        <v>13</v>
      </c>
      <c r="G8362">
        <v>574</v>
      </c>
    </row>
    <row r="8363" spans="1:7" x14ac:dyDescent="0.2">
      <c r="A8363" t="s">
        <v>12959</v>
      </c>
      <c r="B8363" t="s">
        <v>4566</v>
      </c>
      <c r="C8363">
        <v>32</v>
      </c>
      <c r="D8363" t="s">
        <v>4696</v>
      </c>
      <c r="E8363" t="s">
        <v>4559</v>
      </c>
      <c r="F8363" t="s">
        <v>13</v>
      </c>
      <c r="G8363">
        <v>2619</v>
      </c>
    </row>
    <row r="8364" spans="1:7" x14ac:dyDescent="0.2">
      <c r="A8364" t="s">
        <v>12960</v>
      </c>
      <c r="B8364" t="s">
        <v>4566</v>
      </c>
      <c r="C8364">
        <v>32</v>
      </c>
      <c r="D8364" t="s">
        <v>4696</v>
      </c>
      <c r="E8364" t="s">
        <v>4564</v>
      </c>
      <c r="F8364" t="s">
        <v>13</v>
      </c>
      <c r="G8364">
        <v>4264</v>
      </c>
    </row>
    <row r="8365" spans="1:7" x14ac:dyDescent="0.2">
      <c r="A8365" t="s">
        <v>12961</v>
      </c>
      <c r="B8365" t="s">
        <v>4566</v>
      </c>
      <c r="C8365">
        <v>32</v>
      </c>
      <c r="D8365" t="s">
        <v>4696</v>
      </c>
      <c r="E8365" t="s">
        <v>4703</v>
      </c>
      <c r="F8365" t="s">
        <v>13</v>
      </c>
      <c r="G8365">
        <v>1485</v>
      </c>
    </row>
    <row r="8366" spans="1:7" x14ac:dyDescent="0.2">
      <c r="A8366" t="s">
        <v>12962</v>
      </c>
      <c r="B8366" t="s">
        <v>4566</v>
      </c>
      <c r="C8366">
        <v>33</v>
      </c>
      <c r="D8366" t="s">
        <v>4696</v>
      </c>
      <c r="E8366" t="s">
        <v>4558</v>
      </c>
      <c r="F8366" t="s">
        <v>13</v>
      </c>
      <c r="G8366">
        <v>14</v>
      </c>
    </row>
    <row r="8367" spans="1:7" x14ac:dyDescent="0.2">
      <c r="A8367" t="s">
        <v>12963</v>
      </c>
      <c r="B8367" t="s">
        <v>4566</v>
      </c>
      <c r="C8367">
        <v>33</v>
      </c>
      <c r="D8367" t="s">
        <v>4696</v>
      </c>
      <c r="E8367" t="s">
        <v>4559</v>
      </c>
      <c r="F8367" t="s">
        <v>13</v>
      </c>
      <c r="G8367">
        <v>126</v>
      </c>
    </row>
    <row r="8368" spans="1:7" x14ac:dyDescent="0.2">
      <c r="A8368" t="s">
        <v>12964</v>
      </c>
      <c r="B8368" t="s">
        <v>4566</v>
      </c>
      <c r="C8368">
        <v>33</v>
      </c>
      <c r="D8368" t="s">
        <v>4696</v>
      </c>
      <c r="E8368" t="s">
        <v>4564</v>
      </c>
      <c r="F8368" t="s">
        <v>13</v>
      </c>
      <c r="G8368">
        <v>148</v>
      </c>
    </row>
    <row r="8369" spans="1:7" x14ac:dyDescent="0.2">
      <c r="A8369" t="s">
        <v>12965</v>
      </c>
      <c r="B8369" t="s">
        <v>4566</v>
      </c>
      <c r="C8369">
        <v>33</v>
      </c>
      <c r="D8369" t="s">
        <v>4696</v>
      </c>
      <c r="E8369" t="s">
        <v>4703</v>
      </c>
      <c r="F8369" t="s">
        <v>13</v>
      </c>
      <c r="G8369">
        <v>86</v>
      </c>
    </row>
    <row r="8370" spans="1:7" x14ac:dyDescent="0.2">
      <c r="A8370" t="s">
        <v>12966</v>
      </c>
      <c r="B8370" t="s">
        <v>4566</v>
      </c>
      <c r="C8370">
        <v>34</v>
      </c>
      <c r="D8370" t="s">
        <v>4696</v>
      </c>
      <c r="E8370" t="s">
        <v>4557</v>
      </c>
      <c r="F8370" t="s">
        <v>13</v>
      </c>
      <c r="G8370">
        <v>8</v>
      </c>
    </row>
    <row r="8371" spans="1:7" x14ac:dyDescent="0.2">
      <c r="A8371" t="s">
        <v>12967</v>
      </c>
      <c r="B8371" t="s">
        <v>4566</v>
      </c>
      <c r="C8371">
        <v>34</v>
      </c>
      <c r="D8371" t="s">
        <v>4696</v>
      </c>
      <c r="E8371" t="s">
        <v>4558</v>
      </c>
      <c r="F8371" t="s">
        <v>13</v>
      </c>
      <c r="G8371">
        <v>116</v>
      </c>
    </row>
    <row r="8372" spans="1:7" x14ac:dyDescent="0.2">
      <c r="A8372" t="s">
        <v>12968</v>
      </c>
      <c r="B8372" t="s">
        <v>4566</v>
      </c>
      <c r="C8372">
        <v>34</v>
      </c>
      <c r="D8372" t="s">
        <v>4696</v>
      </c>
      <c r="E8372" t="s">
        <v>4559</v>
      </c>
      <c r="F8372" t="s">
        <v>13</v>
      </c>
      <c r="G8372">
        <v>1434</v>
      </c>
    </row>
    <row r="8373" spans="1:7" x14ac:dyDescent="0.2">
      <c r="A8373" t="s">
        <v>12969</v>
      </c>
      <c r="B8373" t="s">
        <v>4566</v>
      </c>
      <c r="C8373">
        <v>34</v>
      </c>
      <c r="D8373" t="s">
        <v>4696</v>
      </c>
      <c r="E8373" t="s">
        <v>4564</v>
      </c>
      <c r="F8373" t="s">
        <v>13</v>
      </c>
      <c r="G8373">
        <v>1299</v>
      </c>
    </row>
    <row r="8374" spans="1:7" x14ac:dyDescent="0.2">
      <c r="A8374" t="s">
        <v>12970</v>
      </c>
      <c r="B8374" t="s">
        <v>4566</v>
      </c>
      <c r="C8374">
        <v>34</v>
      </c>
      <c r="D8374" t="s">
        <v>4696</v>
      </c>
      <c r="E8374" t="s">
        <v>4703</v>
      </c>
      <c r="F8374" t="s">
        <v>13</v>
      </c>
      <c r="G8374">
        <v>2112</v>
      </c>
    </row>
    <row r="8375" spans="1:7" x14ac:dyDescent="0.2">
      <c r="A8375" t="s">
        <v>12971</v>
      </c>
      <c r="B8375" t="s">
        <v>4566</v>
      </c>
      <c r="C8375">
        <v>35</v>
      </c>
      <c r="D8375" t="s">
        <v>4696</v>
      </c>
      <c r="E8375" t="s">
        <v>4557</v>
      </c>
      <c r="F8375" t="s">
        <v>13</v>
      </c>
      <c r="G8375">
        <v>845</v>
      </c>
    </row>
    <row r="8376" spans="1:7" x14ac:dyDescent="0.2">
      <c r="A8376" t="s">
        <v>12972</v>
      </c>
      <c r="B8376" t="s">
        <v>4566</v>
      </c>
      <c r="C8376">
        <v>35</v>
      </c>
      <c r="D8376" t="s">
        <v>4696</v>
      </c>
      <c r="E8376" t="s">
        <v>4558</v>
      </c>
      <c r="F8376" t="s">
        <v>13</v>
      </c>
      <c r="G8376">
        <v>8940</v>
      </c>
    </row>
    <row r="8377" spans="1:7" x14ac:dyDescent="0.2">
      <c r="A8377" t="s">
        <v>12973</v>
      </c>
      <c r="B8377" t="s">
        <v>4566</v>
      </c>
      <c r="C8377">
        <v>35</v>
      </c>
      <c r="D8377" t="s">
        <v>4696</v>
      </c>
      <c r="E8377" t="s">
        <v>4559</v>
      </c>
      <c r="F8377" t="s">
        <v>13</v>
      </c>
      <c r="G8377">
        <v>43206</v>
      </c>
    </row>
    <row r="8378" spans="1:7" x14ac:dyDescent="0.2">
      <c r="A8378" t="s">
        <v>12974</v>
      </c>
      <c r="B8378" t="s">
        <v>4566</v>
      </c>
      <c r="C8378">
        <v>35</v>
      </c>
      <c r="D8378" t="s">
        <v>4696</v>
      </c>
      <c r="E8378" t="s">
        <v>4564</v>
      </c>
      <c r="F8378" t="s">
        <v>13</v>
      </c>
      <c r="G8378">
        <v>27846</v>
      </c>
    </row>
    <row r="8379" spans="1:7" x14ac:dyDescent="0.2">
      <c r="A8379" t="s">
        <v>12975</v>
      </c>
      <c r="B8379" t="s">
        <v>4566</v>
      </c>
      <c r="C8379">
        <v>35</v>
      </c>
      <c r="D8379" t="s">
        <v>4696</v>
      </c>
      <c r="E8379" t="s">
        <v>4703</v>
      </c>
      <c r="F8379" t="s">
        <v>13</v>
      </c>
      <c r="G8379">
        <v>3461</v>
      </c>
    </row>
    <row r="8380" spans="1:7" x14ac:dyDescent="0.2">
      <c r="A8380" t="s">
        <v>12976</v>
      </c>
      <c r="B8380" t="s">
        <v>4566</v>
      </c>
      <c r="C8380">
        <v>36</v>
      </c>
      <c r="D8380" t="s">
        <v>4696</v>
      </c>
      <c r="E8380" t="s">
        <v>4557</v>
      </c>
      <c r="F8380" t="s">
        <v>13</v>
      </c>
      <c r="G8380">
        <v>55</v>
      </c>
    </row>
    <row r="8381" spans="1:7" x14ac:dyDescent="0.2">
      <c r="A8381" t="s">
        <v>12977</v>
      </c>
      <c r="B8381" t="s">
        <v>4566</v>
      </c>
      <c r="C8381">
        <v>36</v>
      </c>
      <c r="D8381" t="s">
        <v>4696</v>
      </c>
      <c r="E8381" t="s">
        <v>4558</v>
      </c>
      <c r="F8381" t="s">
        <v>13</v>
      </c>
      <c r="G8381">
        <v>597</v>
      </c>
    </row>
    <row r="8382" spans="1:7" x14ac:dyDescent="0.2">
      <c r="A8382" t="s">
        <v>12978</v>
      </c>
      <c r="B8382" t="s">
        <v>4566</v>
      </c>
      <c r="C8382">
        <v>36</v>
      </c>
      <c r="D8382" t="s">
        <v>4696</v>
      </c>
      <c r="E8382" t="s">
        <v>4559</v>
      </c>
      <c r="F8382" t="s">
        <v>13</v>
      </c>
      <c r="G8382">
        <v>4621</v>
      </c>
    </row>
    <row r="8383" spans="1:7" x14ac:dyDescent="0.2">
      <c r="A8383" t="s">
        <v>12979</v>
      </c>
      <c r="B8383" t="s">
        <v>4566</v>
      </c>
      <c r="C8383">
        <v>36</v>
      </c>
      <c r="D8383" t="s">
        <v>4696</v>
      </c>
      <c r="E8383" t="s">
        <v>4564</v>
      </c>
      <c r="F8383" t="s">
        <v>13</v>
      </c>
      <c r="G8383">
        <v>9949</v>
      </c>
    </row>
    <row r="8384" spans="1:7" x14ac:dyDescent="0.2">
      <c r="A8384" t="s">
        <v>12980</v>
      </c>
      <c r="B8384" t="s">
        <v>4566</v>
      </c>
      <c r="C8384">
        <v>36</v>
      </c>
      <c r="D8384" t="s">
        <v>4696</v>
      </c>
      <c r="E8384" t="s">
        <v>4703</v>
      </c>
      <c r="F8384" t="s">
        <v>13</v>
      </c>
      <c r="G8384">
        <v>619</v>
      </c>
    </row>
    <row r="8385" spans="1:7" x14ac:dyDescent="0.2">
      <c r="A8385" t="s">
        <v>12981</v>
      </c>
      <c r="B8385" t="s">
        <v>4566</v>
      </c>
      <c r="C8385">
        <v>37</v>
      </c>
      <c r="D8385" t="s">
        <v>4696</v>
      </c>
      <c r="E8385" t="s">
        <v>4697</v>
      </c>
      <c r="F8385" t="s">
        <v>13</v>
      </c>
      <c r="G8385">
        <v>449</v>
      </c>
    </row>
    <row r="8386" spans="1:7" x14ac:dyDescent="0.2">
      <c r="A8386" t="s">
        <v>12982</v>
      </c>
      <c r="B8386" t="s">
        <v>4566</v>
      </c>
      <c r="C8386">
        <v>38</v>
      </c>
      <c r="D8386" t="s">
        <v>4696</v>
      </c>
      <c r="E8386" t="s">
        <v>4557</v>
      </c>
      <c r="F8386" t="s">
        <v>13</v>
      </c>
      <c r="G8386">
        <v>181</v>
      </c>
    </row>
    <row r="8387" spans="1:7" x14ac:dyDescent="0.2">
      <c r="A8387" t="s">
        <v>12983</v>
      </c>
      <c r="B8387" t="s">
        <v>4566</v>
      </c>
      <c r="C8387">
        <v>38</v>
      </c>
      <c r="D8387" t="s">
        <v>4696</v>
      </c>
      <c r="E8387" t="s">
        <v>4558</v>
      </c>
      <c r="F8387" t="s">
        <v>13</v>
      </c>
      <c r="G8387">
        <v>4477</v>
      </c>
    </row>
    <row r="8388" spans="1:7" x14ac:dyDescent="0.2">
      <c r="A8388" t="s">
        <v>12984</v>
      </c>
      <c r="B8388" t="s">
        <v>4566</v>
      </c>
      <c r="C8388">
        <v>38</v>
      </c>
      <c r="D8388" t="s">
        <v>4696</v>
      </c>
      <c r="E8388" t="s">
        <v>4559</v>
      </c>
      <c r="F8388" t="s">
        <v>13</v>
      </c>
      <c r="G8388">
        <v>12295</v>
      </c>
    </row>
    <row r="8389" spans="1:7" x14ac:dyDescent="0.2">
      <c r="A8389" t="s">
        <v>12985</v>
      </c>
      <c r="B8389" t="s">
        <v>4566</v>
      </c>
      <c r="C8389">
        <v>38</v>
      </c>
      <c r="D8389" t="s">
        <v>4696</v>
      </c>
      <c r="E8389" t="s">
        <v>4564</v>
      </c>
      <c r="F8389" t="s">
        <v>13</v>
      </c>
      <c r="G8389">
        <v>12243</v>
      </c>
    </row>
    <row r="8390" spans="1:7" x14ac:dyDescent="0.2">
      <c r="A8390" t="s">
        <v>12986</v>
      </c>
      <c r="B8390" t="s">
        <v>4566</v>
      </c>
      <c r="C8390">
        <v>38</v>
      </c>
      <c r="D8390" t="s">
        <v>4696</v>
      </c>
      <c r="E8390" t="s">
        <v>4703</v>
      </c>
      <c r="F8390" t="s">
        <v>13</v>
      </c>
      <c r="G8390">
        <v>1832</v>
      </c>
    </row>
    <row r="8391" spans="1:7" x14ac:dyDescent="0.2">
      <c r="A8391" t="s">
        <v>12987</v>
      </c>
      <c r="B8391" t="s">
        <v>4566</v>
      </c>
      <c r="C8391">
        <v>39</v>
      </c>
      <c r="D8391" t="s">
        <v>4696</v>
      </c>
      <c r="E8391" t="s">
        <v>4697</v>
      </c>
      <c r="F8391" t="s">
        <v>13</v>
      </c>
      <c r="G8391">
        <v>645</v>
      </c>
    </row>
    <row r="8392" spans="1:7" x14ac:dyDescent="0.2">
      <c r="A8392" t="s">
        <v>12988</v>
      </c>
      <c r="B8392" t="s">
        <v>4566</v>
      </c>
      <c r="C8392">
        <v>40</v>
      </c>
      <c r="D8392" t="s">
        <v>4696</v>
      </c>
      <c r="E8392" t="s">
        <v>4557</v>
      </c>
      <c r="F8392" t="s">
        <v>13</v>
      </c>
      <c r="G8392">
        <v>4</v>
      </c>
    </row>
    <row r="8393" spans="1:7" x14ac:dyDescent="0.2">
      <c r="A8393" t="s">
        <v>12989</v>
      </c>
      <c r="B8393" t="s">
        <v>4566</v>
      </c>
      <c r="C8393">
        <v>40</v>
      </c>
      <c r="D8393" t="s">
        <v>4696</v>
      </c>
      <c r="E8393" t="s">
        <v>4558</v>
      </c>
      <c r="F8393" t="s">
        <v>13</v>
      </c>
      <c r="G8393">
        <v>74</v>
      </c>
    </row>
    <row r="8394" spans="1:7" x14ac:dyDescent="0.2">
      <c r="A8394" t="s">
        <v>12990</v>
      </c>
      <c r="B8394" t="s">
        <v>4566</v>
      </c>
      <c r="C8394">
        <v>40</v>
      </c>
      <c r="D8394" t="s">
        <v>4696</v>
      </c>
      <c r="E8394" t="s">
        <v>4559</v>
      </c>
      <c r="F8394" t="s">
        <v>13</v>
      </c>
      <c r="G8394">
        <v>676</v>
      </c>
    </row>
    <row r="8395" spans="1:7" x14ac:dyDescent="0.2">
      <c r="A8395" t="s">
        <v>12991</v>
      </c>
      <c r="B8395" t="s">
        <v>4566</v>
      </c>
      <c r="C8395">
        <v>40</v>
      </c>
      <c r="D8395" t="s">
        <v>4696</v>
      </c>
      <c r="E8395" t="s">
        <v>4564</v>
      </c>
      <c r="F8395" t="s">
        <v>13</v>
      </c>
      <c r="G8395">
        <v>1981</v>
      </c>
    </row>
    <row r="8396" spans="1:7" x14ac:dyDescent="0.2">
      <c r="A8396" t="s">
        <v>12992</v>
      </c>
      <c r="B8396" t="s">
        <v>4566</v>
      </c>
      <c r="C8396">
        <v>40</v>
      </c>
      <c r="D8396" t="s">
        <v>4696</v>
      </c>
      <c r="E8396" t="s">
        <v>4703</v>
      </c>
      <c r="F8396" t="s">
        <v>13</v>
      </c>
      <c r="G8396">
        <v>1537</v>
      </c>
    </row>
    <row r="8397" spans="1:7" x14ac:dyDescent="0.2">
      <c r="A8397" t="s">
        <v>12993</v>
      </c>
      <c r="B8397" t="s">
        <v>4566</v>
      </c>
      <c r="C8397">
        <v>41</v>
      </c>
      <c r="D8397" t="s">
        <v>4696</v>
      </c>
      <c r="E8397" t="s">
        <v>4557</v>
      </c>
      <c r="F8397" t="s">
        <v>13</v>
      </c>
      <c r="G8397">
        <v>9</v>
      </c>
    </row>
    <row r="8398" spans="1:7" x14ac:dyDescent="0.2">
      <c r="A8398" t="s">
        <v>12994</v>
      </c>
      <c r="B8398" t="s">
        <v>4566</v>
      </c>
      <c r="C8398">
        <v>41</v>
      </c>
      <c r="D8398" t="s">
        <v>4696</v>
      </c>
      <c r="E8398" t="s">
        <v>4558</v>
      </c>
      <c r="F8398" t="s">
        <v>13</v>
      </c>
      <c r="G8398">
        <v>290</v>
      </c>
    </row>
    <row r="8399" spans="1:7" x14ac:dyDescent="0.2">
      <c r="A8399" t="s">
        <v>12995</v>
      </c>
      <c r="B8399" t="s">
        <v>4566</v>
      </c>
      <c r="C8399">
        <v>41</v>
      </c>
      <c r="D8399" t="s">
        <v>4696</v>
      </c>
      <c r="E8399" t="s">
        <v>4559</v>
      </c>
      <c r="F8399" t="s">
        <v>13</v>
      </c>
      <c r="G8399">
        <v>1854</v>
      </c>
    </row>
    <row r="8400" spans="1:7" x14ac:dyDescent="0.2">
      <c r="A8400" t="s">
        <v>12996</v>
      </c>
      <c r="B8400" t="s">
        <v>4566</v>
      </c>
      <c r="C8400">
        <v>41</v>
      </c>
      <c r="D8400" t="s">
        <v>4696</v>
      </c>
      <c r="E8400" t="s">
        <v>4564</v>
      </c>
      <c r="F8400" t="s">
        <v>13</v>
      </c>
      <c r="G8400">
        <v>2345</v>
      </c>
    </row>
    <row r="8401" spans="1:7" x14ac:dyDescent="0.2">
      <c r="A8401" t="s">
        <v>12997</v>
      </c>
      <c r="B8401" t="s">
        <v>4566</v>
      </c>
      <c r="C8401">
        <v>41</v>
      </c>
      <c r="D8401" t="s">
        <v>4696</v>
      </c>
      <c r="E8401" t="s">
        <v>4703</v>
      </c>
      <c r="F8401" t="s">
        <v>13</v>
      </c>
      <c r="G8401">
        <v>816</v>
      </c>
    </row>
    <row r="8402" spans="1:7" x14ac:dyDescent="0.2">
      <c r="A8402" t="s">
        <v>12998</v>
      </c>
      <c r="B8402" t="s">
        <v>4566</v>
      </c>
      <c r="C8402">
        <v>43</v>
      </c>
      <c r="D8402" t="s">
        <v>4696</v>
      </c>
      <c r="E8402" t="s">
        <v>4557</v>
      </c>
      <c r="F8402" t="s">
        <v>13</v>
      </c>
      <c r="G8402">
        <v>119</v>
      </c>
    </row>
    <row r="8403" spans="1:7" x14ac:dyDescent="0.2">
      <c r="A8403" t="s">
        <v>12999</v>
      </c>
      <c r="B8403" t="s">
        <v>4566</v>
      </c>
      <c r="C8403">
        <v>43</v>
      </c>
      <c r="D8403" t="s">
        <v>4696</v>
      </c>
      <c r="E8403" t="s">
        <v>4558</v>
      </c>
      <c r="F8403" t="s">
        <v>13</v>
      </c>
      <c r="G8403">
        <v>1418</v>
      </c>
    </row>
    <row r="8404" spans="1:7" x14ac:dyDescent="0.2">
      <c r="A8404" t="s">
        <v>13000</v>
      </c>
      <c r="B8404" t="s">
        <v>4566</v>
      </c>
      <c r="C8404">
        <v>43</v>
      </c>
      <c r="D8404" t="s">
        <v>4696</v>
      </c>
      <c r="E8404" t="s">
        <v>4559</v>
      </c>
      <c r="F8404" t="s">
        <v>13</v>
      </c>
      <c r="G8404">
        <v>10267</v>
      </c>
    </row>
    <row r="8405" spans="1:7" x14ac:dyDescent="0.2">
      <c r="A8405" t="s">
        <v>13001</v>
      </c>
      <c r="B8405" t="s">
        <v>4566</v>
      </c>
      <c r="C8405">
        <v>43</v>
      </c>
      <c r="D8405" t="s">
        <v>4696</v>
      </c>
      <c r="E8405" t="s">
        <v>4564</v>
      </c>
      <c r="F8405" t="s">
        <v>13</v>
      </c>
      <c r="G8405">
        <v>13773</v>
      </c>
    </row>
    <row r="8406" spans="1:7" x14ac:dyDescent="0.2">
      <c r="A8406" t="s">
        <v>13002</v>
      </c>
      <c r="B8406" t="s">
        <v>4566</v>
      </c>
      <c r="C8406">
        <v>43</v>
      </c>
      <c r="D8406" t="s">
        <v>4696</v>
      </c>
      <c r="E8406" t="s">
        <v>4703</v>
      </c>
      <c r="F8406" t="s">
        <v>13</v>
      </c>
      <c r="G8406">
        <v>539</v>
      </c>
    </row>
    <row r="8407" spans="1:7" x14ac:dyDescent="0.2">
      <c r="A8407" t="s">
        <v>13003</v>
      </c>
      <c r="B8407" t="s">
        <v>4566</v>
      </c>
      <c r="C8407">
        <v>1</v>
      </c>
      <c r="D8407" t="s">
        <v>4696</v>
      </c>
      <c r="E8407" t="s">
        <v>4557</v>
      </c>
      <c r="F8407" t="s">
        <v>14</v>
      </c>
      <c r="G8407">
        <v>17</v>
      </c>
    </row>
    <row r="8408" spans="1:7" x14ac:dyDescent="0.2">
      <c r="A8408" t="s">
        <v>13004</v>
      </c>
      <c r="B8408" t="s">
        <v>4566</v>
      </c>
      <c r="C8408">
        <v>1</v>
      </c>
      <c r="D8408" t="s">
        <v>4696</v>
      </c>
      <c r="E8408" t="s">
        <v>4558</v>
      </c>
      <c r="F8408" t="s">
        <v>14</v>
      </c>
      <c r="G8408">
        <v>173</v>
      </c>
    </row>
    <row r="8409" spans="1:7" x14ac:dyDescent="0.2">
      <c r="A8409" t="s">
        <v>13005</v>
      </c>
      <c r="B8409" t="s">
        <v>4566</v>
      </c>
      <c r="C8409">
        <v>1</v>
      </c>
      <c r="D8409" t="s">
        <v>4696</v>
      </c>
      <c r="E8409" t="s">
        <v>4559</v>
      </c>
      <c r="F8409" t="s">
        <v>14</v>
      </c>
      <c r="G8409">
        <v>2290</v>
      </c>
    </row>
    <row r="8410" spans="1:7" x14ac:dyDescent="0.2">
      <c r="A8410" t="s">
        <v>13006</v>
      </c>
      <c r="B8410" t="s">
        <v>4566</v>
      </c>
      <c r="C8410">
        <v>1</v>
      </c>
      <c r="D8410" t="s">
        <v>4696</v>
      </c>
      <c r="E8410" t="s">
        <v>4564</v>
      </c>
      <c r="F8410" t="s">
        <v>14</v>
      </c>
      <c r="G8410">
        <v>1088</v>
      </c>
    </row>
    <row r="8411" spans="1:7" x14ac:dyDescent="0.2">
      <c r="A8411" t="s">
        <v>13007</v>
      </c>
      <c r="B8411" t="s">
        <v>4566</v>
      </c>
      <c r="C8411">
        <v>1</v>
      </c>
      <c r="D8411" t="s">
        <v>4696</v>
      </c>
      <c r="E8411" t="s">
        <v>4703</v>
      </c>
      <c r="F8411" t="s">
        <v>14</v>
      </c>
      <c r="G8411">
        <v>659</v>
      </c>
    </row>
    <row r="8412" spans="1:7" x14ac:dyDescent="0.2">
      <c r="A8412" t="s">
        <v>13008</v>
      </c>
      <c r="B8412" t="s">
        <v>4566</v>
      </c>
      <c r="C8412">
        <v>2</v>
      </c>
      <c r="D8412" t="s">
        <v>4696</v>
      </c>
      <c r="E8412" t="s">
        <v>4557</v>
      </c>
      <c r="F8412" t="s">
        <v>14</v>
      </c>
      <c r="G8412">
        <v>23</v>
      </c>
    </row>
    <row r="8413" spans="1:7" x14ac:dyDescent="0.2">
      <c r="A8413" t="s">
        <v>13009</v>
      </c>
      <c r="B8413" t="s">
        <v>4566</v>
      </c>
      <c r="C8413">
        <v>2</v>
      </c>
      <c r="D8413" t="s">
        <v>4696</v>
      </c>
      <c r="E8413" t="s">
        <v>4558</v>
      </c>
      <c r="F8413" t="s">
        <v>14</v>
      </c>
      <c r="G8413">
        <v>332</v>
      </c>
    </row>
    <row r="8414" spans="1:7" x14ac:dyDescent="0.2">
      <c r="A8414" t="s">
        <v>13010</v>
      </c>
      <c r="B8414" t="s">
        <v>4566</v>
      </c>
      <c r="C8414">
        <v>2</v>
      </c>
      <c r="D8414" t="s">
        <v>4696</v>
      </c>
      <c r="E8414" t="s">
        <v>4559</v>
      </c>
      <c r="F8414" t="s">
        <v>14</v>
      </c>
      <c r="G8414">
        <v>2493</v>
      </c>
    </row>
    <row r="8415" spans="1:7" x14ac:dyDescent="0.2">
      <c r="A8415" t="s">
        <v>13011</v>
      </c>
      <c r="B8415" t="s">
        <v>4566</v>
      </c>
      <c r="C8415">
        <v>2</v>
      </c>
      <c r="D8415" t="s">
        <v>4696</v>
      </c>
      <c r="E8415" t="s">
        <v>4564</v>
      </c>
      <c r="F8415" t="s">
        <v>14</v>
      </c>
      <c r="G8415">
        <v>2216</v>
      </c>
    </row>
    <row r="8416" spans="1:7" x14ac:dyDescent="0.2">
      <c r="A8416" t="s">
        <v>13012</v>
      </c>
      <c r="B8416" t="s">
        <v>4566</v>
      </c>
      <c r="C8416">
        <v>2</v>
      </c>
      <c r="D8416" t="s">
        <v>4696</v>
      </c>
      <c r="E8416" t="s">
        <v>4703</v>
      </c>
      <c r="F8416" t="s">
        <v>14</v>
      </c>
      <c r="G8416">
        <v>492</v>
      </c>
    </row>
    <row r="8417" spans="1:7" x14ac:dyDescent="0.2">
      <c r="A8417" t="s">
        <v>13013</v>
      </c>
      <c r="B8417" t="s">
        <v>4566</v>
      </c>
      <c r="C8417">
        <v>3</v>
      </c>
      <c r="D8417" t="s">
        <v>4696</v>
      </c>
      <c r="E8417" t="s">
        <v>4557</v>
      </c>
      <c r="F8417" t="s">
        <v>14</v>
      </c>
      <c r="G8417">
        <v>181</v>
      </c>
    </row>
    <row r="8418" spans="1:7" x14ac:dyDescent="0.2">
      <c r="A8418" t="s">
        <v>13014</v>
      </c>
      <c r="B8418" t="s">
        <v>4566</v>
      </c>
      <c r="C8418">
        <v>3</v>
      </c>
      <c r="D8418" t="s">
        <v>4696</v>
      </c>
      <c r="E8418" t="s">
        <v>4558</v>
      </c>
      <c r="F8418" t="s">
        <v>14</v>
      </c>
      <c r="G8418">
        <v>3777</v>
      </c>
    </row>
    <row r="8419" spans="1:7" x14ac:dyDescent="0.2">
      <c r="A8419" t="s">
        <v>13015</v>
      </c>
      <c r="B8419" t="s">
        <v>4566</v>
      </c>
      <c r="C8419">
        <v>3</v>
      </c>
      <c r="D8419" t="s">
        <v>4696</v>
      </c>
      <c r="E8419" t="s">
        <v>4559</v>
      </c>
      <c r="F8419" t="s">
        <v>14</v>
      </c>
      <c r="G8419">
        <v>13019</v>
      </c>
    </row>
    <row r="8420" spans="1:7" x14ac:dyDescent="0.2">
      <c r="A8420" t="s">
        <v>13016</v>
      </c>
      <c r="B8420" t="s">
        <v>4566</v>
      </c>
      <c r="C8420">
        <v>3</v>
      </c>
      <c r="D8420" t="s">
        <v>4696</v>
      </c>
      <c r="E8420" t="s">
        <v>4564</v>
      </c>
      <c r="F8420" t="s">
        <v>14</v>
      </c>
      <c r="G8420">
        <v>14737</v>
      </c>
    </row>
    <row r="8421" spans="1:7" x14ac:dyDescent="0.2">
      <c r="A8421" t="s">
        <v>13017</v>
      </c>
      <c r="B8421" t="s">
        <v>4566</v>
      </c>
      <c r="C8421">
        <v>3</v>
      </c>
      <c r="D8421" t="s">
        <v>4696</v>
      </c>
      <c r="E8421" t="s">
        <v>4703</v>
      </c>
      <c r="F8421" t="s">
        <v>14</v>
      </c>
      <c r="G8421">
        <v>1016</v>
      </c>
    </row>
    <row r="8422" spans="1:7" x14ac:dyDescent="0.2">
      <c r="A8422" t="s">
        <v>13018</v>
      </c>
      <c r="B8422" t="s">
        <v>4566</v>
      </c>
      <c r="C8422">
        <v>4</v>
      </c>
      <c r="D8422" t="s">
        <v>4696</v>
      </c>
      <c r="E8422" t="s">
        <v>4557</v>
      </c>
      <c r="F8422" t="s">
        <v>14</v>
      </c>
      <c r="G8422">
        <v>215</v>
      </c>
    </row>
    <row r="8423" spans="1:7" x14ac:dyDescent="0.2">
      <c r="A8423" t="s">
        <v>13019</v>
      </c>
      <c r="B8423" t="s">
        <v>4566</v>
      </c>
      <c r="C8423">
        <v>4</v>
      </c>
      <c r="D8423" t="s">
        <v>4696</v>
      </c>
      <c r="E8423" t="s">
        <v>4558</v>
      </c>
      <c r="F8423" t="s">
        <v>14</v>
      </c>
      <c r="G8423">
        <v>8906</v>
      </c>
    </row>
    <row r="8424" spans="1:7" x14ac:dyDescent="0.2">
      <c r="A8424" t="s">
        <v>13020</v>
      </c>
      <c r="B8424" t="s">
        <v>4566</v>
      </c>
      <c r="C8424">
        <v>4</v>
      </c>
      <c r="D8424" t="s">
        <v>4696</v>
      </c>
      <c r="E8424" t="s">
        <v>4559</v>
      </c>
      <c r="F8424" t="s">
        <v>14</v>
      </c>
      <c r="G8424">
        <v>27706</v>
      </c>
    </row>
    <row r="8425" spans="1:7" x14ac:dyDescent="0.2">
      <c r="A8425" t="s">
        <v>13021</v>
      </c>
      <c r="B8425" t="s">
        <v>4566</v>
      </c>
      <c r="C8425">
        <v>4</v>
      </c>
      <c r="D8425" t="s">
        <v>4696</v>
      </c>
      <c r="E8425" t="s">
        <v>4564</v>
      </c>
      <c r="F8425" t="s">
        <v>14</v>
      </c>
      <c r="G8425">
        <v>11650</v>
      </c>
    </row>
    <row r="8426" spans="1:7" x14ac:dyDescent="0.2">
      <c r="A8426" t="s">
        <v>13022</v>
      </c>
      <c r="B8426" t="s">
        <v>4566</v>
      </c>
      <c r="C8426">
        <v>4</v>
      </c>
      <c r="D8426" t="s">
        <v>4696</v>
      </c>
      <c r="E8426" t="s">
        <v>4703</v>
      </c>
      <c r="F8426" t="s">
        <v>14</v>
      </c>
      <c r="G8426">
        <v>1123</v>
      </c>
    </row>
    <row r="8427" spans="1:7" x14ac:dyDescent="0.2">
      <c r="A8427" t="s">
        <v>13023</v>
      </c>
      <c r="B8427" t="s">
        <v>4566</v>
      </c>
      <c r="C8427">
        <v>5</v>
      </c>
      <c r="D8427" t="s">
        <v>4696</v>
      </c>
      <c r="E8427" t="s">
        <v>4557</v>
      </c>
      <c r="F8427" t="s">
        <v>14</v>
      </c>
      <c r="G8427">
        <v>18</v>
      </c>
    </row>
    <row r="8428" spans="1:7" x14ac:dyDescent="0.2">
      <c r="A8428" t="s">
        <v>13024</v>
      </c>
      <c r="B8428" t="s">
        <v>4566</v>
      </c>
      <c r="C8428">
        <v>5</v>
      </c>
      <c r="D8428" t="s">
        <v>4696</v>
      </c>
      <c r="E8428" t="s">
        <v>4558</v>
      </c>
      <c r="F8428" t="s">
        <v>14</v>
      </c>
      <c r="G8428">
        <v>1993</v>
      </c>
    </row>
    <row r="8429" spans="1:7" x14ac:dyDescent="0.2">
      <c r="A8429" t="s">
        <v>13025</v>
      </c>
      <c r="B8429" t="s">
        <v>4566</v>
      </c>
      <c r="C8429">
        <v>5</v>
      </c>
      <c r="D8429" t="s">
        <v>4696</v>
      </c>
      <c r="E8429" t="s">
        <v>4559</v>
      </c>
      <c r="F8429" t="s">
        <v>14</v>
      </c>
      <c r="G8429">
        <v>16372</v>
      </c>
    </row>
    <row r="8430" spans="1:7" x14ac:dyDescent="0.2">
      <c r="A8430" t="s">
        <v>13026</v>
      </c>
      <c r="B8430" t="s">
        <v>4566</v>
      </c>
      <c r="C8430">
        <v>5</v>
      </c>
      <c r="D8430" t="s">
        <v>4696</v>
      </c>
      <c r="E8430" t="s">
        <v>4564</v>
      </c>
      <c r="F8430" t="s">
        <v>14</v>
      </c>
      <c r="G8430">
        <v>20831</v>
      </c>
    </row>
    <row r="8431" spans="1:7" x14ac:dyDescent="0.2">
      <c r="A8431" t="s">
        <v>13027</v>
      </c>
      <c r="B8431" t="s">
        <v>4566</v>
      </c>
      <c r="C8431">
        <v>5</v>
      </c>
      <c r="D8431" t="s">
        <v>4696</v>
      </c>
      <c r="E8431" t="s">
        <v>4703</v>
      </c>
      <c r="F8431" t="s">
        <v>14</v>
      </c>
      <c r="G8431">
        <v>2268</v>
      </c>
    </row>
    <row r="8432" spans="1:7" x14ac:dyDescent="0.2">
      <c r="A8432" t="s">
        <v>13028</v>
      </c>
      <c r="B8432" t="s">
        <v>4566</v>
      </c>
      <c r="C8432">
        <v>6</v>
      </c>
      <c r="D8432" t="s">
        <v>4696</v>
      </c>
      <c r="E8432" t="s">
        <v>4557</v>
      </c>
      <c r="F8432" t="s">
        <v>14</v>
      </c>
      <c r="G8432">
        <v>1340</v>
      </c>
    </row>
    <row r="8433" spans="1:7" x14ac:dyDescent="0.2">
      <c r="A8433" t="s">
        <v>13029</v>
      </c>
      <c r="B8433" t="s">
        <v>4566</v>
      </c>
      <c r="C8433">
        <v>6</v>
      </c>
      <c r="D8433" t="s">
        <v>4696</v>
      </c>
      <c r="E8433" t="s">
        <v>4558</v>
      </c>
      <c r="F8433" t="s">
        <v>14</v>
      </c>
      <c r="G8433">
        <v>10950</v>
      </c>
    </row>
    <row r="8434" spans="1:7" x14ac:dyDescent="0.2">
      <c r="A8434" t="s">
        <v>13030</v>
      </c>
      <c r="B8434" t="s">
        <v>4566</v>
      </c>
      <c r="C8434">
        <v>6</v>
      </c>
      <c r="D8434" t="s">
        <v>4696</v>
      </c>
      <c r="E8434" t="s">
        <v>4559</v>
      </c>
      <c r="F8434" t="s">
        <v>14</v>
      </c>
      <c r="G8434">
        <v>22699</v>
      </c>
    </row>
    <row r="8435" spans="1:7" x14ac:dyDescent="0.2">
      <c r="A8435" t="s">
        <v>13031</v>
      </c>
      <c r="B8435" t="s">
        <v>4566</v>
      </c>
      <c r="C8435">
        <v>6</v>
      </c>
      <c r="D8435" t="s">
        <v>4696</v>
      </c>
      <c r="E8435" t="s">
        <v>4564</v>
      </c>
      <c r="F8435" t="s">
        <v>14</v>
      </c>
      <c r="G8435">
        <v>22378</v>
      </c>
    </row>
    <row r="8436" spans="1:7" x14ac:dyDescent="0.2">
      <c r="A8436" t="s">
        <v>13032</v>
      </c>
      <c r="B8436" t="s">
        <v>4566</v>
      </c>
      <c r="C8436">
        <v>6</v>
      </c>
      <c r="D8436" t="s">
        <v>4696</v>
      </c>
      <c r="E8436" t="s">
        <v>4703</v>
      </c>
      <c r="F8436" t="s">
        <v>14</v>
      </c>
      <c r="G8436">
        <v>1129</v>
      </c>
    </row>
    <row r="8437" spans="1:7" x14ac:dyDescent="0.2">
      <c r="A8437" t="s">
        <v>13033</v>
      </c>
      <c r="B8437" t="s">
        <v>4566</v>
      </c>
      <c r="C8437">
        <v>7</v>
      </c>
      <c r="D8437" t="s">
        <v>4696</v>
      </c>
      <c r="E8437" t="s">
        <v>4557</v>
      </c>
      <c r="F8437" t="s">
        <v>14</v>
      </c>
      <c r="G8437">
        <v>337</v>
      </c>
    </row>
    <row r="8438" spans="1:7" x14ac:dyDescent="0.2">
      <c r="A8438" t="s">
        <v>13034</v>
      </c>
      <c r="B8438" t="s">
        <v>4566</v>
      </c>
      <c r="C8438">
        <v>7</v>
      </c>
      <c r="D8438" t="s">
        <v>4696</v>
      </c>
      <c r="E8438" t="s">
        <v>4558</v>
      </c>
      <c r="F8438" t="s">
        <v>14</v>
      </c>
      <c r="G8438">
        <v>1294</v>
      </c>
    </row>
    <row r="8439" spans="1:7" x14ac:dyDescent="0.2">
      <c r="A8439" t="s">
        <v>13035</v>
      </c>
      <c r="B8439" t="s">
        <v>4566</v>
      </c>
      <c r="C8439">
        <v>7</v>
      </c>
      <c r="D8439" t="s">
        <v>4696</v>
      </c>
      <c r="E8439" t="s">
        <v>4559</v>
      </c>
      <c r="F8439" t="s">
        <v>14</v>
      </c>
      <c r="G8439">
        <v>5802</v>
      </c>
    </row>
    <row r="8440" spans="1:7" x14ac:dyDescent="0.2">
      <c r="A8440" t="s">
        <v>13036</v>
      </c>
      <c r="B8440" t="s">
        <v>4566</v>
      </c>
      <c r="C8440">
        <v>7</v>
      </c>
      <c r="D8440" t="s">
        <v>4696</v>
      </c>
      <c r="E8440" t="s">
        <v>4564</v>
      </c>
      <c r="F8440" t="s">
        <v>14</v>
      </c>
      <c r="G8440">
        <v>18147</v>
      </c>
    </row>
    <row r="8441" spans="1:7" x14ac:dyDescent="0.2">
      <c r="A8441" t="s">
        <v>13037</v>
      </c>
      <c r="B8441" t="s">
        <v>4566</v>
      </c>
      <c r="C8441">
        <v>7</v>
      </c>
      <c r="D8441" t="s">
        <v>4696</v>
      </c>
      <c r="E8441" t="s">
        <v>4703</v>
      </c>
      <c r="F8441" t="s">
        <v>14</v>
      </c>
      <c r="G8441">
        <v>5619</v>
      </c>
    </row>
    <row r="8442" spans="1:7" x14ac:dyDescent="0.2">
      <c r="A8442" t="s">
        <v>13038</v>
      </c>
      <c r="B8442" t="s">
        <v>4566</v>
      </c>
      <c r="C8442">
        <v>8</v>
      </c>
      <c r="D8442" t="s">
        <v>4696</v>
      </c>
      <c r="E8442" t="s">
        <v>4557</v>
      </c>
      <c r="F8442" t="s">
        <v>14</v>
      </c>
      <c r="G8442">
        <v>953</v>
      </c>
    </row>
    <row r="8443" spans="1:7" x14ac:dyDescent="0.2">
      <c r="A8443" t="s">
        <v>13039</v>
      </c>
      <c r="B8443" t="s">
        <v>4566</v>
      </c>
      <c r="C8443">
        <v>8</v>
      </c>
      <c r="D8443" t="s">
        <v>4696</v>
      </c>
      <c r="E8443" t="s">
        <v>4558</v>
      </c>
      <c r="F8443" t="s">
        <v>14</v>
      </c>
      <c r="G8443">
        <v>12588</v>
      </c>
    </row>
    <row r="8444" spans="1:7" x14ac:dyDescent="0.2">
      <c r="A8444" t="s">
        <v>13040</v>
      </c>
      <c r="B8444" t="s">
        <v>4566</v>
      </c>
      <c r="C8444">
        <v>8</v>
      </c>
      <c r="D8444" t="s">
        <v>4696</v>
      </c>
      <c r="E8444" t="s">
        <v>4559</v>
      </c>
      <c r="F8444" t="s">
        <v>14</v>
      </c>
      <c r="G8444">
        <v>49681</v>
      </c>
    </row>
    <row r="8445" spans="1:7" x14ac:dyDescent="0.2">
      <c r="A8445" t="s">
        <v>13041</v>
      </c>
      <c r="B8445" t="s">
        <v>4566</v>
      </c>
      <c r="C8445">
        <v>8</v>
      </c>
      <c r="D8445" t="s">
        <v>4696</v>
      </c>
      <c r="E8445" t="s">
        <v>4564</v>
      </c>
      <c r="F8445" t="s">
        <v>14</v>
      </c>
      <c r="G8445">
        <v>32350</v>
      </c>
    </row>
    <row r="8446" spans="1:7" x14ac:dyDescent="0.2">
      <c r="A8446" t="s">
        <v>13042</v>
      </c>
      <c r="B8446" t="s">
        <v>4566</v>
      </c>
      <c r="C8446">
        <v>8</v>
      </c>
      <c r="D8446" t="s">
        <v>4696</v>
      </c>
      <c r="E8446" t="s">
        <v>4703</v>
      </c>
      <c r="F8446" t="s">
        <v>14</v>
      </c>
      <c r="G8446">
        <v>1578</v>
      </c>
    </row>
    <row r="8447" spans="1:7" x14ac:dyDescent="0.2">
      <c r="A8447" t="s">
        <v>13043</v>
      </c>
      <c r="B8447" t="s">
        <v>4566</v>
      </c>
      <c r="C8447">
        <v>9</v>
      </c>
      <c r="D8447" t="s">
        <v>4696</v>
      </c>
      <c r="E8447" t="s">
        <v>4557</v>
      </c>
      <c r="F8447" t="s">
        <v>14</v>
      </c>
      <c r="G8447">
        <v>10</v>
      </c>
    </row>
    <row r="8448" spans="1:7" x14ac:dyDescent="0.2">
      <c r="A8448" t="s">
        <v>13044</v>
      </c>
      <c r="B8448" t="s">
        <v>4566</v>
      </c>
      <c r="C8448">
        <v>9</v>
      </c>
      <c r="D8448" t="s">
        <v>4696</v>
      </c>
      <c r="E8448" t="s">
        <v>4558</v>
      </c>
      <c r="F8448" t="s">
        <v>14</v>
      </c>
      <c r="G8448">
        <v>197</v>
      </c>
    </row>
    <row r="8449" spans="1:7" x14ac:dyDescent="0.2">
      <c r="A8449" t="s">
        <v>13045</v>
      </c>
      <c r="B8449" t="s">
        <v>4566</v>
      </c>
      <c r="C8449">
        <v>9</v>
      </c>
      <c r="D8449" t="s">
        <v>4696</v>
      </c>
      <c r="E8449" t="s">
        <v>4559</v>
      </c>
      <c r="F8449" t="s">
        <v>14</v>
      </c>
      <c r="G8449">
        <v>1076</v>
      </c>
    </row>
    <row r="8450" spans="1:7" x14ac:dyDescent="0.2">
      <c r="A8450" t="s">
        <v>13046</v>
      </c>
      <c r="B8450" t="s">
        <v>4566</v>
      </c>
      <c r="C8450">
        <v>9</v>
      </c>
      <c r="D8450" t="s">
        <v>4696</v>
      </c>
      <c r="E8450" t="s">
        <v>4564</v>
      </c>
      <c r="F8450" t="s">
        <v>14</v>
      </c>
      <c r="G8450">
        <v>1955</v>
      </c>
    </row>
    <row r="8451" spans="1:7" x14ac:dyDescent="0.2">
      <c r="A8451" t="s">
        <v>13047</v>
      </c>
      <c r="B8451" t="s">
        <v>4566</v>
      </c>
      <c r="C8451">
        <v>9</v>
      </c>
      <c r="D8451" t="s">
        <v>4696</v>
      </c>
      <c r="E8451" t="s">
        <v>4703</v>
      </c>
      <c r="F8451" t="s">
        <v>14</v>
      </c>
      <c r="G8451">
        <v>2494</v>
      </c>
    </row>
    <row r="8452" spans="1:7" x14ac:dyDescent="0.2">
      <c r="A8452" t="s">
        <v>13048</v>
      </c>
      <c r="B8452" t="s">
        <v>4566</v>
      </c>
      <c r="C8452">
        <v>10</v>
      </c>
      <c r="D8452" t="s">
        <v>4696</v>
      </c>
      <c r="E8452" t="s">
        <v>4557</v>
      </c>
      <c r="F8452" t="s">
        <v>14</v>
      </c>
      <c r="G8452">
        <v>5</v>
      </c>
    </row>
    <row r="8453" spans="1:7" x14ac:dyDescent="0.2">
      <c r="A8453" t="s">
        <v>13049</v>
      </c>
      <c r="B8453" t="s">
        <v>4566</v>
      </c>
      <c r="C8453">
        <v>10</v>
      </c>
      <c r="D8453" t="s">
        <v>4696</v>
      </c>
      <c r="E8453" t="s">
        <v>4558</v>
      </c>
      <c r="F8453" t="s">
        <v>14</v>
      </c>
      <c r="G8453">
        <v>89</v>
      </c>
    </row>
    <row r="8454" spans="1:7" x14ac:dyDescent="0.2">
      <c r="A8454" t="s">
        <v>13050</v>
      </c>
      <c r="B8454" t="s">
        <v>4566</v>
      </c>
      <c r="C8454">
        <v>10</v>
      </c>
      <c r="D8454" t="s">
        <v>4696</v>
      </c>
      <c r="E8454" t="s">
        <v>4559</v>
      </c>
      <c r="F8454" t="s">
        <v>14</v>
      </c>
      <c r="G8454">
        <v>790</v>
      </c>
    </row>
    <row r="8455" spans="1:7" x14ac:dyDescent="0.2">
      <c r="A8455" t="s">
        <v>13051</v>
      </c>
      <c r="B8455" t="s">
        <v>4566</v>
      </c>
      <c r="C8455">
        <v>10</v>
      </c>
      <c r="D8455" t="s">
        <v>4696</v>
      </c>
      <c r="E8455" t="s">
        <v>4564</v>
      </c>
      <c r="F8455" t="s">
        <v>14</v>
      </c>
      <c r="G8455">
        <v>862</v>
      </c>
    </row>
    <row r="8456" spans="1:7" x14ac:dyDescent="0.2">
      <c r="A8456" t="s">
        <v>13052</v>
      </c>
      <c r="B8456" t="s">
        <v>4566</v>
      </c>
      <c r="C8456">
        <v>10</v>
      </c>
      <c r="D8456" t="s">
        <v>4696</v>
      </c>
      <c r="E8456" t="s">
        <v>4703</v>
      </c>
      <c r="F8456" t="s">
        <v>14</v>
      </c>
      <c r="G8456">
        <v>910</v>
      </c>
    </row>
    <row r="8457" spans="1:7" x14ac:dyDescent="0.2">
      <c r="A8457" t="s">
        <v>13053</v>
      </c>
      <c r="B8457" t="s">
        <v>4566</v>
      </c>
      <c r="C8457">
        <v>11</v>
      </c>
      <c r="D8457" t="s">
        <v>4696</v>
      </c>
      <c r="E8457" t="s">
        <v>4557</v>
      </c>
      <c r="F8457" t="s">
        <v>14</v>
      </c>
      <c r="G8457">
        <v>47</v>
      </c>
    </row>
    <row r="8458" spans="1:7" x14ac:dyDescent="0.2">
      <c r="A8458" t="s">
        <v>13054</v>
      </c>
      <c r="B8458" t="s">
        <v>4566</v>
      </c>
      <c r="C8458">
        <v>11</v>
      </c>
      <c r="D8458" t="s">
        <v>4696</v>
      </c>
      <c r="E8458" t="s">
        <v>4558</v>
      </c>
      <c r="F8458" t="s">
        <v>14</v>
      </c>
      <c r="G8458">
        <v>838</v>
      </c>
    </row>
    <row r="8459" spans="1:7" x14ac:dyDescent="0.2">
      <c r="A8459" t="s">
        <v>13055</v>
      </c>
      <c r="B8459" t="s">
        <v>4566</v>
      </c>
      <c r="C8459">
        <v>11</v>
      </c>
      <c r="D8459" t="s">
        <v>4696</v>
      </c>
      <c r="E8459" t="s">
        <v>4559</v>
      </c>
      <c r="F8459" t="s">
        <v>14</v>
      </c>
      <c r="G8459">
        <v>4139</v>
      </c>
    </row>
    <row r="8460" spans="1:7" x14ac:dyDescent="0.2">
      <c r="A8460" t="s">
        <v>13056</v>
      </c>
      <c r="B8460" t="s">
        <v>4566</v>
      </c>
      <c r="C8460">
        <v>11</v>
      </c>
      <c r="D8460" t="s">
        <v>4696</v>
      </c>
      <c r="E8460" t="s">
        <v>4564</v>
      </c>
      <c r="F8460" t="s">
        <v>14</v>
      </c>
      <c r="G8460">
        <v>7489</v>
      </c>
    </row>
    <row r="8461" spans="1:7" x14ac:dyDescent="0.2">
      <c r="A8461" t="s">
        <v>13057</v>
      </c>
      <c r="B8461" t="s">
        <v>4566</v>
      </c>
      <c r="C8461">
        <v>11</v>
      </c>
      <c r="D8461" t="s">
        <v>4696</v>
      </c>
      <c r="E8461" t="s">
        <v>4703</v>
      </c>
      <c r="F8461" t="s">
        <v>14</v>
      </c>
      <c r="G8461">
        <v>2625</v>
      </c>
    </row>
    <row r="8462" spans="1:7" x14ac:dyDescent="0.2">
      <c r="A8462" t="s">
        <v>13058</v>
      </c>
      <c r="B8462" t="s">
        <v>4566</v>
      </c>
      <c r="C8462">
        <v>12</v>
      </c>
      <c r="D8462" t="s">
        <v>4696</v>
      </c>
      <c r="E8462" t="s">
        <v>4557</v>
      </c>
      <c r="F8462" t="s">
        <v>14</v>
      </c>
      <c r="G8462">
        <v>36</v>
      </c>
    </row>
    <row r="8463" spans="1:7" x14ac:dyDescent="0.2">
      <c r="A8463" t="s">
        <v>13059</v>
      </c>
      <c r="B8463" t="s">
        <v>4566</v>
      </c>
      <c r="C8463">
        <v>12</v>
      </c>
      <c r="D8463" t="s">
        <v>4696</v>
      </c>
      <c r="E8463" t="s">
        <v>4558</v>
      </c>
      <c r="F8463" t="s">
        <v>14</v>
      </c>
      <c r="G8463">
        <v>547</v>
      </c>
    </row>
    <row r="8464" spans="1:7" x14ac:dyDescent="0.2">
      <c r="A8464" t="s">
        <v>13060</v>
      </c>
      <c r="B8464" t="s">
        <v>4566</v>
      </c>
      <c r="C8464">
        <v>12</v>
      </c>
      <c r="D8464" t="s">
        <v>4696</v>
      </c>
      <c r="E8464" t="s">
        <v>4559</v>
      </c>
      <c r="F8464" t="s">
        <v>14</v>
      </c>
      <c r="G8464">
        <v>2415</v>
      </c>
    </row>
    <row r="8465" spans="1:7" x14ac:dyDescent="0.2">
      <c r="A8465" t="s">
        <v>13061</v>
      </c>
      <c r="B8465" t="s">
        <v>4566</v>
      </c>
      <c r="C8465">
        <v>12</v>
      </c>
      <c r="D8465" t="s">
        <v>4696</v>
      </c>
      <c r="E8465" t="s">
        <v>4564</v>
      </c>
      <c r="F8465" t="s">
        <v>14</v>
      </c>
      <c r="G8465">
        <v>5353</v>
      </c>
    </row>
    <row r="8466" spans="1:7" x14ac:dyDescent="0.2">
      <c r="A8466" t="s">
        <v>13062</v>
      </c>
      <c r="B8466" t="s">
        <v>4566</v>
      </c>
      <c r="C8466">
        <v>12</v>
      </c>
      <c r="D8466" t="s">
        <v>4696</v>
      </c>
      <c r="E8466" t="s">
        <v>4703</v>
      </c>
      <c r="F8466" t="s">
        <v>14</v>
      </c>
      <c r="G8466">
        <v>1873</v>
      </c>
    </row>
    <row r="8467" spans="1:7" x14ac:dyDescent="0.2">
      <c r="A8467" t="s">
        <v>13063</v>
      </c>
      <c r="B8467" t="s">
        <v>4566</v>
      </c>
      <c r="C8467">
        <v>13</v>
      </c>
      <c r="D8467" t="s">
        <v>4696</v>
      </c>
      <c r="E8467" t="s">
        <v>4557</v>
      </c>
      <c r="F8467" t="s">
        <v>14</v>
      </c>
      <c r="G8467">
        <v>444</v>
      </c>
    </row>
    <row r="8468" spans="1:7" x14ac:dyDescent="0.2">
      <c r="A8468" t="s">
        <v>13064</v>
      </c>
      <c r="B8468" t="s">
        <v>4566</v>
      </c>
      <c r="C8468">
        <v>13</v>
      </c>
      <c r="D8468" t="s">
        <v>4696</v>
      </c>
      <c r="E8468" t="s">
        <v>4558</v>
      </c>
      <c r="F8468" t="s">
        <v>14</v>
      </c>
      <c r="G8468">
        <v>10662</v>
      </c>
    </row>
    <row r="8469" spans="1:7" x14ac:dyDescent="0.2">
      <c r="A8469" t="s">
        <v>13065</v>
      </c>
      <c r="B8469" t="s">
        <v>4566</v>
      </c>
      <c r="C8469">
        <v>13</v>
      </c>
      <c r="D8469" t="s">
        <v>4696</v>
      </c>
      <c r="E8469" t="s">
        <v>4559</v>
      </c>
      <c r="F8469" t="s">
        <v>14</v>
      </c>
      <c r="G8469">
        <v>32892</v>
      </c>
    </row>
    <row r="8470" spans="1:7" x14ac:dyDescent="0.2">
      <c r="A8470" t="s">
        <v>13066</v>
      </c>
      <c r="B8470" t="s">
        <v>4566</v>
      </c>
      <c r="C8470">
        <v>13</v>
      </c>
      <c r="D8470" t="s">
        <v>4696</v>
      </c>
      <c r="E8470" t="s">
        <v>4564</v>
      </c>
      <c r="F8470" t="s">
        <v>14</v>
      </c>
      <c r="G8470">
        <v>20334</v>
      </c>
    </row>
    <row r="8471" spans="1:7" x14ac:dyDescent="0.2">
      <c r="A8471" t="s">
        <v>13067</v>
      </c>
      <c r="B8471" t="s">
        <v>4566</v>
      </c>
      <c r="C8471">
        <v>13</v>
      </c>
      <c r="D8471" t="s">
        <v>4696</v>
      </c>
      <c r="E8471" t="s">
        <v>4703</v>
      </c>
      <c r="F8471" t="s">
        <v>14</v>
      </c>
      <c r="G8471">
        <v>4047</v>
      </c>
    </row>
    <row r="8472" spans="1:7" x14ac:dyDescent="0.2">
      <c r="A8472" t="s">
        <v>13068</v>
      </c>
      <c r="B8472" t="s">
        <v>4566</v>
      </c>
      <c r="C8472">
        <v>14</v>
      </c>
      <c r="D8472" t="s">
        <v>4696</v>
      </c>
      <c r="E8472" t="s">
        <v>4557</v>
      </c>
      <c r="F8472" t="s">
        <v>14</v>
      </c>
      <c r="G8472">
        <v>89</v>
      </c>
    </row>
    <row r="8473" spans="1:7" x14ac:dyDescent="0.2">
      <c r="A8473" t="s">
        <v>13069</v>
      </c>
      <c r="B8473" t="s">
        <v>4566</v>
      </c>
      <c r="C8473">
        <v>14</v>
      </c>
      <c r="D8473" t="s">
        <v>4696</v>
      </c>
      <c r="E8473" t="s">
        <v>4558</v>
      </c>
      <c r="F8473" t="s">
        <v>14</v>
      </c>
      <c r="G8473">
        <v>1417</v>
      </c>
    </row>
    <row r="8474" spans="1:7" x14ac:dyDescent="0.2">
      <c r="A8474" t="s">
        <v>13070</v>
      </c>
      <c r="B8474" t="s">
        <v>4566</v>
      </c>
      <c r="C8474">
        <v>14</v>
      </c>
      <c r="D8474" t="s">
        <v>4696</v>
      </c>
      <c r="E8474" t="s">
        <v>4559</v>
      </c>
      <c r="F8474" t="s">
        <v>14</v>
      </c>
      <c r="G8474">
        <v>14132</v>
      </c>
    </row>
    <row r="8475" spans="1:7" x14ac:dyDescent="0.2">
      <c r="A8475" t="s">
        <v>13071</v>
      </c>
      <c r="B8475" t="s">
        <v>4566</v>
      </c>
      <c r="C8475">
        <v>14</v>
      </c>
      <c r="D8475" t="s">
        <v>4696</v>
      </c>
      <c r="E8475" t="s">
        <v>4564</v>
      </c>
      <c r="F8475" t="s">
        <v>14</v>
      </c>
      <c r="G8475">
        <v>14048</v>
      </c>
    </row>
    <row r="8476" spans="1:7" x14ac:dyDescent="0.2">
      <c r="A8476" t="s">
        <v>13072</v>
      </c>
      <c r="B8476" t="s">
        <v>4566</v>
      </c>
      <c r="C8476">
        <v>14</v>
      </c>
      <c r="D8476" t="s">
        <v>4696</v>
      </c>
      <c r="E8476" t="s">
        <v>4703</v>
      </c>
      <c r="F8476" t="s">
        <v>14</v>
      </c>
      <c r="G8476">
        <v>2703</v>
      </c>
    </row>
    <row r="8477" spans="1:7" x14ac:dyDescent="0.2">
      <c r="A8477" t="s">
        <v>13073</v>
      </c>
      <c r="B8477" t="s">
        <v>4566</v>
      </c>
      <c r="C8477">
        <v>15</v>
      </c>
      <c r="D8477" t="s">
        <v>4696</v>
      </c>
      <c r="E8477" t="s">
        <v>4557</v>
      </c>
      <c r="F8477" t="s">
        <v>14</v>
      </c>
      <c r="G8477">
        <v>43</v>
      </c>
    </row>
    <row r="8478" spans="1:7" x14ac:dyDescent="0.2">
      <c r="A8478" t="s">
        <v>13074</v>
      </c>
      <c r="B8478" t="s">
        <v>4566</v>
      </c>
      <c r="C8478">
        <v>15</v>
      </c>
      <c r="D8478" t="s">
        <v>4696</v>
      </c>
      <c r="E8478" t="s">
        <v>4558</v>
      </c>
      <c r="F8478" t="s">
        <v>14</v>
      </c>
      <c r="G8478">
        <v>773</v>
      </c>
    </row>
    <row r="8479" spans="1:7" x14ac:dyDescent="0.2">
      <c r="A8479" t="s">
        <v>13075</v>
      </c>
      <c r="B8479" t="s">
        <v>4566</v>
      </c>
      <c r="C8479">
        <v>15</v>
      </c>
      <c r="D8479" t="s">
        <v>4696</v>
      </c>
      <c r="E8479" t="s">
        <v>4559</v>
      </c>
      <c r="F8479" t="s">
        <v>14</v>
      </c>
      <c r="G8479">
        <v>3180</v>
      </c>
    </row>
    <row r="8480" spans="1:7" x14ac:dyDescent="0.2">
      <c r="A8480" t="s">
        <v>13076</v>
      </c>
      <c r="B8480" t="s">
        <v>4566</v>
      </c>
      <c r="C8480">
        <v>15</v>
      </c>
      <c r="D8480" t="s">
        <v>4696</v>
      </c>
      <c r="E8480" t="s">
        <v>4564</v>
      </c>
      <c r="F8480" t="s">
        <v>14</v>
      </c>
      <c r="G8480">
        <v>4022</v>
      </c>
    </row>
    <row r="8481" spans="1:7" x14ac:dyDescent="0.2">
      <c r="A8481" t="s">
        <v>13077</v>
      </c>
      <c r="B8481" t="s">
        <v>4566</v>
      </c>
      <c r="C8481">
        <v>15</v>
      </c>
      <c r="D8481" t="s">
        <v>4696</v>
      </c>
      <c r="E8481" t="s">
        <v>4703</v>
      </c>
      <c r="F8481" t="s">
        <v>14</v>
      </c>
      <c r="G8481">
        <v>2911</v>
      </c>
    </row>
    <row r="8482" spans="1:7" x14ac:dyDescent="0.2">
      <c r="A8482" t="s">
        <v>13078</v>
      </c>
      <c r="B8482" t="s">
        <v>4566</v>
      </c>
      <c r="C8482">
        <v>16</v>
      </c>
      <c r="D8482" t="s">
        <v>4696</v>
      </c>
      <c r="E8482" t="s">
        <v>4557</v>
      </c>
      <c r="F8482" t="s">
        <v>14</v>
      </c>
      <c r="G8482">
        <v>8</v>
      </c>
    </row>
    <row r="8483" spans="1:7" x14ac:dyDescent="0.2">
      <c r="A8483" t="s">
        <v>13079</v>
      </c>
      <c r="B8483" t="s">
        <v>4566</v>
      </c>
      <c r="C8483">
        <v>16</v>
      </c>
      <c r="D8483" t="s">
        <v>4696</v>
      </c>
      <c r="E8483" t="s">
        <v>4558</v>
      </c>
      <c r="F8483" t="s">
        <v>14</v>
      </c>
      <c r="G8483">
        <v>32</v>
      </c>
    </row>
    <row r="8484" spans="1:7" x14ac:dyDescent="0.2">
      <c r="A8484" t="s">
        <v>13080</v>
      </c>
      <c r="B8484" t="s">
        <v>4566</v>
      </c>
      <c r="C8484">
        <v>16</v>
      </c>
      <c r="D8484" t="s">
        <v>4696</v>
      </c>
      <c r="E8484" t="s">
        <v>4559</v>
      </c>
      <c r="F8484" t="s">
        <v>14</v>
      </c>
      <c r="G8484">
        <v>210</v>
      </c>
    </row>
    <row r="8485" spans="1:7" x14ac:dyDescent="0.2">
      <c r="A8485" t="s">
        <v>13081</v>
      </c>
      <c r="B8485" t="s">
        <v>4566</v>
      </c>
      <c r="C8485">
        <v>16</v>
      </c>
      <c r="D8485" t="s">
        <v>4696</v>
      </c>
      <c r="E8485" t="s">
        <v>4564</v>
      </c>
      <c r="F8485" t="s">
        <v>14</v>
      </c>
      <c r="G8485">
        <v>1007</v>
      </c>
    </row>
    <row r="8486" spans="1:7" x14ac:dyDescent="0.2">
      <c r="A8486" t="s">
        <v>13082</v>
      </c>
      <c r="B8486" t="s">
        <v>4566</v>
      </c>
      <c r="C8486">
        <v>16</v>
      </c>
      <c r="D8486" t="s">
        <v>4696</v>
      </c>
      <c r="E8486" t="s">
        <v>4703</v>
      </c>
      <c r="F8486" t="s">
        <v>14</v>
      </c>
      <c r="G8486">
        <v>347</v>
      </c>
    </row>
    <row r="8487" spans="1:7" x14ac:dyDescent="0.2">
      <c r="A8487" t="s">
        <v>13083</v>
      </c>
      <c r="B8487" t="s">
        <v>4566</v>
      </c>
      <c r="C8487">
        <v>17</v>
      </c>
      <c r="D8487" t="s">
        <v>4696</v>
      </c>
      <c r="E8487" t="s">
        <v>4557</v>
      </c>
      <c r="F8487" t="s">
        <v>14</v>
      </c>
      <c r="G8487">
        <v>318</v>
      </c>
    </row>
    <row r="8488" spans="1:7" x14ac:dyDescent="0.2">
      <c r="A8488" t="s">
        <v>13084</v>
      </c>
      <c r="B8488" t="s">
        <v>4566</v>
      </c>
      <c r="C8488">
        <v>17</v>
      </c>
      <c r="D8488" t="s">
        <v>4696</v>
      </c>
      <c r="E8488" t="s">
        <v>4558</v>
      </c>
      <c r="F8488" t="s">
        <v>14</v>
      </c>
      <c r="G8488">
        <v>6211</v>
      </c>
    </row>
    <row r="8489" spans="1:7" x14ac:dyDescent="0.2">
      <c r="A8489" t="s">
        <v>13085</v>
      </c>
      <c r="B8489" t="s">
        <v>4566</v>
      </c>
      <c r="C8489">
        <v>17</v>
      </c>
      <c r="D8489" t="s">
        <v>4696</v>
      </c>
      <c r="E8489" t="s">
        <v>4559</v>
      </c>
      <c r="F8489" t="s">
        <v>14</v>
      </c>
      <c r="G8489">
        <v>14269</v>
      </c>
    </row>
    <row r="8490" spans="1:7" x14ac:dyDescent="0.2">
      <c r="A8490" t="s">
        <v>13086</v>
      </c>
      <c r="B8490" t="s">
        <v>4566</v>
      </c>
      <c r="C8490">
        <v>17</v>
      </c>
      <c r="D8490" t="s">
        <v>4696</v>
      </c>
      <c r="E8490" t="s">
        <v>4564</v>
      </c>
      <c r="F8490" t="s">
        <v>14</v>
      </c>
      <c r="G8490">
        <v>14981</v>
      </c>
    </row>
    <row r="8491" spans="1:7" x14ac:dyDescent="0.2">
      <c r="A8491" t="s">
        <v>13087</v>
      </c>
      <c r="B8491" t="s">
        <v>4566</v>
      </c>
      <c r="C8491">
        <v>17</v>
      </c>
      <c r="D8491" t="s">
        <v>4696</v>
      </c>
      <c r="E8491" t="s">
        <v>4703</v>
      </c>
      <c r="F8491" t="s">
        <v>14</v>
      </c>
      <c r="G8491">
        <v>1835</v>
      </c>
    </row>
    <row r="8492" spans="1:7" x14ac:dyDescent="0.2">
      <c r="A8492" t="s">
        <v>13088</v>
      </c>
      <c r="B8492" t="s">
        <v>4566</v>
      </c>
      <c r="C8492">
        <v>18</v>
      </c>
      <c r="D8492" t="s">
        <v>4696</v>
      </c>
      <c r="E8492" t="s">
        <v>4557</v>
      </c>
      <c r="F8492" t="s">
        <v>14</v>
      </c>
      <c r="G8492">
        <v>43</v>
      </c>
    </row>
    <row r="8493" spans="1:7" x14ac:dyDescent="0.2">
      <c r="A8493" t="s">
        <v>13089</v>
      </c>
      <c r="B8493" t="s">
        <v>4566</v>
      </c>
      <c r="C8493">
        <v>18</v>
      </c>
      <c r="D8493" t="s">
        <v>4696</v>
      </c>
      <c r="E8493" t="s">
        <v>4558</v>
      </c>
      <c r="F8493" t="s">
        <v>14</v>
      </c>
      <c r="G8493">
        <v>1525</v>
      </c>
    </row>
    <row r="8494" spans="1:7" x14ac:dyDescent="0.2">
      <c r="A8494" t="s">
        <v>13090</v>
      </c>
      <c r="B8494" t="s">
        <v>4566</v>
      </c>
      <c r="C8494">
        <v>18</v>
      </c>
      <c r="D8494" t="s">
        <v>4696</v>
      </c>
      <c r="E8494" t="s">
        <v>4559</v>
      </c>
      <c r="F8494" t="s">
        <v>14</v>
      </c>
      <c r="G8494">
        <v>5550</v>
      </c>
    </row>
    <row r="8495" spans="1:7" x14ac:dyDescent="0.2">
      <c r="A8495" t="s">
        <v>13091</v>
      </c>
      <c r="B8495" t="s">
        <v>4566</v>
      </c>
      <c r="C8495">
        <v>18</v>
      </c>
      <c r="D8495" t="s">
        <v>4696</v>
      </c>
      <c r="E8495" t="s">
        <v>4564</v>
      </c>
      <c r="F8495" t="s">
        <v>14</v>
      </c>
      <c r="G8495">
        <v>9626</v>
      </c>
    </row>
    <row r="8496" spans="1:7" x14ac:dyDescent="0.2">
      <c r="A8496" t="s">
        <v>13092</v>
      </c>
      <c r="B8496" t="s">
        <v>4566</v>
      </c>
      <c r="C8496">
        <v>18</v>
      </c>
      <c r="D8496" t="s">
        <v>4696</v>
      </c>
      <c r="E8496" t="s">
        <v>4703</v>
      </c>
      <c r="F8496" t="s">
        <v>14</v>
      </c>
      <c r="G8496">
        <v>1262</v>
      </c>
    </row>
    <row r="8497" spans="1:7" x14ac:dyDescent="0.2">
      <c r="A8497" t="s">
        <v>13093</v>
      </c>
      <c r="B8497" t="s">
        <v>4566</v>
      </c>
      <c r="C8497">
        <v>19</v>
      </c>
      <c r="D8497" t="s">
        <v>4696</v>
      </c>
      <c r="E8497" t="s">
        <v>4557</v>
      </c>
      <c r="F8497" t="s">
        <v>14</v>
      </c>
      <c r="G8497">
        <v>56</v>
      </c>
    </row>
    <row r="8498" spans="1:7" x14ac:dyDescent="0.2">
      <c r="A8498" t="s">
        <v>13094</v>
      </c>
      <c r="B8498" t="s">
        <v>4566</v>
      </c>
      <c r="C8498">
        <v>19</v>
      </c>
      <c r="D8498" t="s">
        <v>4696</v>
      </c>
      <c r="E8498" t="s">
        <v>4558</v>
      </c>
      <c r="F8498" t="s">
        <v>14</v>
      </c>
      <c r="G8498">
        <v>1213</v>
      </c>
    </row>
    <row r="8499" spans="1:7" x14ac:dyDescent="0.2">
      <c r="A8499" t="s">
        <v>13095</v>
      </c>
      <c r="B8499" t="s">
        <v>4566</v>
      </c>
      <c r="C8499">
        <v>19</v>
      </c>
      <c r="D8499" t="s">
        <v>4696</v>
      </c>
      <c r="E8499" t="s">
        <v>4559</v>
      </c>
      <c r="F8499" t="s">
        <v>14</v>
      </c>
      <c r="G8499">
        <v>3885</v>
      </c>
    </row>
    <row r="8500" spans="1:7" x14ac:dyDescent="0.2">
      <c r="A8500" t="s">
        <v>13096</v>
      </c>
      <c r="B8500" t="s">
        <v>4566</v>
      </c>
      <c r="C8500">
        <v>19</v>
      </c>
      <c r="D8500" t="s">
        <v>4696</v>
      </c>
      <c r="E8500" t="s">
        <v>4564</v>
      </c>
      <c r="F8500" t="s">
        <v>14</v>
      </c>
      <c r="G8500">
        <v>6125</v>
      </c>
    </row>
    <row r="8501" spans="1:7" x14ac:dyDescent="0.2">
      <c r="A8501" t="s">
        <v>13097</v>
      </c>
      <c r="B8501" t="s">
        <v>4566</v>
      </c>
      <c r="C8501">
        <v>19</v>
      </c>
      <c r="D8501" t="s">
        <v>4696</v>
      </c>
      <c r="E8501" t="s">
        <v>4703</v>
      </c>
      <c r="F8501" t="s">
        <v>14</v>
      </c>
      <c r="G8501">
        <v>4988</v>
      </c>
    </row>
    <row r="8502" spans="1:7" x14ac:dyDescent="0.2">
      <c r="A8502" t="s">
        <v>13098</v>
      </c>
      <c r="B8502" t="s">
        <v>4566</v>
      </c>
      <c r="C8502">
        <v>20</v>
      </c>
      <c r="D8502" t="s">
        <v>4696</v>
      </c>
      <c r="E8502" t="s">
        <v>4557</v>
      </c>
      <c r="F8502" t="s">
        <v>14</v>
      </c>
      <c r="G8502">
        <v>472</v>
      </c>
    </row>
    <row r="8503" spans="1:7" x14ac:dyDescent="0.2">
      <c r="A8503" t="s">
        <v>13099</v>
      </c>
      <c r="B8503" t="s">
        <v>4566</v>
      </c>
      <c r="C8503">
        <v>20</v>
      </c>
      <c r="D8503" t="s">
        <v>4696</v>
      </c>
      <c r="E8503" t="s">
        <v>4558</v>
      </c>
      <c r="F8503" t="s">
        <v>14</v>
      </c>
      <c r="G8503">
        <v>4948</v>
      </c>
    </row>
    <row r="8504" spans="1:7" x14ac:dyDescent="0.2">
      <c r="A8504" t="s">
        <v>13100</v>
      </c>
      <c r="B8504" t="s">
        <v>4566</v>
      </c>
      <c r="C8504">
        <v>20</v>
      </c>
      <c r="D8504" t="s">
        <v>4696</v>
      </c>
      <c r="E8504" t="s">
        <v>4559</v>
      </c>
      <c r="F8504" t="s">
        <v>14</v>
      </c>
      <c r="G8504">
        <v>14569</v>
      </c>
    </row>
    <row r="8505" spans="1:7" x14ac:dyDescent="0.2">
      <c r="A8505" t="s">
        <v>13101</v>
      </c>
      <c r="B8505" t="s">
        <v>4566</v>
      </c>
      <c r="C8505">
        <v>20</v>
      </c>
      <c r="D8505" t="s">
        <v>4696</v>
      </c>
      <c r="E8505" t="s">
        <v>4564</v>
      </c>
      <c r="F8505" t="s">
        <v>14</v>
      </c>
      <c r="G8505">
        <v>17265</v>
      </c>
    </row>
    <row r="8506" spans="1:7" x14ac:dyDescent="0.2">
      <c r="A8506" t="s">
        <v>13102</v>
      </c>
      <c r="B8506" t="s">
        <v>4566</v>
      </c>
      <c r="C8506">
        <v>20</v>
      </c>
      <c r="D8506" t="s">
        <v>4696</v>
      </c>
      <c r="E8506" t="s">
        <v>4703</v>
      </c>
      <c r="F8506" t="s">
        <v>14</v>
      </c>
      <c r="G8506">
        <v>3713</v>
      </c>
    </row>
    <row r="8507" spans="1:7" x14ac:dyDescent="0.2">
      <c r="A8507" t="s">
        <v>13103</v>
      </c>
      <c r="B8507" t="s">
        <v>4566</v>
      </c>
      <c r="C8507">
        <v>21</v>
      </c>
      <c r="D8507" t="s">
        <v>4696</v>
      </c>
      <c r="E8507" t="s">
        <v>4557</v>
      </c>
      <c r="F8507" t="s">
        <v>14</v>
      </c>
      <c r="G8507">
        <v>9</v>
      </c>
    </row>
    <row r="8508" spans="1:7" x14ac:dyDescent="0.2">
      <c r="A8508" t="s">
        <v>13104</v>
      </c>
      <c r="B8508" t="s">
        <v>4566</v>
      </c>
      <c r="C8508">
        <v>21</v>
      </c>
      <c r="D8508" t="s">
        <v>4696</v>
      </c>
      <c r="E8508" t="s">
        <v>4558</v>
      </c>
      <c r="F8508" t="s">
        <v>14</v>
      </c>
      <c r="G8508">
        <v>65</v>
      </c>
    </row>
    <row r="8509" spans="1:7" x14ac:dyDescent="0.2">
      <c r="A8509" t="s">
        <v>13105</v>
      </c>
      <c r="B8509" t="s">
        <v>4566</v>
      </c>
      <c r="C8509">
        <v>21</v>
      </c>
      <c r="D8509" t="s">
        <v>4696</v>
      </c>
      <c r="E8509" t="s">
        <v>4559</v>
      </c>
      <c r="F8509" t="s">
        <v>14</v>
      </c>
      <c r="G8509">
        <v>1127</v>
      </c>
    </row>
    <row r="8510" spans="1:7" x14ac:dyDescent="0.2">
      <c r="A8510" t="s">
        <v>13106</v>
      </c>
      <c r="B8510" t="s">
        <v>4566</v>
      </c>
      <c r="C8510">
        <v>21</v>
      </c>
      <c r="D8510" t="s">
        <v>4696</v>
      </c>
      <c r="E8510" t="s">
        <v>4564</v>
      </c>
      <c r="F8510" t="s">
        <v>14</v>
      </c>
      <c r="G8510">
        <v>1242</v>
      </c>
    </row>
    <row r="8511" spans="1:7" x14ac:dyDescent="0.2">
      <c r="A8511" t="s">
        <v>13107</v>
      </c>
      <c r="B8511" t="s">
        <v>4566</v>
      </c>
      <c r="C8511">
        <v>21</v>
      </c>
      <c r="D8511" t="s">
        <v>4696</v>
      </c>
      <c r="E8511" t="s">
        <v>4703</v>
      </c>
      <c r="F8511" t="s">
        <v>14</v>
      </c>
      <c r="G8511">
        <v>305</v>
      </c>
    </row>
    <row r="8512" spans="1:7" x14ac:dyDescent="0.2">
      <c r="A8512" t="s">
        <v>13108</v>
      </c>
      <c r="B8512" t="s">
        <v>4566</v>
      </c>
      <c r="C8512">
        <v>22</v>
      </c>
      <c r="D8512" t="s">
        <v>4696</v>
      </c>
      <c r="E8512" t="s">
        <v>4557</v>
      </c>
      <c r="F8512" t="s">
        <v>14</v>
      </c>
      <c r="G8512">
        <v>20</v>
      </c>
    </row>
    <row r="8513" spans="1:7" x14ac:dyDescent="0.2">
      <c r="A8513" t="s">
        <v>13109</v>
      </c>
      <c r="B8513" t="s">
        <v>4566</v>
      </c>
      <c r="C8513">
        <v>22</v>
      </c>
      <c r="D8513" t="s">
        <v>4696</v>
      </c>
      <c r="E8513" t="s">
        <v>4558</v>
      </c>
      <c r="F8513" t="s">
        <v>14</v>
      </c>
      <c r="G8513">
        <v>942</v>
      </c>
    </row>
    <row r="8514" spans="1:7" x14ac:dyDescent="0.2">
      <c r="A8514" t="s">
        <v>13110</v>
      </c>
      <c r="B8514" t="s">
        <v>4566</v>
      </c>
      <c r="C8514">
        <v>22</v>
      </c>
      <c r="D8514" t="s">
        <v>4696</v>
      </c>
      <c r="E8514" t="s">
        <v>4559</v>
      </c>
      <c r="F8514" t="s">
        <v>14</v>
      </c>
      <c r="G8514">
        <v>4637</v>
      </c>
    </row>
    <row r="8515" spans="1:7" x14ac:dyDescent="0.2">
      <c r="A8515" t="s">
        <v>13111</v>
      </c>
      <c r="B8515" t="s">
        <v>4566</v>
      </c>
      <c r="C8515">
        <v>22</v>
      </c>
      <c r="D8515" t="s">
        <v>4696</v>
      </c>
      <c r="E8515" t="s">
        <v>4564</v>
      </c>
      <c r="F8515" t="s">
        <v>14</v>
      </c>
      <c r="G8515">
        <v>8145</v>
      </c>
    </row>
    <row r="8516" spans="1:7" x14ac:dyDescent="0.2">
      <c r="A8516" t="s">
        <v>13112</v>
      </c>
      <c r="B8516" t="s">
        <v>4566</v>
      </c>
      <c r="C8516">
        <v>22</v>
      </c>
      <c r="D8516" t="s">
        <v>4696</v>
      </c>
      <c r="E8516" t="s">
        <v>4703</v>
      </c>
      <c r="F8516" t="s">
        <v>14</v>
      </c>
      <c r="G8516">
        <v>2409</v>
      </c>
    </row>
    <row r="8517" spans="1:7" x14ac:dyDescent="0.2">
      <c r="A8517" t="s">
        <v>13113</v>
      </c>
      <c r="B8517" t="s">
        <v>4566</v>
      </c>
      <c r="C8517">
        <v>23</v>
      </c>
      <c r="D8517" t="s">
        <v>4696</v>
      </c>
      <c r="E8517" t="s">
        <v>4557</v>
      </c>
      <c r="F8517" t="s">
        <v>14</v>
      </c>
      <c r="G8517">
        <v>111</v>
      </c>
    </row>
    <row r="8518" spans="1:7" x14ac:dyDescent="0.2">
      <c r="A8518" t="s">
        <v>13114</v>
      </c>
      <c r="B8518" t="s">
        <v>4566</v>
      </c>
      <c r="C8518">
        <v>23</v>
      </c>
      <c r="D8518" t="s">
        <v>4696</v>
      </c>
      <c r="E8518" t="s">
        <v>4558</v>
      </c>
      <c r="F8518" t="s">
        <v>14</v>
      </c>
      <c r="G8518">
        <v>2378</v>
      </c>
    </row>
    <row r="8519" spans="1:7" x14ac:dyDescent="0.2">
      <c r="A8519" t="s">
        <v>13115</v>
      </c>
      <c r="B8519" t="s">
        <v>4566</v>
      </c>
      <c r="C8519">
        <v>23</v>
      </c>
      <c r="D8519" t="s">
        <v>4696</v>
      </c>
      <c r="E8519" t="s">
        <v>4559</v>
      </c>
      <c r="F8519" t="s">
        <v>14</v>
      </c>
      <c r="G8519">
        <v>12107</v>
      </c>
    </row>
    <row r="8520" spans="1:7" x14ac:dyDescent="0.2">
      <c r="A8520" t="s">
        <v>13116</v>
      </c>
      <c r="B8520" t="s">
        <v>4566</v>
      </c>
      <c r="C8520">
        <v>23</v>
      </c>
      <c r="D8520" t="s">
        <v>4696</v>
      </c>
      <c r="E8520" t="s">
        <v>4564</v>
      </c>
      <c r="F8520" t="s">
        <v>14</v>
      </c>
      <c r="G8520">
        <v>14530</v>
      </c>
    </row>
    <row r="8521" spans="1:7" x14ac:dyDescent="0.2">
      <c r="A8521" t="s">
        <v>13117</v>
      </c>
      <c r="B8521" t="s">
        <v>4566</v>
      </c>
      <c r="C8521">
        <v>23</v>
      </c>
      <c r="D8521" t="s">
        <v>4696</v>
      </c>
      <c r="E8521" t="s">
        <v>4703</v>
      </c>
      <c r="F8521" t="s">
        <v>14</v>
      </c>
      <c r="G8521">
        <v>2690</v>
      </c>
    </row>
    <row r="8522" spans="1:7" x14ac:dyDescent="0.2">
      <c r="A8522" t="s">
        <v>13118</v>
      </c>
      <c r="B8522" t="s">
        <v>4566</v>
      </c>
      <c r="C8522">
        <v>24</v>
      </c>
      <c r="D8522" t="s">
        <v>4696</v>
      </c>
      <c r="E8522" t="s">
        <v>4557</v>
      </c>
      <c r="F8522" t="s">
        <v>14</v>
      </c>
      <c r="G8522">
        <v>215</v>
      </c>
    </row>
    <row r="8523" spans="1:7" x14ac:dyDescent="0.2">
      <c r="A8523" t="s">
        <v>13119</v>
      </c>
      <c r="B8523" t="s">
        <v>4566</v>
      </c>
      <c r="C8523">
        <v>24</v>
      </c>
      <c r="D8523" t="s">
        <v>4696</v>
      </c>
      <c r="E8523" t="s">
        <v>4558</v>
      </c>
      <c r="F8523" t="s">
        <v>14</v>
      </c>
      <c r="G8523">
        <v>3839</v>
      </c>
    </row>
    <row r="8524" spans="1:7" x14ac:dyDescent="0.2">
      <c r="A8524" t="s">
        <v>13120</v>
      </c>
      <c r="B8524" t="s">
        <v>4566</v>
      </c>
      <c r="C8524">
        <v>24</v>
      </c>
      <c r="D8524" t="s">
        <v>4696</v>
      </c>
      <c r="E8524" t="s">
        <v>4559</v>
      </c>
      <c r="F8524" t="s">
        <v>14</v>
      </c>
      <c r="G8524">
        <v>18629</v>
      </c>
    </row>
    <row r="8525" spans="1:7" x14ac:dyDescent="0.2">
      <c r="A8525" t="s">
        <v>13121</v>
      </c>
      <c r="B8525" t="s">
        <v>4566</v>
      </c>
      <c r="C8525">
        <v>24</v>
      </c>
      <c r="D8525" t="s">
        <v>4696</v>
      </c>
      <c r="E8525" t="s">
        <v>4564</v>
      </c>
      <c r="F8525" t="s">
        <v>14</v>
      </c>
      <c r="G8525">
        <v>15152</v>
      </c>
    </row>
    <row r="8526" spans="1:7" x14ac:dyDescent="0.2">
      <c r="A8526" t="s">
        <v>13122</v>
      </c>
      <c r="B8526" t="s">
        <v>4566</v>
      </c>
      <c r="C8526">
        <v>24</v>
      </c>
      <c r="D8526" t="s">
        <v>4696</v>
      </c>
      <c r="E8526" t="s">
        <v>4703</v>
      </c>
      <c r="F8526" t="s">
        <v>14</v>
      </c>
      <c r="G8526">
        <v>2133</v>
      </c>
    </row>
    <row r="8527" spans="1:7" x14ac:dyDescent="0.2">
      <c r="A8527" t="s">
        <v>13123</v>
      </c>
      <c r="B8527" t="s">
        <v>4566</v>
      </c>
      <c r="C8527">
        <v>25</v>
      </c>
      <c r="D8527" t="s">
        <v>4696</v>
      </c>
      <c r="E8527" t="s">
        <v>4557</v>
      </c>
      <c r="F8527" t="s">
        <v>14</v>
      </c>
      <c r="G8527">
        <v>98</v>
      </c>
    </row>
    <row r="8528" spans="1:7" x14ac:dyDescent="0.2">
      <c r="A8528" t="s">
        <v>13124</v>
      </c>
      <c r="B8528" t="s">
        <v>4566</v>
      </c>
      <c r="C8528">
        <v>25</v>
      </c>
      <c r="D8528" t="s">
        <v>4696</v>
      </c>
      <c r="E8528" t="s">
        <v>4558</v>
      </c>
      <c r="F8528" t="s">
        <v>14</v>
      </c>
      <c r="G8528">
        <v>1400</v>
      </c>
    </row>
    <row r="8529" spans="1:7" x14ac:dyDescent="0.2">
      <c r="A8529" t="s">
        <v>13125</v>
      </c>
      <c r="B8529" t="s">
        <v>4566</v>
      </c>
      <c r="C8529">
        <v>25</v>
      </c>
      <c r="D8529" t="s">
        <v>4696</v>
      </c>
      <c r="E8529" t="s">
        <v>4559</v>
      </c>
      <c r="F8529" t="s">
        <v>14</v>
      </c>
      <c r="G8529">
        <v>9181</v>
      </c>
    </row>
    <row r="8530" spans="1:7" x14ac:dyDescent="0.2">
      <c r="A8530" t="s">
        <v>13126</v>
      </c>
      <c r="B8530" t="s">
        <v>4566</v>
      </c>
      <c r="C8530">
        <v>25</v>
      </c>
      <c r="D8530" t="s">
        <v>4696</v>
      </c>
      <c r="E8530" t="s">
        <v>4564</v>
      </c>
      <c r="F8530" t="s">
        <v>14</v>
      </c>
      <c r="G8530">
        <v>6781</v>
      </c>
    </row>
    <row r="8531" spans="1:7" x14ac:dyDescent="0.2">
      <c r="A8531" t="s">
        <v>13127</v>
      </c>
      <c r="B8531" t="s">
        <v>4566</v>
      </c>
      <c r="C8531">
        <v>25</v>
      </c>
      <c r="D8531" t="s">
        <v>4696</v>
      </c>
      <c r="E8531" t="s">
        <v>4703</v>
      </c>
      <c r="F8531" t="s">
        <v>14</v>
      </c>
      <c r="G8531">
        <v>1248</v>
      </c>
    </row>
    <row r="8532" spans="1:7" x14ac:dyDescent="0.2">
      <c r="A8532" t="s">
        <v>13128</v>
      </c>
      <c r="B8532" t="s">
        <v>4566</v>
      </c>
      <c r="C8532">
        <v>26</v>
      </c>
      <c r="D8532" t="s">
        <v>4696</v>
      </c>
      <c r="E8532" t="s">
        <v>4557</v>
      </c>
      <c r="F8532" t="s">
        <v>14</v>
      </c>
      <c r="G8532">
        <v>416</v>
      </c>
    </row>
    <row r="8533" spans="1:7" x14ac:dyDescent="0.2">
      <c r="A8533" t="s">
        <v>13129</v>
      </c>
      <c r="B8533" t="s">
        <v>4566</v>
      </c>
      <c r="C8533">
        <v>26</v>
      </c>
      <c r="D8533" t="s">
        <v>4696</v>
      </c>
      <c r="E8533" t="s">
        <v>4558</v>
      </c>
      <c r="F8533" t="s">
        <v>14</v>
      </c>
      <c r="G8533">
        <v>9658</v>
      </c>
    </row>
    <row r="8534" spans="1:7" x14ac:dyDescent="0.2">
      <c r="A8534" t="s">
        <v>13130</v>
      </c>
      <c r="B8534" t="s">
        <v>4566</v>
      </c>
      <c r="C8534">
        <v>26</v>
      </c>
      <c r="D8534" t="s">
        <v>4696</v>
      </c>
      <c r="E8534" t="s">
        <v>4559</v>
      </c>
      <c r="F8534" t="s">
        <v>14</v>
      </c>
      <c r="G8534">
        <v>22634</v>
      </c>
    </row>
    <row r="8535" spans="1:7" x14ac:dyDescent="0.2">
      <c r="A8535" t="s">
        <v>13131</v>
      </c>
      <c r="B8535" t="s">
        <v>4566</v>
      </c>
      <c r="C8535">
        <v>26</v>
      </c>
      <c r="D8535" t="s">
        <v>4696</v>
      </c>
      <c r="E8535" t="s">
        <v>4564</v>
      </c>
      <c r="F8535" t="s">
        <v>14</v>
      </c>
      <c r="G8535">
        <v>16110</v>
      </c>
    </row>
    <row r="8536" spans="1:7" x14ac:dyDescent="0.2">
      <c r="A8536" t="s">
        <v>13132</v>
      </c>
      <c r="B8536" t="s">
        <v>4566</v>
      </c>
      <c r="C8536">
        <v>26</v>
      </c>
      <c r="D8536" t="s">
        <v>4696</v>
      </c>
      <c r="E8536" t="s">
        <v>4703</v>
      </c>
      <c r="F8536" t="s">
        <v>14</v>
      </c>
      <c r="G8536">
        <v>3328</v>
      </c>
    </row>
    <row r="8537" spans="1:7" x14ac:dyDescent="0.2">
      <c r="A8537" t="s">
        <v>13133</v>
      </c>
      <c r="B8537" t="s">
        <v>4566</v>
      </c>
      <c r="C8537">
        <v>27</v>
      </c>
      <c r="D8537" t="s">
        <v>4696</v>
      </c>
      <c r="E8537" t="s">
        <v>4557</v>
      </c>
      <c r="F8537" t="s">
        <v>14</v>
      </c>
      <c r="G8537">
        <v>157</v>
      </c>
    </row>
    <row r="8538" spans="1:7" x14ac:dyDescent="0.2">
      <c r="A8538" t="s">
        <v>13134</v>
      </c>
      <c r="B8538" t="s">
        <v>4566</v>
      </c>
      <c r="C8538">
        <v>27</v>
      </c>
      <c r="D8538" t="s">
        <v>4696</v>
      </c>
      <c r="E8538" t="s">
        <v>4558</v>
      </c>
      <c r="F8538" t="s">
        <v>14</v>
      </c>
      <c r="G8538">
        <v>4756</v>
      </c>
    </row>
    <row r="8539" spans="1:7" x14ac:dyDescent="0.2">
      <c r="A8539" t="s">
        <v>13135</v>
      </c>
      <c r="B8539" t="s">
        <v>4566</v>
      </c>
      <c r="C8539">
        <v>27</v>
      </c>
      <c r="D8539" t="s">
        <v>4696</v>
      </c>
      <c r="E8539" t="s">
        <v>4559</v>
      </c>
      <c r="F8539" t="s">
        <v>14</v>
      </c>
      <c r="G8539">
        <v>16769</v>
      </c>
    </row>
    <row r="8540" spans="1:7" x14ac:dyDescent="0.2">
      <c r="A8540" t="s">
        <v>13136</v>
      </c>
      <c r="B8540" t="s">
        <v>4566</v>
      </c>
      <c r="C8540">
        <v>27</v>
      </c>
      <c r="D8540" t="s">
        <v>4696</v>
      </c>
      <c r="E8540" t="s">
        <v>4564</v>
      </c>
      <c r="F8540" t="s">
        <v>14</v>
      </c>
      <c r="G8540">
        <v>18468</v>
      </c>
    </row>
    <row r="8541" spans="1:7" x14ac:dyDescent="0.2">
      <c r="A8541" t="s">
        <v>13137</v>
      </c>
      <c r="B8541" t="s">
        <v>4566</v>
      </c>
      <c r="C8541">
        <v>27</v>
      </c>
      <c r="D8541" t="s">
        <v>4696</v>
      </c>
      <c r="E8541" t="s">
        <v>4703</v>
      </c>
      <c r="F8541" t="s">
        <v>14</v>
      </c>
      <c r="G8541">
        <v>4320</v>
      </c>
    </row>
    <row r="8542" spans="1:7" x14ac:dyDescent="0.2">
      <c r="A8542" t="s">
        <v>13138</v>
      </c>
      <c r="B8542" t="s">
        <v>4566</v>
      </c>
      <c r="C8542">
        <v>28</v>
      </c>
      <c r="D8542" t="s">
        <v>4696</v>
      </c>
      <c r="E8542" t="s">
        <v>4557</v>
      </c>
      <c r="F8542" t="s">
        <v>14</v>
      </c>
      <c r="G8542">
        <v>53</v>
      </c>
    </row>
    <row r="8543" spans="1:7" x14ac:dyDescent="0.2">
      <c r="A8543" t="s">
        <v>13139</v>
      </c>
      <c r="B8543" t="s">
        <v>4566</v>
      </c>
      <c r="C8543">
        <v>28</v>
      </c>
      <c r="D8543" t="s">
        <v>4696</v>
      </c>
      <c r="E8543" t="s">
        <v>4558</v>
      </c>
      <c r="F8543" t="s">
        <v>14</v>
      </c>
      <c r="G8543">
        <v>1291</v>
      </c>
    </row>
    <row r="8544" spans="1:7" x14ac:dyDescent="0.2">
      <c r="A8544" t="s">
        <v>13140</v>
      </c>
      <c r="B8544" t="s">
        <v>4566</v>
      </c>
      <c r="C8544">
        <v>28</v>
      </c>
      <c r="D8544" t="s">
        <v>4696</v>
      </c>
      <c r="E8544" t="s">
        <v>4559</v>
      </c>
      <c r="F8544" t="s">
        <v>14</v>
      </c>
      <c r="G8544">
        <v>5463</v>
      </c>
    </row>
    <row r="8545" spans="1:7" x14ac:dyDescent="0.2">
      <c r="A8545" t="s">
        <v>13141</v>
      </c>
      <c r="B8545" t="s">
        <v>4566</v>
      </c>
      <c r="C8545">
        <v>28</v>
      </c>
      <c r="D8545" t="s">
        <v>4696</v>
      </c>
      <c r="E8545" t="s">
        <v>4564</v>
      </c>
      <c r="F8545" t="s">
        <v>14</v>
      </c>
      <c r="G8545">
        <v>5625</v>
      </c>
    </row>
    <row r="8546" spans="1:7" x14ac:dyDescent="0.2">
      <c r="A8546" t="s">
        <v>13142</v>
      </c>
      <c r="B8546" t="s">
        <v>4566</v>
      </c>
      <c r="C8546">
        <v>28</v>
      </c>
      <c r="D8546" t="s">
        <v>4696</v>
      </c>
      <c r="E8546" t="s">
        <v>4703</v>
      </c>
      <c r="F8546" t="s">
        <v>14</v>
      </c>
      <c r="G8546">
        <v>3403</v>
      </c>
    </row>
    <row r="8547" spans="1:7" x14ac:dyDescent="0.2">
      <c r="A8547" t="s">
        <v>13143</v>
      </c>
      <c r="B8547" t="s">
        <v>4566</v>
      </c>
      <c r="C8547">
        <v>29</v>
      </c>
      <c r="D8547" t="s">
        <v>4696</v>
      </c>
      <c r="E8547" t="s">
        <v>4557</v>
      </c>
      <c r="F8547" t="s">
        <v>14</v>
      </c>
      <c r="G8547">
        <v>24</v>
      </c>
    </row>
    <row r="8548" spans="1:7" x14ac:dyDescent="0.2">
      <c r="A8548" t="s">
        <v>13144</v>
      </c>
      <c r="B8548" t="s">
        <v>4566</v>
      </c>
      <c r="C8548">
        <v>29</v>
      </c>
      <c r="D8548" t="s">
        <v>4696</v>
      </c>
      <c r="E8548" t="s">
        <v>4558</v>
      </c>
      <c r="F8548" t="s">
        <v>14</v>
      </c>
      <c r="G8548">
        <v>1302</v>
      </c>
    </row>
    <row r="8549" spans="1:7" x14ac:dyDescent="0.2">
      <c r="A8549" t="s">
        <v>13145</v>
      </c>
      <c r="B8549" t="s">
        <v>4566</v>
      </c>
      <c r="C8549">
        <v>29</v>
      </c>
      <c r="D8549" t="s">
        <v>4696</v>
      </c>
      <c r="E8549" t="s">
        <v>4559</v>
      </c>
      <c r="F8549" t="s">
        <v>14</v>
      </c>
      <c r="G8549">
        <v>6640</v>
      </c>
    </row>
    <row r="8550" spans="1:7" x14ac:dyDescent="0.2">
      <c r="A8550" t="s">
        <v>13146</v>
      </c>
      <c r="B8550" t="s">
        <v>4566</v>
      </c>
      <c r="C8550">
        <v>29</v>
      </c>
      <c r="D8550" t="s">
        <v>4696</v>
      </c>
      <c r="E8550" t="s">
        <v>4564</v>
      </c>
      <c r="F8550" t="s">
        <v>14</v>
      </c>
      <c r="G8550">
        <v>6911</v>
      </c>
    </row>
    <row r="8551" spans="1:7" x14ac:dyDescent="0.2">
      <c r="A8551" t="s">
        <v>13147</v>
      </c>
      <c r="B8551" t="s">
        <v>4566</v>
      </c>
      <c r="C8551">
        <v>29</v>
      </c>
      <c r="D8551" t="s">
        <v>4696</v>
      </c>
      <c r="E8551" t="s">
        <v>4703</v>
      </c>
      <c r="F8551" t="s">
        <v>14</v>
      </c>
      <c r="G8551">
        <v>764</v>
      </c>
    </row>
    <row r="8552" spans="1:7" x14ac:dyDescent="0.2">
      <c r="A8552" t="s">
        <v>13148</v>
      </c>
      <c r="B8552" t="s">
        <v>4566</v>
      </c>
      <c r="C8552">
        <v>30</v>
      </c>
      <c r="D8552" t="s">
        <v>4696</v>
      </c>
      <c r="E8552" t="s">
        <v>4557</v>
      </c>
      <c r="F8552" t="s">
        <v>14</v>
      </c>
      <c r="G8552">
        <v>73</v>
      </c>
    </row>
    <row r="8553" spans="1:7" x14ac:dyDescent="0.2">
      <c r="A8553" t="s">
        <v>13149</v>
      </c>
      <c r="B8553" t="s">
        <v>4566</v>
      </c>
      <c r="C8553">
        <v>30</v>
      </c>
      <c r="D8553" t="s">
        <v>4696</v>
      </c>
      <c r="E8553" t="s">
        <v>4558</v>
      </c>
      <c r="F8553" t="s">
        <v>14</v>
      </c>
      <c r="G8553">
        <v>1353</v>
      </c>
    </row>
    <row r="8554" spans="1:7" x14ac:dyDescent="0.2">
      <c r="A8554" t="s">
        <v>13150</v>
      </c>
      <c r="B8554" t="s">
        <v>4566</v>
      </c>
      <c r="C8554">
        <v>30</v>
      </c>
      <c r="D8554" t="s">
        <v>4696</v>
      </c>
      <c r="E8554" t="s">
        <v>4559</v>
      </c>
      <c r="F8554" t="s">
        <v>14</v>
      </c>
      <c r="G8554">
        <v>8042</v>
      </c>
    </row>
    <row r="8555" spans="1:7" x14ac:dyDescent="0.2">
      <c r="A8555" t="s">
        <v>13151</v>
      </c>
      <c r="B8555" t="s">
        <v>4566</v>
      </c>
      <c r="C8555">
        <v>30</v>
      </c>
      <c r="D8555" t="s">
        <v>4696</v>
      </c>
      <c r="E8555" t="s">
        <v>4564</v>
      </c>
      <c r="F8555" t="s">
        <v>14</v>
      </c>
      <c r="G8555">
        <v>9313</v>
      </c>
    </row>
    <row r="8556" spans="1:7" x14ac:dyDescent="0.2">
      <c r="A8556" t="s">
        <v>13152</v>
      </c>
      <c r="B8556" t="s">
        <v>4566</v>
      </c>
      <c r="C8556">
        <v>30</v>
      </c>
      <c r="D8556" t="s">
        <v>4696</v>
      </c>
      <c r="E8556" t="s">
        <v>4703</v>
      </c>
      <c r="F8556" t="s">
        <v>14</v>
      </c>
      <c r="G8556">
        <v>698</v>
      </c>
    </row>
    <row r="8557" spans="1:7" x14ac:dyDescent="0.2">
      <c r="A8557" t="s">
        <v>13153</v>
      </c>
      <c r="B8557" t="s">
        <v>4566</v>
      </c>
      <c r="C8557">
        <v>31</v>
      </c>
      <c r="D8557" t="s">
        <v>4696</v>
      </c>
      <c r="E8557" t="s">
        <v>4557</v>
      </c>
      <c r="F8557" t="s">
        <v>14</v>
      </c>
      <c r="G8557">
        <v>4</v>
      </c>
    </row>
    <row r="8558" spans="1:7" x14ac:dyDescent="0.2">
      <c r="A8558" t="s">
        <v>13154</v>
      </c>
      <c r="B8558" t="s">
        <v>4566</v>
      </c>
      <c r="C8558">
        <v>31</v>
      </c>
      <c r="D8558" t="s">
        <v>4696</v>
      </c>
      <c r="E8558" t="s">
        <v>4558</v>
      </c>
      <c r="F8558" t="s">
        <v>14</v>
      </c>
      <c r="G8558">
        <v>32</v>
      </c>
    </row>
    <row r="8559" spans="1:7" x14ac:dyDescent="0.2">
      <c r="A8559" t="s">
        <v>13155</v>
      </c>
      <c r="B8559" t="s">
        <v>4566</v>
      </c>
      <c r="C8559">
        <v>31</v>
      </c>
      <c r="D8559" t="s">
        <v>4696</v>
      </c>
      <c r="E8559" t="s">
        <v>4559</v>
      </c>
      <c r="F8559" t="s">
        <v>14</v>
      </c>
      <c r="G8559">
        <v>1034</v>
      </c>
    </row>
    <row r="8560" spans="1:7" x14ac:dyDescent="0.2">
      <c r="A8560" t="s">
        <v>13156</v>
      </c>
      <c r="B8560" t="s">
        <v>4566</v>
      </c>
      <c r="C8560">
        <v>31</v>
      </c>
      <c r="D8560" t="s">
        <v>4696</v>
      </c>
      <c r="E8560" t="s">
        <v>4564</v>
      </c>
      <c r="F8560" t="s">
        <v>14</v>
      </c>
      <c r="G8560">
        <v>1138</v>
      </c>
    </row>
    <row r="8561" spans="1:7" x14ac:dyDescent="0.2">
      <c r="A8561" t="s">
        <v>13157</v>
      </c>
      <c r="B8561" t="s">
        <v>4566</v>
      </c>
      <c r="C8561">
        <v>31</v>
      </c>
      <c r="D8561" t="s">
        <v>4696</v>
      </c>
      <c r="E8561" t="s">
        <v>4703</v>
      </c>
      <c r="F8561" t="s">
        <v>14</v>
      </c>
      <c r="G8561">
        <v>295</v>
      </c>
    </row>
    <row r="8562" spans="1:7" x14ac:dyDescent="0.2">
      <c r="A8562" t="s">
        <v>13158</v>
      </c>
      <c r="B8562" t="s">
        <v>4566</v>
      </c>
      <c r="C8562">
        <v>32</v>
      </c>
      <c r="D8562" t="s">
        <v>4696</v>
      </c>
      <c r="E8562" t="s">
        <v>4557</v>
      </c>
      <c r="F8562" t="s">
        <v>14</v>
      </c>
      <c r="G8562">
        <v>36</v>
      </c>
    </row>
    <row r="8563" spans="1:7" x14ac:dyDescent="0.2">
      <c r="A8563" t="s">
        <v>13159</v>
      </c>
      <c r="B8563" t="s">
        <v>4566</v>
      </c>
      <c r="C8563">
        <v>32</v>
      </c>
      <c r="D8563" t="s">
        <v>4696</v>
      </c>
      <c r="E8563" t="s">
        <v>4558</v>
      </c>
      <c r="F8563" t="s">
        <v>14</v>
      </c>
      <c r="G8563">
        <v>578</v>
      </c>
    </row>
    <row r="8564" spans="1:7" x14ac:dyDescent="0.2">
      <c r="A8564" t="s">
        <v>13160</v>
      </c>
      <c r="B8564" t="s">
        <v>4566</v>
      </c>
      <c r="C8564">
        <v>32</v>
      </c>
      <c r="D8564" t="s">
        <v>4696</v>
      </c>
      <c r="E8564" t="s">
        <v>4559</v>
      </c>
      <c r="F8564" t="s">
        <v>14</v>
      </c>
      <c r="G8564">
        <v>2328</v>
      </c>
    </row>
    <row r="8565" spans="1:7" x14ac:dyDescent="0.2">
      <c r="A8565" t="s">
        <v>13161</v>
      </c>
      <c r="B8565" t="s">
        <v>4566</v>
      </c>
      <c r="C8565">
        <v>32</v>
      </c>
      <c r="D8565" t="s">
        <v>4696</v>
      </c>
      <c r="E8565" t="s">
        <v>4564</v>
      </c>
      <c r="F8565" t="s">
        <v>14</v>
      </c>
      <c r="G8565">
        <v>3667</v>
      </c>
    </row>
    <row r="8566" spans="1:7" x14ac:dyDescent="0.2">
      <c r="A8566" t="s">
        <v>13162</v>
      </c>
      <c r="B8566" t="s">
        <v>4566</v>
      </c>
      <c r="C8566">
        <v>32</v>
      </c>
      <c r="D8566" t="s">
        <v>4696</v>
      </c>
      <c r="E8566" t="s">
        <v>4703</v>
      </c>
      <c r="F8566" t="s">
        <v>14</v>
      </c>
      <c r="G8566">
        <v>1730</v>
      </c>
    </row>
    <row r="8567" spans="1:7" x14ac:dyDescent="0.2">
      <c r="A8567" t="s">
        <v>13163</v>
      </c>
      <c r="B8567" t="s">
        <v>4566</v>
      </c>
      <c r="C8567">
        <v>33</v>
      </c>
      <c r="D8567" t="s">
        <v>4696</v>
      </c>
      <c r="E8567" t="s">
        <v>4558</v>
      </c>
      <c r="F8567" t="s">
        <v>14</v>
      </c>
      <c r="G8567">
        <v>34</v>
      </c>
    </row>
    <row r="8568" spans="1:7" x14ac:dyDescent="0.2">
      <c r="A8568" t="s">
        <v>13164</v>
      </c>
      <c r="B8568" t="s">
        <v>4566</v>
      </c>
      <c r="C8568">
        <v>33</v>
      </c>
      <c r="D8568" t="s">
        <v>4696</v>
      </c>
      <c r="E8568" t="s">
        <v>4559</v>
      </c>
      <c r="F8568" t="s">
        <v>14</v>
      </c>
      <c r="G8568">
        <v>128</v>
      </c>
    </row>
    <row r="8569" spans="1:7" x14ac:dyDescent="0.2">
      <c r="A8569" t="s">
        <v>13165</v>
      </c>
      <c r="B8569" t="s">
        <v>4566</v>
      </c>
      <c r="C8569">
        <v>33</v>
      </c>
      <c r="D8569" t="s">
        <v>4696</v>
      </c>
      <c r="E8569" t="s">
        <v>4564</v>
      </c>
      <c r="F8569" t="s">
        <v>14</v>
      </c>
      <c r="G8569">
        <v>78</v>
      </c>
    </row>
    <row r="8570" spans="1:7" x14ac:dyDescent="0.2">
      <c r="A8570" t="s">
        <v>13166</v>
      </c>
      <c r="B8570" t="s">
        <v>4566</v>
      </c>
      <c r="C8570">
        <v>33</v>
      </c>
      <c r="D8570" t="s">
        <v>4696</v>
      </c>
      <c r="E8570" t="s">
        <v>4703</v>
      </c>
      <c r="F8570" t="s">
        <v>14</v>
      </c>
      <c r="G8570">
        <v>16</v>
      </c>
    </row>
    <row r="8571" spans="1:7" x14ac:dyDescent="0.2">
      <c r="A8571" t="s">
        <v>13167</v>
      </c>
      <c r="B8571" t="s">
        <v>4566</v>
      </c>
      <c r="C8571">
        <v>34</v>
      </c>
      <c r="D8571" t="s">
        <v>4696</v>
      </c>
      <c r="E8571" t="s">
        <v>4557</v>
      </c>
      <c r="F8571" t="s">
        <v>14</v>
      </c>
      <c r="G8571">
        <v>18</v>
      </c>
    </row>
    <row r="8572" spans="1:7" x14ac:dyDescent="0.2">
      <c r="A8572" t="s">
        <v>13168</v>
      </c>
      <c r="B8572" t="s">
        <v>4566</v>
      </c>
      <c r="C8572">
        <v>34</v>
      </c>
      <c r="D8572" t="s">
        <v>4696</v>
      </c>
      <c r="E8572" t="s">
        <v>4558</v>
      </c>
      <c r="F8572" t="s">
        <v>14</v>
      </c>
      <c r="G8572">
        <v>214</v>
      </c>
    </row>
    <row r="8573" spans="1:7" x14ac:dyDescent="0.2">
      <c r="A8573" t="s">
        <v>13169</v>
      </c>
      <c r="B8573" t="s">
        <v>4566</v>
      </c>
      <c r="C8573">
        <v>34</v>
      </c>
      <c r="D8573" t="s">
        <v>4696</v>
      </c>
      <c r="E8573" t="s">
        <v>4559</v>
      </c>
      <c r="F8573" t="s">
        <v>14</v>
      </c>
      <c r="G8573">
        <v>2019</v>
      </c>
    </row>
    <row r="8574" spans="1:7" x14ac:dyDescent="0.2">
      <c r="A8574" t="s">
        <v>13170</v>
      </c>
      <c r="B8574" t="s">
        <v>4566</v>
      </c>
      <c r="C8574">
        <v>34</v>
      </c>
      <c r="D8574" t="s">
        <v>4696</v>
      </c>
      <c r="E8574" t="s">
        <v>4564</v>
      </c>
      <c r="F8574" t="s">
        <v>14</v>
      </c>
      <c r="G8574">
        <v>1587</v>
      </c>
    </row>
    <row r="8575" spans="1:7" x14ac:dyDescent="0.2">
      <c r="A8575" t="s">
        <v>13171</v>
      </c>
      <c r="B8575" t="s">
        <v>4566</v>
      </c>
      <c r="C8575">
        <v>34</v>
      </c>
      <c r="D8575" t="s">
        <v>4696</v>
      </c>
      <c r="E8575" t="s">
        <v>4703</v>
      </c>
      <c r="F8575" t="s">
        <v>14</v>
      </c>
      <c r="G8575">
        <v>1270</v>
      </c>
    </row>
    <row r="8576" spans="1:7" x14ac:dyDescent="0.2">
      <c r="A8576" t="s">
        <v>13172</v>
      </c>
      <c r="B8576" t="s">
        <v>4566</v>
      </c>
      <c r="C8576">
        <v>35</v>
      </c>
      <c r="D8576" t="s">
        <v>4696</v>
      </c>
      <c r="E8576" t="s">
        <v>4557</v>
      </c>
      <c r="F8576" t="s">
        <v>14</v>
      </c>
      <c r="G8576">
        <v>862</v>
      </c>
    </row>
    <row r="8577" spans="1:7" x14ac:dyDescent="0.2">
      <c r="A8577" t="s">
        <v>13173</v>
      </c>
      <c r="B8577" t="s">
        <v>4566</v>
      </c>
      <c r="C8577">
        <v>35</v>
      </c>
      <c r="D8577" t="s">
        <v>4696</v>
      </c>
      <c r="E8577" t="s">
        <v>4558</v>
      </c>
      <c r="F8577" t="s">
        <v>14</v>
      </c>
      <c r="G8577">
        <v>8595</v>
      </c>
    </row>
    <row r="8578" spans="1:7" x14ac:dyDescent="0.2">
      <c r="A8578" t="s">
        <v>13174</v>
      </c>
      <c r="B8578" t="s">
        <v>4566</v>
      </c>
      <c r="C8578">
        <v>35</v>
      </c>
      <c r="D8578" t="s">
        <v>4696</v>
      </c>
      <c r="E8578" t="s">
        <v>4559</v>
      </c>
      <c r="F8578" t="s">
        <v>14</v>
      </c>
      <c r="G8578">
        <v>45739</v>
      </c>
    </row>
    <row r="8579" spans="1:7" x14ac:dyDescent="0.2">
      <c r="A8579" t="s">
        <v>13175</v>
      </c>
      <c r="B8579" t="s">
        <v>4566</v>
      </c>
      <c r="C8579">
        <v>35</v>
      </c>
      <c r="D8579" t="s">
        <v>4696</v>
      </c>
      <c r="E8579" t="s">
        <v>4564</v>
      </c>
      <c r="F8579" t="s">
        <v>14</v>
      </c>
      <c r="G8579">
        <v>32168</v>
      </c>
    </row>
    <row r="8580" spans="1:7" x14ac:dyDescent="0.2">
      <c r="A8580" t="s">
        <v>13176</v>
      </c>
      <c r="B8580" t="s">
        <v>4566</v>
      </c>
      <c r="C8580">
        <v>35</v>
      </c>
      <c r="D8580" t="s">
        <v>4696</v>
      </c>
      <c r="E8580" t="s">
        <v>4703</v>
      </c>
      <c r="F8580" t="s">
        <v>14</v>
      </c>
      <c r="G8580">
        <v>3699</v>
      </c>
    </row>
    <row r="8581" spans="1:7" x14ac:dyDescent="0.2">
      <c r="A8581" t="s">
        <v>13177</v>
      </c>
      <c r="B8581" t="s">
        <v>4566</v>
      </c>
      <c r="C8581">
        <v>36</v>
      </c>
      <c r="D8581" t="s">
        <v>4696</v>
      </c>
      <c r="E8581" t="s">
        <v>4557</v>
      </c>
      <c r="F8581" t="s">
        <v>14</v>
      </c>
      <c r="G8581">
        <v>47</v>
      </c>
    </row>
    <row r="8582" spans="1:7" x14ac:dyDescent="0.2">
      <c r="A8582" t="s">
        <v>13178</v>
      </c>
      <c r="B8582" t="s">
        <v>4566</v>
      </c>
      <c r="C8582">
        <v>36</v>
      </c>
      <c r="D8582" t="s">
        <v>4696</v>
      </c>
      <c r="E8582" t="s">
        <v>4558</v>
      </c>
      <c r="F8582" t="s">
        <v>14</v>
      </c>
      <c r="G8582">
        <v>599</v>
      </c>
    </row>
    <row r="8583" spans="1:7" x14ac:dyDescent="0.2">
      <c r="A8583" t="s">
        <v>13179</v>
      </c>
      <c r="B8583" t="s">
        <v>4566</v>
      </c>
      <c r="C8583">
        <v>36</v>
      </c>
      <c r="D8583" t="s">
        <v>4696</v>
      </c>
      <c r="E8583" t="s">
        <v>4559</v>
      </c>
      <c r="F8583" t="s">
        <v>14</v>
      </c>
      <c r="G8583">
        <v>5097</v>
      </c>
    </row>
    <row r="8584" spans="1:7" x14ac:dyDescent="0.2">
      <c r="A8584" t="s">
        <v>13180</v>
      </c>
      <c r="B8584" t="s">
        <v>4566</v>
      </c>
      <c r="C8584">
        <v>36</v>
      </c>
      <c r="D8584" t="s">
        <v>4696</v>
      </c>
      <c r="E8584" t="s">
        <v>4564</v>
      </c>
      <c r="F8584" t="s">
        <v>14</v>
      </c>
      <c r="G8584">
        <v>10250</v>
      </c>
    </row>
    <row r="8585" spans="1:7" x14ac:dyDescent="0.2">
      <c r="A8585" t="s">
        <v>13181</v>
      </c>
      <c r="B8585" t="s">
        <v>4566</v>
      </c>
      <c r="C8585">
        <v>36</v>
      </c>
      <c r="D8585" t="s">
        <v>4696</v>
      </c>
      <c r="E8585" t="s">
        <v>4703</v>
      </c>
      <c r="F8585" t="s">
        <v>14</v>
      </c>
      <c r="G8585">
        <v>953</v>
      </c>
    </row>
    <row r="8586" spans="1:7" x14ac:dyDescent="0.2">
      <c r="A8586" t="s">
        <v>13182</v>
      </c>
      <c r="B8586" t="s">
        <v>4566</v>
      </c>
      <c r="C8586">
        <v>37</v>
      </c>
      <c r="D8586" t="s">
        <v>4696</v>
      </c>
      <c r="E8586" t="s">
        <v>4697</v>
      </c>
      <c r="F8586" t="s">
        <v>14</v>
      </c>
      <c r="G8586">
        <v>462</v>
      </c>
    </row>
    <row r="8587" spans="1:7" x14ac:dyDescent="0.2">
      <c r="A8587" t="s">
        <v>13183</v>
      </c>
      <c r="B8587" t="s">
        <v>4566</v>
      </c>
      <c r="C8587">
        <v>38</v>
      </c>
      <c r="D8587" t="s">
        <v>4696</v>
      </c>
      <c r="E8587" t="s">
        <v>4557</v>
      </c>
      <c r="F8587" t="s">
        <v>14</v>
      </c>
      <c r="G8587">
        <v>208</v>
      </c>
    </row>
    <row r="8588" spans="1:7" x14ac:dyDescent="0.2">
      <c r="A8588" t="s">
        <v>13184</v>
      </c>
      <c r="B8588" t="s">
        <v>4566</v>
      </c>
      <c r="C8588">
        <v>38</v>
      </c>
      <c r="D8588" t="s">
        <v>4696</v>
      </c>
      <c r="E8588" t="s">
        <v>4558</v>
      </c>
      <c r="F8588" t="s">
        <v>14</v>
      </c>
      <c r="G8588">
        <v>4380</v>
      </c>
    </row>
    <row r="8589" spans="1:7" x14ac:dyDescent="0.2">
      <c r="A8589" t="s">
        <v>13185</v>
      </c>
      <c r="B8589" t="s">
        <v>4566</v>
      </c>
      <c r="C8589">
        <v>38</v>
      </c>
      <c r="D8589" t="s">
        <v>4696</v>
      </c>
      <c r="E8589" t="s">
        <v>4559</v>
      </c>
      <c r="F8589" t="s">
        <v>14</v>
      </c>
      <c r="G8589">
        <v>11311</v>
      </c>
    </row>
    <row r="8590" spans="1:7" x14ac:dyDescent="0.2">
      <c r="A8590" t="s">
        <v>13186</v>
      </c>
      <c r="B8590" t="s">
        <v>4566</v>
      </c>
      <c r="C8590">
        <v>38</v>
      </c>
      <c r="D8590" t="s">
        <v>4696</v>
      </c>
      <c r="E8590" t="s">
        <v>4564</v>
      </c>
      <c r="F8590" t="s">
        <v>14</v>
      </c>
      <c r="G8590">
        <v>12572</v>
      </c>
    </row>
    <row r="8591" spans="1:7" x14ac:dyDescent="0.2">
      <c r="A8591" t="s">
        <v>13187</v>
      </c>
      <c r="B8591" t="s">
        <v>4566</v>
      </c>
      <c r="C8591">
        <v>38</v>
      </c>
      <c r="D8591" t="s">
        <v>4696</v>
      </c>
      <c r="E8591" t="s">
        <v>4703</v>
      </c>
      <c r="F8591" t="s">
        <v>14</v>
      </c>
      <c r="G8591">
        <v>2057</v>
      </c>
    </row>
    <row r="8592" spans="1:7" x14ac:dyDescent="0.2">
      <c r="A8592" t="s">
        <v>13188</v>
      </c>
      <c r="B8592" t="s">
        <v>4566</v>
      </c>
      <c r="C8592">
        <v>39</v>
      </c>
      <c r="D8592" t="s">
        <v>4696</v>
      </c>
      <c r="E8592" t="s">
        <v>4697</v>
      </c>
      <c r="F8592" t="s">
        <v>14</v>
      </c>
      <c r="G8592">
        <v>590</v>
      </c>
    </row>
    <row r="8593" spans="1:7" x14ac:dyDescent="0.2">
      <c r="A8593" t="s">
        <v>13189</v>
      </c>
      <c r="B8593" t="s">
        <v>4566</v>
      </c>
      <c r="C8593">
        <v>40</v>
      </c>
      <c r="D8593" t="s">
        <v>4696</v>
      </c>
      <c r="E8593" t="s">
        <v>4558</v>
      </c>
      <c r="F8593" t="s">
        <v>14</v>
      </c>
      <c r="G8593">
        <v>23</v>
      </c>
    </row>
    <row r="8594" spans="1:7" x14ac:dyDescent="0.2">
      <c r="A8594" t="s">
        <v>13190</v>
      </c>
      <c r="B8594" t="s">
        <v>4566</v>
      </c>
      <c r="C8594">
        <v>40</v>
      </c>
      <c r="D8594" t="s">
        <v>4696</v>
      </c>
      <c r="E8594" t="s">
        <v>4559</v>
      </c>
      <c r="F8594" t="s">
        <v>14</v>
      </c>
      <c r="G8594">
        <v>139</v>
      </c>
    </row>
    <row r="8595" spans="1:7" x14ac:dyDescent="0.2">
      <c r="A8595" t="s">
        <v>13191</v>
      </c>
      <c r="B8595" t="s">
        <v>4566</v>
      </c>
      <c r="C8595">
        <v>40</v>
      </c>
      <c r="D8595" t="s">
        <v>4696</v>
      </c>
      <c r="E8595" t="s">
        <v>4564</v>
      </c>
      <c r="F8595" t="s">
        <v>14</v>
      </c>
      <c r="G8595">
        <v>524</v>
      </c>
    </row>
    <row r="8596" spans="1:7" x14ac:dyDescent="0.2">
      <c r="A8596" t="s">
        <v>13192</v>
      </c>
      <c r="B8596" t="s">
        <v>4566</v>
      </c>
      <c r="C8596">
        <v>40</v>
      </c>
      <c r="D8596" t="s">
        <v>4696</v>
      </c>
      <c r="E8596" t="s">
        <v>4703</v>
      </c>
      <c r="F8596" t="s">
        <v>14</v>
      </c>
      <c r="G8596">
        <v>407</v>
      </c>
    </row>
    <row r="8597" spans="1:7" x14ac:dyDescent="0.2">
      <c r="A8597" t="s">
        <v>13193</v>
      </c>
      <c r="B8597" t="s">
        <v>4566</v>
      </c>
      <c r="C8597">
        <v>41</v>
      </c>
      <c r="D8597" t="s">
        <v>4696</v>
      </c>
      <c r="E8597" t="s">
        <v>4557</v>
      </c>
      <c r="F8597" t="s">
        <v>14</v>
      </c>
      <c r="G8597">
        <v>7</v>
      </c>
    </row>
    <row r="8598" spans="1:7" x14ac:dyDescent="0.2">
      <c r="A8598" t="s">
        <v>13194</v>
      </c>
      <c r="B8598" t="s">
        <v>4566</v>
      </c>
      <c r="C8598">
        <v>41</v>
      </c>
      <c r="D8598" t="s">
        <v>4696</v>
      </c>
      <c r="E8598" t="s">
        <v>4558</v>
      </c>
      <c r="F8598" t="s">
        <v>14</v>
      </c>
      <c r="G8598">
        <v>284</v>
      </c>
    </row>
    <row r="8599" spans="1:7" x14ac:dyDescent="0.2">
      <c r="A8599" t="s">
        <v>13195</v>
      </c>
      <c r="B8599" t="s">
        <v>4566</v>
      </c>
      <c r="C8599">
        <v>41</v>
      </c>
      <c r="D8599" t="s">
        <v>4696</v>
      </c>
      <c r="E8599" t="s">
        <v>4559</v>
      </c>
      <c r="F8599" t="s">
        <v>14</v>
      </c>
      <c r="G8599">
        <v>1738</v>
      </c>
    </row>
    <row r="8600" spans="1:7" x14ac:dyDescent="0.2">
      <c r="A8600" t="s">
        <v>13196</v>
      </c>
      <c r="B8600" t="s">
        <v>4566</v>
      </c>
      <c r="C8600">
        <v>41</v>
      </c>
      <c r="D8600" t="s">
        <v>4696</v>
      </c>
      <c r="E8600" t="s">
        <v>4564</v>
      </c>
      <c r="F8600" t="s">
        <v>14</v>
      </c>
      <c r="G8600">
        <v>2347</v>
      </c>
    </row>
    <row r="8601" spans="1:7" x14ac:dyDescent="0.2">
      <c r="A8601" t="s">
        <v>13197</v>
      </c>
      <c r="B8601" t="s">
        <v>4566</v>
      </c>
      <c r="C8601">
        <v>41</v>
      </c>
      <c r="D8601" t="s">
        <v>4696</v>
      </c>
      <c r="E8601" t="s">
        <v>4703</v>
      </c>
      <c r="F8601" t="s">
        <v>14</v>
      </c>
      <c r="G8601">
        <v>820</v>
      </c>
    </row>
    <row r="8602" spans="1:7" x14ac:dyDescent="0.2">
      <c r="A8602" t="s">
        <v>13198</v>
      </c>
      <c r="B8602" t="s">
        <v>4566</v>
      </c>
      <c r="C8602">
        <v>43</v>
      </c>
      <c r="D8602" t="s">
        <v>4696</v>
      </c>
      <c r="E8602" t="s">
        <v>4557</v>
      </c>
      <c r="F8602" t="s">
        <v>14</v>
      </c>
      <c r="G8602">
        <v>126</v>
      </c>
    </row>
    <row r="8603" spans="1:7" x14ac:dyDescent="0.2">
      <c r="A8603" t="s">
        <v>13199</v>
      </c>
      <c r="B8603" t="s">
        <v>4566</v>
      </c>
      <c r="C8603">
        <v>43</v>
      </c>
      <c r="D8603" t="s">
        <v>4696</v>
      </c>
      <c r="E8603" t="s">
        <v>4558</v>
      </c>
      <c r="F8603" t="s">
        <v>14</v>
      </c>
      <c r="G8603">
        <v>1663</v>
      </c>
    </row>
    <row r="8604" spans="1:7" x14ac:dyDescent="0.2">
      <c r="A8604" t="s">
        <v>13200</v>
      </c>
      <c r="B8604" t="s">
        <v>4566</v>
      </c>
      <c r="C8604">
        <v>43</v>
      </c>
      <c r="D8604" t="s">
        <v>4696</v>
      </c>
      <c r="E8604" t="s">
        <v>4559</v>
      </c>
      <c r="F8604" t="s">
        <v>14</v>
      </c>
      <c r="G8604">
        <v>10429</v>
      </c>
    </row>
    <row r="8605" spans="1:7" x14ac:dyDescent="0.2">
      <c r="A8605" t="s">
        <v>13201</v>
      </c>
      <c r="B8605" t="s">
        <v>4566</v>
      </c>
      <c r="C8605">
        <v>43</v>
      </c>
      <c r="D8605" t="s">
        <v>4696</v>
      </c>
      <c r="E8605" t="s">
        <v>4564</v>
      </c>
      <c r="F8605" t="s">
        <v>14</v>
      </c>
      <c r="G8605">
        <v>13401</v>
      </c>
    </row>
    <row r="8606" spans="1:7" x14ac:dyDescent="0.2">
      <c r="A8606" t="s">
        <v>13202</v>
      </c>
      <c r="B8606" t="s">
        <v>4566</v>
      </c>
      <c r="C8606">
        <v>43</v>
      </c>
      <c r="D8606" t="s">
        <v>4696</v>
      </c>
      <c r="E8606" t="s">
        <v>4703</v>
      </c>
      <c r="F8606" t="s">
        <v>14</v>
      </c>
      <c r="G8606">
        <v>573</v>
      </c>
    </row>
    <row r="8607" spans="1:7" x14ac:dyDescent="0.2">
      <c r="A8607" t="s">
        <v>13203</v>
      </c>
      <c r="B8607" t="s">
        <v>4566</v>
      </c>
      <c r="C8607">
        <v>1</v>
      </c>
      <c r="D8607" t="s">
        <v>4696</v>
      </c>
      <c r="E8607" t="s">
        <v>4557</v>
      </c>
      <c r="F8607" t="s">
        <v>15</v>
      </c>
      <c r="G8607">
        <v>11</v>
      </c>
    </row>
    <row r="8608" spans="1:7" x14ac:dyDescent="0.2">
      <c r="A8608" t="s">
        <v>13204</v>
      </c>
      <c r="B8608" t="s">
        <v>4566</v>
      </c>
      <c r="C8608">
        <v>1</v>
      </c>
      <c r="D8608" t="s">
        <v>4696</v>
      </c>
      <c r="E8608" t="s">
        <v>4558</v>
      </c>
      <c r="F8608" t="s">
        <v>15</v>
      </c>
      <c r="G8608">
        <v>176</v>
      </c>
    </row>
    <row r="8609" spans="1:7" x14ac:dyDescent="0.2">
      <c r="A8609" t="s">
        <v>13205</v>
      </c>
      <c r="B8609" t="s">
        <v>4566</v>
      </c>
      <c r="C8609">
        <v>1</v>
      </c>
      <c r="D8609" t="s">
        <v>4696</v>
      </c>
      <c r="E8609" t="s">
        <v>4559</v>
      </c>
      <c r="F8609" t="s">
        <v>15</v>
      </c>
      <c r="G8609">
        <v>2703</v>
      </c>
    </row>
    <row r="8610" spans="1:7" x14ac:dyDescent="0.2">
      <c r="A8610" t="s">
        <v>13206</v>
      </c>
      <c r="B8610" t="s">
        <v>4566</v>
      </c>
      <c r="C8610">
        <v>1</v>
      </c>
      <c r="D8610" t="s">
        <v>4696</v>
      </c>
      <c r="E8610" t="s">
        <v>4564</v>
      </c>
      <c r="F8610" t="s">
        <v>15</v>
      </c>
      <c r="G8610">
        <v>941</v>
      </c>
    </row>
    <row r="8611" spans="1:7" x14ac:dyDescent="0.2">
      <c r="A8611" t="s">
        <v>13207</v>
      </c>
      <c r="B8611" t="s">
        <v>4566</v>
      </c>
      <c r="C8611">
        <v>1</v>
      </c>
      <c r="D8611" t="s">
        <v>4696</v>
      </c>
      <c r="E8611" t="s">
        <v>4703</v>
      </c>
      <c r="F8611" t="s">
        <v>15</v>
      </c>
      <c r="G8611">
        <v>695</v>
      </c>
    </row>
    <row r="8612" spans="1:7" x14ac:dyDescent="0.2">
      <c r="A8612" t="s">
        <v>13208</v>
      </c>
      <c r="B8612" t="s">
        <v>4566</v>
      </c>
      <c r="C8612">
        <v>2</v>
      </c>
      <c r="D8612" t="s">
        <v>4696</v>
      </c>
      <c r="E8612" t="s">
        <v>4557</v>
      </c>
      <c r="F8612" t="s">
        <v>15</v>
      </c>
      <c r="G8612">
        <v>14</v>
      </c>
    </row>
    <row r="8613" spans="1:7" x14ac:dyDescent="0.2">
      <c r="A8613" t="s">
        <v>13209</v>
      </c>
      <c r="B8613" t="s">
        <v>4566</v>
      </c>
      <c r="C8613">
        <v>2</v>
      </c>
      <c r="D8613" t="s">
        <v>4696</v>
      </c>
      <c r="E8613" t="s">
        <v>4558</v>
      </c>
      <c r="F8613" t="s">
        <v>15</v>
      </c>
      <c r="G8613">
        <v>384</v>
      </c>
    </row>
    <row r="8614" spans="1:7" x14ac:dyDescent="0.2">
      <c r="A8614" t="s">
        <v>13210</v>
      </c>
      <c r="B8614" t="s">
        <v>4566</v>
      </c>
      <c r="C8614">
        <v>2</v>
      </c>
      <c r="D8614" t="s">
        <v>4696</v>
      </c>
      <c r="E8614" t="s">
        <v>4559</v>
      </c>
      <c r="F8614" t="s">
        <v>15</v>
      </c>
      <c r="G8614">
        <v>2500</v>
      </c>
    </row>
    <row r="8615" spans="1:7" x14ac:dyDescent="0.2">
      <c r="A8615" t="s">
        <v>13211</v>
      </c>
      <c r="B8615" t="s">
        <v>4566</v>
      </c>
      <c r="C8615">
        <v>2</v>
      </c>
      <c r="D8615" t="s">
        <v>4696</v>
      </c>
      <c r="E8615" t="s">
        <v>4564</v>
      </c>
      <c r="F8615" t="s">
        <v>15</v>
      </c>
      <c r="G8615">
        <v>2393</v>
      </c>
    </row>
    <row r="8616" spans="1:7" x14ac:dyDescent="0.2">
      <c r="A8616" t="s">
        <v>13212</v>
      </c>
      <c r="B8616" t="s">
        <v>4566</v>
      </c>
      <c r="C8616">
        <v>2</v>
      </c>
      <c r="D8616" t="s">
        <v>4696</v>
      </c>
      <c r="E8616" t="s">
        <v>4703</v>
      </c>
      <c r="F8616" t="s">
        <v>15</v>
      </c>
      <c r="G8616">
        <v>641</v>
      </c>
    </row>
    <row r="8617" spans="1:7" x14ac:dyDescent="0.2">
      <c r="A8617" t="s">
        <v>13213</v>
      </c>
      <c r="B8617" t="s">
        <v>4566</v>
      </c>
      <c r="C8617">
        <v>3</v>
      </c>
      <c r="D8617" t="s">
        <v>4696</v>
      </c>
      <c r="E8617" t="s">
        <v>4557</v>
      </c>
      <c r="F8617" t="s">
        <v>15</v>
      </c>
      <c r="G8617">
        <v>210</v>
      </c>
    </row>
    <row r="8618" spans="1:7" x14ac:dyDescent="0.2">
      <c r="A8618" t="s">
        <v>13214</v>
      </c>
      <c r="B8618" t="s">
        <v>4566</v>
      </c>
      <c r="C8618">
        <v>3</v>
      </c>
      <c r="D8618" t="s">
        <v>4696</v>
      </c>
      <c r="E8618" t="s">
        <v>4558</v>
      </c>
      <c r="F8618" t="s">
        <v>15</v>
      </c>
      <c r="G8618">
        <v>3872</v>
      </c>
    </row>
    <row r="8619" spans="1:7" x14ac:dyDescent="0.2">
      <c r="A8619" t="s">
        <v>13215</v>
      </c>
      <c r="B8619" t="s">
        <v>4566</v>
      </c>
      <c r="C8619">
        <v>3</v>
      </c>
      <c r="D8619" t="s">
        <v>4696</v>
      </c>
      <c r="E8619" t="s">
        <v>4559</v>
      </c>
      <c r="F8619" t="s">
        <v>15</v>
      </c>
      <c r="G8619">
        <v>14494</v>
      </c>
    </row>
    <row r="8620" spans="1:7" x14ac:dyDescent="0.2">
      <c r="A8620" t="s">
        <v>13216</v>
      </c>
      <c r="B8620" t="s">
        <v>4566</v>
      </c>
      <c r="C8620">
        <v>3</v>
      </c>
      <c r="D8620" t="s">
        <v>4696</v>
      </c>
      <c r="E8620" t="s">
        <v>4564</v>
      </c>
      <c r="F8620" t="s">
        <v>15</v>
      </c>
      <c r="G8620">
        <v>14104</v>
      </c>
    </row>
    <row r="8621" spans="1:7" x14ac:dyDescent="0.2">
      <c r="A8621" t="s">
        <v>13217</v>
      </c>
      <c r="B8621" t="s">
        <v>4566</v>
      </c>
      <c r="C8621">
        <v>3</v>
      </c>
      <c r="D8621" t="s">
        <v>4696</v>
      </c>
      <c r="E8621" t="s">
        <v>4703</v>
      </c>
      <c r="F8621" t="s">
        <v>15</v>
      </c>
      <c r="G8621">
        <v>900</v>
      </c>
    </row>
    <row r="8622" spans="1:7" x14ac:dyDescent="0.2">
      <c r="A8622" t="s">
        <v>13218</v>
      </c>
      <c r="B8622" t="s">
        <v>4566</v>
      </c>
      <c r="C8622">
        <v>4</v>
      </c>
      <c r="D8622" t="s">
        <v>4696</v>
      </c>
      <c r="E8622" t="s">
        <v>4557</v>
      </c>
      <c r="F8622" t="s">
        <v>15</v>
      </c>
      <c r="G8622">
        <v>190</v>
      </c>
    </row>
    <row r="8623" spans="1:7" x14ac:dyDescent="0.2">
      <c r="A8623" t="s">
        <v>13219</v>
      </c>
      <c r="B8623" t="s">
        <v>4566</v>
      </c>
      <c r="C8623">
        <v>4</v>
      </c>
      <c r="D8623" t="s">
        <v>4696</v>
      </c>
      <c r="E8623" t="s">
        <v>4558</v>
      </c>
      <c r="F8623" t="s">
        <v>15</v>
      </c>
      <c r="G8623">
        <v>9641</v>
      </c>
    </row>
    <row r="8624" spans="1:7" x14ac:dyDescent="0.2">
      <c r="A8624" t="s">
        <v>13220</v>
      </c>
      <c r="B8624" t="s">
        <v>4566</v>
      </c>
      <c r="C8624">
        <v>4</v>
      </c>
      <c r="D8624" t="s">
        <v>4696</v>
      </c>
      <c r="E8624" t="s">
        <v>4559</v>
      </c>
      <c r="F8624" t="s">
        <v>15</v>
      </c>
      <c r="G8624">
        <v>27254</v>
      </c>
    </row>
    <row r="8625" spans="1:7" x14ac:dyDescent="0.2">
      <c r="A8625" t="s">
        <v>13221</v>
      </c>
      <c r="B8625" t="s">
        <v>4566</v>
      </c>
      <c r="C8625">
        <v>4</v>
      </c>
      <c r="D8625" t="s">
        <v>4696</v>
      </c>
      <c r="E8625" t="s">
        <v>4564</v>
      </c>
      <c r="F8625" t="s">
        <v>15</v>
      </c>
      <c r="G8625">
        <v>10300</v>
      </c>
    </row>
    <row r="8626" spans="1:7" x14ac:dyDescent="0.2">
      <c r="A8626" t="s">
        <v>13222</v>
      </c>
      <c r="B8626" t="s">
        <v>4566</v>
      </c>
      <c r="C8626">
        <v>4</v>
      </c>
      <c r="D8626" t="s">
        <v>4696</v>
      </c>
      <c r="E8626" t="s">
        <v>4703</v>
      </c>
      <c r="F8626" t="s">
        <v>15</v>
      </c>
      <c r="G8626">
        <v>899</v>
      </c>
    </row>
    <row r="8627" spans="1:7" x14ac:dyDescent="0.2">
      <c r="A8627" t="s">
        <v>13223</v>
      </c>
      <c r="B8627" t="s">
        <v>4566</v>
      </c>
      <c r="C8627">
        <v>5</v>
      </c>
      <c r="D8627" t="s">
        <v>4696</v>
      </c>
      <c r="E8627" t="s">
        <v>4557</v>
      </c>
      <c r="F8627" t="s">
        <v>15</v>
      </c>
      <c r="G8627">
        <v>24</v>
      </c>
    </row>
    <row r="8628" spans="1:7" x14ac:dyDescent="0.2">
      <c r="A8628" t="s">
        <v>13224</v>
      </c>
      <c r="B8628" t="s">
        <v>4566</v>
      </c>
      <c r="C8628">
        <v>5</v>
      </c>
      <c r="D8628" t="s">
        <v>4696</v>
      </c>
      <c r="E8628" t="s">
        <v>4558</v>
      </c>
      <c r="F8628" t="s">
        <v>15</v>
      </c>
      <c r="G8628">
        <v>2265</v>
      </c>
    </row>
    <row r="8629" spans="1:7" x14ac:dyDescent="0.2">
      <c r="A8629" t="s">
        <v>13225</v>
      </c>
      <c r="B8629" t="s">
        <v>4566</v>
      </c>
      <c r="C8629">
        <v>5</v>
      </c>
      <c r="D8629" t="s">
        <v>4696</v>
      </c>
      <c r="E8629" t="s">
        <v>4559</v>
      </c>
      <c r="F8629" t="s">
        <v>15</v>
      </c>
      <c r="G8629">
        <v>17363</v>
      </c>
    </row>
    <row r="8630" spans="1:7" x14ac:dyDescent="0.2">
      <c r="A8630" t="s">
        <v>13226</v>
      </c>
      <c r="B8630" t="s">
        <v>4566</v>
      </c>
      <c r="C8630">
        <v>5</v>
      </c>
      <c r="D8630" t="s">
        <v>4696</v>
      </c>
      <c r="E8630" t="s">
        <v>4564</v>
      </c>
      <c r="F8630" t="s">
        <v>15</v>
      </c>
      <c r="G8630">
        <v>22441</v>
      </c>
    </row>
    <row r="8631" spans="1:7" x14ac:dyDescent="0.2">
      <c r="A8631" t="s">
        <v>13227</v>
      </c>
      <c r="B8631" t="s">
        <v>4566</v>
      </c>
      <c r="C8631">
        <v>5</v>
      </c>
      <c r="D8631" t="s">
        <v>4696</v>
      </c>
      <c r="E8631" t="s">
        <v>4703</v>
      </c>
      <c r="F8631" t="s">
        <v>15</v>
      </c>
      <c r="G8631">
        <v>1682</v>
      </c>
    </row>
    <row r="8632" spans="1:7" x14ac:dyDescent="0.2">
      <c r="A8632" t="s">
        <v>13228</v>
      </c>
      <c r="B8632" t="s">
        <v>4566</v>
      </c>
      <c r="C8632">
        <v>6</v>
      </c>
      <c r="D8632" t="s">
        <v>4696</v>
      </c>
      <c r="E8632" t="s">
        <v>4557</v>
      </c>
      <c r="F8632" t="s">
        <v>15</v>
      </c>
      <c r="G8632">
        <v>1626</v>
      </c>
    </row>
    <row r="8633" spans="1:7" x14ac:dyDescent="0.2">
      <c r="A8633" t="s">
        <v>13229</v>
      </c>
      <c r="B8633" t="s">
        <v>4566</v>
      </c>
      <c r="C8633">
        <v>6</v>
      </c>
      <c r="D8633" t="s">
        <v>4696</v>
      </c>
      <c r="E8633" t="s">
        <v>4558</v>
      </c>
      <c r="F8633" t="s">
        <v>15</v>
      </c>
      <c r="G8633">
        <v>10386</v>
      </c>
    </row>
    <row r="8634" spans="1:7" x14ac:dyDescent="0.2">
      <c r="A8634" t="s">
        <v>13230</v>
      </c>
      <c r="B8634" t="s">
        <v>4566</v>
      </c>
      <c r="C8634">
        <v>6</v>
      </c>
      <c r="D8634" t="s">
        <v>4696</v>
      </c>
      <c r="E8634" t="s">
        <v>4559</v>
      </c>
      <c r="F8634" t="s">
        <v>15</v>
      </c>
      <c r="G8634">
        <v>22795</v>
      </c>
    </row>
    <row r="8635" spans="1:7" x14ac:dyDescent="0.2">
      <c r="A8635" t="s">
        <v>13231</v>
      </c>
      <c r="B8635" t="s">
        <v>4566</v>
      </c>
      <c r="C8635">
        <v>6</v>
      </c>
      <c r="D8635" t="s">
        <v>4696</v>
      </c>
      <c r="E8635" t="s">
        <v>4564</v>
      </c>
      <c r="F8635" t="s">
        <v>15</v>
      </c>
      <c r="G8635">
        <v>23936</v>
      </c>
    </row>
    <row r="8636" spans="1:7" x14ac:dyDescent="0.2">
      <c r="A8636" t="s">
        <v>13232</v>
      </c>
      <c r="B8636" t="s">
        <v>4566</v>
      </c>
      <c r="C8636">
        <v>6</v>
      </c>
      <c r="D8636" t="s">
        <v>4696</v>
      </c>
      <c r="E8636" t="s">
        <v>4703</v>
      </c>
      <c r="F8636" t="s">
        <v>15</v>
      </c>
      <c r="G8636">
        <v>1322</v>
      </c>
    </row>
    <row r="8637" spans="1:7" x14ac:dyDescent="0.2">
      <c r="A8637" t="s">
        <v>13233</v>
      </c>
      <c r="B8637" t="s">
        <v>4566</v>
      </c>
      <c r="C8637">
        <v>7</v>
      </c>
      <c r="D8637" t="s">
        <v>4696</v>
      </c>
      <c r="E8637" t="s">
        <v>4557</v>
      </c>
      <c r="F8637" t="s">
        <v>15</v>
      </c>
      <c r="G8637">
        <v>303</v>
      </c>
    </row>
    <row r="8638" spans="1:7" x14ac:dyDescent="0.2">
      <c r="A8638" t="s">
        <v>13234</v>
      </c>
      <c r="B8638" t="s">
        <v>4566</v>
      </c>
      <c r="C8638">
        <v>7</v>
      </c>
      <c r="D8638" t="s">
        <v>4696</v>
      </c>
      <c r="E8638" t="s">
        <v>4558</v>
      </c>
      <c r="F8638" t="s">
        <v>15</v>
      </c>
      <c r="G8638">
        <v>1598</v>
      </c>
    </row>
    <row r="8639" spans="1:7" x14ac:dyDescent="0.2">
      <c r="A8639" t="s">
        <v>13235</v>
      </c>
      <c r="B8639" t="s">
        <v>4566</v>
      </c>
      <c r="C8639">
        <v>7</v>
      </c>
      <c r="D8639" t="s">
        <v>4696</v>
      </c>
      <c r="E8639" t="s">
        <v>4559</v>
      </c>
      <c r="F8639" t="s">
        <v>15</v>
      </c>
      <c r="G8639">
        <v>6596</v>
      </c>
    </row>
    <row r="8640" spans="1:7" x14ac:dyDescent="0.2">
      <c r="A8640" t="s">
        <v>13236</v>
      </c>
      <c r="B8640" t="s">
        <v>4566</v>
      </c>
      <c r="C8640">
        <v>7</v>
      </c>
      <c r="D8640" t="s">
        <v>4696</v>
      </c>
      <c r="E8640" t="s">
        <v>4564</v>
      </c>
      <c r="F8640" t="s">
        <v>15</v>
      </c>
      <c r="G8640">
        <v>20143</v>
      </c>
    </row>
    <row r="8641" spans="1:7" x14ac:dyDescent="0.2">
      <c r="A8641" t="s">
        <v>13237</v>
      </c>
      <c r="B8641" t="s">
        <v>4566</v>
      </c>
      <c r="C8641">
        <v>7</v>
      </c>
      <c r="D8641" t="s">
        <v>4696</v>
      </c>
      <c r="E8641" t="s">
        <v>4703</v>
      </c>
      <c r="F8641" t="s">
        <v>15</v>
      </c>
      <c r="G8641">
        <v>4135</v>
      </c>
    </row>
    <row r="8642" spans="1:7" x14ac:dyDescent="0.2">
      <c r="A8642" t="s">
        <v>13238</v>
      </c>
      <c r="B8642" t="s">
        <v>4566</v>
      </c>
      <c r="C8642">
        <v>8</v>
      </c>
      <c r="D8642" t="s">
        <v>4696</v>
      </c>
      <c r="E8642" t="s">
        <v>4557</v>
      </c>
      <c r="F8642" t="s">
        <v>15</v>
      </c>
      <c r="G8642">
        <v>1026</v>
      </c>
    </row>
    <row r="8643" spans="1:7" x14ac:dyDescent="0.2">
      <c r="A8643" t="s">
        <v>13239</v>
      </c>
      <c r="B8643" t="s">
        <v>4566</v>
      </c>
      <c r="C8643">
        <v>8</v>
      </c>
      <c r="D8643" t="s">
        <v>4696</v>
      </c>
      <c r="E8643" t="s">
        <v>4558</v>
      </c>
      <c r="F8643" t="s">
        <v>15</v>
      </c>
      <c r="G8643">
        <v>12449</v>
      </c>
    </row>
    <row r="8644" spans="1:7" x14ac:dyDescent="0.2">
      <c r="A8644" t="s">
        <v>13240</v>
      </c>
      <c r="B8644" t="s">
        <v>4566</v>
      </c>
      <c r="C8644">
        <v>8</v>
      </c>
      <c r="D8644" t="s">
        <v>4696</v>
      </c>
      <c r="E8644" t="s">
        <v>4559</v>
      </c>
      <c r="F8644" t="s">
        <v>15</v>
      </c>
      <c r="G8644">
        <v>51447</v>
      </c>
    </row>
    <row r="8645" spans="1:7" x14ac:dyDescent="0.2">
      <c r="A8645" t="s">
        <v>13241</v>
      </c>
      <c r="B8645" t="s">
        <v>4566</v>
      </c>
      <c r="C8645">
        <v>8</v>
      </c>
      <c r="D8645" t="s">
        <v>4696</v>
      </c>
      <c r="E8645" t="s">
        <v>4564</v>
      </c>
      <c r="F8645" t="s">
        <v>15</v>
      </c>
      <c r="G8645">
        <v>36194</v>
      </c>
    </row>
    <row r="8646" spans="1:7" x14ac:dyDescent="0.2">
      <c r="A8646" t="s">
        <v>13242</v>
      </c>
      <c r="B8646" t="s">
        <v>4566</v>
      </c>
      <c r="C8646">
        <v>8</v>
      </c>
      <c r="D8646" t="s">
        <v>4696</v>
      </c>
      <c r="E8646" t="s">
        <v>4703</v>
      </c>
      <c r="F8646" t="s">
        <v>15</v>
      </c>
      <c r="G8646">
        <v>2283</v>
      </c>
    </row>
    <row r="8647" spans="1:7" x14ac:dyDescent="0.2">
      <c r="A8647" t="s">
        <v>13243</v>
      </c>
      <c r="B8647" t="s">
        <v>4566</v>
      </c>
      <c r="C8647">
        <v>9</v>
      </c>
      <c r="D8647" t="s">
        <v>4696</v>
      </c>
      <c r="E8647" t="s">
        <v>4557</v>
      </c>
      <c r="F8647" t="s">
        <v>15</v>
      </c>
      <c r="G8647">
        <v>20</v>
      </c>
    </row>
    <row r="8648" spans="1:7" x14ac:dyDescent="0.2">
      <c r="A8648" t="s">
        <v>13244</v>
      </c>
      <c r="B8648" t="s">
        <v>4566</v>
      </c>
      <c r="C8648">
        <v>9</v>
      </c>
      <c r="D8648" t="s">
        <v>4696</v>
      </c>
      <c r="E8648" t="s">
        <v>4558</v>
      </c>
      <c r="F8648" t="s">
        <v>15</v>
      </c>
      <c r="G8648">
        <v>154</v>
      </c>
    </row>
    <row r="8649" spans="1:7" x14ac:dyDescent="0.2">
      <c r="A8649" t="s">
        <v>13245</v>
      </c>
      <c r="B8649" t="s">
        <v>4566</v>
      </c>
      <c r="C8649">
        <v>9</v>
      </c>
      <c r="D8649" t="s">
        <v>4696</v>
      </c>
      <c r="E8649" t="s">
        <v>4559</v>
      </c>
      <c r="F8649" t="s">
        <v>15</v>
      </c>
      <c r="G8649">
        <v>867</v>
      </c>
    </row>
    <row r="8650" spans="1:7" x14ac:dyDescent="0.2">
      <c r="A8650" t="s">
        <v>13246</v>
      </c>
      <c r="B8650" t="s">
        <v>4566</v>
      </c>
      <c r="C8650">
        <v>9</v>
      </c>
      <c r="D8650" t="s">
        <v>4696</v>
      </c>
      <c r="E8650" t="s">
        <v>4564</v>
      </c>
      <c r="F8650" t="s">
        <v>15</v>
      </c>
      <c r="G8650">
        <v>1853</v>
      </c>
    </row>
    <row r="8651" spans="1:7" x14ac:dyDescent="0.2">
      <c r="A8651" t="s">
        <v>13247</v>
      </c>
      <c r="B8651" t="s">
        <v>4566</v>
      </c>
      <c r="C8651">
        <v>9</v>
      </c>
      <c r="D8651" t="s">
        <v>4696</v>
      </c>
      <c r="E8651" t="s">
        <v>4703</v>
      </c>
      <c r="F8651" t="s">
        <v>15</v>
      </c>
      <c r="G8651">
        <v>2815</v>
      </c>
    </row>
    <row r="8652" spans="1:7" x14ac:dyDescent="0.2">
      <c r="A8652" t="s">
        <v>13248</v>
      </c>
      <c r="B8652" t="s">
        <v>4566</v>
      </c>
      <c r="C8652">
        <v>10</v>
      </c>
      <c r="D8652" t="s">
        <v>4696</v>
      </c>
      <c r="E8652" t="s">
        <v>4557</v>
      </c>
      <c r="F8652" t="s">
        <v>15</v>
      </c>
      <c r="G8652">
        <v>4</v>
      </c>
    </row>
    <row r="8653" spans="1:7" x14ac:dyDescent="0.2">
      <c r="A8653" t="s">
        <v>13249</v>
      </c>
      <c r="B8653" t="s">
        <v>4566</v>
      </c>
      <c r="C8653">
        <v>10</v>
      </c>
      <c r="D8653" t="s">
        <v>4696</v>
      </c>
      <c r="E8653" t="s">
        <v>4558</v>
      </c>
      <c r="F8653" t="s">
        <v>15</v>
      </c>
      <c r="G8653">
        <v>71</v>
      </c>
    </row>
    <row r="8654" spans="1:7" x14ac:dyDescent="0.2">
      <c r="A8654" t="s">
        <v>13250</v>
      </c>
      <c r="B8654" t="s">
        <v>4566</v>
      </c>
      <c r="C8654">
        <v>10</v>
      </c>
      <c r="D8654" t="s">
        <v>4696</v>
      </c>
      <c r="E8654" t="s">
        <v>4559</v>
      </c>
      <c r="F8654" t="s">
        <v>15</v>
      </c>
      <c r="G8654">
        <v>756</v>
      </c>
    </row>
    <row r="8655" spans="1:7" x14ac:dyDescent="0.2">
      <c r="A8655" t="s">
        <v>13251</v>
      </c>
      <c r="B8655" t="s">
        <v>4566</v>
      </c>
      <c r="C8655">
        <v>10</v>
      </c>
      <c r="D8655" t="s">
        <v>4696</v>
      </c>
      <c r="E8655" t="s">
        <v>4564</v>
      </c>
      <c r="F8655" t="s">
        <v>15</v>
      </c>
      <c r="G8655">
        <v>823</v>
      </c>
    </row>
    <row r="8656" spans="1:7" x14ac:dyDescent="0.2">
      <c r="A8656" t="s">
        <v>13252</v>
      </c>
      <c r="B8656" t="s">
        <v>4566</v>
      </c>
      <c r="C8656">
        <v>10</v>
      </c>
      <c r="D8656" t="s">
        <v>4696</v>
      </c>
      <c r="E8656" t="s">
        <v>4703</v>
      </c>
      <c r="F8656" t="s">
        <v>15</v>
      </c>
      <c r="G8656">
        <v>809</v>
      </c>
    </row>
    <row r="8657" spans="1:7" x14ac:dyDescent="0.2">
      <c r="A8657" t="s">
        <v>13253</v>
      </c>
      <c r="B8657" t="s">
        <v>4566</v>
      </c>
      <c r="C8657">
        <v>11</v>
      </c>
      <c r="D8657" t="s">
        <v>4696</v>
      </c>
      <c r="E8657" t="s">
        <v>4557</v>
      </c>
      <c r="F8657" t="s">
        <v>15</v>
      </c>
      <c r="G8657">
        <v>45</v>
      </c>
    </row>
    <row r="8658" spans="1:7" x14ac:dyDescent="0.2">
      <c r="A8658" t="s">
        <v>13254</v>
      </c>
      <c r="B8658" t="s">
        <v>4566</v>
      </c>
      <c r="C8658">
        <v>11</v>
      </c>
      <c r="D8658" t="s">
        <v>4696</v>
      </c>
      <c r="E8658" t="s">
        <v>4558</v>
      </c>
      <c r="F8658" t="s">
        <v>15</v>
      </c>
      <c r="G8658">
        <v>919</v>
      </c>
    </row>
    <row r="8659" spans="1:7" x14ac:dyDescent="0.2">
      <c r="A8659" t="s">
        <v>13255</v>
      </c>
      <c r="B8659" t="s">
        <v>4566</v>
      </c>
      <c r="C8659">
        <v>11</v>
      </c>
      <c r="D8659" t="s">
        <v>4696</v>
      </c>
      <c r="E8659" t="s">
        <v>4559</v>
      </c>
      <c r="F8659" t="s">
        <v>15</v>
      </c>
      <c r="G8659">
        <v>4460</v>
      </c>
    </row>
    <row r="8660" spans="1:7" x14ac:dyDescent="0.2">
      <c r="A8660" t="s">
        <v>13256</v>
      </c>
      <c r="B8660" t="s">
        <v>4566</v>
      </c>
      <c r="C8660">
        <v>11</v>
      </c>
      <c r="D8660" t="s">
        <v>4696</v>
      </c>
      <c r="E8660" t="s">
        <v>4564</v>
      </c>
      <c r="F8660" t="s">
        <v>15</v>
      </c>
      <c r="G8660">
        <v>7482</v>
      </c>
    </row>
    <row r="8661" spans="1:7" x14ac:dyDescent="0.2">
      <c r="A8661" t="s">
        <v>13257</v>
      </c>
      <c r="B8661" t="s">
        <v>4566</v>
      </c>
      <c r="C8661">
        <v>11</v>
      </c>
      <c r="D8661" t="s">
        <v>4696</v>
      </c>
      <c r="E8661" t="s">
        <v>4703</v>
      </c>
      <c r="F8661" t="s">
        <v>15</v>
      </c>
      <c r="G8661">
        <v>2197</v>
      </c>
    </row>
    <row r="8662" spans="1:7" x14ac:dyDescent="0.2">
      <c r="A8662" t="s">
        <v>13258</v>
      </c>
      <c r="B8662" t="s">
        <v>4566</v>
      </c>
      <c r="C8662">
        <v>12</v>
      </c>
      <c r="D8662" t="s">
        <v>4696</v>
      </c>
      <c r="E8662" t="s">
        <v>4557</v>
      </c>
      <c r="F8662" t="s">
        <v>15</v>
      </c>
      <c r="G8662">
        <v>41</v>
      </c>
    </row>
    <row r="8663" spans="1:7" x14ac:dyDescent="0.2">
      <c r="A8663" t="s">
        <v>13259</v>
      </c>
      <c r="B8663" t="s">
        <v>4566</v>
      </c>
      <c r="C8663">
        <v>12</v>
      </c>
      <c r="D8663" t="s">
        <v>4696</v>
      </c>
      <c r="E8663" t="s">
        <v>4558</v>
      </c>
      <c r="F8663" t="s">
        <v>15</v>
      </c>
      <c r="G8663">
        <v>602</v>
      </c>
    </row>
    <row r="8664" spans="1:7" x14ac:dyDescent="0.2">
      <c r="A8664" t="s">
        <v>13260</v>
      </c>
      <c r="B8664" t="s">
        <v>4566</v>
      </c>
      <c r="C8664">
        <v>12</v>
      </c>
      <c r="D8664" t="s">
        <v>4696</v>
      </c>
      <c r="E8664" t="s">
        <v>4559</v>
      </c>
      <c r="F8664" t="s">
        <v>15</v>
      </c>
      <c r="G8664">
        <v>2469</v>
      </c>
    </row>
    <row r="8665" spans="1:7" x14ac:dyDescent="0.2">
      <c r="A8665" t="s">
        <v>13261</v>
      </c>
      <c r="B8665" t="s">
        <v>4566</v>
      </c>
      <c r="C8665">
        <v>12</v>
      </c>
      <c r="D8665" t="s">
        <v>4696</v>
      </c>
      <c r="E8665" t="s">
        <v>4564</v>
      </c>
      <c r="F8665" t="s">
        <v>15</v>
      </c>
      <c r="G8665">
        <v>5130</v>
      </c>
    </row>
    <row r="8666" spans="1:7" x14ac:dyDescent="0.2">
      <c r="A8666" t="s">
        <v>13262</v>
      </c>
      <c r="B8666" t="s">
        <v>4566</v>
      </c>
      <c r="C8666">
        <v>12</v>
      </c>
      <c r="D8666" t="s">
        <v>4696</v>
      </c>
      <c r="E8666" t="s">
        <v>4703</v>
      </c>
      <c r="F8666" t="s">
        <v>15</v>
      </c>
      <c r="G8666">
        <v>1760</v>
      </c>
    </row>
    <row r="8667" spans="1:7" x14ac:dyDescent="0.2">
      <c r="A8667" t="s">
        <v>13263</v>
      </c>
      <c r="B8667" t="s">
        <v>4566</v>
      </c>
      <c r="C8667">
        <v>13</v>
      </c>
      <c r="D8667" t="s">
        <v>4696</v>
      </c>
      <c r="E8667" t="s">
        <v>4557</v>
      </c>
      <c r="F8667" t="s">
        <v>15</v>
      </c>
      <c r="G8667">
        <v>512</v>
      </c>
    </row>
    <row r="8668" spans="1:7" x14ac:dyDescent="0.2">
      <c r="A8668" t="s">
        <v>13264</v>
      </c>
      <c r="B8668" t="s">
        <v>4566</v>
      </c>
      <c r="C8668">
        <v>13</v>
      </c>
      <c r="D8668" t="s">
        <v>4696</v>
      </c>
      <c r="E8668" t="s">
        <v>4558</v>
      </c>
      <c r="F8668" t="s">
        <v>15</v>
      </c>
      <c r="G8668">
        <v>10900</v>
      </c>
    </row>
    <row r="8669" spans="1:7" x14ac:dyDescent="0.2">
      <c r="A8669" t="s">
        <v>13265</v>
      </c>
      <c r="B8669" t="s">
        <v>4566</v>
      </c>
      <c r="C8669">
        <v>13</v>
      </c>
      <c r="D8669" t="s">
        <v>4696</v>
      </c>
      <c r="E8669" t="s">
        <v>4559</v>
      </c>
      <c r="F8669" t="s">
        <v>15</v>
      </c>
      <c r="G8669">
        <v>35188</v>
      </c>
    </row>
    <row r="8670" spans="1:7" x14ac:dyDescent="0.2">
      <c r="A8670" t="s">
        <v>13266</v>
      </c>
      <c r="B8670" t="s">
        <v>4566</v>
      </c>
      <c r="C8670">
        <v>13</v>
      </c>
      <c r="D8670" t="s">
        <v>4696</v>
      </c>
      <c r="E8670" t="s">
        <v>4564</v>
      </c>
      <c r="F8670" t="s">
        <v>15</v>
      </c>
      <c r="G8670">
        <v>22163</v>
      </c>
    </row>
    <row r="8671" spans="1:7" x14ac:dyDescent="0.2">
      <c r="A8671" t="s">
        <v>13267</v>
      </c>
      <c r="B8671" t="s">
        <v>4566</v>
      </c>
      <c r="C8671">
        <v>13</v>
      </c>
      <c r="D8671" t="s">
        <v>4696</v>
      </c>
      <c r="E8671" t="s">
        <v>4703</v>
      </c>
      <c r="F8671" t="s">
        <v>15</v>
      </c>
      <c r="G8671">
        <v>3307</v>
      </c>
    </row>
    <row r="8672" spans="1:7" x14ac:dyDescent="0.2">
      <c r="A8672" t="s">
        <v>13268</v>
      </c>
      <c r="B8672" t="s">
        <v>4566</v>
      </c>
      <c r="C8672">
        <v>14</v>
      </c>
      <c r="D8672" t="s">
        <v>4696</v>
      </c>
      <c r="E8672" t="s">
        <v>4557</v>
      </c>
      <c r="F8672" t="s">
        <v>15</v>
      </c>
      <c r="G8672">
        <v>80</v>
      </c>
    </row>
    <row r="8673" spans="1:7" x14ac:dyDescent="0.2">
      <c r="A8673" t="s">
        <v>13269</v>
      </c>
      <c r="B8673" t="s">
        <v>4566</v>
      </c>
      <c r="C8673">
        <v>14</v>
      </c>
      <c r="D8673" t="s">
        <v>4696</v>
      </c>
      <c r="E8673" t="s">
        <v>4558</v>
      </c>
      <c r="F8673" t="s">
        <v>15</v>
      </c>
      <c r="G8673">
        <v>1640</v>
      </c>
    </row>
    <row r="8674" spans="1:7" x14ac:dyDescent="0.2">
      <c r="A8674" t="s">
        <v>13270</v>
      </c>
      <c r="B8674" t="s">
        <v>4566</v>
      </c>
      <c r="C8674">
        <v>14</v>
      </c>
      <c r="D8674" t="s">
        <v>4696</v>
      </c>
      <c r="E8674" t="s">
        <v>4559</v>
      </c>
      <c r="F8674" t="s">
        <v>15</v>
      </c>
      <c r="G8674">
        <v>15079</v>
      </c>
    </row>
    <row r="8675" spans="1:7" x14ac:dyDescent="0.2">
      <c r="A8675" t="s">
        <v>13271</v>
      </c>
      <c r="B8675" t="s">
        <v>4566</v>
      </c>
      <c r="C8675">
        <v>14</v>
      </c>
      <c r="D8675" t="s">
        <v>4696</v>
      </c>
      <c r="E8675" t="s">
        <v>4564</v>
      </c>
      <c r="F8675" t="s">
        <v>15</v>
      </c>
      <c r="G8675">
        <v>14936</v>
      </c>
    </row>
    <row r="8676" spans="1:7" x14ac:dyDescent="0.2">
      <c r="A8676" t="s">
        <v>13272</v>
      </c>
      <c r="B8676" t="s">
        <v>4566</v>
      </c>
      <c r="C8676">
        <v>14</v>
      </c>
      <c r="D8676" t="s">
        <v>4696</v>
      </c>
      <c r="E8676" t="s">
        <v>4703</v>
      </c>
      <c r="F8676" t="s">
        <v>15</v>
      </c>
      <c r="G8676">
        <v>2343</v>
      </c>
    </row>
    <row r="8677" spans="1:7" x14ac:dyDescent="0.2">
      <c r="A8677" t="s">
        <v>13273</v>
      </c>
      <c r="B8677" t="s">
        <v>4566</v>
      </c>
      <c r="C8677">
        <v>15</v>
      </c>
      <c r="D8677" t="s">
        <v>4696</v>
      </c>
      <c r="E8677" t="s">
        <v>4557</v>
      </c>
      <c r="F8677" t="s">
        <v>15</v>
      </c>
      <c r="G8677">
        <v>48</v>
      </c>
    </row>
    <row r="8678" spans="1:7" x14ac:dyDescent="0.2">
      <c r="A8678" t="s">
        <v>13274</v>
      </c>
      <c r="B8678" t="s">
        <v>4566</v>
      </c>
      <c r="C8678">
        <v>15</v>
      </c>
      <c r="D8678" t="s">
        <v>4696</v>
      </c>
      <c r="E8678" t="s">
        <v>4558</v>
      </c>
      <c r="F8678" t="s">
        <v>15</v>
      </c>
      <c r="G8678">
        <v>772</v>
      </c>
    </row>
    <row r="8679" spans="1:7" x14ac:dyDescent="0.2">
      <c r="A8679" t="s">
        <v>13275</v>
      </c>
      <c r="B8679" t="s">
        <v>4566</v>
      </c>
      <c r="C8679">
        <v>15</v>
      </c>
      <c r="D8679" t="s">
        <v>4696</v>
      </c>
      <c r="E8679" t="s">
        <v>4559</v>
      </c>
      <c r="F8679" t="s">
        <v>15</v>
      </c>
      <c r="G8679">
        <v>3641</v>
      </c>
    </row>
    <row r="8680" spans="1:7" x14ac:dyDescent="0.2">
      <c r="A8680" t="s">
        <v>13276</v>
      </c>
      <c r="B8680" t="s">
        <v>4566</v>
      </c>
      <c r="C8680">
        <v>15</v>
      </c>
      <c r="D8680" t="s">
        <v>4696</v>
      </c>
      <c r="E8680" t="s">
        <v>4564</v>
      </c>
      <c r="F8680" t="s">
        <v>15</v>
      </c>
      <c r="G8680">
        <v>4527</v>
      </c>
    </row>
    <row r="8681" spans="1:7" x14ac:dyDescent="0.2">
      <c r="A8681" t="s">
        <v>13277</v>
      </c>
      <c r="B8681" t="s">
        <v>4566</v>
      </c>
      <c r="C8681">
        <v>15</v>
      </c>
      <c r="D8681" t="s">
        <v>4696</v>
      </c>
      <c r="E8681" t="s">
        <v>4703</v>
      </c>
      <c r="F8681" t="s">
        <v>15</v>
      </c>
      <c r="G8681">
        <v>2851</v>
      </c>
    </row>
    <row r="8682" spans="1:7" x14ac:dyDescent="0.2">
      <c r="A8682" t="s">
        <v>13278</v>
      </c>
      <c r="B8682" t="s">
        <v>4566</v>
      </c>
      <c r="C8682">
        <v>16</v>
      </c>
      <c r="D8682" t="s">
        <v>4696</v>
      </c>
      <c r="E8682" t="s">
        <v>4557</v>
      </c>
      <c r="F8682" t="s">
        <v>15</v>
      </c>
      <c r="G8682">
        <v>3</v>
      </c>
    </row>
    <row r="8683" spans="1:7" x14ac:dyDescent="0.2">
      <c r="A8683" t="s">
        <v>13279</v>
      </c>
      <c r="B8683" t="s">
        <v>4566</v>
      </c>
      <c r="C8683">
        <v>16</v>
      </c>
      <c r="D8683" t="s">
        <v>4696</v>
      </c>
      <c r="E8683" t="s">
        <v>4558</v>
      </c>
      <c r="F8683" t="s">
        <v>15</v>
      </c>
      <c r="G8683">
        <v>36</v>
      </c>
    </row>
    <row r="8684" spans="1:7" x14ac:dyDescent="0.2">
      <c r="A8684" t="s">
        <v>13280</v>
      </c>
      <c r="B8684" t="s">
        <v>4566</v>
      </c>
      <c r="C8684">
        <v>16</v>
      </c>
      <c r="D8684" t="s">
        <v>4696</v>
      </c>
      <c r="E8684" t="s">
        <v>4559</v>
      </c>
      <c r="F8684" t="s">
        <v>15</v>
      </c>
      <c r="G8684">
        <v>195</v>
      </c>
    </row>
    <row r="8685" spans="1:7" x14ac:dyDescent="0.2">
      <c r="A8685" t="s">
        <v>13281</v>
      </c>
      <c r="B8685" t="s">
        <v>4566</v>
      </c>
      <c r="C8685">
        <v>16</v>
      </c>
      <c r="D8685" t="s">
        <v>4696</v>
      </c>
      <c r="E8685" t="s">
        <v>4564</v>
      </c>
      <c r="F8685" t="s">
        <v>15</v>
      </c>
      <c r="G8685">
        <v>903</v>
      </c>
    </row>
    <row r="8686" spans="1:7" x14ac:dyDescent="0.2">
      <c r="A8686" t="s">
        <v>13282</v>
      </c>
      <c r="B8686" t="s">
        <v>4566</v>
      </c>
      <c r="C8686">
        <v>16</v>
      </c>
      <c r="D8686" t="s">
        <v>4696</v>
      </c>
      <c r="E8686" t="s">
        <v>4703</v>
      </c>
      <c r="F8686" t="s">
        <v>15</v>
      </c>
      <c r="G8686">
        <v>551</v>
      </c>
    </row>
    <row r="8687" spans="1:7" x14ac:dyDescent="0.2">
      <c r="A8687" t="s">
        <v>13283</v>
      </c>
      <c r="B8687" t="s">
        <v>4566</v>
      </c>
      <c r="C8687">
        <v>17</v>
      </c>
      <c r="D8687" t="s">
        <v>4696</v>
      </c>
      <c r="E8687" t="s">
        <v>4557</v>
      </c>
      <c r="F8687" t="s">
        <v>15</v>
      </c>
      <c r="G8687">
        <v>272</v>
      </c>
    </row>
    <row r="8688" spans="1:7" x14ac:dyDescent="0.2">
      <c r="A8688" t="s">
        <v>13284</v>
      </c>
      <c r="B8688" t="s">
        <v>4566</v>
      </c>
      <c r="C8688">
        <v>17</v>
      </c>
      <c r="D8688" t="s">
        <v>4696</v>
      </c>
      <c r="E8688" t="s">
        <v>4558</v>
      </c>
      <c r="F8688" t="s">
        <v>15</v>
      </c>
      <c r="G8688">
        <v>6455</v>
      </c>
    </row>
    <row r="8689" spans="1:7" x14ac:dyDescent="0.2">
      <c r="A8689" t="s">
        <v>13285</v>
      </c>
      <c r="B8689" t="s">
        <v>4566</v>
      </c>
      <c r="C8689">
        <v>17</v>
      </c>
      <c r="D8689" t="s">
        <v>4696</v>
      </c>
      <c r="E8689" t="s">
        <v>4559</v>
      </c>
      <c r="F8689" t="s">
        <v>15</v>
      </c>
      <c r="G8689">
        <v>17634</v>
      </c>
    </row>
    <row r="8690" spans="1:7" x14ac:dyDescent="0.2">
      <c r="A8690" t="s">
        <v>13286</v>
      </c>
      <c r="B8690" t="s">
        <v>4566</v>
      </c>
      <c r="C8690">
        <v>17</v>
      </c>
      <c r="D8690" t="s">
        <v>4696</v>
      </c>
      <c r="E8690" t="s">
        <v>4564</v>
      </c>
      <c r="F8690" t="s">
        <v>15</v>
      </c>
      <c r="G8690">
        <v>18370</v>
      </c>
    </row>
    <row r="8691" spans="1:7" x14ac:dyDescent="0.2">
      <c r="A8691" t="s">
        <v>13287</v>
      </c>
      <c r="B8691" t="s">
        <v>4566</v>
      </c>
      <c r="C8691">
        <v>17</v>
      </c>
      <c r="D8691" t="s">
        <v>4696</v>
      </c>
      <c r="E8691" t="s">
        <v>4703</v>
      </c>
      <c r="F8691" t="s">
        <v>15</v>
      </c>
      <c r="G8691">
        <v>2159</v>
      </c>
    </row>
    <row r="8692" spans="1:7" x14ac:dyDescent="0.2">
      <c r="A8692" t="s">
        <v>13288</v>
      </c>
      <c r="B8692" t="s">
        <v>4566</v>
      </c>
      <c r="C8692">
        <v>18</v>
      </c>
      <c r="D8692" t="s">
        <v>4696</v>
      </c>
      <c r="E8692" t="s">
        <v>4557</v>
      </c>
      <c r="F8692" t="s">
        <v>15</v>
      </c>
      <c r="G8692">
        <v>38</v>
      </c>
    </row>
    <row r="8693" spans="1:7" x14ac:dyDescent="0.2">
      <c r="A8693" t="s">
        <v>13289</v>
      </c>
      <c r="B8693" t="s">
        <v>4566</v>
      </c>
      <c r="C8693">
        <v>18</v>
      </c>
      <c r="D8693" t="s">
        <v>4696</v>
      </c>
      <c r="E8693" t="s">
        <v>4558</v>
      </c>
      <c r="F8693" t="s">
        <v>15</v>
      </c>
      <c r="G8693">
        <v>1509</v>
      </c>
    </row>
    <row r="8694" spans="1:7" x14ac:dyDescent="0.2">
      <c r="A8694" t="s">
        <v>13290</v>
      </c>
      <c r="B8694" t="s">
        <v>4566</v>
      </c>
      <c r="C8694">
        <v>18</v>
      </c>
      <c r="D8694" t="s">
        <v>4696</v>
      </c>
      <c r="E8694" t="s">
        <v>4559</v>
      </c>
      <c r="F8694" t="s">
        <v>15</v>
      </c>
      <c r="G8694">
        <v>6171</v>
      </c>
    </row>
    <row r="8695" spans="1:7" x14ac:dyDescent="0.2">
      <c r="A8695" t="s">
        <v>13291</v>
      </c>
      <c r="B8695" t="s">
        <v>4566</v>
      </c>
      <c r="C8695">
        <v>18</v>
      </c>
      <c r="D8695" t="s">
        <v>4696</v>
      </c>
      <c r="E8695" t="s">
        <v>4564</v>
      </c>
      <c r="F8695" t="s">
        <v>15</v>
      </c>
      <c r="G8695">
        <v>10010</v>
      </c>
    </row>
    <row r="8696" spans="1:7" x14ac:dyDescent="0.2">
      <c r="A8696" t="s">
        <v>13292</v>
      </c>
      <c r="B8696" t="s">
        <v>4566</v>
      </c>
      <c r="C8696">
        <v>18</v>
      </c>
      <c r="D8696" t="s">
        <v>4696</v>
      </c>
      <c r="E8696" t="s">
        <v>4703</v>
      </c>
      <c r="F8696" t="s">
        <v>15</v>
      </c>
      <c r="G8696">
        <v>922</v>
      </c>
    </row>
    <row r="8697" spans="1:7" x14ac:dyDescent="0.2">
      <c r="A8697" t="s">
        <v>13293</v>
      </c>
      <c r="B8697" t="s">
        <v>4566</v>
      </c>
      <c r="C8697">
        <v>19</v>
      </c>
      <c r="D8697" t="s">
        <v>4696</v>
      </c>
      <c r="E8697" t="s">
        <v>4557</v>
      </c>
      <c r="F8697" t="s">
        <v>15</v>
      </c>
      <c r="G8697">
        <v>55</v>
      </c>
    </row>
    <row r="8698" spans="1:7" x14ac:dyDescent="0.2">
      <c r="A8698" t="s">
        <v>13294</v>
      </c>
      <c r="B8698" t="s">
        <v>4566</v>
      </c>
      <c r="C8698">
        <v>19</v>
      </c>
      <c r="D8698" t="s">
        <v>4696</v>
      </c>
      <c r="E8698" t="s">
        <v>4558</v>
      </c>
      <c r="F8698" t="s">
        <v>15</v>
      </c>
      <c r="G8698">
        <v>1207</v>
      </c>
    </row>
    <row r="8699" spans="1:7" x14ac:dyDescent="0.2">
      <c r="A8699" t="s">
        <v>13295</v>
      </c>
      <c r="B8699" t="s">
        <v>4566</v>
      </c>
      <c r="C8699">
        <v>19</v>
      </c>
      <c r="D8699" t="s">
        <v>4696</v>
      </c>
      <c r="E8699" t="s">
        <v>4559</v>
      </c>
      <c r="F8699" t="s">
        <v>15</v>
      </c>
      <c r="G8699">
        <v>4347</v>
      </c>
    </row>
    <row r="8700" spans="1:7" x14ac:dyDescent="0.2">
      <c r="A8700" t="s">
        <v>13296</v>
      </c>
      <c r="B8700" t="s">
        <v>4566</v>
      </c>
      <c r="C8700">
        <v>19</v>
      </c>
      <c r="D8700" t="s">
        <v>4696</v>
      </c>
      <c r="E8700" t="s">
        <v>4564</v>
      </c>
      <c r="F8700" t="s">
        <v>15</v>
      </c>
      <c r="G8700">
        <v>6845</v>
      </c>
    </row>
    <row r="8701" spans="1:7" x14ac:dyDescent="0.2">
      <c r="A8701" t="s">
        <v>13297</v>
      </c>
      <c r="B8701" t="s">
        <v>4566</v>
      </c>
      <c r="C8701">
        <v>19</v>
      </c>
      <c r="D8701" t="s">
        <v>4696</v>
      </c>
      <c r="E8701" t="s">
        <v>4703</v>
      </c>
      <c r="F8701" t="s">
        <v>15</v>
      </c>
      <c r="G8701">
        <v>3804</v>
      </c>
    </row>
    <row r="8702" spans="1:7" x14ac:dyDescent="0.2">
      <c r="A8702" t="s">
        <v>13298</v>
      </c>
      <c r="B8702" t="s">
        <v>4566</v>
      </c>
      <c r="C8702">
        <v>20</v>
      </c>
      <c r="D8702" t="s">
        <v>4696</v>
      </c>
      <c r="E8702" t="s">
        <v>4557</v>
      </c>
      <c r="F8702" t="s">
        <v>15</v>
      </c>
      <c r="G8702">
        <v>462</v>
      </c>
    </row>
    <row r="8703" spans="1:7" x14ac:dyDescent="0.2">
      <c r="A8703" t="s">
        <v>13299</v>
      </c>
      <c r="B8703" t="s">
        <v>4566</v>
      </c>
      <c r="C8703">
        <v>20</v>
      </c>
      <c r="D8703" t="s">
        <v>4696</v>
      </c>
      <c r="E8703" t="s">
        <v>4558</v>
      </c>
      <c r="F8703" t="s">
        <v>15</v>
      </c>
      <c r="G8703">
        <v>6588</v>
      </c>
    </row>
    <row r="8704" spans="1:7" x14ac:dyDescent="0.2">
      <c r="A8704" t="s">
        <v>13300</v>
      </c>
      <c r="B8704" t="s">
        <v>4566</v>
      </c>
      <c r="C8704">
        <v>20</v>
      </c>
      <c r="D8704" t="s">
        <v>4696</v>
      </c>
      <c r="E8704" t="s">
        <v>4559</v>
      </c>
      <c r="F8704" t="s">
        <v>15</v>
      </c>
      <c r="G8704">
        <v>15198</v>
      </c>
    </row>
    <row r="8705" spans="1:7" x14ac:dyDescent="0.2">
      <c r="A8705" t="s">
        <v>13301</v>
      </c>
      <c r="B8705" t="s">
        <v>4566</v>
      </c>
      <c r="C8705">
        <v>20</v>
      </c>
      <c r="D8705" t="s">
        <v>4696</v>
      </c>
      <c r="E8705" t="s">
        <v>4564</v>
      </c>
      <c r="F8705" t="s">
        <v>15</v>
      </c>
      <c r="G8705">
        <v>15582</v>
      </c>
    </row>
    <row r="8706" spans="1:7" x14ac:dyDescent="0.2">
      <c r="A8706" t="s">
        <v>13302</v>
      </c>
      <c r="B8706" t="s">
        <v>4566</v>
      </c>
      <c r="C8706">
        <v>20</v>
      </c>
      <c r="D8706" t="s">
        <v>4696</v>
      </c>
      <c r="E8706" t="s">
        <v>4703</v>
      </c>
      <c r="F8706" t="s">
        <v>15</v>
      </c>
      <c r="G8706">
        <v>3504</v>
      </c>
    </row>
    <row r="8707" spans="1:7" x14ac:dyDescent="0.2">
      <c r="A8707" t="s">
        <v>13303</v>
      </c>
      <c r="B8707" t="s">
        <v>4566</v>
      </c>
      <c r="C8707">
        <v>21</v>
      </c>
      <c r="D8707" t="s">
        <v>4696</v>
      </c>
      <c r="E8707" t="s">
        <v>4557</v>
      </c>
      <c r="F8707" t="s">
        <v>15</v>
      </c>
      <c r="G8707">
        <v>8</v>
      </c>
    </row>
    <row r="8708" spans="1:7" x14ac:dyDescent="0.2">
      <c r="A8708" t="s">
        <v>13304</v>
      </c>
      <c r="B8708" t="s">
        <v>4566</v>
      </c>
      <c r="C8708">
        <v>21</v>
      </c>
      <c r="D8708" t="s">
        <v>4696</v>
      </c>
      <c r="E8708" t="s">
        <v>4558</v>
      </c>
      <c r="F8708" t="s">
        <v>15</v>
      </c>
      <c r="G8708">
        <v>45</v>
      </c>
    </row>
    <row r="8709" spans="1:7" x14ac:dyDescent="0.2">
      <c r="A8709" t="s">
        <v>13305</v>
      </c>
      <c r="B8709" t="s">
        <v>4566</v>
      </c>
      <c r="C8709">
        <v>21</v>
      </c>
      <c r="D8709" t="s">
        <v>4696</v>
      </c>
      <c r="E8709" t="s">
        <v>4559</v>
      </c>
      <c r="F8709" t="s">
        <v>15</v>
      </c>
      <c r="G8709">
        <v>1492</v>
      </c>
    </row>
    <row r="8710" spans="1:7" x14ac:dyDescent="0.2">
      <c r="A8710" t="s">
        <v>13306</v>
      </c>
      <c r="B8710" t="s">
        <v>4566</v>
      </c>
      <c r="C8710">
        <v>21</v>
      </c>
      <c r="D8710" t="s">
        <v>4696</v>
      </c>
      <c r="E8710" t="s">
        <v>4564</v>
      </c>
      <c r="F8710" t="s">
        <v>15</v>
      </c>
      <c r="G8710">
        <v>1507</v>
      </c>
    </row>
    <row r="8711" spans="1:7" x14ac:dyDescent="0.2">
      <c r="A8711" t="s">
        <v>13307</v>
      </c>
      <c r="B8711" t="s">
        <v>4566</v>
      </c>
      <c r="C8711">
        <v>21</v>
      </c>
      <c r="D8711" t="s">
        <v>4696</v>
      </c>
      <c r="E8711" t="s">
        <v>4703</v>
      </c>
      <c r="F8711" t="s">
        <v>15</v>
      </c>
      <c r="G8711">
        <v>261</v>
      </c>
    </row>
    <row r="8712" spans="1:7" x14ac:dyDescent="0.2">
      <c r="A8712" t="s">
        <v>13308</v>
      </c>
      <c r="B8712" t="s">
        <v>4566</v>
      </c>
      <c r="C8712">
        <v>22</v>
      </c>
      <c r="D8712" t="s">
        <v>4696</v>
      </c>
      <c r="E8712" t="s">
        <v>4557</v>
      </c>
      <c r="F8712" t="s">
        <v>15</v>
      </c>
      <c r="G8712">
        <v>22</v>
      </c>
    </row>
    <row r="8713" spans="1:7" x14ac:dyDescent="0.2">
      <c r="A8713" t="s">
        <v>13309</v>
      </c>
      <c r="B8713" t="s">
        <v>4566</v>
      </c>
      <c r="C8713">
        <v>22</v>
      </c>
      <c r="D8713" t="s">
        <v>4696</v>
      </c>
      <c r="E8713" t="s">
        <v>4558</v>
      </c>
      <c r="F8713" t="s">
        <v>15</v>
      </c>
      <c r="G8713">
        <v>861</v>
      </c>
    </row>
    <row r="8714" spans="1:7" x14ac:dyDescent="0.2">
      <c r="A8714" t="s">
        <v>13310</v>
      </c>
      <c r="B8714" t="s">
        <v>4566</v>
      </c>
      <c r="C8714">
        <v>22</v>
      </c>
      <c r="D8714" t="s">
        <v>4696</v>
      </c>
      <c r="E8714" t="s">
        <v>4559</v>
      </c>
      <c r="F8714" t="s">
        <v>15</v>
      </c>
      <c r="G8714">
        <v>4165</v>
      </c>
    </row>
    <row r="8715" spans="1:7" x14ac:dyDescent="0.2">
      <c r="A8715" t="s">
        <v>13311</v>
      </c>
      <c r="B8715" t="s">
        <v>4566</v>
      </c>
      <c r="C8715">
        <v>22</v>
      </c>
      <c r="D8715" t="s">
        <v>4696</v>
      </c>
      <c r="E8715" t="s">
        <v>4564</v>
      </c>
      <c r="F8715" t="s">
        <v>15</v>
      </c>
      <c r="G8715">
        <v>8038</v>
      </c>
    </row>
    <row r="8716" spans="1:7" x14ac:dyDescent="0.2">
      <c r="A8716" t="s">
        <v>13312</v>
      </c>
      <c r="B8716" t="s">
        <v>4566</v>
      </c>
      <c r="C8716">
        <v>22</v>
      </c>
      <c r="D8716" t="s">
        <v>4696</v>
      </c>
      <c r="E8716" t="s">
        <v>4703</v>
      </c>
      <c r="F8716" t="s">
        <v>15</v>
      </c>
      <c r="G8716">
        <v>2271</v>
      </c>
    </row>
    <row r="8717" spans="1:7" x14ac:dyDescent="0.2">
      <c r="A8717" t="s">
        <v>13313</v>
      </c>
      <c r="B8717" t="s">
        <v>4566</v>
      </c>
      <c r="C8717">
        <v>23</v>
      </c>
      <c r="D8717" t="s">
        <v>4696</v>
      </c>
      <c r="E8717" t="s">
        <v>4557</v>
      </c>
      <c r="F8717" t="s">
        <v>15</v>
      </c>
      <c r="G8717">
        <v>120</v>
      </c>
    </row>
    <row r="8718" spans="1:7" x14ac:dyDescent="0.2">
      <c r="A8718" t="s">
        <v>13314</v>
      </c>
      <c r="B8718" t="s">
        <v>4566</v>
      </c>
      <c r="C8718">
        <v>23</v>
      </c>
      <c r="D8718" t="s">
        <v>4696</v>
      </c>
      <c r="E8718" t="s">
        <v>4558</v>
      </c>
      <c r="F8718" t="s">
        <v>15</v>
      </c>
      <c r="G8718">
        <v>2411</v>
      </c>
    </row>
    <row r="8719" spans="1:7" x14ac:dyDescent="0.2">
      <c r="A8719" t="s">
        <v>13315</v>
      </c>
      <c r="B8719" t="s">
        <v>4566</v>
      </c>
      <c r="C8719">
        <v>23</v>
      </c>
      <c r="D8719" t="s">
        <v>4696</v>
      </c>
      <c r="E8719" t="s">
        <v>4559</v>
      </c>
      <c r="F8719" t="s">
        <v>15</v>
      </c>
      <c r="G8719">
        <v>12230</v>
      </c>
    </row>
    <row r="8720" spans="1:7" x14ac:dyDescent="0.2">
      <c r="A8720" t="s">
        <v>13316</v>
      </c>
      <c r="B8720" t="s">
        <v>4566</v>
      </c>
      <c r="C8720">
        <v>23</v>
      </c>
      <c r="D8720" t="s">
        <v>4696</v>
      </c>
      <c r="E8720" t="s">
        <v>4564</v>
      </c>
      <c r="F8720" t="s">
        <v>15</v>
      </c>
      <c r="G8720">
        <v>13221</v>
      </c>
    </row>
    <row r="8721" spans="1:7" x14ac:dyDescent="0.2">
      <c r="A8721" t="s">
        <v>13317</v>
      </c>
      <c r="B8721" t="s">
        <v>4566</v>
      </c>
      <c r="C8721">
        <v>23</v>
      </c>
      <c r="D8721" t="s">
        <v>4696</v>
      </c>
      <c r="E8721" t="s">
        <v>4703</v>
      </c>
      <c r="F8721" t="s">
        <v>15</v>
      </c>
      <c r="G8721">
        <v>2084</v>
      </c>
    </row>
    <row r="8722" spans="1:7" x14ac:dyDescent="0.2">
      <c r="A8722" t="s">
        <v>13318</v>
      </c>
      <c r="B8722" t="s">
        <v>4566</v>
      </c>
      <c r="C8722">
        <v>24</v>
      </c>
      <c r="D8722" t="s">
        <v>4696</v>
      </c>
      <c r="E8722" t="s">
        <v>4557</v>
      </c>
      <c r="F8722" t="s">
        <v>15</v>
      </c>
      <c r="G8722">
        <v>225</v>
      </c>
    </row>
    <row r="8723" spans="1:7" x14ac:dyDescent="0.2">
      <c r="A8723" t="s">
        <v>13319</v>
      </c>
      <c r="B8723" t="s">
        <v>4566</v>
      </c>
      <c r="C8723">
        <v>24</v>
      </c>
      <c r="D8723" t="s">
        <v>4696</v>
      </c>
      <c r="E8723" t="s">
        <v>4558</v>
      </c>
      <c r="F8723" t="s">
        <v>15</v>
      </c>
      <c r="G8723">
        <v>4452</v>
      </c>
    </row>
    <row r="8724" spans="1:7" x14ac:dyDescent="0.2">
      <c r="A8724" t="s">
        <v>13320</v>
      </c>
      <c r="B8724" t="s">
        <v>4566</v>
      </c>
      <c r="C8724">
        <v>24</v>
      </c>
      <c r="D8724" t="s">
        <v>4696</v>
      </c>
      <c r="E8724" t="s">
        <v>4559</v>
      </c>
      <c r="F8724" t="s">
        <v>15</v>
      </c>
      <c r="G8724">
        <v>21585</v>
      </c>
    </row>
    <row r="8725" spans="1:7" x14ac:dyDescent="0.2">
      <c r="A8725" t="s">
        <v>13321</v>
      </c>
      <c r="B8725" t="s">
        <v>4566</v>
      </c>
      <c r="C8725">
        <v>24</v>
      </c>
      <c r="D8725" t="s">
        <v>4696</v>
      </c>
      <c r="E8725" t="s">
        <v>4564</v>
      </c>
      <c r="F8725" t="s">
        <v>15</v>
      </c>
      <c r="G8725">
        <v>12525</v>
      </c>
    </row>
    <row r="8726" spans="1:7" x14ac:dyDescent="0.2">
      <c r="A8726" t="s">
        <v>13322</v>
      </c>
      <c r="B8726" t="s">
        <v>4566</v>
      </c>
      <c r="C8726">
        <v>24</v>
      </c>
      <c r="D8726" t="s">
        <v>4696</v>
      </c>
      <c r="E8726" t="s">
        <v>4703</v>
      </c>
      <c r="F8726" t="s">
        <v>15</v>
      </c>
      <c r="G8726">
        <v>1227</v>
      </c>
    </row>
    <row r="8727" spans="1:7" x14ac:dyDescent="0.2">
      <c r="A8727" t="s">
        <v>13323</v>
      </c>
      <c r="B8727" t="s">
        <v>4566</v>
      </c>
      <c r="C8727">
        <v>25</v>
      </c>
      <c r="D8727" t="s">
        <v>4696</v>
      </c>
      <c r="E8727" t="s">
        <v>4557</v>
      </c>
      <c r="F8727" t="s">
        <v>15</v>
      </c>
      <c r="G8727">
        <v>87</v>
      </c>
    </row>
    <row r="8728" spans="1:7" x14ac:dyDescent="0.2">
      <c r="A8728" t="s">
        <v>13324</v>
      </c>
      <c r="B8728" t="s">
        <v>4566</v>
      </c>
      <c r="C8728">
        <v>25</v>
      </c>
      <c r="D8728" t="s">
        <v>4696</v>
      </c>
      <c r="E8728" t="s">
        <v>4558</v>
      </c>
      <c r="F8728" t="s">
        <v>15</v>
      </c>
      <c r="G8728">
        <v>1323</v>
      </c>
    </row>
    <row r="8729" spans="1:7" x14ac:dyDescent="0.2">
      <c r="A8729" t="s">
        <v>13325</v>
      </c>
      <c r="B8729" t="s">
        <v>4566</v>
      </c>
      <c r="C8729">
        <v>25</v>
      </c>
      <c r="D8729" t="s">
        <v>4696</v>
      </c>
      <c r="E8729" t="s">
        <v>4559</v>
      </c>
      <c r="F8729" t="s">
        <v>15</v>
      </c>
      <c r="G8729">
        <v>9326</v>
      </c>
    </row>
    <row r="8730" spans="1:7" x14ac:dyDescent="0.2">
      <c r="A8730" t="s">
        <v>13326</v>
      </c>
      <c r="B8730" t="s">
        <v>4566</v>
      </c>
      <c r="C8730">
        <v>25</v>
      </c>
      <c r="D8730" t="s">
        <v>4696</v>
      </c>
      <c r="E8730" t="s">
        <v>4564</v>
      </c>
      <c r="F8730" t="s">
        <v>15</v>
      </c>
      <c r="G8730">
        <v>6525</v>
      </c>
    </row>
    <row r="8731" spans="1:7" x14ac:dyDescent="0.2">
      <c r="A8731" t="s">
        <v>13327</v>
      </c>
      <c r="B8731" t="s">
        <v>4566</v>
      </c>
      <c r="C8731">
        <v>25</v>
      </c>
      <c r="D8731" t="s">
        <v>4696</v>
      </c>
      <c r="E8731" t="s">
        <v>4703</v>
      </c>
      <c r="F8731" t="s">
        <v>15</v>
      </c>
      <c r="G8731">
        <v>1412</v>
      </c>
    </row>
    <row r="8732" spans="1:7" x14ac:dyDescent="0.2">
      <c r="A8732" t="s">
        <v>13328</v>
      </c>
      <c r="B8732" t="s">
        <v>4566</v>
      </c>
      <c r="C8732">
        <v>26</v>
      </c>
      <c r="D8732" t="s">
        <v>4696</v>
      </c>
      <c r="E8732" t="s">
        <v>4557</v>
      </c>
      <c r="F8732" t="s">
        <v>15</v>
      </c>
      <c r="G8732">
        <v>402</v>
      </c>
    </row>
    <row r="8733" spans="1:7" x14ac:dyDescent="0.2">
      <c r="A8733" t="s">
        <v>13329</v>
      </c>
      <c r="B8733" t="s">
        <v>4566</v>
      </c>
      <c r="C8733">
        <v>26</v>
      </c>
      <c r="D8733" t="s">
        <v>4696</v>
      </c>
      <c r="E8733" t="s">
        <v>4558</v>
      </c>
      <c r="F8733" t="s">
        <v>15</v>
      </c>
      <c r="G8733">
        <v>9212</v>
      </c>
    </row>
    <row r="8734" spans="1:7" x14ac:dyDescent="0.2">
      <c r="A8734" t="s">
        <v>13330</v>
      </c>
      <c r="B8734" t="s">
        <v>4566</v>
      </c>
      <c r="C8734">
        <v>26</v>
      </c>
      <c r="D8734" t="s">
        <v>4696</v>
      </c>
      <c r="E8734" t="s">
        <v>4559</v>
      </c>
      <c r="F8734" t="s">
        <v>15</v>
      </c>
      <c r="G8734">
        <v>22997</v>
      </c>
    </row>
    <row r="8735" spans="1:7" x14ac:dyDescent="0.2">
      <c r="A8735" t="s">
        <v>13331</v>
      </c>
      <c r="B8735" t="s">
        <v>4566</v>
      </c>
      <c r="C8735">
        <v>26</v>
      </c>
      <c r="D8735" t="s">
        <v>4696</v>
      </c>
      <c r="E8735" t="s">
        <v>4564</v>
      </c>
      <c r="F8735" t="s">
        <v>15</v>
      </c>
      <c r="G8735">
        <v>16782</v>
      </c>
    </row>
    <row r="8736" spans="1:7" x14ac:dyDescent="0.2">
      <c r="A8736" t="s">
        <v>13332</v>
      </c>
      <c r="B8736" t="s">
        <v>4566</v>
      </c>
      <c r="C8736">
        <v>26</v>
      </c>
      <c r="D8736" t="s">
        <v>4696</v>
      </c>
      <c r="E8736" t="s">
        <v>4703</v>
      </c>
      <c r="F8736" t="s">
        <v>15</v>
      </c>
      <c r="G8736">
        <v>3457</v>
      </c>
    </row>
    <row r="8737" spans="1:7" x14ac:dyDescent="0.2">
      <c r="A8737" t="s">
        <v>13333</v>
      </c>
      <c r="B8737" t="s">
        <v>4566</v>
      </c>
      <c r="C8737">
        <v>27</v>
      </c>
      <c r="D8737" t="s">
        <v>4696</v>
      </c>
      <c r="E8737" t="s">
        <v>4557</v>
      </c>
      <c r="F8737" t="s">
        <v>15</v>
      </c>
      <c r="G8737">
        <v>150</v>
      </c>
    </row>
    <row r="8738" spans="1:7" x14ac:dyDescent="0.2">
      <c r="A8738" t="s">
        <v>13334</v>
      </c>
      <c r="B8738" t="s">
        <v>4566</v>
      </c>
      <c r="C8738">
        <v>27</v>
      </c>
      <c r="D8738" t="s">
        <v>4696</v>
      </c>
      <c r="E8738" t="s">
        <v>4558</v>
      </c>
      <c r="F8738" t="s">
        <v>15</v>
      </c>
      <c r="G8738">
        <v>5271</v>
      </c>
    </row>
    <row r="8739" spans="1:7" x14ac:dyDescent="0.2">
      <c r="A8739" t="s">
        <v>13335</v>
      </c>
      <c r="B8739" t="s">
        <v>4566</v>
      </c>
      <c r="C8739">
        <v>27</v>
      </c>
      <c r="D8739" t="s">
        <v>4696</v>
      </c>
      <c r="E8739" t="s">
        <v>4559</v>
      </c>
      <c r="F8739" t="s">
        <v>15</v>
      </c>
      <c r="G8739">
        <v>17313</v>
      </c>
    </row>
    <row r="8740" spans="1:7" x14ac:dyDescent="0.2">
      <c r="A8740" t="s">
        <v>13336</v>
      </c>
      <c r="B8740" t="s">
        <v>4566</v>
      </c>
      <c r="C8740">
        <v>27</v>
      </c>
      <c r="D8740" t="s">
        <v>4696</v>
      </c>
      <c r="E8740" t="s">
        <v>4564</v>
      </c>
      <c r="F8740" t="s">
        <v>15</v>
      </c>
      <c r="G8740">
        <v>17869</v>
      </c>
    </row>
    <row r="8741" spans="1:7" x14ac:dyDescent="0.2">
      <c r="A8741" t="s">
        <v>13337</v>
      </c>
      <c r="B8741" t="s">
        <v>4566</v>
      </c>
      <c r="C8741">
        <v>27</v>
      </c>
      <c r="D8741" t="s">
        <v>4696</v>
      </c>
      <c r="E8741" t="s">
        <v>4703</v>
      </c>
      <c r="F8741" t="s">
        <v>15</v>
      </c>
      <c r="G8741">
        <v>3567</v>
      </c>
    </row>
    <row r="8742" spans="1:7" x14ac:dyDescent="0.2">
      <c r="A8742" t="s">
        <v>13338</v>
      </c>
      <c r="B8742" t="s">
        <v>4566</v>
      </c>
      <c r="C8742">
        <v>28</v>
      </c>
      <c r="D8742" t="s">
        <v>4696</v>
      </c>
      <c r="E8742" t="s">
        <v>4557</v>
      </c>
      <c r="F8742" t="s">
        <v>15</v>
      </c>
      <c r="G8742">
        <v>63</v>
      </c>
    </row>
    <row r="8743" spans="1:7" x14ac:dyDescent="0.2">
      <c r="A8743" t="s">
        <v>13339</v>
      </c>
      <c r="B8743" t="s">
        <v>4566</v>
      </c>
      <c r="C8743">
        <v>28</v>
      </c>
      <c r="D8743" t="s">
        <v>4696</v>
      </c>
      <c r="E8743" t="s">
        <v>4558</v>
      </c>
      <c r="F8743" t="s">
        <v>15</v>
      </c>
      <c r="G8743">
        <v>1423</v>
      </c>
    </row>
    <row r="8744" spans="1:7" x14ac:dyDescent="0.2">
      <c r="A8744" t="s">
        <v>13340</v>
      </c>
      <c r="B8744" t="s">
        <v>4566</v>
      </c>
      <c r="C8744">
        <v>28</v>
      </c>
      <c r="D8744" t="s">
        <v>4696</v>
      </c>
      <c r="E8744" t="s">
        <v>4559</v>
      </c>
      <c r="F8744" t="s">
        <v>15</v>
      </c>
      <c r="G8744">
        <v>5388</v>
      </c>
    </row>
    <row r="8745" spans="1:7" x14ac:dyDescent="0.2">
      <c r="A8745" t="s">
        <v>13341</v>
      </c>
      <c r="B8745" t="s">
        <v>4566</v>
      </c>
      <c r="C8745">
        <v>28</v>
      </c>
      <c r="D8745" t="s">
        <v>4696</v>
      </c>
      <c r="E8745" t="s">
        <v>4564</v>
      </c>
      <c r="F8745" t="s">
        <v>15</v>
      </c>
      <c r="G8745">
        <v>5444</v>
      </c>
    </row>
    <row r="8746" spans="1:7" x14ac:dyDescent="0.2">
      <c r="A8746" t="s">
        <v>13342</v>
      </c>
      <c r="B8746" t="s">
        <v>4566</v>
      </c>
      <c r="C8746">
        <v>28</v>
      </c>
      <c r="D8746" t="s">
        <v>4696</v>
      </c>
      <c r="E8746" t="s">
        <v>4703</v>
      </c>
      <c r="F8746" t="s">
        <v>15</v>
      </c>
      <c r="G8746">
        <v>3295</v>
      </c>
    </row>
    <row r="8747" spans="1:7" x14ac:dyDescent="0.2">
      <c r="A8747" t="s">
        <v>13343</v>
      </c>
      <c r="B8747" t="s">
        <v>4566</v>
      </c>
      <c r="C8747">
        <v>29</v>
      </c>
      <c r="D8747" t="s">
        <v>4696</v>
      </c>
      <c r="E8747" t="s">
        <v>4557</v>
      </c>
      <c r="F8747" t="s">
        <v>15</v>
      </c>
      <c r="G8747">
        <v>24</v>
      </c>
    </row>
    <row r="8748" spans="1:7" x14ac:dyDescent="0.2">
      <c r="A8748" t="s">
        <v>13344</v>
      </c>
      <c r="B8748" t="s">
        <v>4566</v>
      </c>
      <c r="C8748">
        <v>29</v>
      </c>
      <c r="D8748" t="s">
        <v>4696</v>
      </c>
      <c r="E8748" t="s">
        <v>4558</v>
      </c>
      <c r="F8748" t="s">
        <v>15</v>
      </c>
      <c r="G8748">
        <v>1509</v>
      </c>
    </row>
    <row r="8749" spans="1:7" x14ac:dyDescent="0.2">
      <c r="A8749" t="s">
        <v>13345</v>
      </c>
      <c r="B8749" t="s">
        <v>4566</v>
      </c>
      <c r="C8749">
        <v>29</v>
      </c>
      <c r="D8749" t="s">
        <v>4696</v>
      </c>
      <c r="E8749" t="s">
        <v>4559</v>
      </c>
      <c r="F8749" t="s">
        <v>15</v>
      </c>
      <c r="G8749">
        <v>6944</v>
      </c>
    </row>
    <row r="8750" spans="1:7" x14ac:dyDescent="0.2">
      <c r="A8750" t="s">
        <v>13346</v>
      </c>
      <c r="B8750" t="s">
        <v>4566</v>
      </c>
      <c r="C8750">
        <v>29</v>
      </c>
      <c r="D8750" t="s">
        <v>4696</v>
      </c>
      <c r="E8750" t="s">
        <v>4564</v>
      </c>
      <c r="F8750" t="s">
        <v>15</v>
      </c>
      <c r="G8750">
        <v>6901</v>
      </c>
    </row>
    <row r="8751" spans="1:7" x14ac:dyDescent="0.2">
      <c r="A8751" t="s">
        <v>13347</v>
      </c>
      <c r="B8751" t="s">
        <v>4566</v>
      </c>
      <c r="C8751">
        <v>29</v>
      </c>
      <c r="D8751" t="s">
        <v>4696</v>
      </c>
      <c r="E8751" t="s">
        <v>4703</v>
      </c>
      <c r="F8751" t="s">
        <v>15</v>
      </c>
      <c r="G8751">
        <v>953</v>
      </c>
    </row>
    <row r="8752" spans="1:7" x14ac:dyDescent="0.2">
      <c r="A8752" t="s">
        <v>13348</v>
      </c>
      <c r="B8752" t="s">
        <v>4566</v>
      </c>
      <c r="C8752">
        <v>30</v>
      </c>
      <c r="D8752" t="s">
        <v>4696</v>
      </c>
      <c r="E8752" t="s">
        <v>4557</v>
      </c>
      <c r="F8752" t="s">
        <v>15</v>
      </c>
      <c r="G8752">
        <v>122</v>
      </c>
    </row>
    <row r="8753" spans="1:7" x14ac:dyDescent="0.2">
      <c r="A8753" t="s">
        <v>13349</v>
      </c>
      <c r="B8753" t="s">
        <v>4566</v>
      </c>
      <c r="C8753">
        <v>30</v>
      </c>
      <c r="D8753" t="s">
        <v>4696</v>
      </c>
      <c r="E8753" t="s">
        <v>4558</v>
      </c>
      <c r="F8753" t="s">
        <v>15</v>
      </c>
      <c r="G8753">
        <v>1748</v>
      </c>
    </row>
    <row r="8754" spans="1:7" x14ac:dyDescent="0.2">
      <c r="A8754" t="s">
        <v>13350</v>
      </c>
      <c r="B8754" t="s">
        <v>4566</v>
      </c>
      <c r="C8754">
        <v>30</v>
      </c>
      <c r="D8754" t="s">
        <v>4696</v>
      </c>
      <c r="E8754" t="s">
        <v>4559</v>
      </c>
      <c r="F8754" t="s">
        <v>15</v>
      </c>
      <c r="G8754">
        <v>9401</v>
      </c>
    </row>
    <row r="8755" spans="1:7" x14ac:dyDescent="0.2">
      <c r="A8755" t="s">
        <v>13351</v>
      </c>
      <c r="B8755" t="s">
        <v>4566</v>
      </c>
      <c r="C8755">
        <v>30</v>
      </c>
      <c r="D8755" t="s">
        <v>4696</v>
      </c>
      <c r="E8755" t="s">
        <v>4564</v>
      </c>
      <c r="F8755" t="s">
        <v>15</v>
      </c>
      <c r="G8755">
        <v>8144</v>
      </c>
    </row>
    <row r="8756" spans="1:7" x14ac:dyDescent="0.2">
      <c r="A8756" t="s">
        <v>13352</v>
      </c>
      <c r="B8756" t="s">
        <v>4566</v>
      </c>
      <c r="C8756">
        <v>30</v>
      </c>
      <c r="D8756" t="s">
        <v>4696</v>
      </c>
      <c r="E8756" t="s">
        <v>4703</v>
      </c>
      <c r="F8756" t="s">
        <v>15</v>
      </c>
      <c r="G8756">
        <v>546</v>
      </c>
    </row>
    <row r="8757" spans="1:7" x14ac:dyDescent="0.2">
      <c r="A8757" t="s">
        <v>13353</v>
      </c>
      <c r="B8757" t="s">
        <v>4566</v>
      </c>
      <c r="C8757">
        <v>31</v>
      </c>
      <c r="D8757" t="s">
        <v>4696</v>
      </c>
      <c r="E8757" t="s">
        <v>4557</v>
      </c>
      <c r="F8757" t="s">
        <v>15</v>
      </c>
      <c r="G8757">
        <v>4</v>
      </c>
    </row>
    <row r="8758" spans="1:7" x14ac:dyDescent="0.2">
      <c r="A8758" t="s">
        <v>13354</v>
      </c>
      <c r="B8758" t="s">
        <v>4566</v>
      </c>
      <c r="C8758">
        <v>31</v>
      </c>
      <c r="D8758" t="s">
        <v>4696</v>
      </c>
      <c r="E8758" t="s">
        <v>4558</v>
      </c>
      <c r="F8758" t="s">
        <v>15</v>
      </c>
      <c r="G8758">
        <v>46</v>
      </c>
    </row>
    <row r="8759" spans="1:7" x14ac:dyDescent="0.2">
      <c r="A8759" t="s">
        <v>13355</v>
      </c>
      <c r="B8759" t="s">
        <v>4566</v>
      </c>
      <c r="C8759">
        <v>31</v>
      </c>
      <c r="D8759" t="s">
        <v>4696</v>
      </c>
      <c r="E8759" t="s">
        <v>4559</v>
      </c>
      <c r="F8759" t="s">
        <v>15</v>
      </c>
      <c r="G8759">
        <v>1113</v>
      </c>
    </row>
    <row r="8760" spans="1:7" x14ac:dyDescent="0.2">
      <c r="A8760" t="s">
        <v>13356</v>
      </c>
      <c r="B8760" t="s">
        <v>4566</v>
      </c>
      <c r="C8760">
        <v>31</v>
      </c>
      <c r="D8760" t="s">
        <v>4696</v>
      </c>
      <c r="E8760" t="s">
        <v>4564</v>
      </c>
      <c r="F8760" t="s">
        <v>15</v>
      </c>
      <c r="G8760">
        <v>1161</v>
      </c>
    </row>
    <row r="8761" spans="1:7" x14ac:dyDescent="0.2">
      <c r="A8761" t="s">
        <v>13357</v>
      </c>
      <c r="B8761" t="s">
        <v>4566</v>
      </c>
      <c r="C8761">
        <v>31</v>
      </c>
      <c r="D8761" t="s">
        <v>4696</v>
      </c>
      <c r="E8761" t="s">
        <v>4703</v>
      </c>
      <c r="F8761" t="s">
        <v>15</v>
      </c>
      <c r="G8761">
        <v>234</v>
      </c>
    </row>
    <row r="8762" spans="1:7" x14ac:dyDescent="0.2">
      <c r="A8762" t="s">
        <v>13358</v>
      </c>
      <c r="B8762" t="s">
        <v>4566</v>
      </c>
      <c r="C8762">
        <v>32</v>
      </c>
      <c r="D8762" t="s">
        <v>4696</v>
      </c>
      <c r="E8762" t="s">
        <v>4557</v>
      </c>
      <c r="F8762" t="s">
        <v>15</v>
      </c>
      <c r="G8762">
        <v>48</v>
      </c>
    </row>
    <row r="8763" spans="1:7" x14ac:dyDescent="0.2">
      <c r="A8763" t="s">
        <v>13359</v>
      </c>
      <c r="B8763" t="s">
        <v>4566</v>
      </c>
      <c r="C8763">
        <v>32</v>
      </c>
      <c r="D8763" t="s">
        <v>4696</v>
      </c>
      <c r="E8763" t="s">
        <v>4558</v>
      </c>
      <c r="F8763" t="s">
        <v>15</v>
      </c>
      <c r="G8763">
        <v>682</v>
      </c>
    </row>
    <row r="8764" spans="1:7" x14ac:dyDescent="0.2">
      <c r="A8764" t="s">
        <v>13360</v>
      </c>
      <c r="B8764" t="s">
        <v>4566</v>
      </c>
      <c r="C8764">
        <v>32</v>
      </c>
      <c r="D8764" t="s">
        <v>4696</v>
      </c>
      <c r="E8764" t="s">
        <v>4559</v>
      </c>
      <c r="F8764" t="s">
        <v>15</v>
      </c>
      <c r="G8764">
        <v>2527</v>
      </c>
    </row>
    <row r="8765" spans="1:7" x14ac:dyDescent="0.2">
      <c r="A8765" t="s">
        <v>13361</v>
      </c>
      <c r="B8765" t="s">
        <v>4566</v>
      </c>
      <c r="C8765">
        <v>32</v>
      </c>
      <c r="D8765" t="s">
        <v>4696</v>
      </c>
      <c r="E8765" t="s">
        <v>4564</v>
      </c>
      <c r="F8765" t="s">
        <v>15</v>
      </c>
      <c r="G8765">
        <v>3907</v>
      </c>
    </row>
    <row r="8766" spans="1:7" x14ac:dyDescent="0.2">
      <c r="A8766" t="s">
        <v>13362</v>
      </c>
      <c r="B8766" t="s">
        <v>4566</v>
      </c>
      <c r="C8766">
        <v>32</v>
      </c>
      <c r="D8766" t="s">
        <v>4696</v>
      </c>
      <c r="E8766" t="s">
        <v>4703</v>
      </c>
      <c r="F8766" t="s">
        <v>15</v>
      </c>
      <c r="G8766">
        <v>1982</v>
      </c>
    </row>
    <row r="8767" spans="1:7" x14ac:dyDescent="0.2">
      <c r="A8767" t="s">
        <v>13363</v>
      </c>
      <c r="B8767" t="s">
        <v>4566</v>
      </c>
      <c r="C8767">
        <v>33</v>
      </c>
      <c r="D8767" t="s">
        <v>4696</v>
      </c>
      <c r="E8767" t="s">
        <v>4558</v>
      </c>
      <c r="F8767" t="s">
        <v>15</v>
      </c>
      <c r="G8767">
        <v>16</v>
      </c>
    </row>
    <row r="8768" spans="1:7" x14ac:dyDescent="0.2">
      <c r="A8768" t="s">
        <v>13364</v>
      </c>
      <c r="B8768" t="s">
        <v>4566</v>
      </c>
      <c r="C8768">
        <v>33</v>
      </c>
      <c r="D8768" t="s">
        <v>4696</v>
      </c>
      <c r="E8768" t="s">
        <v>4559</v>
      </c>
      <c r="F8768" t="s">
        <v>15</v>
      </c>
      <c r="G8768">
        <v>130</v>
      </c>
    </row>
    <row r="8769" spans="1:7" x14ac:dyDescent="0.2">
      <c r="A8769" t="s">
        <v>13365</v>
      </c>
      <c r="B8769" t="s">
        <v>4566</v>
      </c>
      <c r="C8769">
        <v>33</v>
      </c>
      <c r="D8769" t="s">
        <v>4696</v>
      </c>
      <c r="E8769" t="s">
        <v>4564</v>
      </c>
      <c r="F8769" t="s">
        <v>15</v>
      </c>
      <c r="G8769">
        <v>62</v>
      </c>
    </row>
    <row r="8770" spans="1:7" x14ac:dyDescent="0.2">
      <c r="A8770" t="s">
        <v>13366</v>
      </c>
      <c r="B8770" t="s">
        <v>4566</v>
      </c>
      <c r="C8770">
        <v>33</v>
      </c>
      <c r="D8770" t="s">
        <v>4696</v>
      </c>
      <c r="E8770" t="s">
        <v>4703</v>
      </c>
      <c r="F8770" t="s">
        <v>15</v>
      </c>
      <c r="G8770">
        <v>18</v>
      </c>
    </row>
    <row r="8771" spans="1:7" x14ac:dyDescent="0.2">
      <c r="A8771" t="s">
        <v>13367</v>
      </c>
      <c r="B8771" t="s">
        <v>4566</v>
      </c>
      <c r="C8771">
        <v>34</v>
      </c>
      <c r="D8771" t="s">
        <v>4696</v>
      </c>
      <c r="E8771" t="s">
        <v>4557</v>
      </c>
      <c r="F8771" t="s">
        <v>15</v>
      </c>
      <c r="G8771">
        <v>31</v>
      </c>
    </row>
    <row r="8772" spans="1:7" x14ac:dyDescent="0.2">
      <c r="A8772" t="s">
        <v>13368</v>
      </c>
      <c r="B8772" t="s">
        <v>4566</v>
      </c>
      <c r="C8772">
        <v>34</v>
      </c>
      <c r="D8772" t="s">
        <v>4696</v>
      </c>
      <c r="E8772" t="s">
        <v>4558</v>
      </c>
      <c r="F8772" t="s">
        <v>15</v>
      </c>
      <c r="G8772">
        <v>246</v>
      </c>
    </row>
    <row r="8773" spans="1:7" x14ac:dyDescent="0.2">
      <c r="A8773" t="s">
        <v>13369</v>
      </c>
      <c r="B8773" t="s">
        <v>4566</v>
      </c>
      <c r="C8773">
        <v>34</v>
      </c>
      <c r="D8773" t="s">
        <v>4696</v>
      </c>
      <c r="E8773" t="s">
        <v>4559</v>
      </c>
      <c r="F8773" t="s">
        <v>15</v>
      </c>
      <c r="G8773">
        <v>2213</v>
      </c>
    </row>
    <row r="8774" spans="1:7" x14ac:dyDescent="0.2">
      <c r="A8774" t="s">
        <v>13370</v>
      </c>
      <c r="B8774" t="s">
        <v>4566</v>
      </c>
      <c r="C8774">
        <v>34</v>
      </c>
      <c r="D8774" t="s">
        <v>4696</v>
      </c>
      <c r="E8774" t="s">
        <v>4564</v>
      </c>
      <c r="F8774" t="s">
        <v>15</v>
      </c>
      <c r="G8774">
        <v>1533</v>
      </c>
    </row>
    <row r="8775" spans="1:7" x14ac:dyDescent="0.2">
      <c r="A8775" t="s">
        <v>13371</v>
      </c>
      <c r="B8775" t="s">
        <v>4566</v>
      </c>
      <c r="C8775">
        <v>34</v>
      </c>
      <c r="D8775" t="s">
        <v>4696</v>
      </c>
      <c r="E8775" t="s">
        <v>4703</v>
      </c>
      <c r="F8775" t="s">
        <v>15</v>
      </c>
      <c r="G8775">
        <v>1201</v>
      </c>
    </row>
    <row r="8776" spans="1:7" x14ac:dyDescent="0.2">
      <c r="A8776" t="s">
        <v>13372</v>
      </c>
      <c r="B8776" t="s">
        <v>4566</v>
      </c>
      <c r="C8776">
        <v>35</v>
      </c>
      <c r="D8776" t="s">
        <v>4696</v>
      </c>
      <c r="E8776" t="s">
        <v>4557</v>
      </c>
      <c r="F8776" t="s">
        <v>15</v>
      </c>
      <c r="G8776">
        <v>834</v>
      </c>
    </row>
    <row r="8777" spans="1:7" x14ac:dyDescent="0.2">
      <c r="A8777" t="s">
        <v>13373</v>
      </c>
      <c r="B8777" t="s">
        <v>4566</v>
      </c>
      <c r="C8777">
        <v>35</v>
      </c>
      <c r="D8777" t="s">
        <v>4696</v>
      </c>
      <c r="E8777" t="s">
        <v>4558</v>
      </c>
      <c r="F8777" t="s">
        <v>15</v>
      </c>
      <c r="G8777">
        <v>7940</v>
      </c>
    </row>
    <row r="8778" spans="1:7" x14ac:dyDescent="0.2">
      <c r="A8778" t="s">
        <v>13374</v>
      </c>
      <c r="B8778" t="s">
        <v>4566</v>
      </c>
      <c r="C8778">
        <v>35</v>
      </c>
      <c r="D8778" t="s">
        <v>4696</v>
      </c>
      <c r="E8778" t="s">
        <v>4559</v>
      </c>
      <c r="F8778" t="s">
        <v>15</v>
      </c>
      <c r="G8778">
        <v>43952</v>
      </c>
    </row>
    <row r="8779" spans="1:7" x14ac:dyDescent="0.2">
      <c r="A8779" t="s">
        <v>13375</v>
      </c>
      <c r="B8779" t="s">
        <v>4566</v>
      </c>
      <c r="C8779">
        <v>35</v>
      </c>
      <c r="D8779" t="s">
        <v>4696</v>
      </c>
      <c r="E8779" t="s">
        <v>4564</v>
      </c>
      <c r="F8779" t="s">
        <v>15</v>
      </c>
      <c r="G8779">
        <v>31985</v>
      </c>
    </row>
    <row r="8780" spans="1:7" x14ac:dyDescent="0.2">
      <c r="A8780" t="s">
        <v>13376</v>
      </c>
      <c r="B8780" t="s">
        <v>4566</v>
      </c>
      <c r="C8780">
        <v>35</v>
      </c>
      <c r="D8780" t="s">
        <v>4696</v>
      </c>
      <c r="E8780" t="s">
        <v>4703</v>
      </c>
      <c r="F8780" t="s">
        <v>15</v>
      </c>
      <c r="G8780">
        <v>3748</v>
      </c>
    </row>
    <row r="8781" spans="1:7" x14ac:dyDescent="0.2">
      <c r="A8781" t="s">
        <v>13377</v>
      </c>
      <c r="B8781" t="s">
        <v>4566</v>
      </c>
      <c r="C8781">
        <v>36</v>
      </c>
      <c r="D8781" t="s">
        <v>4696</v>
      </c>
      <c r="E8781" t="s">
        <v>4557</v>
      </c>
      <c r="F8781" t="s">
        <v>15</v>
      </c>
      <c r="G8781">
        <v>63</v>
      </c>
    </row>
    <row r="8782" spans="1:7" x14ac:dyDescent="0.2">
      <c r="A8782" t="s">
        <v>13378</v>
      </c>
      <c r="B8782" t="s">
        <v>4566</v>
      </c>
      <c r="C8782">
        <v>36</v>
      </c>
      <c r="D8782" t="s">
        <v>4696</v>
      </c>
      <c r="E8782" t="s">
        <v>4558</v>
      </c>
      <c r="F8782" t="s">
        <v>15</v>
      </c>
      <c r="G8782">
        <v>709</v>
      </c>
    </row>
    <row r="8783" spans="1:7" x14ac:dyDescent="0.2">
      <c r="A8783" t="s">
        <v>13379</v>
      </c>
      <c r="B8783" t="s">
        <v>4566</v>
      </c>
      <c r="C8783">
        <v>36</v>
      </c>
      <c r="D8783" t="s">
        <v>4696</v>
      </c>
      <c r="E8783" t="s">
        <v>4559</v>
      </c>
      <c r="F8783" t="s">
        <v>15</v>
      </c>
      <c r="G8783">
        <v>5272</v>
      </c>
    </row>
    <row r="8784" spans="1:7" x14ac:dyDescent="0.2">
      <c r="A8784" t="s">
        <v>13380</v>
      </c>
      <c r="B8784" t="s">
        <v>4566</v>
      </c>
      <c r="C8784">
        <v>36</v>
      </c>
      <c r="D8784" t="s">
        <v>4696</v>
      </c>
      <c r="E8784" t="s">
        <v>4564</v>
      </c>
      <c r="F8784" t="s">
        <v>15</v>
      </c>
      <c r="G8784">
        <v>10311</v>
      </c>
    </row>
    <row r="8785" spans="1:7" x14ac:dyDescent="0.2">
      <c r="A8785" t="s">
        <v>13381</v>
      </c>
      <c r="B8785" t="s">
        <v>4566</v>
      </c>
      <c r="C8785">
        <v>36</v>
      </c>
      <c r="D8785" t="s">
        <v>4696</v>
      </c>
      <c r="E8785" t="s">
        <v>4703</v>
      </c>
      <c r="F8785" t="s">
        <v>15</v>
      </c>
      <c r="G8785">
        <v>1133</v>
      </c>
    </row>
    <row r="8786" spans="1:7" x14ac:dyDescent="0.2">
      <c r="A8786" t="s">
        <v>13382</v>
      </c>
      <c r="B8786" t="s">
        <v>4566</v>
      </c>
      <c r="C8786">
        <v>37</v>
      </c>
      <c r="D8786" t="s">
        <v>4696</v>
      </c>
      <c r="E8786" t="s">
        <v>4697</v>
      </c>
      <c r="F8786" t="s">
        <v>15</v>
      </c>
      <c r="G8786">
        <v>447</v>
      </c>
    </row>
    <row r="8787" spans="1:7" x14ac:dyDescent="0.2">
      <c r="A8787" t="s">
        <v>13383</v>
      </c>
      <c r="B8787" t="s">
        <v>4566</v>
      </c>
      <c r="C8787">
        <v>38</v>
      </c>
      <c r="D8787" t="s">
        <v>4696</v>
      </c>
      <c r="E8787" t="s">
        <v>4557</v>
      </c>
      <c r="F8787" t="s">
        <v>15</v>
      </c>
      <c r="G8787">
        <v>239</v>
      </c>
    </row>
    <row r="8788" spans="1:7" x14ac:dyDescent="0.2">
      <c r="A8788" t="s">
        <v>13384</v>
      </c>
      <c r="B8788" t="s">
        <v>4566</v>
      </c>
      <c r="C8788">
        <v>38</v>
      </c>
      <c r="D8788" t="s">
        <v>4696</v>
      </c>
      <c r="E8788" t="s">
        <v>4558</v>
      </c>
      <c r="F8788" t="s">
        <v>15</v>
      </c>
      <c r="G8788">
        <v>4943</v>
      </c>
    </row>
    <row r="8789" spans="1:7" x14ac:dyDescent="0.2">
      <c r="A8789" t="s">
        <v>13385</v>
      </c>
      <c r="B8789" t="s">
        <v>4566</v>
      </c>
      <c r="C8789">
        <v>38</v>
      </c>
      <c r="D8789" t="s">
        <v>4696</v>
      </c>
      <c r="E8789" t="s">
        <v>4559</v>
      </c>
      <c r="F8789" t="s">
        <v>15</v>
      </c>
      <c r="G8789">
        <v>14192</v>
      </c>
    </row>
    <row r="8790" spans="1:7" x14ac:dyDescent="0.2">
      <c r="A8790" t="s">
        <v>13386</v>
      </c>
      <c r="B8790" t="s">
        <v>4566</v>
      </c>
      <c r="C8790">
        <v>38</v>
      </c>
      <c r="D8790" t="s">
        <v>4696</v>
      </c>
      <c r="E8790" t="s">
        <v>4564</v>
      </c>
      <c r="F8790" t="s">
        <v>15</v>
      </c>
      <c r="G8790">
        <v>17556</v>
      </c>
    </row>
    <row r="8791" spans="1:7" x14ac:dyDescent="0.2">
      <c r="A8791" t="s">
        <v>13387</v>
      </c>
      <c r="B8791" t="s">
        <v>4566</v>
      </c>
      <c r="C8791">
        <v>38</v>
      </c>
      <c r="D8791" t="s">
        <v>4696</v>
      </c>
      <c r="E8791" t="s">
        <v>4703</v>
      </c>
      <c r="F8791" t="s">
        <v>15</v>
      </c>
      <c r="G8791">
        <v>2481</v>
      </c>
    </row>
    <row r="8792" spans="1:7" x14ac:dyDescent="0.2">
      <c r="A8792" t="s">
        <v>13388</v>
      </c>
      <c r="B8792" t="s">
        <v>4566</v>
      </c>
      <c r="C8792">
        <v>39</v>
      </c>
      <c r="D8792" t="s">
        <v>4696</v>
      </c>
      <c r="E8792" t="s">
        <v>4697</v>
      </c>
      <c r="F8792" t="s">
        <v>15</v>
      </c>
      <c r="G8792">
        <v>671</v>
      </c>
    </row>
    <row r="8793" spans="1:7" x14ac:dyDescent="0.2">
      <c r="A8793" t="s">
        <v>13389</v>
      </c>
      <c r="B8793" t="s">
        <v>4566</v>
      </c>
      <c r="C8793">
        <v>41</v>
      </c>
      <c r="D8793" t="s">
        <v>4696</v>
      </c>
      <c r="E8793" t="s">
        <v>4557</v>
      </c>
      <c r="F8793" t="s">
        <v>15</v>
      </c>
      <c r="G8793">
        <v>9</v>
      </c>
    </row>
    <row r="8794" spans="1:7" x14ac:dyDescent="0.2">
      <c r="A8794" t="s">
        <v>13390</v>
      </c>
      <c r="B8794" t="s">
        <v>4566</v>
      </c>
      <c r="C8794">
        <v>41</v>
      </c>
      <c r="D8794" t="s">
        <v>4696</v>
      </c>
      <c r="E8794" t="s">
        <v>4558</v>
      </c>
      <c r="F8794" t="s">
        <v>15</v>
      </c>
      <c r="G8794">
        <v>394</v>
      </c>
    </row>
    <row r="8795" spans="1:7" x14ac:dyDescent="0.2">
      <c r="A8795" t="s">
        <v>13391</v>
      </c>
      <c r="B8795" t="s">
        <v>4566</v>
      </c>
      <c r="C8795">
        <v>41</v>
      </c>
      <c r="D8795" t="s">
        <v>4696</v>
      </c>
      <c r="E8795" t="s">
        <v>4559</v>
      </c>
      <c r="F8795" t="s">
        <v>15</v>
      </c>
      <c r="G8795">
        <v>2545</v>
      </c>
    </row>
    <row r="8796" spans="1:7" x14ac:dyDescent="0.2">
      <c r="A8796" t="s">
        <v>13392</v>
      </c>
      <c r="B8796" t="s">
        <v>4566</v>
      </c>
      <c r="C8796">
        <v>41</v>
      </c>
      <c r="D8796" t="s">
        <v>4696</v>
      </c>
      <c r="E8796" t="s">
        <v>4564</v>
      </c>
      <c r="F8796" t="s">
        <v>15</v>
      </c>
      <c r="G8796">
        <v>3034</v>
      </c>
    </row>
    <row r="8797" spans="1:7" x14ac:dyDescent="0.2">
      <c r="A8797" t="s">
        <v>13393</v>
      </c>
      <c r="B8797" t="s">
        <v>4566</v>
      </c>
      <c r="C8797">
        <v>41</v>
      </c>
      <c r="D8797" t="s">
        <v>4696</v>
      </c>
      <c r="E8797" t="s">
        <v>4703</v>
      </c>
      <c r="F8797" t="s">
        <v>15</v>
      </c>
      <c r="G8797">
        <v>609</v>
      </c>
    </row>
    <row r="8798" spans="1:7" x14ac:dyDescent="0.2">
      <c r="A8798" t="s">
        <v>13394</v>
      </c>
      <c r="B8798" t="s">
        <v>4566</v>
      </c>
      <c r="C8798">
        <v>43</v>
      </c>
      <c r="D8798" t="s">
        <v>4696</v>
      </c>
      <c r="E8798" t="s">
        <v>4557</v>
      </c>
      <c r="F8798" t="s">
        <v>15</v>
      </c>
      <c r="G8798">
        <v>141</v>
      </c>
    </row>
    <row r="8799" spans="1:7" x14ac:dyDescent="0.2">
      <c r="A8799" t="s">
        <v>13395</v>
      </c>
      <c r="B8799" t="s">
        <v>4566</v>
      </c>
      <c r="C8799">
        <v>43</v>
      </c>
      <c r="D8799" t="s">
        <v>4696</v>
      </c>
      <c r="E8799" t="s">
        <v>4558</v>
      </c>
      <c r="F8799" t="s">
        <v>15</v>
      </c>
      <c r="G8799">
        <v>1893</v>
      </c>
    </row>
    <row r="8800" spans="1:7" x14ac:dyDescent="0.2">
      <c r="A8800" t="s">
        <v>13396</v>
      </c>
      <c r="B8800" t="s">
        <v>4566</v>
      </c>
      <c r="C8800">
        <v>43</v>
      </c>
      <c r="D8800" t="s">
        <v>4696</v>
      </c>
      <c r="E8800" t="s">
        <v>4559</v>
      </c>
      <c r="F8800" t="s">
        <v>15</v>
      </c>
      <c r="G8800">
        <v>11746</v>
      </c>
    </row>
    <row r="8801" spans="1:7" x14ac:dyDescent="0.2">
      <c r="A8801" t="s">
        <v>13397</v>
      </c>
      <c r="B8801" t="s">
        <v>4566</v>
      </c>
      <c r="C8801">
        <v>43</v>
      </c>
      <c r="D8801" t="s">
        <v>4696</v>
      </c>
      <c r="E8801" t="s">
        <v>4564</v>
      </c>
      <c r="F8801" t="s">
        <v>15</v>
      </c>
      <c r="G8801">
        <v>14689</v>
      </c>
    </row>
    <row r="8802" spans="1:7" x14ac:dyDescent="0.2">
      <c r="A8802" t="s">
        <v>13398</v>
      </c>
      <c r="B8802" t="s">
        <v>4566</v>
      </c>
      <c r="C8802">
        <v>43</v>
      </c>
      <c r="D8802" t="s">
        <v>4696</v>
      </c>
      <c r="E8802" t="s">
        <v>4703</v>
      </c>
      <c r="F8802" t="s">
        <v>15</v>
      </c>
      <c r="G8802">
        <v>589</v>
      </c>
    </row>
    <row r="8803" spans="1:7" x14ac:dyDescent="0.2">
      <c r="A8803" t="s">
        <v>13399</v>
      </c>
      <c r="B8803" t="s">
        <v>4566</v>
      </c>
      <c r="C8803">
        <v>1</v>
      </c>
      <c r="D8803" t="s">
        <v>4556</v>
      </c>
      <c r="E8803" t="s">
        <v>4557</v>
      </c>
      <c r="F8803" t="s">
        <v>11</v>
      </c>
      <c r="G8803">
        <v>4011</v>
      </c>
    </row>
    <row r="8804" spans="1:7" x14ac:dyDescent="0.2">
      <c r="A8804" t="s">
        <v>13400</v>
      </c>
      <c r="B8804" t="s">
        <v>4566</v>
      </c>
      <c r="C8804">
        <v>2</v>
      </c>
      <c r="D8804" t="s">
        <v>4556</v>
      </c>
      <c r="E8804" t="s">
        <v>4557</v>
      </c>
      <c r="F8804" t="s">
        <v>11</v>
      </c>
      <c r="G8804">
        <v>4401</v>
      </c>
    </row>
    <row r="8805" spans="1:7" x14ac:dyDescent="0.2">
      <c r="A8805" t="s">
        <v>13401</v>
      </c>
      <c r="B8805" t="s">
        <v>4566</v>
      </c>
      <c r="C8805">
        <v>2</v>
      </c>
      <c r="D8805" t="s">
        <v>4556</v>
      </c>
      <c r="E8805" t="s">
        <v>4558</v>
      </c>
      <c r="F8805" t="s">
        <v>11</v>
      </c>
      <c r="G8805">
        <v>437</v>
      </c>
    </row>
    <row r="8806" spans="1:7" x14ac:dyDescent="0.2">
      <c r="A8806" t="s">
        <v>13402</v>
      </c>
      <c r="B8806" t="s">
        <v>4566</v>
      </c>
      <c r="C8806">
        <v>2</v>
      </c>
      <c r="D8806" t="s">
        <v>4556</v>
      </c>
      <c r="E8806" t="s">
        <v>4559</v>
      </c>
      <c r="F8806" t="s">
        <v>11</v>
      </c>
      <c r="G8806">
        <v>24</v>
      </c>
    </row>
    <row r="8807" spans="1:7" x14ac:dyDescent="0.2">
      <c r="A8807" t="s">
        <v>13403</v>
      </c>
      <c r="B8807" t="s">
        <v>4566</v>
      </c>
      <c r="C8807">
        <v>2</v>
      </c>
      <c r="D8807" t="s">
        <v>4556</v>
      </c>
      <c r="E8807" t="s">
        <v>4560</v>
      </c>
      <c r="F8807" t="s">
        <v>11</v>
      </c>
      <c r="G8807">
        <v>16</v>
      </c>
    </row>
    <row r="8808" spans="1:7" x14ac:dyDescent="0.2">
      <c r="A8808" t="s">
        <v>13404</v>
      </c>
      <c r="B8808" t="s">
        <v>4566</v>
      </c>
      <c r="C8808">
        <v>3</v>
      </c>
      <c r="D8808" t="s">
        <v>4556</v>
      </c>
      <c r="E8808" t="s">
        <v>4557</v>
      </c>
      <c r="F8808" t="s">
        <v>11</v>
      </c>
      <c r="G8808">
        <v>14509</v>
      </c>
    </row>
    <row r="8809" spans="1:7" x14ac:dyDescent="0.2">
      <c r="A8809" t="s">
        <v>13405</v>
      </c>
      <c r="B8809" t="s">
        <v>4566</v>
      </c>
      <c r="C8809">
        <v>3</v>
      </c>
      <c r="D8809" t="s">
        <v>4556</v>
      </c>
      <c r="E8809" t="s">
        <v>4558</v>
      </c>
      <c r="F8809" t="s">
        <v>11</v>
      </c>
      <c r="G8809">
        <v>12240</v>
      </c>
    </row>
    <row r="8810" spans="1:7" x14ac:dyDescent="0.2">
      <c r="A8810" t="s">
        <v>13406</v>
      </c>
      <c r="B8810" t="s">
        <v>4566</v>
      </c>
      <c r="C8810">
        <v>3</v>
      </c>
      <c r="D8810" t="s">
        <v>4556</v>
      </c>
      <c r="E8810" t="s">
        <v>4559</v>
      </c>
      <c r="F8810" t="s">
        <v>11</v>
      </c>
      <c r="G8810">
        <v>3137</v>
      </c>
    </row>
    <row r="8811" spans="1:7" x14ac:dyDescent="0.2">
      <c r="A8811" t="s">
        <v>13407</v>
      </c>
      <c r="B8811" t="s">
        <v>4566</v>
      </c>
      <c r="C8811">
        <v>3</v>
      </c>
      <c r="D8811" t="s">
        <v>4556</v>
      </c>
      <c r="E8811" t="s">
        <v>4560</v>
      </c>
      <c r="F8811" t="s">
        <v>11</v>
      </c>
      <c r="G8811">
        <v>1064</v>
      </c>
    </row>
    <row r="8812" spans="1:7" x14ac:dyDescent="0.2">
      <c r="A8812" t="s">
        <v>13408</v>
      </c>
      <c r="B8812" t="s">
        <v>4566</v>
      </c>
      <c r="C8812">
        <v>4</v>
      </c>
      <c r="D8812" t="s">
        <v>4556</v>
      </c>
      <c r="E8812" t="s">
        <v>4557</v>
      </c>
      <c r="F8812" t="s">
        <v>11</v>
      </c>
      <c r="G8812">
        <v>20305</v>
      </c>
    </row>
    <row r="8813" spans="1:7" x14ac:dyDescent="0.2">
      <c r="A8813" t="s">
        <v>13409</v>
      </c>
      <c r="B8813" t="s">
        <v>4566</v>
      </c>
      <c r="C8813">
        <v>4</v>
      </c>
      <c r="D8813" t="s">
        <v>4556</v>
      </c>
      <c r="E8813" t="s">
        <v>4558</v>
      </c>
      <c r="F8813" t="s">
        <v>11</v>
      </c>
      <c r="G8813">
        <v>21904</v>
      </c>
    </row>
    <row r="8814" spans="1:7" x14ac:dyDescent="0.2">
      <c r="A8814" t="s">
        <v>13410</v>
      </c>
      <c r="B8814" t="s">
        <v>4566</v>
      </c>
      <c r="C8814">
        <v>4</v>
      </c>
      <c r="D8814" t="s">
        <v>4556</v>
      </c>
      <c r="E8814" t="s">
        <v>4559</v>
      </c>
      <c r="F8814" t="s">
        <v>11</v>
      </c>
      <c r="G8814">
        <v>6414</v>
      </c>
    </row>
    <row r="8815" spans="1:7" x14ac:dyDescent="0.2">
      <c r="A8815" t="s">
        <v>13411</v>
      </c>
      <c r="B8815" t="s">
        <v>4566</v>
      </c>
      <c r="C8815">
        <v>4</v>
      </c>
      <c r="D8815" t="s">
        <v>4556</v>
      </c>
      <c r="E8815" t="s">
        <v>4560</v>
      </c>
      <c r="F8815" t="s">
        <v>11</v>
      </c>
      <c r="G8815">
        <v>4618</v>
      </c>
    </row>
    <row r="8816" spans="1:7" x14ac:dyDescent="0.2">
      <c r="A8816" t="s">
        <v>13412</v>
      </c>
      <c r="B8816" t="s">
        <v>4566</v>
      </c>
      <c r="C8816">
        <v>5</v>
      </c>
      <c r="D8816" t="s">
        <v>4556</v>
      </c>
      <c r="E8816" t="s">
        <v>4557</v>
      </c>
      <c r="F8816" t="s">
        <v>11</v>
      </c>
      <c r="G8816">
        <v>19453</v>
      </c>
    </row>
    <row r="8817" spans="1:7" x14ac:dyDescent="0.2">
      <c r="A8817" t="s">
        <v>13413</v>
      </c>
      <c r="B8817" t="s">
        <v>4566</v>
      </c>
      <c r="C8817">
        <v>5</v>
      </c>
      <c r="D8817" t="s">
        <v>4556</v>
      </c>
      <c r="E8817" t="s">
        <v>4558</v>
      </c>
      <c r="F8817" t="s">
        <v>11</v>
      </c>
      <c r="G8817">
        <v>14111</v>
      </c>
    </row>
    <row r="8818" spans="1:7" x14ac:dyDescent="0.2">
      <c r="A8818" t="s">
        <v>13414</v>
      </c>
      <c r="B8818" t="s">
        <v>4566</v>
      </c>
      <c r="C8818">
        <v>5</v>
      </c>
      <c r="D8818" t="s">
        <v>4556</v>
      </c>
      <c r="E8818" t="s">
        <v>4559</v>
      </c>
      <c r="F8818" t="s">
        <v>11</v>
      </c>
      <c r="G8818">
        <v>1875</v>
      </c>
    </row>
    <row r="8819" spans="1:7" x14ac:dyDescent="0.2">
      <c r="A8819" t="s">
        <v>13415</v>
      </c>
      <c r="B8819" t="s">
        <v>4566</v>
      </c>
      <c r="C8819">
        <v>5</v>
      </c>
      <c r="D8819" t="s">
        <v>4556</v>
      </c>
      <c r="E8819" t="s">
        <v>4560</v>
      </c>
      <c r="F8819" t="s">
        <v>11</v>
      </c>
      <c r="G8819">
        <v>216</v>
      </c>
    </row>
    <row r="8820" spans="1:7" x14ac:dyDescent="0.2">
      <c r="A8820" t="s">
        <v>13416</v>
      </c>
      <c r="B8820" t="s">
        <v>4566</v>
      </c>
      <c r="C8820">
        <v>6</v>
      </c>
      <c r="D8820" t="s">
        <v>4556</v>
      </c>
      <c r="E8820" t="s">
        <v>4557</v>
      </c>
      <c r="F8820" t="s">
        <v>11</v>
      </c>
      <c r="G8820">
        <v>15066</v>
      </c>
    </row>
    <row r="8821" spans="1:7" x14ac:dyDescent="0.2">
      <c r="A8821" t="s">
        <v>13417</v>
      </c>
      <c r="B8821" t="s">
        <v>4566</v>
      </c>
      <c r="C8821">
        <v>6</v>
      </c>
      <c r="D8821" t="s">
        <v>4556</v>
      </c>
      <c r="E8821" t="s">
        <v>4558</v>
      </c>
      <c r="F8821" t="s">
        <v>11</v>
      </c>
      <c r="G8821">
        <v>23805</v>
      </c>
    </row>
    <row r="8822" spans="1:7" x14ac:dyDescent="0.2">
      <c r="A8822" t="s">
        <v>13418</v>
      </c>
      <c r="B8822" t="s">
        <v>4566</v>
      </c>
      <c r="C8822">
        <v>6</v>
      </c>
      <c r="D8822" t="s">
        <v>4556</v>
      </c>
      <c r="E8822" t="s">
        <v>4559</v>
      </c>
      <c r="F8822" t="s">
        <v>11</v>
      </c>
      <c r="G8822">
        <v>7874</v>
      </c>
    </row>
    <row r="8823" spans="1:7" x14ac:dyDescent="0.2">
      <c r="A8823" t="s">
        <v>13419</v>
      </c>
      <c r="B8823" t="s">
        <v>4566</v>
      </c>
      <c r="C8823">
        <v>6</v>
      </c>
      <c r="D8823" t="s">
        <v>4556</v>
      </c>
      <c r="E8823" t="s">
        <v>4560</v>
      </c>
      <c r="F8823" t="s">
        <v>11</v>
      </c>
      <c r="G8823">
        <v>10639</v>
      </c>
    </row>
    <row r="8824" spans="1:7" x14ac:dyDescent="0.2">
      <c r="A8824" t="s">
        <v>13420</v>
      </c>
      <c r="B8824" t="s">
        <v>4566</v>
      </c>
      <c r="C8824">
        <v>7</v>
      </c>
      <c r="D8824" t="s">
        <v>4556</v>
      </c>
      <c r="E8824" t="s">
        <v>4557</v>
      </c>
      <c r="F8824" t="s">
        <v>11</v>
      </c>
      <c r="G8824">
        <v>11728</v>
      </c>
    </row>
    <row r="8825" spans="1:7" x14ac:dyDescent="0.2">
      <c r="A8825" t="s">
        <v>13421</v>
      </c>
      <c r="B8825" t="s">
        <v>4566</v>
      </c>
      <c r="C8825">
        <v>7</v>
      </c>
      <c r="D8825" t="s">
        <v>4556</v>
      </c>
      <c r="E8825" t="s">
        <v>4558</v>
      </c>
      <c r="F8825" t="s">
        <v>11</v>
      </c>
      <c r="G8825">
        <v>11031</v>
      </c>
    </row>
    <row r="8826" spans="1:7" x14ac:dyDescent="0.2">
      <c r="A8826" t="s">
        <v>13422</v>
      </c>
      <c r="B8826" t="s">
        <v>4566</v>
      </c>
      <c r="C8826">
        <v>7</v>
      </c>
      <c r="D8826" t="s">
        <v>4556</v>
      </c>
      <c r="E8826" t="s">
        <v>4559</v>
      </c>
      <c r="F8826" t="s">
        <v>11</v>
      </c>
      <c r="G8826">
        <v>2887</v>
      </c>
    </row>
    <row r="8827" spans="1:7" x14ac:dyDescent="0.2">
      <c r="A8827" t="s">
        <v>13423</v>
      </c>
      <c r="B8827" t="s">
        <v>4566</v>
      </c>
      <c r="C8827">
        <v>7</v>
      </c>
      <c r="D8827" t="s">
        <v>4556</v>
      </c>
      <c r="E8827" t="s">
        <v>4560</v>
      </c>
      <c r="F8827" t="s">
        <v>11</v>
      </c>
      <c r="G8827">
        <v>1595</v>
      </c>
    </row>
    <row r="8828" spans="1:7" x14ac:dyDescent="0.2">
      <c r="A8828" t="s">
        <v>13424</v>
      </c>
      <c r="B8828" t="s">
        <v>4566</v>
      </c>
      <c r="C8828">
        <v>8</v>
      </c>
      <c r="D8828" t="s">
        <v>4556</v>
      </c>
      <c r="E8828" t="s">
        <v>4557</v>
      </c>
      <c r="F8828" t="s">
        <v>11</v>
      </c>
      <c r="G8828">
        <v>36413</v>
      </c>
    </row>
    <row r="8829" spans="1:7" x14ac:dyDescent="0.2">
      <c r="A8829" t="s">
        <v>13425</v>
      </c>
      <c r="B8829" t="s">
        <v>4566</v>
      </c>
      <c r="C8829">
        <v>8</v>
      </c>
      <c r="D8829" t="s">
        <v>4556</v>
      </c>
      <c r="E8829" t="s">
        <v>4558</v>
      </c>
      <c r="F8829" t="s">
        <v>11</v>
      </c>
      <c r="G8829">
        <v>48013</v>
      </c>
    </row>
    <row r="8830" spans="1:7" x14ac:dyDescent="0.2">
      <c r="A8830" t="s">
        <v>13426</v>
      </c>
      <c r="B8830" t="s">
        <v>4566</v>
      </c>
      <c r="C8830">
        <v>8</v>
      </c>
      <c r="D8830" t="s">
        <v>4556</v>
      </c>
      <c r="E8830" t="s">
        <v>4559</v>
      </c>
      <c r="F8830" t="s">
        <v>11</v>
      </c>
      <c r="G8830">
        <v>2281</v>
      </c>
    </row>
    <row r="8831" spans="1:7" x14ac:dyDescent="0.2">
      <c r="A8831" t="s">
        <v>13427</v>
      </c>
      <c r="B8831" t="s">
        <v>4566</v>
      </c>
      <c r="C8831">
        <v>8</v>
      </c>
      <c r="D8831" t="s">
        <v>4556</v>
      </c>
      <c r="E8831" t="s">
        <v>4560</v>
      </c>
      <c r="F8831" t="s">
        <v>11</v>
      </c>
      <c r="G8831">
        <v>517</v>
      </c>
    </row>
    <row r="8832" spans="1:7" x14ac:dyDescent="0.2">
      <c r="A8832" t="s">
        <v>13428</v>
      </c>
      <c r="B8832" t="s">
        <v>4566</v>
      </c>
      <c r="C8832">
        <v>9</v>
      </c>
      <c r="D8832" t="s">
        <v>4556</v>
      </c>
      <c r="E8832" t="s">
        <v>4557</v>
      </c>
      <c r="F8832" t="s">
        <v>11</v>
      </c>
      <c r="G8832">
        <v>4655</v>
      </c>
    </row>
    <row r="8833" spans="1:7" x14ac:dyDescent="0.2">
      <c r="A8833" t="s">
        <v>13429</v>
      </c>
      <c r="B8833" t="s">
        <v>4566</v>
      </c>
      <c r="C8833">
        <v>9</v>
      </c>
      <c r="D8833" t="s">
        <v>4556</v>
      </c>
      <c r="E8833" t="s">
        <v>4558</v>
      </c>
      <c r="F8833" t="s">
        <v>11</v>
      </c>
      <c r="G8833">
        <v>562</v>
      </c>
    </row>
    <row r="8834" spans="1:7" x14ac:dyDescent="0.2">
      <c r="A8834" t="s">
        <v>13430</v>
      </c>
      <c r="B8834" t="s">
        <v>4566</v>
      </c>
      <c r="C8834">
        <v>9</v>
      </c>
      <c r="D8834" t="s">
        <v>4556</v>
      </c>
      <c r="E8834" t="s">
        <v>4559</v>
      </c>
      <c r="F8834" t="s">
        <v>11</v>
      </c>
      <c r="G8834">
        <v>89</v>
      </c>
    </row>
    <row r="8835" spans="1:7" x14ac:dyDescent="0.2">
      <c r="A8835" t="s">
        <v>13431</v>
      </c>
      <c r="B8835" t="s">
        <v>4566</v>
      </c>
      <c r="C8835">
        <v>9</v>
      </c>
      <c r="D8835" t="s">
        <v>4556</v>
      </c>
      <c r="E8835" t="s">
        <v>4560</v>
      </c>
      <c r="F8835" t="s">
        <v>11</v>
      </c>
      <c r="G8835">
        <v>80</v>
      </c>
    </row>
    <row r="8836" spans="1:7" x14ac:dyDescent="0.2">
      <c r="A8836" t="s">
        <v>13432</v>
      </c>
      <c r="B8836" t="s">
        <v>4566</v>
      </c>
      <c r="C8836">
        <v>10</v>
      </c>
      <c r="D8836" t="s">
        <v>4556</v>
      </c>
      <c r="E8836" t="s">
        <v>4557</v>
      </c>
      <c r="F8836" t="s">
        <v>11</v>
      </c>
      <c r="G8836">
        <v>1859</v>
      </c>
    </row>
    <row r="8837" spans="1:7" x14ac:dyDescent="0.2">
      <c r="A8837" t="s">
        <v>13433</v>
      </c>
      <c r="B8837" t="s">
        <v>4566</v>
      </c>
      <c r="C8837">
        <v>10</v>
      </c>
      <c r="D8837" t="s">
        <v>4556</v>
      </c>
      <c r="E8837" t="s">
        <v>4558</v>
      </c>
      <c r="F8837" t="s">
        <v>11</v>
      </c>
      <c r="G8837">
        <v>220</v>
      </c>
    </row>
    <row r="8838" spans="1:7" x14ac:dyDescent="0.2">
      <c r="A8838" t="s">
        <v>13434</v>
      </c>
      <c r="B8838" t="s">
        <v>4566</v>
      </c>
      <c r="C8838">
        <v>10</v>
      </c>
      <c r="D8838" t="s">
        <v>4556</v>
      </c>
      <c r="E8838" t="s">
        <v>4559</v>
      </c>
      <c r="F8838" t="s">
        <v>11</v>
      </c>
      <c r="G8838">
        <v>43</v>
      </c>
    </row>
    <row r="8839" spans="1:7" x14ac:dyDescent="0.2">
      <c r="A8839" t="s">
        <v>13435</v>
      </c>
      <c r="B8839" t="s">
        <v>4566</v>
      </c>
      <c r="C8839">
        <v>10</v>
      </c>
      <c r="D8839" t="s">
        <v>4556</v>
      </c>
      <c r="E8839" t="s">
        <v>4560</v>
      </c>
      <c r="F8839" t="s">
        <v>11</v>
      </c>
      <c r="G8839">
        <v>35</v>
      </c>
    </row>
    <row r="8840" spans="1:7" x14ac:dyDescent="0.2">
      <c r="A8840" t="s">
        <v>13436</v>
      </c>
      <c r="B8840" t="s">
        <v>4566</v>
      </c>
      <c r="C8840">
        <v>11</v>
      </c>
      <c r="D8840" t="s">
        <v>4556</v>
      </c>
      <c r="E8840" t="s">
        <v>4557</v>
      </c>
      <c r="F8840" t="s">
        <v>11</v>
      </c>
      <c r="G8840">
        <v>9550</v>
      </c>
    </row>
    <row r="8841" spans="1:7" x14ac:dyDescent="0.2">
      <c r="A8841" t="s">
        <v>13437</v>
      </c>
      <c r="B8841" t="s">
        <v>4566</v>
      </c>
      <c r="C8841">
        <v>11</v>
      </c>
      <c r="D8841" t="s">
        <v>4556</v>
      </c>
      <c r="E8841" t="s">
        <v>4558</v>
      </c>
      <c r="F8841" t="s">
        <v>11</v>
      </c>
      <c r="G8841">
        <v>3616</v>
      </c>
    </row>
    <row r="8842" spans="1:7" x14ac:dyDescent="0.2">
      <c r="A8842" t="s">
        <v>13438</v>
      </c>
      <c r="B8842" t="s">
        <v>4566</v>
      </c>
      <c r="C8842">
        <v>11</v>
      </c>
      <c r="D8842" t="s">
        <v>4556</v>
      </c>
      <c r="E8842" t="s">
        <v>4559</v>
      </c>
      <c r="F8842" t="s">
        <v>11</v>
      </c>
      <c r="G8842">
        <v>674</v>
      </c>
    </row>
    <row r="8843" spans="1:7" x14ac:dyDescent="0.2">
      <c r="A8843" t="s">
        <v>13439</v>
      </c>
      <c r="B8843" t="s">
        <v>4566</v>
      </c>
      <c r="C8843">
        <v>11</v>
      </c>
      <c r="D8843" t="s">
        <v>4556</v>
      </c>
      <c r="E8843" t="s">
        <v>4560</v>
      </c>
      <c r="F8843" t="s">
        <v>11</v>
      </c>
      <c r="G8843">
        <v>723</v>
      </c>
    </row>
    <row r="8844" spans="1:7" x14ac:dyDescent="0.2">
      <c r="A8844" t="s">
        <v>13440</v>
      </c>
      <c r="B8844" t="s">
        <v>4566</v>
      </c>
      <c r="C8844">
        <v>12</v>
      </c>
      <c r="D8844" t="s">
        <v>4556</v>
      </c>
      <c r="E8844" t="s">
        <v>4557</v>
      </c>
      <c r="F8844" t="s">
        <v>11</v>
      </c>
      <c r="G8844">
        <v>8154</v>
      </c>
    </row>
    <row r="8845" spans="1:7" x14ac:dyDescent="0.2">
      <c r="A8845" t="s">
        <v>13441</v>
      </c>
      <c r="B8845" t="s">
        <v>4566</v>
      </c>
      <c r="C8845">
        <v>12</v>
      </c>
      <c r="D8845" t="s">
        <v>4556</v>
      </c>
      <c r="E8845" t="s">
        <v>4558</v>
      </c>
      <c r="F8845" t="s">
        <v>11</v>
      </c>
      <c r="G8845">
        <v>1197</v>
      </c>
    </row>
    <row r="8846" spans="1:7" x14ac:dyDescent="0.2">
      <c r="A8846" t="s">
        <v>13442</v>
      </c>
      <c r="B8846" t="s">
        <v>4566</v>
      </c>
      <c r="C8846">
        <v>12</v>
      </c>
      <c r="D8846" t="s">
        <v>4556</v>
      </c>
      <c r="E8846" t="s">
        <v>4559</v>
      </c>
      <c r="F8846" t="s">
        <v>11</v>
      </c>
      <c r="G8846">
        <v>144</v>
      </c>
    </row>
    <row r="8847" spans="1:7" x14ac:dyDescent="0.2">
      <c r="A8847" t="s">
        <v>13443</v>
      </c>
      <c r="B8847" t="s">
        <v>4566</v>
      </c>
      <c r="C8847">
        <v>12</v>
      </c>
      <c r="D8847" t="s">
        <v>4556</v>
      </c>
      <c r="E8847" t="s">
        <v>4560</v>
      </c>
      <c r="F8847" t="s">
        <v>11</v>
      </c>
      <c r="G8847">
        <v>116</v>
      </c>
    </row>
    <row r="8848" spans="1:7" x14ac:dyDescent="0.2">
      <c r="A8848" t="s">
        <v>13444</v>
      </c>
      <c r="B8848" t="s">
        <v>4566</v>
      </c>
      <c r="C8848">
        <v>13</v>
      </c>
      <c r="D8848" t="s">
        <v>4556</v>
      </c>
      <c r="E8848" t="s">
        <v>4557</v>
      </c>
      <c r="F8848" t="s">
        <v>11</v>
      </c>
      <c r="G8848">
        <v>17343</v>
      </c>
    </row>
    <row r="8849" spans="1:7" x14ac:dyDescent="0.2">
      <c r="A8849" t="s">
        <v>13445</v>
      </c>
      <c r="B8849" t="s">
        <v>4566</v>
      </c>
      <c r="C8849">
        <v>13</v>
      </c>
      <c r="D8849" t="s">
        <v>4556</v>
      </c>
      <c r="E8849" t="s">
        <v>4558</v>
      </c>
      <c r="F8849" t="s">
        <v>11</v>
      </c>
      <c r="G8849">
        <v>27183</v>
      </c>
    </row>
    <row r="8850" spans="1:7" x14ac:dyDescent="0.2">
      <c r="A8850" t="s">
        <v>13446</v>
      </c>
      <c r="B8850" t="s">
        <v>4566</v>
      </c>
      <c r="C8850">
        <v>13</v>
      </c>
      <c r="D8850" t="s">
        <v>4556</v>
      </c>
      <c r="E8850" t="s">
        <v>4559</v>
      </c>
      <c r="F8850" t="s">
        <v>11</v>
      </c>
      <c r="G8850">
        <v>9109</v>
      </c>
    </row>
    <row r="8851" spans="1:7" x14ac:dyDescent="0.2">
      <c r="A8851" t="s">
        <v>13447</v>
      </c>
      <c r="B8851" t="s">
        <v>4566</v>
      </c>
      <c r="C8851">
        <v>13</v>
      </c>
      <c r="D8851" t="s">
        <v>4556</v>
      </c>
      <c r="E8851" t="s">
        <v>4560</v>
      </c>
      <c r="F8851" t="s">
        <v>11</v>
      </c>
      <c r="G8851">
        <v>5922</v>
      </c>
    </row>
    <row r="8852" spans="1:7" x14ac:dyDescent="0.2">
      <c r="A8852" t="s">
        <v>13448</v>
      </c>
      <c r="B8852" t="s">
        <v>4566</v>
      </c>
      <c r="C8852">
        <v>14</v>
      </c>
      <c r="D8852" t="s">
        <v>4556</v>
      </c>
      <c r="E8852" t="s">
        <v>4557</v>
      </c>
      <c r="F8852" t="s">
        <v>11</v>
      </c>
      <c r="G8852">
        <v>19250</v>
      </c>
    </row>
    <row r="8853" spans="1:7" x14ac:dyDescent="0.2">
      <c r="A8853" t="s">
        <v>13449</v>
      </c>
      <c r="B8853" t="s">
        <v>4566</v>
      </c>
      <c r="C8853">
        <v>14</v>
      </c>
      <c r="D8853" t="s">
        <v>4556</v>
      </c>
      <c r="E8853" t="s">
        <v>4558</v>
      </c>
      <c r="F8853" t="s">
        <v>11</v>
      </c>
      <c r="G8853">
        <v>8112</v>
      </c>
    </row>
    <row r="8854" spans="1:7" x14ac:dyDescent="0.2">
      <c r="A8854" t="s">
        <v>13450</v>
      </c>
      <c r="B8854" t="s">
        <v>4566</v>
      </c>
      <c r="C8854">
        <v>14</v>
      </c>
      <c r="D8854" t="s">
        <v>4556</v>
      </c>
      <c r="E8854" t="s">
        <v>4559</v>
      </c>
      <c r="F8854" t="s">
        <v>11</v>
      </c>
      <c r="G8854">
        <v>1898</v>
      </c>
    </row>
    <row r="8855" spans="1:7" x14ac:dyDescent="0.2">
      <c r="A8855" t="s">
        <v>13451</v>
      </c>
      <c r="B8855" t="s">
        <v>4566</v>
      </c>
      <c r="C8855">
        <v>14</v>
      </c>
      <c r="D8855" t="s">
        <v>4556</v>
      </c>
      <c r="E8855" t="s">
        <v>4560</v>
      </c>
      <c r="F8855" t="s">
        <v>11</v>
      </c>
      <c r="G8855">
        <v>596</v>
      </c>
    </row>
    <row r="8856" spans="1:7" x14ac:dyDescent="0.2">
      <c r="A8856" t="s">
        <v>13452</v>
      </c>
      <c r="B8856" t="s">
        <v>4566</v>
      </c>
      <c r="C8856">
        <v>15</v>
      </c>
      <c r="D8856" t="s">
        <v>4556</v>
      </c>
      <c r="E8856" t="s">
        <v>4557</v>
      </c>
      <c r="F8856" t="s">
        <v>11</v>
      </c>
      <c r="G8856">
        <v>8198</v>
      </c>
    </row>
    <row r="8857" spans="1:7" x14ac:dyDescent="0.2">
      <c r="A8857" t="s">
        <v>13453</v>
      </c>
      <c r="B8857" t="s">
        <v>4566</v>
      </c>
      <c r="C8857">
        <v>15</v>
      </c>
      <c r="D8857" t="s">
        <v>4556</v>
      </c>
      <c r="E8857" t="s">
        <v>4558</v>
      </c>
      <c r="F8857" t="s">
        <v>11</v>
      </c>
      <c r="G8857">
        <v>1379</v>
      </c>
    </row>
    <row r="8858" spans="1:7" x14ac:dyDescent="0.2">
      <c r="A8858" t="s">
        <v>13454</v>
      </c>
      <c r="B8858" t="s">
        <v>4566</v>
      </c>
      <c r="C8858">
        <v>15</v>
      </c>
      <c r="D8858" t="s">
        <v>4556</v>
      </c>
      <c r="E8858" t="s">
        <v>4559</v>
      </c>
      <c r="F8858" t="s">
        <v>11</v>
      </c>
      <c r="G8858">
        <v>200</v>
      </c>
    </row>
    <row r="8859" spans="1:7" x14ac:dyDescent="0.2">
      <c r="A8859" t="s">
        <v>13455</v>
      </c>
      <c r="B8859" t="s">
        <v>4566</v>
      </c>
      <c r="C8859">
        <v>15</v>
      </c>
      <c r="D8859" t="s">
        <v>4556</v>
      </c>
      <c r="E8859" t="s">
        <v>4560</v>
      </c>
      <c r="F8859" t="s">
        <v>11</v>
      </c>
      <c r="G8859">
        <v>59</v>
      </c>
    </row>
    <row r="8860" spans="1:7" x14ac:dyDescent="0.2">
      <c r="A8860" t="s">
        <v>13456</v>
      </c>
      <c r="B8860" t="s">
        <v>4566</v>
      </c>
      <c r="C8860">
        <v>16</v>
      </c>
      <c r="D8860" t="s">
        <v>4556</v>
      </c>
      <c r="E8860" t="s">
        <v>4557</v>
      </c>
      <c r="F8860" t="s">
        <v>11</v>
      </c>
      <c r="G8860">
        <v>1424</v>
      </c>
    </row>
    <row r="8861" spans="1:7" x14ac:dyDescent="0.2">
      <c r="A8861" t="s">
        <v>13457</v>
      </c>
      <c r="B8861" t="s">
        <v>4566</v>
      </c>
      <c r="C8861">
        <v>16</v>
      </c>
      <c r="D8861" t="s">
        <v>4556</v>
      </c>
      <c r="E8861" t="s">
        <v>4558</v>
      </c>
      <c r="F8861" t="s">
        <v>11</v>
      </c>
      <c r="G8861">
        <v>1</v>
      </c>
    </row>
    <row r="8862" spans="1:7" x14ac:dyDescent="0.2">
      <c r="A8862" t="s">
        <v>13458</v>
      </c>
      <c r="B8862" t="s">
        <v>4566</v>
      </c>
      <c r="C8862">
        <v>16</v>
      </c>
      <c r="D8862" t="s">
        <v>4556</v>
      </c>
      <c r="E8862" t="s">
        <v>4559</v>
      </c>
      <c r="F8862" t="s">
        <v>11</v>
      </c>
      <c r="G8862">
        <v>1</v>
      </c>
    </row>
    <row r="8863" spans="1:7" x14ac:dyDescent="0.2">
      <c r="A8863" t="s">
        <v>13459</v>
      </c>
      <c r="B8863" t="s">
        <v>4566</v>
      </c>
      <c r="C8863">
        <v>17</v>
      </c>
      <c r="D8863" t="s">
        <v>4556</v>
      </c>
      <c r="E8863" t="s">
        <v>4557</v>
      </c>
      <c r="F8863" t="s">
        <v>11</v>
      </c>
      <c r="G8863">
        <v>13021</v>
      </c>
    </row>
    <row r="8864" spans="1:7" x14ac:dyDescent="0.2">
      <c r="A8864" t="s">
        <v>13460</v>
      </c>
      <c r="B8864" t="s">
        <v>4566</v>
      </c>
      <c r="C8864">
        <v>17</v>
      </c>
      <c r="D8864" t="s">
        <v>4556</v>
      </c>
      <c r="E8864" t="s">
        <v>4558</v>
      </c>
      <c r="F8864" t="s">
        <v>11</v>
      </c>
      <c r="G8864">
        <v>14705</v>
      </c>
    </row>
    <row r="8865" spans="1:7" x14ac:dyDescent="0.2">
      <c r="A8865" t="s">
        <v>13461</v>
      </c>
      <c r="B8865" t="s">
        <v>4566</v>
      </c>
      <c r="C8865">
        <v>17</v>
      </c>
      <c r="D8865" t="s">
        <v>4556</v>
      </c>
      <c r="E8865" t="s">
        <v>4559</v>
      </c>
      <c r="F8865" t="s">
        <v>11</v>
      </c>
      <c r="G8865">
        <v>3840</v>
      </c>
    </row>
    <row r="8866" spans="1:7" x14ac:dyDescent="0.2">
      <c r="A8866" t="s">
        <v>13462</v>
      </c>
      <c r="B8866" t="s">
        <v>4566</v>
      </c>
      <c r="C8866">
        <v>17</v>
      </c>
      <c r="D8866" t="s">
        <v>4556</v>
      </c>
      <c r="E8866" t="s">
        <v>4560</v>
      </c>
      <c r="F8866" t="s">
        <v>11</v>
      </c>
      <c r="G8866">
        <v>1350</v>
      </c>
    </row>
    <row r="8867" spans="1:7" x14ac:dyDescent="0.2">
      <c r="A8867" t="s">
        <v>13463</v>
      </c>
      <c r="B8867" t="s">
        <v>4566</v>
      </c>
      <c r="C8867">
        <v>18</v>
      </c>
      <c r="D8867" t="s">
        <v>4556</v>
      </c>
      <c r="E8867" t="s">
        <v>4557</v>
      </c>
      <c r="F8867" t="s">
        <v>11</v>
      </c>
      <c r="G8867">
        <v>12762</v>
      </c>
    </row>
    <row r="8868" spans="1:7" x14ac:dyDescent="0.2">
      <c r="A8868" t="s">
        <v>13464</v>
      </c>
      <c r="B8868" t="s">
        <v>4566</v>
      </c>
      <c r="C8868">
        <v>18</v>
      </c>
      <c r="D8868" t="s">
        <v>4556</v>
      </c>
      <c r="E8868" t="s">
        <v>4558</v>
      </c>
      <c r="F8868" t="s">
        <v>11</v>
      </c>
      <c r="G8868">
        <v>3755</v>
      </c>
    </row>
    <row r="8869" spans="1:7" x14ac:dyDescent="0.2">
      <c r="A8869" t="s">
        <v>13465</v>
      </c>
      <c r="B8869" t="s">
        <v>4566</v>
      </c>
      <c r="C8869">
        <v>18</v>
      </c>
      <c r="D8869" t="s">
        <v>4556</v>
      </c>
      <c r="E8869" t="s">
        <v>4559</v>
      </c>
      <c r="F8869" t="s">
        <v>11</v>
      </c>
      <c r="G8869">
        <v>305</v>
      </c>
    </row>
    <row r="8870" spans="1:7" x14ac:dyDescent="0.2">
      <c r="A8870" t="s">
        <v>13466</v>
      </c>
      <c r="B8870" t="s">
        <v>4566</v>
      </c>
      <c r="C8870">
        <v>18</v>
      </c>
      <c r="D8870" t="s">
        <v>4556</v>
      </c>
      <c r="E8870" t="s">
        <v>4560</v>
      </c>
      <c r="F8870" t="s">
        <v>11</v>
      </c>
      <c r="G8870">
        <v>24</v>
      </c>
    </row>
    <row r="8871" spans="1:7" x14ac:dyDescent="0.2">
      <c r="A8871" t="s">
        <v>13467</v>
      </c>
      <c r="B8871" t="s">
        <v>4566</v>
      </c>
      <c r="C8871">
        <v>19</v>
      </c>
      <c r="D8871" t="s">
        <v>4556</v>
      </c>
      <c r="E8871" t="s">
        <v>4557</v>
      </c>
      <c r="F8871" t="s">
        <v>11</v>
      </c>
      <c r="G8871">
        <v>11711</v>
      </c>
    </row>
    <row r="8872" spans="1:7" x14ac:dyDescent="0.2">
      <c r="A8872" t="s">
        <v>13468</v>
      </c>
      <c r="B8872" t="s">
        <v>4566</v>
      </c>
      <c r="C8872">
        <v>19</v>
      </c>
      <c r="D8872" t="s">
        <v>4556</v>
      </c>
      <c r="E8872" t="s">
        <v>4558</v>
      </c>
      <c r="F8872" t="s">
        <v>11</v>
      </c>
      <c r="G8872">
        <v>5151</v>
      </c>
    </row>
    <row r="8873" spans="1:7" x14ac:dyDescent="0.2">
      <c r="A8873" t="s">
        <v>13469</v>
      </c>
      <c r="B8873" t="s">
        <v>4566</v>
      </c>
      <c r="C8873">
        <v>19</v>
      </c>
      <c r="D8873" t="s">
        <v>4556</v>
      </c>
      <c r="E8873" t="s">
        <v>4559</v>
      </c>
      <c r="F8873" t="s">
        <v>11</v>
      </c>
      <c r="G8873">
        <v>705</v>
      </c>
    </row>
    <row r="8874" spans="1:7" x14ac:dyDescent="0.2">
      <c r="A8874" t="s">
        <v>13470</v>
      </c>
      <c r="B8874" t="s">
        <v>4566</v>
      </c>
      <c r="C8874">
        <v>19</v>
      </c>
      <c r="D8874" t="s">
        <v>4556</v>
      </c>
      <c r="E8874" t="s">
        <v>4560</v>
      </c>
      <c r="F8874" t="s">
        <v>11</v>
      </c>
      <c r="G8874">
        <v>242</v>
      </c>
    </row>
    <row r="8875" spans="1:7" x14ac:dyDescent="0.2">
      <c r="A8875" t="s">
        <v>13471</v>
      </c>
      <c r="B8875" t="s">
        <v>4566</v>
      </c>
      <c r="C8875">
        <v>20</v>
      </c>
      <c r="D8875" t="s">
        <v>4556</v>
      </c>
      <c r="E8875" t="s">
        <v>4557</v>
      </c>
      <c r="F8875" t="s">
        <v>11</v>
      </c>
      <c r="G8875">
        <v>16683</v>
      </c>
    </row>
    <row r="8876" spans="1:7" x14ac:dyDescent="0.2">
      <c r="A8876" t="s">
        <v>13472</v>
      </c>
      <c r="B8876" t="s">
        <v>4566</v>
      </c>
      <c r="C8876">
        <v>20</v>
      </c>
      <c r="D8876" t="s">
        <v>4556</v>
      </c>
      <c r="E8876" t="s">
        <v>4558</v>
      </c>
      <c r="F8876" t="s">
        <v>11</v>
      </c>
      <c r="G8876">
        <v>15512</v>
      </c>
    </row>
    <row r="8877" spans="1:7" x14ac:dyDescent="0.2">
      <c r="A8877" t="s">
        <v>13473</v>
      </c>
      <c r="B8877" t="s">
        <v>4566</v>
      </c>
      <c r="C8877">
        <v>20</v>
      </c>
      <c r="D8877" t="s">
        <v>4556</v>
      </c>
      <c r="E8877" t="s">
        <v>4559</v>
      </c>
      <c r="F8877" t="s">
        <v>11</v>
      </c>
      <c r="G8877">
        <v>2186</v>
      </c>
    </row>
    <row r="8878" spans="1:7" x14ac:dyDescent="0.2">
      <c r="A8878" t="s">
        <v>13474</v>
      </c>
      <c r="B8878" t="s">
        <v>4566</v>
      </c>
      <c r="C8878">
        <v>20</v>
      </c>
      <c r="D8878" t="s">
        <v>4556</v>
      </c>
      <c r="E8878" t="s">
        <v>4560</v>
      </c>
      <c r="F8878" t="s">
        <v>11</v>
      </c>
      <c r="G8878">
        <v>484</v>
      </c>
    </row>
    <row r="8879" spans="1:7" x14ac:dyDescent="0.2">
      <c r="A8879" t="s">
        <v>13475</v>
      </c>
      <c r="B8879" t="s">
        <v>4566</v>
      </c>
      <c r="C8879">
        <v>21</v>
      </c>
      <c r="D8879" t="s">
        <v>4556</v>
      </c>
      <c r="E8879" t="s">
        <v>4557</v>
      </c>
      <c r="F8879" t="s">
        <v>11</v>
      </c>
      <c r="G8879">
        <v>2123</v>
      </c>
    </row>
    <row r="8880" spans="1:7" x14ac:dyDescent="0.2">
      <c r="A8880" t="s">
        <v>13476</v>
      </c>
      <c r="B8880" t="s">
        <v>4566</v>
      </c>
      <c r="C8880">
        <v>21</v>
      </c>
      <c r="D8880" t="s">
        <v>4556</v>
      </c>
      <c r="E8880" t="s">
        <v>4558</v>
      </c>
      <c r="F8880" t="s">
        <v>11</v>
      </c>
      <c r="G8880">
        <v>597</v>
      </c>
    </row>
    <row r="8881" spans="1:7" x14ac:dyDescent="0.2">
      <c r="A8881" t="s">
        <v>13477</v>
      </c>
      <c r="B8881" t="s">
        <v>4566</v>
      </c>
      <c r="C8881">
        <v>21</v>
      </c>
      <c r="D8881" t="s">
        <v>4556</v>
      </c>
      <c r="E8881" t="s">
        <v>4559</v>
      </c>
      <c r="F8881" t="s">
        <v>11</v>
      </c>
      <c r="G8881">
        <v>135</v>
      </c>
    </row>
    <row r="8882" spans="1:7" x14ac:dyDescent="0.2">
      <c r="A8882" t="s">
        <v>13478</v>
      </c>
      <c r="B8882" t="s">
        <v>4566</v>
      </c>
      <c r="C8882">
        <v>21</v>
      </c>
      <c r="D8882" t="s">
        <v>4556</v>
      </c>
      <c r="E8882" t="s">
        <v>4560</v>
      </c>
      <c r="F8882" t="s">
        <v>11</v>
      </c>
      <c r="G8882">
        <v>50</v>
      </c>
    </row>
    <row r="8883" spans="1:7" x14ac:dyDescent="0.2">
      <c r="A8883" t="s">
        <v>13479</v>
      </c>
      <c r="B8883" t="s">
        <v>4566</v>
      </c>
      <c r="C8883">
        <v>22</v>
      </c>
      <c r="D8883" t="s">
        <v>4556</v>
      </c>
      <c r="E8883" t="s">
        <v>4557</v>
      </c>
      <c r="F8883" t="s">
        <v>11</v>
      </c>
      <c r="G8883">
        <v>13039</v>
      </c>
    </row>
    <row r="8884" spans="1:7" x14ac:dyDescent="0.2">
      <c r="A8884" t="s">
        <v>13480</v>
      </c>
      <c r="B8884" t="s">
        <v>4566</v>
      </c>
      <c r="C8884">
        <v>22</v>
      </c>
      <c r="D8884" t="s">
        <v>4556</v>
      </c>
      <c r="E8884" t="s">
        <v>4558</v>
      </c>
      <c r="F8884" t="s">
        <v>11</v>
      </c>
      <c r="G8884">
        <v>2670</v>
      </c>
    </row>
    <row r="8885" spans="1:7" x14ac:dyDescent="0.2">
      <c r="A8885" t="s">
        <v>13481</v>
      </c>
      <c r="B8885" t="s">
        <v>4566</v>
      </c>
      <c r="C8885">
        <v>22</v>
      </c>
      <c r="D8885" t="s">
        <v>4556</v>
      </c>
      <c r="E8885" t="s">
        <v>4559</v>
      </c>
      <c r="F8885" t="s">
        <v>11</v>
      </c>
      <c r="G8885">
        <v>47</v>
      </c>
    </row>
    <row r="8886" spans="1:7" x14ac:dyDescent="0.2">
      <c r="A8886" t="s">
        <v>13482</v>
      </c>
      <c r="B8886" t="s">
        <v>4566</v>
      </c>
      <c r="C8886">
        <v>22</v>
      </c>
      <c r="D8886" t="s">
        <v>4556</v>
      </c>
      <c r="E8886" t="s">
        <v>4560</v>
      </c>
      <c r="F8886" t="s">
        <v>11</v>
      </c>
      <c r="G8886">
        <v>88</v>
      </c>
    </row>
    <row r="8887" spans="1:7" x14ac:dyDescent="0.2">
      <c r="A8887" t="s">
        <v>13483</v>
      </c>
      <c r="B8887" t="s">
        <v>4566</v>
      </c>
      <c r="C8887">
        <v>23</v>
      </c>
      <c r="D8887" t="s">
        <v>4556</v>
      </c>
      <c r="E8887" t="s">
        <v>4557</v>
      </c>
      <c r="F8887" t="s">
        <v>11</v>
      </c>
      <c r="G8887">
        <v>15401</v>
      </c>
    </row>
    <row r="8888" spans="1:7" x14ac:dyDescent="0.2">
      <c r="A8888" t="s">
        <v>13484</v>
      </c>
      <c r="B8888" t="s">
        <v>4566</v>
      </c>
      <c r="C8888">
        <v>23</v>
      </c>
      <c r="D8888" t="s">
        <v>4556</v>
      </c>
      <c r="E8888" t="s">
        <v>4558</v>
      </c>
      <c r="F8888" t="s">
        <v>11</v>
      </c>
      <c r="G8888">
        <v>12181</v>
      </c>
    </row>
    <row r="8889" spans="1:7" x14ac:dyDescent="0.2">
      <c r="A8889" t="s">
        <v>13485</v>
      </c>
      <c r="B8889" t="s">
        <v>4566</v>
      </c>
      <c r="C8889">
        <v>23</v>
      </c>
      <c r="D8889" t="s">
        <v>4556</v>
      </c>
      <c r="E8889" t="s">
        <v>4559</v>
      </c>
      <c r="F8889" t="s">
        <v>11</v>
      </c>
      <c r="G8889">
        <v>1513</v>
      </c>
    </row>
    <row r="8890" spans="1:7" x14ac:dyDescent="0.2">
      <c r="A8890" t="s">
        <v>13486</v>
      </c>
      <c r="B8890" t="s">
        <v>4566</v>
      </c>
      <c r="C8890">
        <v>23</v>
      </c>
      <c r="D8890" t="s">
        <v>4556</v>
      </c>
      <c r="E8890" t="s">
        <v>4560</v>
      </c>
      <c r="F8890" t="s">
        <v>11</v>
      </c>
      <c r="G8890">
        <v>974</v>
      </c>
    </row>
    <row r="8891" spans="1:7" x14ac:dyDescent="0.2">
      <c r="A8891" t="s">
        <v>13487</v>
      </c>
      <c r="B8891" t="s">
        <v>4566</v>
      </c>
      <c r="C8891">
        <v>24</v>
      </c>
      <c r="D8891" t="s">
        <v>4556</v>
      </c>
      <c r="E8891" t="s">
        <v>4557</v>
      </c>
      <c r="F8891" t="s">
        <v>11</v>
      </c>
      <c r="G8891">
        <v>20670</v>
      </c>
    </row>
    <row r="8892" spans="1:7" x14ac:dyDescent="0.2">
      <c r="A8892" t="s">
        <v>13488</v>
      </c>
      <c r="B8892" t="s">
        <v>4566</v>
      </c>
      <c r="C8892">
        <v>24</v>
      </c>
      <c r="D8892" t="s">
        <v>4556</v>
      </c>
      <c r="E8892" t="s">
        <v>4558</v>
      </c>
      <c r="F8892" t="s">
        <v>11</v>
      </c>
      <c r="G8892">
        <v>13126</v>
      </c>
    </row>
    <row r="8893" spans="1:7" x14ac:dyDescent="0.2">
      <c r="A8893" t="s">
        <v>13489</v>
      </c>
      <c r="B8893" t="s">
        <v>4566</v>
      </c>
      <c r="C8893">
        <v>24</v>
      </c>
      <c r="D8893" t="s">
        <v>4556</v>
      </c>
      <c r="E8893" t="s">
        <v>4559</v>
      </c>
      <c r="F8893" t="s">
        <v>11</v>
      </c>
      <c r="G8893">
        <v>3211</v>
      </c>
    </row>
    <row r="8894" spans="1:7" x14ac:dyDescent="0.2">
      <c r="A8894" t="s">
        <v>13490</v>
      </c>
      <c r="B8894" t="s">
        <v>4566</v>
      </c>
      <c r="C8894">
        <v>24</v>
      </c>
      <c r="D8894" t="s">
        <v>4556</v>
      </c>
      <c r="E8894" t="s">
        <v>4560</v>
      </c>
      <c r="F8894" t="s">
        <v>11</v>
      </c>
      <c r="G8894">
        <v>1851</v>
      </c>
    </row>
    <row r="8895" spans="1:7" x14ac:dyDescent="0.2">
      <c r="A8895" t="s">
        <v>13491</v>
      </c>
      <c r="B8895" t="s">
        <v>4566</v>
      </c>
      <c r="C8895">
        <v>25</v>
      </c>
      <c r="D8895" t="s">
        <v>4556</v>
      </c>
      <c r="E8895" t="s">
        <v>4557</v>
      </c>
      <c r="F8895" t="s">
        <v>11</v>
      </c>
      <c r="G8895">
        <v>10418</v>
      </c>
    </row>
    <row r="8896" spans="1:7" x14ac:dyDescent="0.2">
      <c r="A8896" t="s">
        <v>13492</v>
      </c>
      <c r="B8896" t="s">
        <v>4566</v>
      </c>
      <c r="C8896">
        <v>25</v>
      </c>
      <c r="D8896" t="s">
        <v>4556</v>
      </c>
      <c r="E8896" t="s">
        <v>4558</v>
      </c>
      <c r="F8896" t="s">
        <v>11</v>
      </c>
      <c r="G8896">
        <v>6370</v>
      </c>
    </row>
    <row r="8897" spans="1:7" x14ac:dyDescent="0.2">
      <c r="A8897" t="s">
        <v>13493</v>
      </c>
      <c r="B8897" t="s">
        <v>4566</v>
      </c>
      <c r="C8897">
        <v>25</v>
      </c>
      <c r="D8897" t="s">
        <v>4556</v>
      </c>
      <c r="E8897" t="s">
        <v>4559</v>
      </c>
      <c r="F8897" t="s">
        <v>11</v>
      </c>
      <c r="G8897">
        <v>1678</v>
      </c>
    </row>
    <row r="8898" spans="1:7" x14ac:dyDescent="0.2">
      <c r="A8898" t="s">
        <v>13494</v>
      </c>
      <c r="B8898" t="s">
        <v>4566</v>
      </c>
      <c r="C8898">
        <v>25</v>
      </c>
      <c r="D8898" t="s">
        <v>4556</v>
      </c>
      <c r="E8898" t="s">
        <v>4560</v>
      </c>
      <c r="F8898" t="s">
        <v>11</v>
      </c>
      <c r="G8898">
        <v>762</v>
      </c>
    </row>
    <row r="8899" spans="1:7" x14ac:dyDescent="0.2">
      <c r="A8899" t="s">
        <v>13495</v>
      </c>
      <c r="B8899" t="s">
        <v>4566</v>
      </c>
      <c r="C8899">
        <v>26</v>
      </c>
      <c r="D8899" t="s">
        <v>4556</v>
      </c>
      <c r="E8899" t="s">
        <v>4557</v>
      </c>
      <c r="F8899" t="s">
        <v>11</v>
      </c>
      <c r="G8899">
        <v>12835</v>
      </c>
    </row>
    <row r="8900" spans="1:7" x14ac:dyDescent="0.2">
      <c r="A8900" t="s">
        <v>13496</v>
      </c>
      <c r="B8900" t="s">
        <v>4566</v>
      </c>
      <c r="C8900">
        <v>26</v>
      </c>
      <c r="D8900" t="s">
        <v>4556</v>
      </c>
      <c r="E8900" t="s">
        <v>4558</v>
      </c>
      <c r="F8900" t="s">
        <v>11</v>
      </c>
      <c r="G8900">
        <v>18640</v>
      </c>
    </row>
    <row r="8901" spans="1:7" x14ac:dyDescent="0.2">
      <c r="A8901" t="s">
        <v>13497</v>
      </c>
      <c r="B8901" t="s">
        <v>4566</v>
      </c>
      <c r="C8901">
        <v>26</v>
      </c>
      <c r="D8901" t="s">
        <v>4556</v>
      </c>
      <c r="E8901" t="s">
        <v>4559</v>
      </c>
      <c r="F8901" t="s">
        <v>11</v>
      </c>
      <c r="G8901">
        <v>6908</v>
      </c>
    </row>
    <row r="8902" spans="1:7" x14ac:dyDescent="0.2">
      <c r="A8902" t="s">
        <v>13498</v>
      </c>
      <c r="B8902" t="s">
        <v>4566</v>
      </c>
      <c r="C8902">
        <v>26</v>
      </c>
      <c r="D8902" t="s">
        <v>4556</v>
      </c>
      <c r="E8902" t="s">
        <v>4560</v>
      </c>
      <c r="F8902" t="s">
        <v>11</v>
      </c>
      <c r="G8902">
        <v>4982</v>
      </c>
    </row>
    <row r="8903" spans="1:7" x14ac:dyDescent="0.2">
      <c r="A8903" t="s">
        <v>13499</v>
      </c>
      <c r="B8903" t="s">
        <v>4566</v>
      </c>
      <c r="C8903">
        <v>27</v>
      </c>
      <c r="D8903" t="s">
        <v>4556</v>
      </c>
      <c r="E8903" t="s">
        <v>4557</v>
      </c>
      <c r="F8903" t="s">
        <v>11</v>
      </c>
      <c r="G8903">
        <v>16647</v>
      </c>
    </row>
    <row r="8904" spans="1:7" x14ac:dyDescent="0.2">
      <c r="A8904" t="s">
        <v>13500</v>
      </c>
      <c r="B8904" t="s">
        <v>4566</v>
      </c>
      <c r="C8904">
        <v>27</v>
      </c>
      <c r="D8904" t="s">
        <v>4556</v>
      </c>
      <c r="E8904" t="s">
        <v>4558</v>
      </c>
      <c r="F8904" t="s">
        <v>11</v>
      </c>
      <c r="G8904">
        <v>16146</v>
      </c>
    </row>
    <row r="8905" spans="1:7" x14ac:dyDescent="0.2">
      <c r="A8905" t="s">
        <v>13501</v>
      </c>
      <c r="B8905" t="s">
        <v>4566</v>
      </c>
      <c r="C8905">
        <v>27</v>
      </c>
      <c r="D8905" t="s">
        <v>4556</v>
      </c>
      <c r="E8905" t="s">
        <v>4559</v>
      </c>
      <c r="F8905" t="s">
        <v>11</v>
      </c>
      <c r="G8905">
        <v>4407</v>
      </c>
    </row>
    <row r="8906" spans="1:7" x14ac:dyDescent="0.2">
      <c r="A8906" t="s">
        <v>13502</v>
      </c>
      <c r="B8906" t="s">
        <v>4566</v>
      </c>
      <c r="C8906">
        <v>27</v>
      </c>
      <c r="D8906" t="s">
        <v>4556</v>
      </c>
      <c r="E8906" t="s">
        <v>4560</v>
      </c>
      <c r="F8906" t="s">
        <v>11</v>
      </c>
      <c r="G8906">
        <v>982</v>
      </c>
    </row>
    <row r="8907" spans="1:7" x14ac:dyDescent="0.2">
      <c r="A8907" t="s">
        <v>13503</v>
      </c>
      <c r="B8907" t="s">
        <v>4566</v>
      </c>
      <c r="C8907">
        <v>28</v>
      </c>
      <c r="D8907" t="s">
        <v>4556</v>
      </c>
      <c r="E8907" t="s">
        <v>4557</v>
      </c>
      <c r="F8907" t="s">
        <v>11</v>
      </c>
      <c r="G8907">
        <v>15514</v>
      </c>
    </row>
    <row r="8908" spans="1:7" x14ac:dyDescent="0.2">
      <c r="A8908" t="s">
        <v>13504</v>
      </c>
      <c r="B8908" t="s">
        <v>4566</v>
      </c>
      <c r="C8908">
        <v>28</v>
      </c>
      <c r="D8908" t="s">
        <v>4556</v>
      </c>
      <c r="E8908" t="s">
        <v>4558</v>
      </c>
      <c r="F8908" t="s">
        <v>11</v>
      </c>
      <c r="G8908">
        <v>3519</v>
      </c>
    </row>
    <row r="8909" spans="1:7" x14ac:dyDescent="0.2">
      <c r="A8909" t="s">
        <v>13505</v>
      </c>
      <c r="B8909" t="s">
        <v>4566</v>
      </c>
      <c r="C8909">
        <v>28</v>
      </c>
      <c r="D8909" t="s">
        <v>4556</v>
      </c>
      <c r="E8909" t="s">
        <v>4559</v>
      </c>
      <c r="F8909" t="s">
        <v>11</v>
      </c>
      <c r="G8909">
        <v>347</v>
      </c>
    </row>
    <row r="8910" spans="1:7" x14ac:dyDescent="0.2">
      <c r="A8910" t="s">
        <v>13506</v>
      </c>
      <c r="B8910" t="s">
        <v>4566</v>
      </c>
      <c r="C8910">
        <v>28</v>
      </c>
      <c r="D8910" t="s">
        <v>4556</v>
      </c>
      <c r="E8910" t="s">
        <v>4560</v>
      </c>
      <c r="F8910" t="s">
        <v>11</v>
      </c>
      <c r="G8910">
        <v>75</v>
      </c>
    </row>
    <row r="8911" spans="1:7" x14ac:dyDescent="0.2">
      <c r="A8911" t="s">
        <v>13507</v>
      </c>
      <c r="B8911" t="s">
        <v>4566</v>
      </c>
      <c r="C8911">
        <v>29</v>
      </c>
      <c r="D8911" t="s">
        <v>4556</v>
      </c>
      <c r="E8911" t="s">
        <v>4557</v>
      </c>
      <c r="F8911" t="s">
        <v>11</v>
      </c>
      <c r="G8911">
        <v>17630</v>
      </c>
    </row>
    <row r="8912" spans="1:7" x14ac:dyDescent="0.2">
      <c r="A8912" t="s">
        <v>13508</v>
      </c>
      <c r="B8912" t="s">
        <v>4566</v>
      </c>
      <c r="C8912">
        <v>29</v>
      </c>
      <c r="D8912" t="s">
        <v>4556</v>
      </c>
      <c r="E8912" t="s">
        <v>4558</v>
      </c>
      <c r="F8912" t="s">
        <v>11</v>
      </c>
      <c r="G8912">
        <v>4529</v>
      </c>
    </row>
    <row r="8913" spans="1:7" x14ac:dyDescent="0.2">
      <c r="A8913" t="s">
        <v>13509</v>
      </c>
      <c r="B8913" t="s">
        <v>4566</v>
      </c>
      <c r="C8913">
        <v>29</v>
      </c>
      <c r="D8913" t="s">
        <v>4556</v>
      </c>
      <c r="E8913" t="s">
        <v>4559</v>
      </c>
      <c r="F8913" t="s">
        <v>11</v>
      </c>
      <c r="G8913">
        <v>317</v>
      </c>
    </row>
    <row r="8914" spans="1:7" x14ac:dyDescent="0.2">
      <c r="A8914" t="s">
        <v>13510</v>
      </c>
      <c r="B8914" t="s">
        <v>4566</v>
      </c>
      <c r="C8914">
        <v>29</v>
      </c>
      <c r="D8914" t="s">
        <v>4556</v>
      </c>
      <c r="E8914" t="s">
        <v>4560</v>
      </c>
      <c r="F8914" t="s">
        <v>11</v>
      </c>
      <c r="G8914">
        <v>44</v>
      </c>
    </row>
    <row r="8915" spans="1:7" x14ac:dyDescent="0.2">
      <c r="A8915" t="s">
        <v>13511</v>
      </c>
      <c r="B8915" t="s">
        <v>4566</v>
      </c>
      <c r="C8915">
        <v>30</v>
      </c>
      <c r="D8915" t="s">
        <v>4556</v>
      </c>
      <c r="E8915" t="s">
        <v>4557</v>
      </c>
      <c r="F8915" t="s">
        <v>11</v>
      </c>
      <c r="G8915">
        <v>13960</v>
      </c>
    </row>
    <row r="8916" spans="1:7" x14ac:dyDescent="0.2">
      <c r="A8916" t="s">
        <v>13512</v>
      </c>
      <c r="B8916" t="s">
        <v>4566</v>
      </c>
      <c r="C8916">
        <v>30</v>
      </c>
      <c r="D8916" t="s">
        <v>4556</v>
      </c>
      <c r="E8916" t="s">
        <v>4558</v>
      </c>
      <c r="F8916" t="s">
        <v>11</v>
      </c>
      <c r="G8916">
        <v>3208</v>
      </c>
    </row>
    <row r="8917" spans="1:7" x14ac:dyDescent="0.2">
      <c r="A8917" t="s">
        <v>13513</v>
      </c>
      <c r="B8917" t="s">
        <v>4566</v>
      </c>
      <c r="C8917">
        <v>30</v>
      </c>
      <c r="D8917" t="s">
        <v>4556</v>
      </c>
      <c r="E8917" t="s">
        <v>4559</v>
      </c>
      <c r="F8917" t="s">
        <v>11</v>
      </c>
      <c r="G8917">
        <v>540</v>
      </c>
    </row>
    <row r="8918" spans="1:7" x14ac:dyDescent="0.2">
      <c r="A8918" t="s">
        <v>13514</v>
      </c>
      <c r="B8918" t="s">
        <v>4566</v>
      </c>
      <c r="C8918">
        <v>30</v>
      </c>
      <c r="D8918" t="s">
        <v>4556</v>
      </c>
      <c r="E8918" t="s">
        <v>4560</v>
      </c>
      <c r="F8918" t="s">
        <v>11</v>
      </c>
      <c r="G8918">
        <v>112</v>
      </c>
    </row>
    <row r="8919" spans="1:7" x14ac:dyDescent="0.2">
      <c r="A8919" t="s">
        <v>13515</v>
      </c>
      <c r="B8919" t="s">
        <v>4566</v>
      </c>
      <c r="C8919">
        <v>31</v>
      </c>
      <c r="D8919" t="s">
        <v>4556</v>
      </c>
      <c r="E8919" t="s">
        <v>4557</v>
      </c>
      <c r="F8919" t="s">
        <v>11</v>
      </c>
      <c r="G8919">
        <v>2188</v>
      </c>
    </row>
    <row r="8920" spans="1:7" x14ac:dyDescent="0.2">
      <c r="A8920" t="s">
        <v>13516</v>
      </c>
      <c r="B8920" t="s">
        <v>4566</v>
      </c>
      <c r="C8920">
        <v>31</v>
      </c>
      <c r="D8920" t="s">
        <v>4556</v>
      </c>
      <c r="E8920" t="s">
        <v>4558</v>
      </c>
      <c r="F8920" t="s">
        <v>11</v>
      </c>
      <c r="G8920">
        <v>298</v>
      </c>
    </row>
    <row r="8921" spans="1:7" x14ac:dyDescent="0.2">
      <c r="A8921" t="s">
        <v>13517</v>
      </c>
      <c r="B8921" t="s">
        <v>4566</v>
      </c>
      <c r="C8921">
        <v>31</v>
      </c>
      <c r="D8921" t="s">
        <v>4556</v>
      </c>
      <c r="E8921" t="s">
        <v>4559</v>
      </c>
      <c r="F8921" t="s">
        <v>11</v>
      </c>
      <c r="G8921">
        <v>39</v>
      </c>
    </row>
    <row r="8922" spans="1:7" x14ac:dyDescent="0.2">
      <c r="A8922" t="s">
        <v>13518</v>
      </c>
      <c r="B8922" t="s">
        <v>4566</v>
      </c>
      <c r="C8922">
        <v>31</v>
      </c>
      <c r="D8922" t="s">
        <v>4556</v>
      </c>
      <c r="E8922" t="s">
        <v>4560</v>
      </c>
      <c r="F8922" t="s">
        <v>11</v>
      </c>
      <c r="G8922">
        <v>3</v>
      </c>
    </row>
    <row r="8923" spans="1:7" x14ac:dyDescent="0.2">
      <c r="A8923" t="s">
        <v>13519</v>
      </c>
      <c r="B8923" t="s">
        <v>4566</v>
      </c>
      <c r="C8923">
        <v>32</v>
      </c>
      <c r="D8923" t="s">
        <v>4556</v>
      </c>
      <c r="E8923" t="s">
        <v>4557</v>
      </c>
      <c r="F8923" t="s">
        <v>11</v>
      </c>
      <c r="G8923">
        <v>8637</v>
      </c>
    </row>
    <row r="8924" spans="1:7" x14ac:dyDescent="0.2">
      <c r="A8924" t="s">
        <v>13520</v>
      </c>
      <c r="B8924" t="s">
        <v>4566</v>
      </c>
      <c r="C8924">
        <v>32</v>
      </c>
      <c r="D8924" t="s">
        <v>4556</v>
      </c>
      <c r="E8924" t="s">
        <v>4558</v>
      </c>
      <c r="F8924" t="s">
        <v>11</v>
      </c>
      <c r="G8924">
        <v>832</v>
      </c>
    </row>
    <row r="8925" spans="1:7" x14ac:dyDescent="0.2">
      <c r="A8925" t="s">
        <v>13521</v>
      </c>
      <c r="B8925" t="s">
        <v>4566</v>
      </c>
      <c r="C8925">
        <v>32</v>
      </c>
      <c r="D8925" t="s">
        <v>4556</v>
      </c>
      <c r="E8925" t="s">
        <v>4559</v>
      </c>
      <c r="F8925" t="s">
        <v>11</v>
      </c>
      <c r="G8925">
        <v>26</v>
      </c>
    </row>
    <row r="8926" spans="1:7" x14ac:dyDescent="0.2">
      <c r="A8926" t="s">
        <v>13522</v>
      </c>
      <c r="B8926" t="s">
        <v>4566</v>
      </c>
      <c r="C8926">
        <v>33</v>
      </c>
      <c r="D8926" t="s">
        <v>4556</v>
      </c>
      <c r="E8926" t="s">
        <v>4557</v>
      </c>
      <c r="F8926" t="s">
        <v>11</v>
      </c>
      <c r="G8926">
        <v>354</v>
      </c>
    </row>
    <row r="8927" spans="1:7" x14ac:dyDescent="0.2">
      <c r="A8927" t="s">
        <v>13523</v>
      </c>
      <c r="B8927" t="s">
        <v>4566</v>
      </c>
      <c r="C8927">
        <v>33</v>
      </c>
      <c r="D8927" t="s">
        <v>4556</v>
      </c>
      <c r="E8927" t="s">
        <v>4558</v>
      </c>
      <c r="F8927" t="s">
        <v>11</v>
      </c>
      <c r="G8927">
        <v>7</v>
      </c>
    </row>
    <row r="8928" spans="1:7" x14ac:dyDescent="0.2">
      <c r="A8928" t="s">
        <v>13524</v>
      </c>
      <c r="B8928" t="s">
        <v>4566</v>
      </c>
      <c r="C8928">
        <v>34</v>
      </c>
      <c r="D8928" t="s">
        <v>4556</v>
      </c>
      <c r="E8928" t="s">
        <v>4557</v>
      </c>
      <c r="F8928" t="s">
        <v>11</v>
      </c>
      <c r="G8928">
        <v>3582</v>
      </c>
    </row>
    <row r="8929" spans="1:7" x14ac:dyDescent="0.2">
      <c r="A8929" t="s">
        <v>13525</v>
      </c>
      <c r="B8929" t="s">
        <v>4566</v>
      </c>
      <c r="C8929">
        <v>34</v>
      </c>
      <c r="D8929" t="s">
        <v>4556</v>
      </c>
      <c r="E8929" t="s">
        <v>4558</v>
      </c>
      <c r="F8929" t="s">
        <v>11</v>
      </c>
      <c r="G8929">
        <v>424</v>
      </c>
    </row>
    <row r="8930" spans="1:7" x14ac:dyDescent="0.2">
      <c r="A8930" t="s">
        <v>13526</v>
      </c>
      <c r="B8930" t="s">
        <v>4566</v>
      </c>
      <c r="C8930">
        <v>34</v>
      </c>
      <c r="D8930" t="s">
        <v>4556</v>
      </c>
      <c r="E8930" t="s">
        <v>4559</v>
      </c>
      <c r="F8930" t="s">
        <v>11</v>
      </c>
      <c r="G8930">
        <v>51</v>
      </c>
    </row>
    <row r="8931" spans="1:7" x14ac:dyDescent="0.2">
      <c r="A8931" t="s">
        <v>13527</v>
      </c>
      <c r="B8931" t="s">
        <v>4566</v>
      </c>
      <c r="C8931">
        <v>34</v>
      </c>
      <c r="D8931" t="s">
        <v>4556</v>
      </c>
      <c r="E8931" t="s">
        <v>4560</v>
      </c>
      <c r="F8931" t="s">
        <v>11</v>
      </c>
      <c r="G8931">
        <v>14</v>
      </c>
    </row>
    <row r="8932" spans="1:7" x14ac:dyDescent="0.2">
      <c r="A8932" t="s">
        <v>13528</v>
      </c>
      <c r="B8932" t="s">
        <v>4566</v>
      </c>
      <c r="C8932">
        <v>35</v>
      </c>
      <c r="D8932" t="s">
        <v>4556</v>
      </c>
      <c r="E8932" t="s">
        <v>4557</v>
      </c>
      <c r="F8932" t="s">
        <v>11</v>
      </c>
      <c r="G8932">
        <v>50376</v>
      </c>
    </row>
    <row r="8933" spans="1:7" x14ac:dyDescent="0.2">
      <c r="A8933" t="s">
        <v>13529</v>
      </c>
      <c r="B8933" t="s">
        <v>4566</v>
      </c>
      <c r="C8933">
        <v>35</v>
      </c>
      <c r="D8933" t="s">
        <v>4556</v>
      </c>
      <c r="E8933" t="s">
        <v>4558</v>
      </c>
      <c r="F8933" t="s">
        <v>11</v>
      </c>
      <c r="G8933">
        <v>27683</v>
      </c>
    </row>
    <row r="8934" spans="1:7" x14ac:dyDescent="0.2">
      <c r="A8934" t="s">
        <v>13530</v>
      </c>
      <c r="B8934" t="s">
        <v>4566</v>
      </c>
      <c r="C8934">
        <v>35</v>
      </c>
      <c r="D8934" t="s">
        <v>4556</v>
      </c>
      <c r="E8934" t="s">
        <v>4559</v>
      </c>
      <c r="F8934" t="s">
        <v>11</v>
      </c>
      <c r="G8934">
        <v>4200</v>
      </c>
    </row>
    <row r="8935" spans="1:7" x14ac:dyDescent="0.2">
      <c r="A8935" t="s">
        <v>13531</v>
      </c>
      <c r="B8935" t="s">
        <v>4566</v>
      </c>
      <c r="C8935">
        <v>35</v>
      </c>
      <c r="D8935" t="s">
        <v>4556</v>
      </c>
      <c r="E8935" t="s">
        <v>4560</v>
      </c>
      <c r="F8935" t="s">
        <v>11</v>
      </c>
      <c r="G8935">
        <v>833</v>
      </c>
    </row>
    <row r="8936" spans="1:7" x14ac:dyDescent="0.2">
      <c r="A8936" t="s">
        <v>13532</v>
      </c>
      <c r="B8936" t="s">
        <v>4566</v>
      </c>
      <c r="C8936">
        <v>36</v>
      </c>
      <c r="D8936" t="s">
        <v>4556</v>
      </c>
      <c r="E8936" t="s">
        <v>4557</v>
      </c>
      <c r="F8936" t="s">
        <v>11</v>
      </c>
      <c r="G8936">
        <v>10212</v>
      </c>
    </row>
    <row r="8937" spans="1:7" x14ac:dyDescent="0.2">
      <c r="A8937" t="s">
        <v>13533</v>
      </c>
      <c r="B8937" t="s">
        <v>4566</v>
      </c>
      <c r="C8937">
        <v>36</v>
      </c>
      <c r="D8937" t="s">
        <v>4556</v>
      </c>
      <c r="E8937" t="s">
        <v>4558</v>
      </c>
      <c r="F8937" t="s">
        <v>11</v>
      </c>
      <c r="G8937">
        <v>4451</v>
      </c>
    </row>
    <row r="8938" spans="1:7" x14ac:dyDescent="0.2">
      <c r="A8938" t="s">
        <v>13534</v>
      </c>
      <c r="B8938" t="s">
        <v>4566</v>
      </c>
      <c r="C8938">
        <v>36</v>
      </c>
      <c r="D8938" t="s">
        <v>4556</v>
      </c>
      <c r="E8938" t="s">
        <v>4559</v>
      </c>
      <c r="F8938" t="s">
        <v>11</v>
      </c>
      <c r="G8938">
        <v>533</v>
      </c>
    </row>
    <row r="8939" spans="1:7" x14ac:dyDescent="0.2">
      <c r="A8939" t="s">
        <v>13535</v>
      </c>
      <c r="B8939" t="s">
        <v>4566</v>
      </c>
      <c r="C8939">
        <v>36</v>
      </c>
      <c r="D8939" t="s">
        <v>4556</v>
      </c>
      <c r="E8939" t="s">
        <v>4560</v>
      </c>
      <c r="F8939" t="s">
        <v>11</v>
      </c>
      <c r="G8939">
        <v>95</v>
      </c>
    </row>
    <row r="8940" spans="1:7" x14ac:dyDescent="0.2">
      <c r="A8940" t="s">
        <v>13536</v>
      </c>
      <c r="B8940" t="s">
        <v>4566</v>
      </c>
      <c r="C8940">
        <v>37</v>
      </c>
      <c r="D8940" t="s">
        <v>4556</v>
      </c>
      <c r="E8940" t="s">
        <v>4561</v>
      </c>
      <c r="F8940" t="s">
        <v>11</v>
      </c>
      <c r="G8940">
        <v>177</v>
      </c>
    </row>
    <row r="8941" spans="1:7" x14ac:dyDescent="0.2">
      <c r="A8941" t="s">
        <v>13537</v>
      </c>
      <c r="B8941" t="s">
        <v>4566</v>
      </c>
      <c r="C8941">
        <v>38</v>
      </c>
      <c r="D8941" t="s">
        <v>4556</v>
      </c>
      <c r="E8941" t="s">
        <v>4557</v>
      </c>
      <c r="F8941" t="s">
        <v>11</v>
      </c>
      <c r="G8941">
        <v>11779</v>
      </c>
    </row>
    <row r="8942" spans="1:7" x14ac:dyDescent="0.2">
      <c r="A8942" t="s">
        <v>13538</v>
      </c>
      <c r="B8942" t="s">
        <v>4566</v>
      </c>
      <c r="C8942">
        <v>38</v>
      </c>
      <c r="D8942" t="s">
        <v>4556</v>
      </c>
      <c r="E8942" t="s">
        <v>4558</v>
      </c>
      <c r="F8942" t="s">
        <v>11</v>
      </c>
      <c r="G8942">
        <v>11373</v>
      </c>
    </row>
    <row r="8943" spans="1:7" x14ac:dyDescent="0.2">
      <c r="A8943" t="s">
        <v>13539</v>
      </c>
      <c r="B8943" t="s">
        <v>4566</v>
      </c>
      <c r="C8943">
        <v>38</v>
      </c>
      <c r="D8943" t="s">
        <v>4556</v>
      </c>
      <c r="E8943" t="s">
        <v>4559</v>
      </c>
      <c r="F8943" t="s">
        <v>11</v>
      </c>
      <c r="G8943">
        <v>4857</v>
      </c>
    </row>
    <row r="8944" spans="1:7" x14ac:dyDescent="0.2">
      <c r="A8944" t="s">
        <v>13540</v>
      </c>
      <c r="B8944" t="s">
        <v>4566</v>
      </c>
      <c r="C8944">
        <v>38</v>
      </c>
      <c r="D8944" t="s">
        <v>4556</v>
      </c>
      <c r="E8944" t="s">
        <v>4560</v>
      </c>
      <c r="F8944" t="s">
        <v>11</v>
      </c>
      <c r="G8944">
        <v>2840</v>
      </c>
    </row>
    <row r="8945" spans="1:7" x14ac:dyDescent="0.2">
      <c r="A8945" t="s">
        <v>13541</v>
      </c>
      <c r="B8945" t="s">
        <v>4566</v>
      </c>
      <c r="C8945">
        <v>39</v>
      </c>
      <c r="D8945" t="s">
        <v>4556</v>
      </c>
      <c r="E8945" t="s">
        <v>4561</v>
      </c>
      <c r="F8945" t="s">
        <v>11</v>
      </c>
      <c r="G8945">
        <v>772</v>
      </c>
    </row>
    <row r="8946" spans="1:7" x14ac:dyDescent="0.2">
      <c r="A8946" t="s">
        <v>13542</v>
      </c>
      <c r="B8946" t="s">
        <v>4566</v>
      </c>
      <c r="C8946">
        <v>40</v>
      </c>
      <c r="D8946" t="s">
        <v>4556</v>
      </c>
      <c r="E8946" t="s">
        <v>4557</v>
      </c>
      <c r="F8946" t="s">
        <v>11</v>
      </c>
      <c r="G8946">
        <v>4575</v>
      </c>
    </row>
    <row r="8947" spans="1:7" x14ac:dyDescent="0.2">
      <c r="A8947" t="s">
        <v>13543</v>
      </c>
      <c r="B8947" t="s">
        <v>4566</v>
      </c>
      <c r="C8947">
        <v>40</v>
      </c>
      <c r="D8947" t="s">
        <v>4556</v>
      </c>
      <c r="E8947" t="s">
        <v>4558</v>
      </c>
      <c r="F8947" t="s">
        <v>11</v>
      </c>
      <c r="G8947">
        <v>78</v>
      </c>
    </row>
    <row r="8948" spans="1:7" x14ac:dyDescent="0.2">
      <c r="A8948" t="s">
        <v>13544</v>
      </c>
      <c r="B8948" t="s">
        <v>4566</v>
      </c>
      <c r="C8948">
        <v>40</v>
      </c>
      <c r="D8948" t="s">
        <v>4556</v>
      </c>
      <c r="E8948" t="s">
        <v>4559</v>
      </c>
      <c r="F8948" t="s">
        <v>11</v>
      </c>
      <c r="G8948">
        <v>7</v>
      </c>
    </row>
    <row r="8949" spans="1:7" x14ac:dyDescent="0.2">
      <c r="A8949" t="s">
        <v>13545</v>
      </c>
      <c r="B8949" t="s">
        <v>4566</v>
      </c>
      <c r="C8949">
        <v>40</v>
      </c>
      <c r="D8949" t="s">
        <v>4556</v>
      </c>
      <c r="E8949" t="s">
        <v>4560</v>
      </c>
      <c r="F8949" t="s">
        <v>11</v>
      </c>
      <c r="G8949">
        <v>15</v>
      </c>
    </row>
    <row r="8950" spans="1:7" x14ac:dyDescent="0.2">
      <c r="A8950" t="s">
        <v>13546</v>
      </c>
      <c r="B8950" t="s">
        <v>4566</v>
      </c>
      <c r="C8950">
        <v>41</v>
      </c>
      <c r="D8950" t="s">
        <v>4556</v>
      </c>
      <c r="E8950" t="s">
        <v>4557</v>
      </c>
      <c r="F8950" t="s">
        <v>11</v>
      </c>
      <c r="G8950">
        <v>3816</v>
      </c>
    </row>
    <row r="8951" spans="1:7" x14ac:dyDescent="0.2">
      <c r="A8951" t="s">
        <v>13547</v>
      </c>
      <c r="B8951" t="s">
        <v>4566</v>
      </c>
      <c r="C8951">
        <v>41</v>
      </c>
      <c r="D8951" t="s">
        <v>4556</v>
      </c>
      <c r="E8951" t="s">
        <v>4558</v>
      </c>
      <c r="F8951" t="s">
        <v>11</v>
      </c>
      <c r="G8951">
        <v>1216</v>
      </c>
    </row>
    <row r="8952" spans="1:7" x14ac:dyDescent="0.2">
      <c r="A8952" t="s">
        <v>13548</v>
      </c>
      <c r="B8952" t="s">
        <v>4566</v>
      </c>
      <c r="C8952">
        <v>41</v>
      </c>
      <c r="D8952" t="s">
        <v>4556</v>
      </c>
      <c r="E8952" t="s">
        <v>4559</v>
      </c>
      <c r="F8952" t="s">
        <v>11</v>
      </c>
      <c r="G8952">
        <v>155</v>
      </c>
    </row>
    <row r="8953" spans="1:7" x14ac:dyDescent="0.2">
      <c r="A8953" t="s">
        <v>13549</v>
      </c>
      <c r="B8953" t="s">
        <v>4566</v>
      </c>
      <c r="C8953">
        <v>41</v>
      </c>
      <c r="D8953" t="s">
        <v>4556</v>
      </c>
      <c r="E8953" t="s">
        <v>4560</v>
      </c>
      <c r="F8953" t="s">
        <v>11</v>
      </c>
      <c r="G8953">
        <v>82</v>
      </c>
    </row>
    <row r="8954" spans="1:7" x14ac:dyDescent="0.2">
      <c r="A8954" t="s">
        <v>13550</v>
      </c>
      <c r="B8954" t="s">
        <v>4566</v>
      </c>
      <c r="C8954">
        <v>42</v>
      </c>
      <c r="D8954" t="s">
        <v>4556</v>
      </c>
      <c r="E8954" t="s">
        <v>4561</v>
      </c>
      <c r="F8954" t="s">
        <v>11</v>
      </c>
      <c r="G8954">
        <v>181</v>
      </c>
    </row>
    <row r="8955" spans="1:7" x14ac:dyDescent="0.2">
      <c r="A8955" t="s">
        <v>13551</v>
      </c>
      <c r="B8955" t="s">
        <v>4566</v>
      </c>
      <c r="C8955">
        <v>43</v>
      </c>
      <c r="D8955" t="s">
        <v>4556</v>
      </c>
      <c r="E8955" t="s">
        <v>4557</v>
      </c>
      <c r="F8955" t="s">
        <v>11</v>
      </c>
      <c r="G8955">
        <v>17823</v>
      </c>
    </row>
    <row r="8956" spans="1:7" x14ac:dyDescent="0.2">
      <c r="A8956" t="s">
        <v>13552</v>
      </c>
      <c r="B8956" t="s">
        <v>4566</v>
      </c>
      <c r="C8956">
        <v>43</v>
      </c>
      <c r="D8956" t="s">
        <v>4556</v>
      </c>
      <c r="E8956" t="s">
        <v>4558</v>
      </c>
      <c r="F8956" t="s">
        <v>11</v>
      </c>
      <c r="G8956">
        <v>6898</v>
      </c>
    </row>
    <row r="8957" spans="1:7" x14ac:dyDescent="0.2">
      <c r="A8957" t="s">
        <v>13553</v>
      </c>
      <c r="B8957" t="s">
        <v>4566</v>
      </c>
      <c r="C8957">
        <v>43</v>
      </c>
      <c r="D8957" t="s">
        <v>4556</v>
      </c>
      <c r="E8957" t="s">
        <v>4559</v>
      </c>
      <c r="F8957" t="s">
        <v>11</v>
      </c>
      <c r="G8957">
        <v>2488</v>
      </c>
    </row>
    <row r="8958" spans="1:7" x14ac:dyDescent="0.2">
      <c r="A8958" t="s">
        <v>13554</v>
      </c>
      <c r="B8958" t="s">
        <v>4566</v>
      </c>
      <c r="C8958">
        <v>43</v>
      </c>
      <c r="D8958" t="s">
        <v>4556</v>
      </c>
      <c r="E8958" t="s">
        <v>4560</v>
      </c>
      <c r="F8958" t="s">
        <v>11</v>
      </c>
      <c r="G8958">
        <v>2221</v>
      </c>
    </row>
    <row r="8959" spans="1:7" x14ac:dyDescent="0.2">
      <c r="A8959" t="s">
        <v>13555</v>
      </c>
      <c r="B8959" t="s">
        <v>4566</v>
      </c>
      <c r="C8959">
        <v>1</v>
      </c>
      <c r="D8959" t="s">
        <v>4556</v>
      </c>
      <c r="E8959" t="s">
        <v>4557</v>
      </c>
      <c r="F8959" t="s">
        <v>12</v>
      </c>
      <c r="G8959">
        <v>3522</v>
      </c>
    </row>
    <row r="8960" spans="1:7" x14ac:dyDescent="0.2">
      <c r="A8960" t="s">
        <v>13556</v>
      </c>
      <c r="B8960" t="s">
        <v>4566</v>
      </c>
      <c r="C8960">
        <v>1</v>
      </c>
      <c r="D8960" t="s">
        <v>4556</v>
      </c>
      <c r="E8960" t="s">
        <v>4558</v>
      </c>
      <c r="F8960" t="s">
        <v>12</v>
      </c>
      <c r="G8960">
        <v>385</v>
      </c>
    </row>
    <row r="8961" spans="1:7" x14ac:dyDescent="0.2">
      <c r="A8961" t="s">
        <v>13557</v>
      </c>
      <c r="B8961" t="s">
        <v>4566</v>
      </c>
      <c r="C8961">
        <v>1</v>
      </c>
      <c r="D8961" t="s">
        <v>4556</v>
      </c>
      <c r="E8961" t="s">
        <v>4559</v>
      </c>
      <c r="F8961" t="s">
        <v>12</v>
      </c>
      <c r="G8961">
        <v>14</v>
      </c>
    </row>
    <row r="8962" spans="1:7" x14ac:dyDescent="0.2">
      <c r="A8962" t="s">
        <v>13558</v>
      </c>
      <c r="B8962" t="s">
        <v>4566</v>
      </c>
      <c r="C8962">
        <v>1</v>
      </c>
      <c r="D8962" t="s">
        <v>4556</v>
      </c>
      <c r="E8962" t="s">
        <v>4560</v>
      </c>
      <c r="F8962" t="s">
        <v>12</v>
      </c>
      <c r="G8962">
        <v>10</v>
      </c>
    </row>
    <row r="8963" spans="1:7" x14ac:dyDescent="0.2">
      <c r="A8963" t="s">
        <v>13559</v>
      </c>
      <c r="B8963" t="s">
        <v>4566</v>
      </c>
      <c r="C8963">
        <v>2</v>
      </c>
      <c r="D8963" t="s">
        <v>4556</v>
      </c>
      <c r="E8963" t="s">
        <v>4557</v>
      </c>
      <c r="F8963" t="s">
        <v>12</v>
      </c>
      <c r="G8963">
        <v>4789</v>
      </c>
    </row>
    <row r="8964" spans="1:7" x14ac:dyDescent="0.2">
      <c r="A8964" t="s">
        <v>13560</v>
      </c>
      <c r="B8964" t="s">
        <v>4566</v>
      </c>
      <c r="C8964">
        <v>2</v>
      </c>
      <c r="D8964" t="s">
        <v>4556</v>
      </c>
      <c r="E8964" t="s">
        <v>4558</v>
      </c>
      <c r="F8964" t="s">
        <v>12</v>
      </c>
      <c r="G8964">
        <v>479</v>
      </c>
    </row>
    <row r="8965" spans="1:7" x14ac:dyDescent="0.2">
      <c r="A8965" t="s">
        <v>13561</v>
      </c>
      <c r="B8965" t="s">
        <v>4566</v>
      </c>
      <c r="C8965">
        <v>2</v>
      </c>
      <c r="D8965" t="s">
        <v>4556</v>
      </c>
      <c r="E8965" t="s">
        <v>4559</v>
      </c>
      <c r="F8965" t="s">
        <v>12</v>
      </c>
      <c r="G8965">
        <v>23</v>
      </c>
    </row>
    <row r="8966" spans="1:7" x14ac:dyDescent="0.2">
      <c r="A8966" t="s">
        <v>13562</v>
      </c>
      <c r="B8966" t="s">
        <v>4566</v>
      </c>
      <c r="C8966">
        <v>2</v>
      </c>
      <c r="D8966" t="s">
        <v>4556</v>
      </c>
      <c r="E8966" t="s">
        <v>4560</v>
      </c>
      <c r="F8966" t="s">
        <v>12</v>
      </c>
      <c r="G8966">
        <v>22</v>
      </c>
    </row>
    <row r="8967" spans="1:7" x14ac:dyDescent="0.2">
      <c r="A8967" t="s">
        <v>13563</v>
      </c>
      <c r="B8967" t="s">
        <v>4566</v>
      </c>
      <c r="C8967">
        <v>3</v>
      </c>
      <c r="D8967" t="s">
        <v>4556</v>
      </c>
      <c r="E8967" t="s">
        <v>4557</v>
      </c>
      <c r="F8967" t="s">
        <v>12</v>
      </c>
      <c r="G8967">
        <v>13584</v>
      </c>
    </row>
    <row r="8968" spans="1:7" x14ac:dyDescent="0.2">
      <c r="A8968" t="s">
        <v>13564</v>
      </c>
      <c r="B8968" t="s">
        <v>4566</v>
      </c>
      <c r="C8968">
        <v>3</v>
      </c>
      <c r="D8968" t="s">
        <v>4556</v>
      </c>
      <c r="E8968" t="s">
        <v>4558</v>
      </c>
      <c r="F8968" t="s">
        <v>12</v>
      </c>
      <c r="G8968">
        <v>14724</v>
      </c>
    </row>
    <row r="8969" spans="1:7" x14ac:dyDescent="0.2">
      <c r="A8969" t="s">
        <v>13565</v>
      </c>
      <c r="B8969" t="s">
        <v>4566</v>
      </c>
      <c r="C8969">
        <v>3</v>
      </c>
      <c r="D8969" t="s">
        <v>4556</v>
      </c>
      <c r="E8969" t="s">
        <v>4559</v>
      </c>
      <c r="F8969" t="s">
        <v>12</v>
      </c>
      <c r="G8969">
        <v>2559</v>
      </c>
    </row>
    <row r="8970" spans="1:7" x14ac:dyDescent="0.2">
      <c r="A8970" t="s">
        <v>13566</v>
      </c>
      <c r="B8970" t="s">
        <v>4566</v>
      </c>
      <c r="C8970">
        <v>3</v>
      </c>
      <c r="D8970" t="s">
        <v>4556</v>
      </c>
      <c r="E8970" t="s">
        <v>4560</v>
      </c>
      <c r="F8970" t="s">
        <v>12</v>
      </c>
      <c r="G8970">
        <v>669</v>
      </c>
    </row>
    <row r="8971" spans="1:7" x14ac:dyDescent="0.2">
      <c r="A8971" t="s">
        <v>13567</v>
      </c>
      <c r="B8971" t="s">
        <v>4566</v>
      </c>
      <c r="C8971">
        <v>4</v>
      </c>
      <c r="D8971" t="s">
        <v>4556</v>
      </c>
      <c r="E8971" t="s">
        <v>4557</v>
      </c>
      <c r="F8971" t="s">
        <v>12</v>
      </c>
      <c r="G8971">
        <v>18443</v>
      </c>
    </row>
    <row r="8972" spans="1:7" x14ac:dyDescent="0.2">
      <c r="A8972" t="s">
        <v>13568</v>
      </c>
      <c r="B8972" t="s">
        <v>4566</v>
      </c>
      <c r="C8972">
        <v>4</v>
      </c>
      <c r="D8972" t="s">
        <v>4556</v>
      </c>
      <c r="E8972" t="s">
        <v>4558</v>
      </c>
      <c r="F8972" t="s">
        <v>12</v>
      </c>
      <c r="G8972">
        <v>23382</v>
      </c>
    </row>
    <row r="8973" spans="1:7" x14ac:dyDescent="0.2">
      <c r="A8973" t="s">
        <v>13569</v>
      </c>
      <c r="B8973" t="s">
        <v>4566</v>
      </c>
      <c r="C8973">
        <v>4</v>
      </c>
      <c r="D8973" t="s">
        <v>4556</v>
      </c>
      <c r="E8973" t="s">
        <v>4559</v>
      </c>
      <c r="F8973" t="s">
        <v>12</v>
      </c>
      <c r="G8973">
        <v>2289</v>
      </c>
    </row>
    <row r="8974" spans="1:7" x14ac:dyDescent="0.2">
      <c r="A8974" t="s">
        <v>13570</v>
      </c>
      <c r="B8974" t="s">
        <v>4566</v>
      </c>
      <c r="C8974">
        <v>4</v>
      </c>
      <c r="D8974" t="s">
        <v>4556</v>
      </c>
      <c r="E8974" t="s">
        <v>4560</v>
      </c>
      <c r="F8974" t="s">
        <v>12</v>
      </c>
      <c r="G8974">
        <v>1262</v>
      </c>
    </row>
    <row r="8975" spans="1:7" x14ac:dyDescent="0.2">
      <c r="A8975" t="s">
        <v>13571</v>
      </c>
      <c r="B8975" t="s">
        <v>4566</v>
      </c>
      <c r="C8975">
        <v>5</v>
      </c>
      <c r="D8975" t="s">
        <v>4556</v>
      </c>
      <c r="E8975" t="s">
        <v>4557</v>
      </c>
      <c r="F8975" t="s">
        <v>12</v>
      </c>
      <c r="G8975">
        <v>23138</v>
      </c>
    </row>
    <row r="8976" spans="1:7" x14ac:dyDescent="0.2">
      <c r="A8976" t="s">
        <v>13572</v>
      </c>
      <c r="B8976" t="s">
        <v>4566</v>
      </c>
      <c r="C8976">
        <v>5</v>
      </c>
      <c r="D8976" t="s">
        <v>4556</v>
      </c>
      <c r="E8976" t="s">
        <v>4558</v>
      </c>
      <c r="F8976" t="s">
        <v>12</v>
      </c>
      <c r="G8976">
        <v>15341</v>
      </c>
    </row>
    <row r="8977" spans="1:7" x14ac:dyDescent="0.2">
      <c r="A8977" t="s">
        <v>13573</v>
      </c>
      <c r="B8977" t="s">
        <v>4566</v>
      </c>
      <c r="C8977">
        <v>5</v>
      </c>
      <c r="D8977" t="s">
        <v>4556</v>
      </c>
      <c r="E8977" t="s">
        <v>4559</v>
      </c>
      <c r="F8977" t="s">
        <v>12</v>
      </c>
      <c r="G8977">
        <v>1041</v>
      </c>
    </row>
    <row r="8978" spans="1:7" x14ac:dyDescent="0.2">
      <c r="A8978" t="s">
        <v>13574</v>
      </c>
      <c r="B8978" t="s">
        <v>4566</v>
      </c>
      <c r="C8978">
        <v>5</v>
      </c>
      <c r="D8978" t="s">
        <v>4556</v>
      </c>
      <c r="E8978" t="s">
        <v>4560</v>
      </c>
      <c r="F8978" t="s">
        <v>12</v>
      </c>
      <c r="G8978">
        <v>100</v>
      </c>
    </row>
    <row r="8979" spans="1:7" x14ac:dyDescent="0.2">
      <c r="A8979" t="s">
        <v>13575</v>
      </c>
      <c r="B8979" t="s">
        <v>4566</v>
      </c>
      <c r="C8979">
        <v>6</v>
      </c>
      <c r="D8979" t="s">
        <v>4556</v>
      </c>
      <c r="E8979" t="s">
        <v>4557</v>
      </c>
      <c r="F8979" t="s">
        <v>12</v>
      </c>
      <c r="G8979">
        <v>22034</v>
      </c>
    </row>
    <row r="8980" spans="1:7" x14ac:dyDescent="0.2">
      <c r="A8980" t="s">
        <v>13576</v>
      </c>
      <c r="B8980" t="s">
        <v>4566</v>
      </c>
      <c r="C8980">
        <v>6</v>
      </c>
      <c r="D8980" t="s">
        <v>4556</v>
      </c>
      <c r="E8980" t="s">
        <v>4558</v>
      </c>
      <c r="F8980" t="s">
        <v>12</v>
      </c>
      <c r="G8980">
        <v>28863</v>
      </c>
    </row>
    <row r="8981" spans="1:7" x14ac:dyDescent="0.2">
      <c r="A8981" t="s">
        <v>13577</v>
      </c>
      <c r="B8981" t="s">
        <v>4566</v>
      </c>
      <c r="C8981">
        <v>6</v>
      </c>
      <c r="D8981" t="s">
        <v>4556</v>
      </c>
      <c r="E8981" t="s">
        <v>4559</v>
      </c>
      <c r="F8981" t="s">
        <v>12</v>
      </c>
      <c r="G8981">
        <v>2206</v>
      </c>
    </row>
    <row r="8982" spans="1:7" x14ac:dyDescent="0.2">
      <c r="A8982" t="s">
        <v>13578</v>
      </c>
      <c r="B8982" t="s">
        <v>4566</v>
      </c>
      <c r="C8982">
        <v>6</v>
      </c>
      <c r="D8982" t="s">
        <v>4556</v>
      </c>
      <c r="E8982" t="s">
        <v>4560</v>
      </c>
      <c r="F8982" t="s">
        <v>12</v>
      </c>
      <c r="G8982">
        <v>1075</v>
      </c>
    </row>
    <row r="8983" spans="1:7" x14ac:dyDescent="0.2">
      <c r="A8983" t="s">
        <v>13579</v>
      </c>
      <c r="B8983" t="s">
        <v>4566</v>
      </c>
      <c r="C8983">
        <v>7</v>
      </c>
      <c r="D8983" t="s">
        <v>4556</v>
      </c>
      <c r="E8983" t="s">
        <v>4557</v>
      </c>
      <c r="F8983" t="s">
        <v>12</v>
      </c>
      <c r="G8983">
        <v>15722</v>
      </c>
    </row>
    <row r="8984" spans="1:7" x14ac:dyDescent="0.2">
      <c r="A8984" t="s">
        <v>13580</v>
      </c>
      <c r="B8984" t="s">
        <v>4566</v>
      </c>
      <c r="C8984">
        <v>7</v>
      </c>
      <c r="D8984" t="s">
        <v>4556</v>
      </c>
      <c r="E8984" t="s">
        <v>4558</v>
      </c>
      <c r="F8984" t="s">
        <v>12</v>
      </c>
      <c r="G8984">
        <v>12734</v>
      </c>
    </row>
    <row r="8985" spans="1:7" x14ac:dyDescent="0.2">
      <c r="A8985" t="s">
        <v>13581</v>
      </c>
      <c r="B8985" t="s">
        <v>4566</v>
      </c>
      <c r="C8985">
        <v>7</v>
      </c>
      <c r="D8985" t="s">
        <v>4556</v>
      </c>
      <c r="E8985" t="s">
        <v>4559</v>
      </c>
      <c r="F8985" t="s">
        <v>12</v>
      </c>
      <c r="G8985">
        <v>1327</v>
      </c>
    </row>
    <row r="8986" spans="1:7" x14ac:dyDescent="0.2">
      <c r="A8986" t="s">
        <v>13582</v>
      </c>
      <c r="B8986" t="s">
        <v>4566</v>
      </c>
      <c r="C8986">
        <v>7</v>
      </c>
      <c r="D8986" t="s">
        <v>4556</v>
      </c>
      <c r="E8986" t="s">
        <v>4560</v>
      </c>
      <c r="F8986" t="s">
        <v>12</v>
      </c>
      <c r="G8986">
        <v>437</v>
      </c>
    </row>
    <row r="8987" spans="1:7" x14ac:dyDescent="0.2">
      <c r="A8987" t="s">
        <v>13583</v>
      </c>
      <c r="B8987" t="s">
        <v>4566</v>
      </c>
      <c r="C8987">
        <v>8</v>
      </c>
      <c r="D8987" t="s">
        <v>4556</v>
      </c>
      <c r="E8987" t="s">
        <v>4557</v>
      </c>
      <c r="F8987" t="s">
        <v>12</v>
      </c>
      <c r="G8987">
        <v>36113</v>
      </c>
    </row>
    <row r="8988" spans="1:7" x14ac:dyDescent="0.2">
      <c r="A8988" t="s">
        <v>13584</v>
      </c>
      <c r="B8988" t="s">
        <v>4566</v>
      </c>
      <c r="C8988">
        <v>8</v>
      </c>
      <c r="D8988" t="s">
        <v>4556</v>
      </c>
      <c r="E8988" t="s">
        <v>4558</v>
      </c>
      <c r="F8988" t="s">
        <v>12</v>
      </c>
      <c r="G8988">
        <v>51391</v>
      </c>
    </row>
    <row r="8989" spans="1:7" x14ac:dyDescent="0.2">
      <c r="A8989" t="s">
        <v>13585</v>
      </c>
      <c r="B8989" t="s">
        <v>4566</v>
      </c>
      <c r="C8989">
        <v>8</v>
      </c>
      <c r="D8989" t="s">
        <v>4556</v>
      </c>
      <c r="E8989" t="s">
        <v>4559</v>
      </c>
      <c r="F8989" t="s">
        <v>12</v>
      </c>
      <c r="G8989">
        <v>2400</v>
      </c>
    </row>
    <row r="8990" spans="1:7" x14ac:dyDescent="0.2">
      <c r="A8990" t="s">
        <v>13586</v>
      </c>
      <c r="B8990" t="s">
        <v>4566</v>
      </c>
      <c r="C8990">
        <v>8</v>
      </c>
      <c r="D8990" t="s">
        <v>4556</v>
      </c>
      <c r="E8990" t="s">
        <v>4560</v>
      </c>
      <c r="F8990" t="s">
        <v>12</v>
      </c>
      <c r="G8990">
        <v>650</v>
      </c>
    </row>
    <row r="8991" spans="1:7" x14ac:dyDescent="0.2">
      <c r="A8991" t="s">
        <v>13587</v>
      </c>
      <c r="B8991" t="s">
        <v>4566</v>
      </c>
      <c r="C8991">
        <v>9</v>
      </c>
      <c r="D8991" t="s">
        <v>4556</v>
      </c>
      <c r="E8991" t="s">
        <v>4557</v>
      </c>
      <c r="F8991" t="s">
        <v>12</v>
      </c>
      <c r="G8991">
        <v>5114</v>
      </c>
    </row>
    <row r="8992" spans="1:7" x14ac:dyDescent="0.2">
      <c r="A8992" t="s">
        <v>13588</v>
      </c>
      <c r="B8992" t="s">
        <v>4566</v>
      </c>
      <c r="C8992">
        <v>9</v>
      </c>
      <c r="D8992" t="s">
        <v>4556</v>
      </c>
      <c r="E8992" t="s">
        <v>4558</v>
      </c>
      <c r="F8992" t="s">
        <v>12</v>
      </c>
      <c r="G8992">
        <v>855</v>
      </c>
    </row>
    <row r="8993" spans="1:7" x14ac:dyDescent="0.2">
      <c r="A8993" t="s">
        <v>13589</v>
      </c>
      <c r="B8993" t="s">
        <v>4566</v>
      </c>
      <c r="C8993">
        <v>9</v>
      </c>
      <c r="D8993" t="s">
        <v>4556</v>
      </c>
      <c r="E8993" t="s">
        <v>4559</v>
      </c>
      <c r="F8993" t="s">
        <v>12</v>
      </c>
      <c r="G8993">
        <v>134</v>
      </c>
    </row>
    <row r="8994" spans="1:7" x14ac:dyDescent="0.2">
      <c r="A8994" t="s">
        <v>13590</v>
      </c>
      <c r="B8994" t="s">
        <v>4566</v>
      </c>
      <c r="C8994">
        <v>9</v>
      </c>
      <c r="D8994" t="s">
        <v>4556</v>
      </c>
      <c r="E8994" t="s">
        <v>4560</v>
      </c>
      <c r="F8994" t="s">
        <v>12</v>
      </c>
      <c r="G8994">
        <v>62</v>
      </c>
    </row>
    <row r="8995" spans="1:7" x14ac:dyDescent="0.2">
      <c r="A8995" t="s">
        <v>13591</v>
      </c>
      <c r="B8995" t="s">
        <v>4566</v>
      </c>
      <c r="C8995">
        <v>10</v>
      </c>
      <c r="D8995" t="s">
        <v>4556</v>
      </c>
      <c r="E8995" t="s">
        <v>4557</v>
      </c>
      <c r="F8995" t="s">
        <v>12</v>
      </c>
      <c r="G8995">
        <v>1860</v>
      </c>
    </row>
    <row r="8996" spans="1:7" x14ac:dyDescent="0.2">
      <c r="A8996" t="s">
        <v>13592</v>
      </c>
      <c r="B8996" t="s">
        <v>4566</v>
      </c>
      <c r="C8996">
        <v>10</v>
      </c>
      <c r="D8996" t="s">
        <v>4556</v>
      </c>
      <c r="E8996" t="s">
        <v>4558</v>
      </c>
      <c r="F8996" t="s">
        <v>12</v>
      </c>
      <c r="G8996">
        <v>260</v>
      </c>
    </row>
    <row r="8997" spans="1:7" x14ac:dyDescent="0.2">
      <c r="A8997" t="s">
        <v>13593</v>
      </c>
      <c r="B8997" t="s">
        <v>4566</v>
      </c>
      <c r="C8997">
        <v>10</v>
      </c>
      <c r="D8997" t="s">
        <v>4556</v>
      </c>
      <c r="E8997" t="s">
        <v>4559</v>
      </c>
      <c r="F8997" t="s">
        <v>12</v>
      </c>
      <c r="G8997">
        <v>40</v>
      </c>
    </row>
    <row r="8998" spans="1:7" x14ac:dyDescent="0.2">
      <c r="A8998" t="s">
        <v>13594</v>
      </c>
      <c r="B8998" t="s">
        <v>4566</v>
      </c>
      <c r="C8998">
        <v>10</v>
      </c>
      <c r="D8998" t="s">
        <v>4556</v>
      </c>
      <c r="E8998" t="s">
        <v>4560</v>
      </c>
      <c r="F8998" t="s">
        <v>12</v>
      </c>
      <c r="G8998">
        <v>22</v>
      </c>
    </row>
    <row r="8999" spans="1:7" x14ac:dyDescent="0.2">
      <c r="A8999" t="s">
        <v>13595</v>
      </c>
      <c r="B8999" t="s">
        <v>4566</v>
      </c>
      <c r="C8999">
        <v>11</v>
      </c>
      <c r="D8999" t="s">
        <v>4556</v>
      </c>
      <c r="E8999" t="s">
        <v>4557</v>
      </c>
      <c r="F8999" t="s">
        <v>12</v>
      </c>
      <c r="G8999">
        <v>10085</v>
      </c>
    </row>
    <row r="9000" spans="1:7" x14ac:dyDescent="0.2">
      <c r="A9000" t="s">
        <v>13596</v>
      </c>
      <c r="B9000" t="s">
        <v>4566</v>
      </c>
      <c r="C9000">
        <v>11</v>
      </c>
      <c r="D9000" t="s">
        <v>4556</v>
      </c>
      <c r="E9000" t="s">
        <v>4558</v>
      </c>
      <c r="F9000" t="s">
        <v>12</v>
      </c>
      <c r="G9000">
        <v>3604</v>
      </c>
    </row>
    <row r="9001" spans="1:7" x14ac:dyDescent="0.2">
      <c r="A9001" t="s">
        <v>13597</v>
      </c>
      <c r="B9001" t="s">
        <v>4566</v>
      </c>
      <c r="C9001">
        <v>11</v>
      </c>
      <c r="D9001" t="s">
        <v>4556</v>
      </c>
      <c r="E9001" t="s">
        <v>4559</v>
      </c>
      <c r="F9001" t="s">
        <v>12</v>
      </c>
      <c r="G9001">
        <v>749</v>
      </c>
    </row>
    <row r="9002" spans="1:7" x14ac:dyDescent="0.2">
      <c r="A9002" t="s">
        <v>13598</v>
      </c>
      <c r="B9002" t="s">
        <v>4566</v>
      </c>
      <c r="C9002">
        <v>11</v>
      </c>
      <c r="D9002" t="s">
        <v>4556</v>
      </c>
      <c r="E9002" t="s">
        <v>4560</v>
      </c>
      <c r="F9002" t="s">
        <v>12</v>
      </c>
      <c r="G9002">
        <v>747</v>
      </c>
    </row>
    <row r="9003" spans="1:7" x14ac:dyDescent="0.2">
      <c r="A9003" t="s">
        <v>13599</v>
      </c>
      <c r="B9003" t="s">
        <v>4566</v>
      </c>
      <c r="C9003">
        <v>12</v>
      </c>
      <c r="D9003" t="s">
        <v>4556</v>
      </c>
      <c r="E9003" t="s">
        <v>4557</v>
      </c>
      <c r="F9003" t="s">
        <v>12</v>
      </c>
      <c r="G9003">
        <v>8296</v>
      </c>
    </row>
    <row r="9004" spans="1:7" x14ac:dyDescent="0.2">
      <c r="A9004" t="s">
        <v>13600</v>
      </c>
      <c r="B9004" t="s">
        <v>4566</v>
      </c>
      <c r="C9004">
        <v>12</v>
      </c>
      <c r="D9004" t="s">
        <v>4556</v>
      </c>
      <c r="E9004" t="s">
        <v>4558</v>
      </c>
      <c r="F9004" t="s">
        <v>12</v>
      </c>
      <c r="G9004">
        <v>1202</v>
      </c>
    </row>
    <row r="9005" spans="1:7" x14ac:dyDescent="0.2">
      <c r="A9005" t="s">
        <v>13601</v>
      </c>
      <c r="B9005" t="s">
        <v>4566</v>
      </c>
      <c r="C9005">
        <v>12</v>
      </c>
      <c r="D9005" t="s">
        <v>4556</v>
      </c>
      <c r="E9005" t="s">
        <v>4559</v>
      </c>
      <c r="F9005" t="s">
        <v>12</v>
      </c>
      <c r="G9005">
        <v>144</v>
      </c>
    </row>
    <row r="9006" spans="1:7" x14ac:dyDescent="0.2">
      <c r="A9006" t="s">
        <v>13602</v>
      </c>
      <c r="B9006" t="s">
        <v>4566</v>
      </c>
      <c r="C9006">
        <v>12</v>
      </c>
      <c r="D9006" t="s">
        <v>4556</v>
      </c>
      <c r="E9006" t="s">
        <v>4560</v>
      </c>
      <c r="F9006" t="s">
        <v>12</v>
      </c>
      <c r="G9006">
        <v>47</v>
      </c>
    </row>
    <row r="9007" spans="1:7" x14ac:dyDescent="0.2">
      <c r="A9007" t="s">
        <v>13603</v>
      </c>
      <c r="B9007" t="s">
        <v>4566</v>
      </c>
      <c r="C9007">
        <v>13</v>
      </c>
      <c r="D9007" t="s">
        <v>4556</v>
      </c>
      <c r="E9007" t="s">
        <v>4557</v>
      </c>
      <c r="F9007" t="s">
        <v>12</v>
      </c>
      <c r="G9007">
        <v>18702</v>
      </c>
    </row>
    <row r="9008" spans="1:7" x14ac:dyDescent="0.2">
      <c r="A9008" t="s">
        <v>13604</v>
      </c>
      <c r="B9008" t="s">
        <v>4566</v>
      </c>
      <c r="C9008">
        <v>13</v>
      </c>
      <c r="D9008" t="s">
        <v>4556</v>
      </c>
      <c r="E9008" t="s">
        <v>4558</v>
      </c>
      <c r="F9008" t="s">
        <v>12</v>
      </c>
      <c r="G9008">
        <v>30587</v>
      </c>
    </row>
    <row r="9009" spans="1:7" x14ac:dyDescent="0.2">
      <c r="A9009" t="s">
        <v>13605</v>
      </c>
      <c r="B9009" t="s">
        <v>4566</v>
      </c>
      <c r="C9009">
        <v>13</v>
      </c>
      <c r="D9009" t="s">
        <v>4556</v>
      </c>
      <c r="E9009" t="s">
        <v>4559</v>
      </c>
      <c r="F9009" t="s">
        <v>12</v>
      </c>
      <c r="G9009">
        <v>9553</v>
      </c>
    </row>
    <row r="9010" spans="1:7" x14ac:dyDescent="0.2">
      <c r="A9010" t="s">
        <v>13606</v>
      </c>
      <c r="B9010" t="s">
        <v>4566</v>
      </c>
      <c r="C9010">
        <v>13</v>
      </c>
      <c r="D9010" t="s">
        <v>4556</v>
      </c>
      <c r="E9010" t="s">
        <v>4560</v>
      </c>
      <c r="F9010" t="s">
        <v>12</v>
      </c>
      <c r="G9010">
        <v>6624</v>
      </c>
    </row>
    <row r="9011" spans="1:7" x14ac:dyDescent="0.2">
      <c r="A9011" t="s">
        <v>13607</v>
      </c>
      <c r="B9011" t="s">
        <v>4566</v>
      </c>
      <c r="C9011">
        <v>14</v>
      </c>
      <c r="D9011" t="s">
        <v>4556</v>
      </c>
      <c r="E9011" t="s">
        <v>4557</v>
      </c>
      <c r="F9011" t="s">
        <v>12</v>
      </c>
      <c r="G9011">
        <v>16530</v>
      </c>
    </row>
    <row r="9012" spans="1:7" x14ac:dyDescent="0.2">
      <c r="A9012" t="s">
        <v>13608</v>
      </c>
      <c r="B9012" t="s">
        <v>4566</v>
      </c>
      <c r="C9012">
        <v>14</v>
      </c>
      <c r="D9012" t="s">
        <v>4556</v>
      </c>
      <c r="E9012" t="s">
        <v>4558</v>
      </c>
      <c r="F9012" t="s">
        <v>12</v>
      </c>
      <c r="G9012">
        <v>10173</v>
      </c>
    </row>
    <row r="9013" spans="1:7" x14ac:dyDescent="0.2">
      <c r="A9013" t="s">
        <v>13609</v>
      </c>
      <c r="B9013" t="s">
        <v>4566</v>
      </c>
      <c r="C9013">
        <v>14</v>
      </c>
      <c r="D9013" t="s">
        <v>4556</v>
      </c>
      <c r="E9013" t="s">
        <v>4559</v>
      </c>
      <c r="F9013" t="s">
        <v>12</v>
      </c>
      <c r="G9013">
        <v>2635</v>
      </c>
    </row>
    <row r="9014" spans="1:7" x14ac:dyDescent="0.2">
      <c r="A9014" t="s">
        <v>13610</v>
      </c>
      <c r="B9014" t="s">
        <v>4566</v>
      </c>
      <c r="C9014">
        <v>14</v>
      </c>
      <c r="D9014" t="s">
        <v>4556</v>
      </c>
      <c r="E9014" t="s">
        <v>4560</v>
      </c>
      <c r="F9014" t="s">
        <v>12</v>
      </c>
      <c r="G9014">
        <v>837</v>
      </c>
    </row>
    <row r="9015" spans="1:7" x14ac:dyDescent="0.2">
      <c r="A9015" t="s">
        <v>13611</v>
      </c>
      <c r="B9015" t="s">
        <v>4566</v>
      </c>
      <c r="C9015">
        <v>15</v>
      </c>
      <c r="D9015" t="s">
        <v>4556</v>
      </c>
      <c r="E9015" t="s">
        <v>4557</v>
      </c>
      <c r="F9015" t="s">
        <v>12</v>
      </c>
      <c r="G9015">
        <v>8267</v>
      </c>
    </row>
    <row r="9016" spans="1:7" x14ac:dyDescent="0.2">
      <c r="A9016" t="s">
        <v>13612</v>
      </c>
      <c r="B9016" t="s">
        <v>4566</v>
      </c>
      <c r="C9016">
        <v>15</v>
      </c>
      <c r="D9016" t="s">
        <v>4556</v>
      </c>
      <c r="E9016" t="s">
        <v>4558</v>
      </c>
      <c r="F9016" t="s">
        <v>12</v>
      </c>
      <c r="G9016">
        <v>1496</v>
      </c>
    </row>
    <row r="9017" spans="1:7" x14ac:dyDescent="0.2">
      <c r="A9017" t="s">
        <v>13613</v>
      </c>
      <c r="B9017" t="s">
        <v>4566</v>
      </c>
      <c r="C9017">
        <v>15</v>
      </c>
      <c r="D9017" t="s">
        <v>4556</v>
      </c>
      <c r="E9017" t="s">
        <v>4559</v>
      </c>
      <c r="F9017" t="s">
        <v>12</v>
      </c>
      <c r="G9017">
        <v>234</v>
      </c>
    </row>
    <row r="9018" spans="1:7" x14ac:dyDescent="0.2">
      <c r="A9018" t="s">
        <v>13614</v>
      </c>
      <c r="B9018" t="s">
        <v>4566</v>
      </c>
      <c r="C9018">
        <v>15</v>
      </c>
      <c r="D9018" t="s">
        <v>4556</v>
      </c>
      <c r="E9018" t="s">
        <v>4560</v>
      </c>
      <c r="F9018" t="s">
        <v>12</v>
      </c>
      <c r="G9018">
        <v>101</v>
      </c>
    </row>
    <row r="9019" spans="1:7" x14ac:dyDescent="0.2">
      <c r="A9019" t="s">
        <v>13615</v>
      </c>
      <c r="B9019" t="s">
        <v>4566</v>
      </c>
      <c r="C9019">
        <v>16</v>
      </c>
      <c r="D9019" t="s">
        <v>4556</v>
      </c>
      <c r="E9019" t="s">
        <v>4557</v>
      </c>
      <c r="F9019" t="s">
        <v>12</v>
      </c>
      <c r="G9019">
        <v>1230</v>
      </c>
    </row>
    <row r="9020" spans="1:7" x14ac:dyDescent="0.2">
      <c r="A9020" t="s">
        <v>13616</v>
      </c>
      <c r="B9020" t="s">
        <v>4566</v>
      </c>
      <c r="C9020">
        <v>16</v>
      </c>
      <c r="D9020" t="s">
        <v>4556</v>
      </c>
      <c r="E9020" t="s">
        <v>4558</v>
      </c>
      <c r="F9020" t="s">
        <v>12</v>
      </c>
      <c r="G9020">
        <v>2</v>
      </c>
    </row>
    <row r="9021" spans="1:7" x14ac:dyDescent="0.2">
      <c r="A9021" t="s">
        <v>13617</v>
      </c>
      <c r="B9021" t="s">
        <v>4566</v>
      </c>
      <c r="C9021">
        <v>17</v>
      </c>
      <c r="D9021" t="s">
        <v>4556</v>
      </c>
      <c r="E9021" t="s">
        <v>4557</v>
      </c>
      <c r="F9021" t="s">
        <v>12</v>
      </c>
      <c r="G9021">
        <v>12587</v>
      </c>
    </row>
    <row r="9022" spans="1:7" x14ac:dyDescent="0.2">
      <c r="A9022" t="s">
        <v>13618</v>
      </c>
      <c r="B9022" t="s">
        <v>4566</v>
      </c>
      <c r="C9022">
        <v>17</v>
      </c>
      <c r="D9022" t="s">
        <v>4556</v>
      </c>
      <c r="E9022" t="s">
        <v>4558</v>
      </c>
      <c r="F9022" t="s">
        <v>12</v>
      </c>
      <c r="G9022">
        <v>16017</v>
      </c>
    </row>
    <row r="9023" spans="1:7" x14ac:dyDescent="0.2">
      <c r="A9023" t="s">
        <v>13619</v>
      </c>
      <c r="B9023" t="s">
        <v>4566</v>
      </c>
      <c r="C9023">
        <v>17</v>
      </c>
      <c r="D9023" t="s">
        <v>4556</v>
      </c>
      <c r="E9023" t="s">
        <v>4559</v>
      </c>
      <c r="F9023" t="s">
        <v>12</v>
      </c>
      <c r="G9023">
        <v>3553</v>
      </c>
    </row>
    <row r="9024" spans="1:7" x14ac:dyDescent="0.2">
      <c r="A9024" t="s">
        <v>13620</v>
      </c>
      <c r="B9024" t="s">
        <v>4566</v>
      </c>
      <c r="C9024">
        <v>17</v>
      </c>
      <c r="D9024" t="s">
        <v>4556</v>
      </c>
      <c r="E9024" t="s">
        <v>4560</v>
      </c>
      <c r="F9024" t="s">
        <v>12</v>
      </c>
      <c r="G9024">
        <v>1175</v>
      </c>
    </row>
    <row r="9025" spans="1:7" x14ac:dyDescent="0.2">
      <c r="A9025" t="s">
        <v>13621</v>
      </c>
      <c r="B9025" t="s">
        <v>4566</v>
      </c>
      <c r="C9025">
        <v>18</v>
      </c>
      <c r="D9025" t="s">
        <v>4556</v>
      </c>
      <c r="E9025" t="s">
        <v>4557</v>
      </c>
      <c r="F9025" t="s">
        <v>12</v>
      </c>
      <c r="G9025">
        <v>12753</v>
      </c>
    </row>
    <row r="9026" spans="1:7" x14ac:dyDescent="0.2">
      <c r="A9026" t="s">
        <v>13622</v>
      </c>
      <c r="B9026" t="s">
        <v>4566</v>
      </c>
      <c r="C9026">
        <v>18</v>
      </c>
      <c r="D9026" t="s">
        <v>4556</v>
      </c>
      <c r="E9026" t="s">
        <v>4558</v>
      </c>
      <c r="F9026" t="s">
        <v>12</v>
      </c>
      <c r="G9026">
        <v>3880</v>
      </c>
    </row>
    <row r="9027" spans="1:7" x14ac:dyDescent="0.2">
      <c r="A9027" t="s">
        <v>13623</v>
      </c>
      <c r="B9027" t="s">
        <v>4566</v>
      </c>
      <c r="C9027">
        <v>18</v>
      </c>
      <c r="D9027" t="s">
        <v>4556</v>
      </c>
      <c r="E9027" t="s">
        <v>4559</v>
      </c>
      <c r="F9027" t="s">
        <v>12</v>
      </c>
      <c r="G9027">
        <v>247</v>
      </c>
    </row>
    <row r="9028" spans="1:7" x14ac:dyDescent="0.2">
      <c r="A9028" t="s">
        <v>13624</v>
      </c>
      <c r="B9028" t="s">
        <v>4566</v>
      </c>
      <c r="C9028">
        <v>18</v>
      </c>
      <c r="D9028" t="s">
        <v>4556</v>
      </c>
      <c r="E9028" t="s">
        <v>4560</v>
      </c>
      <c r="F9028" t="s">
        <v>12</v>
      </c>
      <c r="G9028">
        <v>14</v>
      </c>
    </row>
    <row r="9029" spans="1:7" x14ac:dyDescent="0.2">
      <c r="A9029" t="s">
        <v>13625</v>
      </c>
      <c r="B9029" t="s">
        <v>4566</v>
      </c>
      <c r="C9029">
        <v>19</v>
      </c>
      <c r="D9029" t="s">
        <v>4556</v>
      </c>
      <c r="E9029" t="s">
        <v>4557</v>
      </c>
      <c r="F9029" t="s">
        <v>12</v>
      </c>
      <c r="G9029">
        <v>11501</v>
      </c>
    </row>
    <row r="9030" spans="1:7" x14ac:dyDescent="0.2">
      <c r="A9030" t="s">
        <v>13626</v>
      </c>
      <c r="B9030" t="s">
        <v>4566</v>
      </c>
      <c r="C9030">
        <v>19</v>
      </c>
      <c r="D9030" t="s">
        <v>4556</v>
      </c>
      <c r="E9030" t="s">
        <v>4558</v>
      </c>
      <c r="F9030" t="s">
        <v>12</v>
      </c>
      <c r="G9030">
        <v>4923</v>
      </c>
    </row>
    <row r="9031" spans="1:7" x14ac:dyDescent="0.2">
      <c r="A9031" t="s">
        <v>13627</v>
      </c>
      <c r="B9031" t="s">
        <v>4566</v>
      </c>
      <c r="C9031">
        <v>19</v>
      </c>
      <c r="D9031" t="s">
        <v>4556</v>
      </c>
      <c r="E9031" t="s">
        <v>4559</v>
      </c>
      <c r="F9031" t="s">
        <v>12</v>
      </c>
      <c r="G9031">
        <v>600</v>
      </c>
    </row>
    <row r="9032" spans="1:7" x14ac:dyDescent="0.2">
      <c r="A9032" t="s">
        <v>13628</v>
      </c>
      <c r="B9032" t="s">
        <v>4566</v>
      </c>
      <c r="C9032">
        <v>19</v>
      </c>
      <c r="D9032" t="s">
        <v>4556</v>
      </c>
      <c r="E9032" t="s">
        <v>4560</v>
      </c>
      <c r="F9032" t="s">
        <v>12</v>
      </c>
      <c r="G9032">
        <v>161</v>
      </c>
    </row>
    <row r="9033" spans="1:7" x14ac:dyDescent="0.2">
      <c r="A9033" t="s">
        <v>13629</v>
      </c>
      <c r="B9033" t="s">
        <v>4566</v>
      </c>
      <c r="C9033">
        <v>20</v>
      </c>
      <c r="D9033" t="s">
        <v>4556</v>
      </c>
      <c r="E9033" t="s">
        <v>4557</v>
      </c>
      <c r="F9033" t="s">
        <v>12</v>
      </c>
      <c r="G9033">
        <v>17041</v>
      </c>
    </row>
    <row r="9034" spans="1:7" x14ac:dyDescent="0.2">
      <c r="A9034" t="s">
        <v>13630</v>
      </c>
      <c r="B9034" t="s">
        <v>4566</v>
      </c>
      <c r="C9034">
        <v>20</v>
      </c>
      <c r="D9034" t="s">
        <v>4556</v>
      </c>
      <c r="E9034" t="s">
        <v>4558</v>
      </c>
      <c r="F9034" t="s">
        <v>12</v>
      </c>
      <c r="G9034">
        <v>16984</v>
      </c>
    </row>
    <row r="9035" spans="1:7" x14ac:dyDescent="0.2">
      <c r="A9035" t="s">
        <v>13631</v>
      </c>
      <c r="B9035" t="s">
        <v>4566</v>
      </c>
      <c r="C9035">
        <v>20</v>
      </c>
      <c r="D9035" t="s">
        <v>4556</v>
      </c>
      <c r="E9035" t="s">
        <v>4559</v>
      </c>
      <c r="F9035" t="s">
        <v>12</v>
      </c>
      <c r="G9035">
        <v>1639</v>
      </c>
    </row>
    <row r="9036" spans="1:7" x14ac:dyDescent="0.2">
      <c r="A9036" t="s">
        <v>13632</v>
      </c>
      <c r="B9036" t="s">
        <v>4566</v>
      </c>
      <c r="C9036">
        <v>20</v>
      </c>
      <c r="D9036" t="s">
        <v>4556</v>
      </c>
      <c r="E9036" t="s">
        <v>4560</v>
      </c>
      <c r="F9036" t="s">
        <v>12</v>
      </c>
      <c r="G9036">
        <v>337</v>
      </c>
    </row>
    <row r="9037" spans="1:7" x14ac:dyDescent="0.2">
      <c r="A9037" t="s">
        <v>13633</v>
      </c>
      <c r="B9037" t="s">
        <v>4566</v>
      </c>
      <c r="C9037">
        <v>21</v>
      </c>
      <c r="D9037" t="s">
        <v>4556</v>
      </c>
      <c r="E9037" t="s">
        <v>4557</v>
      </c>
      <c r="F9037" t="s">
        <v>12</v>
      </c>
      <c r="G9037">
        <v>2286</v>
      </c>
    </row>
    <row r="9038" spans="1:7" x14ac:dyDescent="0.2">
      <c r="A9038" t="s">
        <v>13634</v>
      </c>
      <c r="B9038" t="s">
        <v>4566</v>
      </c>
      <c r="C9038">
        <v>21</v>
      </c>
      <c r="D9038" t="s">
        <v>4556</v>
      </c>
      <c r="E9038" t="s">
        <v>4558</v>
      </c>
      <c r="F9038" t="s">
        <v>12</v>
      </c>
      <c r="G9038">
        <v>534</v>
      </c>
    </row>
    <row r="9039" spans="1:7" x14ac:dyDescent="0.2">
      <c r="A9039" t="s">
        <v>13635</v>
      </c>
      <c r="B9039" t="s">
        <v>4566</v>
      </c>
      <c r="C9039">
        <v>21</v>
      </c>
      <c r="D9039" t="s">
        <v>4556</v>
      </c>
      <c r="E9039" t="s">
        <v>4559</v>
      </c>
      <c r="F9039" t="s">
        <v>12</v>
      </c>
      <c r="G9039">
        <v>94</v>
      </c>
    </row>
    <row r="9040" spans="1:7" x14ac:dyDescent="0.2">
      <c r="A9040" t="s">
        <v>13636</v>
      </c>
      <c r="B9040" t="s">
        <v>4566</v>
      </c>
      <c r="C9040">
        <v>21</v>
      </c>
      <c r="D9040" t="s">
        <v>4556</v>
      </c>
      <c r="E9040" t="s">
        <v>4560</v>
      </c>
      <c r="F9040" t="s">
        <v>12</v>
      </c>
      <c r="G9040">
        <v>27</v>
      </c>
    </row>
    <row r="9041" spans="1:7" x14ac:dyDescent="0.2">
      <c r="A9041" t="s">
        <v>13637</v>
      </c>
      <c r="B9041" t="s">
        <v>4566</v>
      </c>
      <c r="C9041">
        <v>22</v>
      </c>
      <c r="D9041" t="s">
        <v>4556</v>
      </c>
      <c r="E9041" t="s">
        <v>4557</v>
      </c>
      <c r="F9041" t="s">
        <v>12</v>
      </c>
      <c r="G9041">
        <v>12453</v>
      </c>
    </row>
    <row r="9042" spans="1:7" x14ac:dyDescent="0.2">
      <c r="A9042" t="s">
        <v>13638</v>
      </c>
      <c r="B9042" t="s">
        <v>4566</v>
      </c>
      <c r="C9042">
        <v>22</v>
      </c>
      <c r="D9042" t="s">
        <v>4556</v>
      </c>
      <c r="E9042" t="s">
        <v>4558</v>
      </c>
      <c r="F9042" t="s">
        <v>12</v>
      </c>
      <c r="G9042">
        <v>2664</v>
      </c>
    </row>
    <row r="9043" spans="1:7" x14ac:dyDescent="0.2">
      <c r="A9043" t="s">
        <v>13639</v>
      </c>
      <c r="B9043" t="s">
        <v>4566</v>
      </c>
      <c r="C9043">
        <v>22</v>
      </c>
      <c r="D9043" t="s">
        <v>4556</v>
      </c>
      <c r="E9043" t="s">
        <v>4559</v>
      </c>
      <c r="F9043" t="s">
        <v>12</v>
      </c>
      <c r="G9043">
        <v>29</v>
      </c>
    </row>
    <row r="9044" spans="1:7" x14ac:dyDescent="0.2">
      <c r="A9044" t="s">
        <v>13640</v>
      </c>
      <c r="B9044" t="s">
        <v>4566</v>
      </c>
      <c r="C9044">
        <v>22</v>
      </c>
      <c r="D9044" t="s">
        <v>4556</v>
      </c>
      <c r="E9044" t="s">
        <v>4560</v>
      </c>
      <c r="F9044" t="s">
        <v>12</v>
      </c>
      <c r="G9044">
        <v>5</v>
      </c>
    </row>
    <row r="9045" spans="1:7" x14ac:dyDescent="0.2">
      <c r="A9045" t="s">
        <v>13641</v>
      </c>
      <c r="B9045" t="s">
        <v>4566</v>
      </c>
      <c r="C9045">
        <v>23</v>
      </c>
      <c r="D9045" t="s">
        <v>4556</v>
      </c>
      <c r="E9045" t="s">
        <v>4557</v>
      </c>
      <c r="F9045" t="s">
        <v>12</v>
      </c>
      <c r="G9045">
        <v>15300</v>
      </c>
    </row>
    <row r="9046" spans="1:7" x14ac:dyDescent="0.2">
      <c r="A9046" t="s">
        <v>13642</v>
      </c>
      <c r="B9046" t="s">
        <v>4566</v>
      </c>
      <c r="C9046">
        <v>23</v>
      </c>
      <c r="D9046" t="s">
        <v>4556</v>
      </c>
      <c r="E9046" t="s">
        <v>4558</v>
      </c>
      <c r="F9046" t="s">
        <v>12</v>
      </c>
      <c r="G9046">
        <v>9650</v>
      </c>
    </row>
    <row r="9047" spans="1:7" x14ac:dyDescent="0.2">
      <c r="A9047" t="s">
        <v>13643</v>
      </c>
      <c r="B9047" t="s">
        <v>4566</v>
      </c>
      <c r="C9047">
        <v>23</v>
      </c>
      <c r="D9047" t="s">
        <v>4556</v>
      </c>
      <c r="E9047" t="s">
        <v>4559</v>
      </c>
      <c r="F9047" t="s">
        <v>12</v>
      </c>
      <c r="G9047">
        <v>2866</v>
      </c>
    </row>
    <row r="9048" spans="1:7" x14ac:dyDescent="0.2">
      <c r="A9048" t="s">
        <v>13644</v>
      </c>
      <c r="B9048" t="s">
        <v>4566</v>
      </c>
      <c r="C9048">
        <v>23</v>
      </c>
      <c r="D9048" t="s">
        <v>4556</v>
      </c>
      <c r="E9048" t="s">
        <v>4560</v>
      </c>
      <c r="F9048" t="s">
        <v>12</v>
      </c>
      <c r="G9048">
        <v>1584</v>
      </c>
    </row>
    <row r="9049" spans="1:7" x14ac:dyDescent="0.2">
      <c r="A9049" t="s">
        <v>13645</v>
      </c>
      <c r="B9049" t="s">
        <v>4566</v>
      </c>
      <c r="C9049">
        <v>24</v>
      </c>
      <c r="D9049" t="s">
        <v>4556</v>
      </c>
      <c r="E9049" t="s">
        <v>4557</v>
      </c>
      <c r="F9049" t="s">
        <v>12</v>
      </c>
      <c r="G9049">
        <v>22317</v>
      </c>
    </row>
    <row r="9050" spans="1:7" x14ac:dyDescent="0.2">
      <c r="A9050" t="s">
        <v>13646</v>
      </c>
      <c r="B9050" t="s">
        <v>4566</v>
      </c>
      <c r="C9050">
        <v>24</v>
      </c>
      <c r="D9050" t="s">
        <v>4556</v>
      </c>
      <c r="E9050" t="s">
        <v>4558</v>
      </c>
      <c r="F9050" t="s">
        <v>12</v>
      </c>
      <c r="G9050">
        <v>13264</v>
      </c>
    </row>
    <row r="9051" spans="1:7" x14ac:dyDescent="0.2">
      <c r="A9051" t="s">
        <v>13647</v>
      </c>
      <c r="B9051" t="s">
        <v>4566</v>
      </c>
      <c r="C9051">
        <v>24</v>
      </c>
      <c r="D9051" t="s">
        <v>4556</v>
      </c>
      <c r="E9051" t="s">
        <v>4559</v>
      </c>
      <c r="F9051" t="s">
        <v>12</v>
      </c>
      <c r="G9051">
        <v>2504</v>
      </c>
    </row>
    <row r="9052" spans="1:7" x14ac:dyDescent="0.2">
      <c r="A9052" t="s">
        <v>13648</v>
      </c>
      <c r="B9052" t="s">
        <v>4566</v>
      </c>
      <c r="C9052">
        <v>24</v>
      </c>
      <c r="D9052" t="s">
        <v>4556</v>
      </c>
      <c r="E9052" t="s">
        <v>4560</v>
      </c>
      <c r="F9052" t="s">
        <v>12</v>
      </c>
      <c r="G9052">
        <v>1065</v>
      </c>
    </row>
    <row r="9053" spans="1:7" x14ac:dyDescent="0.2">
      <c r="A9053" t="s">
        <v>13649</v>
      </c>
      <c r="B9053" t="s">
        <v>4566</v>
      </c>
      <c r="C9053">
        <v>25</v>
      </c>
      <c r="D9053" t="s">
        <v>4556</v>
      </c>
      <c r="E9053" t="s">
        <v>4557</v>
      </c>
      <c r="F9053" t="s">
        <v>12</v>
      </c>
      <c r="G9053">
        <v>10476</v>
      </c>
    </row>
    <row r="9054" spans="1:7" x14ac:dyDescent="0.2">
      <c r="A9054" t="s">
        <v>13650</v>
      </c>
      <c r="B9054" t="s">
        <v>4566</v>
      </c>
      <c r="C9054">
        <v>25</v>
      </c>
      <c r="D9054" t="s">
        <v>4556</v>
      </c>
      <c r="E9054" t="s">
        <v>4558</v>
      </c>
      <c r="F9054" t="s">
        <v>12</v>
      </c>
      <c r="G9054">
        <v>7001</v>
      </c>
    </row>
    <row r="9055" spans="1:7" x14ac:dyDescent="0.2">
      <c r="A9055" t="s">
        <v>13651</v>
      </c>
      <c r="B9055" t="s">
        <v>4566</v>
      </c>
      <c r="C9055">
        <v>25</v>
      </c>
      <c r="D9055" t="s">
        <v>4556</v>
      </c>
      <c r="E9055" t="s">
        <v>4559</v>
      </c>
      <c r="F9055" t="s">
        <v>12</v>
      </c>
      <c r="G9055">
        <v>770</v>
      </c>
    </row>
    <row r="9056" spans="1:7" x14ac:dyDescent="0.2">
      <c r="A9056" t="s">
        <v>13652</v>
      </c>
      <c r="B9056" t="s">
        <v>4566</v>
      </c>
      <c r="C9056">
        <v>25</v>
      </c>
      <c r="D9056" t="s">
        <v>4556</v>
      </c>
      <c r="E9056" t="s">
        <v>4560</v>
      </c>
      <c r="F9056" t="s">
        <v>12</v>
      </c>
      <c r="G9056">
        <v>235</v>
      </c>
    </row>
    <row r="9057" spans="1:7" x14ac:dyDescent="0.2">
      <c r="A9057" t="s">
        <v>13653</v>
      </c>
      <c r="B9057" t="s">
        <v>4566</v>
      </c>
      <c r="C9057">
        <v>26</v>
      </c>
      <c r="D9057" t="s">
        <v>4556</v>
      </c>
      <c r="E9057" t="s">
        <v>4557</v>
      </c>
      <c r="F9057" t="s">
        <v>12</v>
      </c>
      <c r="G9057">
        <v>15177</v>
      </c>
    </row>
    <row r="9058" spans="1:7" x14ac:dyDescent="0.2">
      <c r="A9058" t="s">
        <v>13654</v>
      </c>
      <c r="B9058" t="s">
        <v>4566</v>
      </c>
      <c r="C9058">
        <v>26</v>
      </c>
      <c r="D9058" t="s">
        <v>4556</v>
      </c>
      <c r="E9058" t="s">
        <v>4558</v>
      </c>
      <c r="F9058" t="s">
        <v>12</v>
      </c>
      <c r="G9058">
        <v>21948</v>
      </c>
    </row>
    <row r="9059" spans="1:7" x14ac:dyDescent="0.2">
      <c r="A9059" t="s">
        <v>13655</v>
      </c>
      <c r="B9059" t="s">
        <v>4566</v>
      </c>
      <c r="C9059">
        <v>26</v>
      </c>
      <c r="D9059" t="s">
        <v>4556</v>
      </c>
      <c r="E9059" t="s">
        <v>4559</v>
      </c>
      <c r="F9059" t="s">
        <v>12</v>
      </c>
      <c r="G9059">
        <v>5225</v>
      </c>
    </row>
    <row r="9060" spans="1:7" x14ac:dyDescent="0.2">
      <c r="A9060" t="s">
        <v>13656</v>
      </c>
      <c r="B9060" t="s">
        <v>4566</v>
      </c>
      <c r="C9060">
        <v>26</v>
      </c>
      <c r="D9060" t="s">
        <v>4556</v>
      </c>
      <c r="E9060" t="s">
        <v>4560</v>
      </c>
      <c r="F9060" t="s">
        <v>12</v>
      </c>
      <c r="G9060">
        <v>3247</v>
      </c>
    </row>
    <row r="9061" spans="1:7" x14ac:dyDescent="0.2">
      <c r="A9061" t="s">
        <v>13657</v>
      </c>
      <c r="B9061" t="s">
        <v>4566</v>
      </c>
      <c r="C9061">
        <v>27</v>
      </c>
      <c r="D9061" t="s">
        <v>4556</v>
      </c>
      <c r="E9061" t="s">
        <v>4557</v>
      </c>
      <c r="F9061" t="s">
        <v>12</v>
      </c>
      <c r="G9061">
        <v>20462</v>
      </c>
    </row>
    <row r="9062" spans="1:7" x14ac:dyDescent="0.2">
      <c r="A9062" t="s">
        <v>13658</v>
      </c>
      <c r="B9062" t="s">
        <v>4566</v>
      </c>
      <c r="C9062">
        <v>27</v>
      </c>
      <c r="D9062" t="s">
        <v>4556</v>
      </c>
      <c r="E9062" t="s">
        <v>4558</v>
      </c>
      <c r="F9062" t="s">
        <v>12</v>
      </c>
      <c r="G9062">
        <v>16900</v>
      </c>
    </row>
    <row r="9063" spans="1:7" x14ac:dyDescent="0.2">
      <c r="A9063" t="s">
        <v>13659</v>
      </c>
      <c r="B9063" t="s">
        <v>4566</v>
      </c>
      <c r="C9063">
        <v>27</v>
      </c>
      <c r="D9063" t="s">
        <v>4556</v>
      </c>
      <c r="E9063" t="s">
        <v>4559</v>
      </c>
      <c r="F9063" t="s">
        <v>12</v>
      </c>
      <c r="G9063">
        <v>3033</v>
      </c>
    </row>
    <row r="9064" spans="1:7" x14ac:dyDescent="0.2">
      <c r="A9064" t="s">
        <v>13660</v>
      </c>
      <c r="B9064" t="s">
        <v>4566</v>
      </c>
      <c r="C9064">
        <v>27</v>
      </c>
      <c r="D9064" t="s">
        <v>4556</v>
      </c>
      <c r="E9064" t="s">
        <v>4560</v>
      </c>
      <c r="F9064" t="s">
        <v>12</v>
      </c>
      <c r="G9064">
        <v>643</v>
      </c>
    </row>
    <row r="9065" spans="1:7" x14ac:dyDescent="0.2">
      <c r="A9065" t="s">
        <v>13661</v>
      </c>
      <c r="B9065" t="s">
        <v>4566</v>
      </c>
      <c r="C9065">
        <v>28</v>
      </c>
      <c r="D9065" t="s">
        <v>4556</v>
      </c>
      <c r="E9065" t="s">
        <v>4557</v>
      </c>
      <c r="F9065" t="s">
        <v>12</v>
      </c>
      <c r="G9065">
        <v>13373</v>
      </c>
    </row>
    <row r="9066" spans="1:7" x14ac:dyDescent="0.2">
      <c r="A9066" t="s">
        <v>13662</v>
      </c>
      <c r="B9066" t="s">
        <v>4566</v>
      </c>
      <c r="C9066">
        <v>28</v>
      </c>
      <c r="D9066" t="s">
        <v>4556</v>
      </c>
      <c r="E9066" t="s">
        <v>4558</v>
      </c>
      <c r="F9066" t="s">
        <v>12</v>
      </c>
      <c r="G9066">
        <v>4054</v>
      </c>
    </row>
    <row r="9067" spans="1:7" x14ac:dyDescent="0.2">
      <c r="A9067" t="s">
        <v>13663</v>
      </c>
      <c r="B9067" t="s">
        <v>4566</v>
      </c>
      <c r="C9067">
        <v>28</v>
      </c>
      <c r="D9067" t="s">
        <v>4556</v>
      </c>
      <c r="E9067" t="s">
        <v>4559</v>
      </c>
      <c r="F9067" t="s">
        <v>12</v>
      </c>
      <c r="G9067">
        <v>539</v>
      </c>
    </row>
    <row r="9068" spans="1:7" x14ac:dyDescent="0.2">
      <c r="A9068" t="s">
        <v>13664</v>
      </c>
      <c r="B9068" t="s">
        <v>4566</v>
      </c>
      <c r="C9068">
        <v>28</v>
      </c>
      <c r="D9068" t="s">
        <v>4556</v>
      </c>
      <c r="E9068" t="s">
        <v>4560</v>
      </c>
      <c r="F9068" t="s">
        <v>12</v>
      </c>
      <c r="G9068">
        <v>65</v>
      </c>
    </row>
    <row r="9069" spans="1:7" x14ac:dyDescent="0.2">
      <c r="A9069" t="s">
        <v>13665</v>
      </c>
      <c r="B9069" t="s">
        <v>4566</v>
      </c>
      <c r="C9069">
        <v>29</v>
      </c>
      <c r="D9069" t="s">
        <v>4556</v>
      </c>
      <c r="E9069" t="s">
        <v>4557</v>
      </c>
      <c r="F9069" t="s">
        <v>12</v>
      </c>
      <c r="G9069">
        <v>17484</v>
      </c>
    </row>
    <row r="9070" spans="1:7" x14ac:dyDescent="0.2">
      <c r="A9070" t="s">
        <v>13666</v>
      </c>
      <c r="B9070" t="s">
        <v>4566</v>
      </c>
      <c r="C9070">
        <v>29</v>
      </c>
      <c r="D9070" t="s">
        <v>4556</v>
      </c>
      <c r="E9070" t="s">
        <v>4558</v>
      </c>
      <c r="F9070" t="s">
        <v>12</v>
      </c>
      <c r="G9070">
        <v>5778</v>
      </c>
    </row>
    <row r="9071" spans="1:7" x14ac:dyDescent="0.2">
      <c r="A9071" t="s">
        <v>13667</v>
      </c>
      <c r="B9071" t="s">
        <v>4566</v>
      </c>
      <c r="C9071">
        <v>29</v>
      </c>
      <c r="D9071" t="s">
        <v>4556</v>
      </c>
      <c r="E9071" t="s">
        <v>4559</v>
      </c>
      <c r="F9071" t="s">
        <v>12</v>
      </c>
      <c r="G9071">
        <v>410</v>
      </c>
    </row>
    <row r="9072" spans="1:7" x14ac:dyDescent="0.2">
      <c r="A9072" t="s">
        <v>13668</v>
      </c>
      <c r="B9072" t="s">
        <v>4566</v>
      </c>
      <c r="C9072">
        <v>29</v>
      </c>
      <c r="D9072" t="s">
        <v>4556</v>
      </c>
      <c r="E9072" t="s">
        <v>4560</v>
      </c>
      <c r="F9072" t="s">
        <v>12</v>
      </c>
      <c r="G9072">
        <v>27</v>
      </c>
    </row>
    <row r="9073" spans="1:7" x14ac:dyDescent="0.2">
      <c r="A9073" t="s">
        <v>13669</v>
      </c>
      <c r="B9073" t="s">
        <v>4566</v>
      </c>
      <c r="C9073">
        <v>30</v>
      </c>
      <c r="D9073" t="s">
        <v>4556</v>
      </c>
      <c r="E9073" t="s">
        <v>4557</v>
      </c>
      <c r="F9073" t="s">
        <v>12</v>
      </c>
      <c r="G9073">
        <v>14630</v>
      </c>
    </row>
    <row r="9074" spans="1:7" x14ac:dyDescent="0.2">
      <c r="A9074" t="s">
        <v>13670</v>
      </c>
      <c r="B9074" t="s">
        <v>4566</v>
      </c>
      <c r="C9074">
        <v>30</v>
      </c>
      <c r="D9074" t="s">
        <v>4556</v>
      </c>
      <c r="E9074" t="s">
        <v>4558</v>
      </c>
      <c r="F9074" t="s">
        <v>12</v>
      </c>
      <c r="G9074">
        <v>3691</v>
      </c>
    </row>
    <row r="9075" spans="1:7" x14ac:dyDescent="0.2">
      <c r="A9075" t="s">
        <v>13671</v>
      </c>
      <c r="B9075" t="s">
        <v>4566</v>
      </c>
      <c r="C9075">
        <v>30</v>
      </c>
      <c r="D9075" t="s">
        <v>4556</v>
      </c>
      <c r="E9075" t="s">
        <v>4559</v>
      </c>
      <c r="F9075" t="s">
        <v>12</v>
      </c>
      <c r="G9075">
        <v>577</v>
      </c>
    </row>
    <row r="9076" spans="1:7" x14ac:dyDescent="0.2">
      <c r="A9076" t="s">
        <v>13672</v>
      </c>
      <c r="B9076" t="s">
        <v>4566</v>
      </c>
      <c r="C9076">
        <v>30</v>
      </c>
      <c r="D9076" t="s">
        <v>4556</v>
      </c>
      <c r="E9076" t="s">
        <v>4560</v>
      </c>
      <c r="F9076" t="s">
        <v>12</v>
      </c>
      <c r="G9076">
        <v>131</v>
      </c>
    </row>
    <row r="9077" spans="1:7" x14ac:dyDescent="0.2">
      <c r="A9077" t="s">
        <v>13673</v>
      </c>
      <c r="B9077" t="s">
        <v>4566</v>
      </c>
      <c r="C9077">
        <v>31</v>
      </c>
      <c r="D9077" t="s">
        <v>4556</v>
      </c>
      <c r="E9077" t="s">
        <v>4557</v>
      </c>
      <c r="F9077" t="s">
        <v>12</v>
      </c>
      <c r="G9077">
        <v>2351</v>
      </c>
    </row>
    <row r="9078" spans="1:7" x14ac:dyDescent="0.2">
      <c r="A9078" t="s">
        <v>13674</v>
      </c>
      <c r="B9078" t="s">
        <v>4566</v>
      </c>
      <c r="C9078">
        <v>31</v>
      </c>
      <c r="D9078" t="s">
        <v>4556</v>
      </c>
      <c r="E9078" t="s">
        <v>4558</v>
      </c>
      <c r="F9078" t="s">
        <v>12</v>
      </c>
      <c r="G9078">
        <v>360</v>
      </c>
    </row>
    <row r="9079" spans="1:7" x14ac:dyDescent="0.2">
      <c r="A9079" t="s">
        <v>13675</v>
      </c>
      <c r="B9079" t="s">
        <v>4566</v>
      </c>
      <c r="C9079">
        <v>31</v>
      </c>
      <c r="D9079" t="s">
        <v>4556</v>
      </c>
      <c r="E9079" t="s">
        <v>4559</v>
      </c>
      <c r="F9079" t="s">
        <v>12</v>
      </c>
      <c r="G9079">
        <v>14</v>
      </c>
    </row>
    <row r="9080" spans="1:7" x14ac:dyDescent="0.2">
      <c r="A9080" t="s">
        <v>13676</v>
      </c>
      <c r="B9080" t="s">
        <v>4566</v>
      </c>
      <c r="C9080">
        <v>31</v>
      </c>
      <c r="D9080" t="s">
        <v>4556</v>
      </c>
      <c r="E9080" t="s">
        <v>4560</v>
      </c>
      <c r="F9080" t="s">
        <v>12</v>
      </c>
      <c r="G9080">
        <v>1</v>
      </c>
    </row>
    <row r="9081" spans="1:7" x14ac:dyDescent="0.2">
      <c r="A9081" t="s">
        <v>13677</v>
      </c>
      <c r="B9081" t="s">
        <v>4566</v>
      </c>
      <c r="C9081">
        <v>32</v>
      </c>
      <c r="D9081" t="s">
        <v>4556</v>
      </c>
      <c r="E9081" t="s">
        <v>4557</v>
      </c>
      <c r="F9081" t="s">
        <v>12</v>
      </c>
      <c r="G9081">
        <v>8611</v>
      </c>
    </row>
    <row r="9082" spans="1:7" x14ac:dyDescent="0.2">
      <c r="A9082" t="s">
        <v>13678</v>
      </c>
      <c r="B9082" t="s">
        <v>4566</v>
      </c>
      <c r="C9082">
        <v>32</v>
      </c>
      <c r="D9082" t="s">
        <v>4556</v>
      </c>
      <c r="E9082" t="s">
        <v>4558</v>
      </c>
      <c r="F9082" t="s">
        <v>12</v>
      </c>
      <c r="G9082">
        <v>965</v>
      </c>
    </row>
    <row r="9083" spans="1:7" x14ac:dyDescent="0.2">
      <c r="A9083" t="s">
        <v>13679</v>
      </c>
      <c r="B9083" t="s">
        <v>4566</v>
      </c>
      <c r="C9083">
        <v>32</v>
      </c>
      <c r="D9083" t="s">
        <v>4556</v>
      </c>
      <c r="E9083" t="s">
        <v>4559</v>
      </c>
      <c r="F9083" t="s">
        <v>12</v>
      </c>
      <c r="G9083">
        <v>30</v>
      </c>
    </row>
    <row r="9084" spans="1:7" x14ac:dyDescent="0.2">
      <c r="A9084" t="s">
        <v>13680</v>
      </c>
      <c r="B9084" t="s">
        <v>4566</v>
      </c>
      <c r="C9084">
        <v>32</v>
      </c>
      <c r="D9084" t="s">
        <v>4556</v>
      </c>
      <c r="E9084" t="s">
        <v>4560</v>
      </c>
      <c r="F9084" t="s">
        <v>12</v>
      </c>
      <c r="G9084">
        <v>1</v>
      </c>
    </row>
    <row r="9085" spans="1:7" x14ac:dyDescent="0.2">
      <c r="A9085" t="s">
        <v>13681</v>
      </c>
      <c r="B9085" t="s">
        <v>4566</v>
      </c>
      <c r="C9085">
        <v>33</v>
      </c>
      <c r="D9085" t="s">
        <v>4556</v>
      </c>
      <c r="E9085" t="s">
        <v>4557</v>
      </c>
      <c r="F9085" t="s">
        <v>12</v>
      </c>
      <c r="G9085">
        <v>368</v>
      </c>
    </row>
    <row r="9086" spans="1:7" x14ac:dyDescent="0.2">
      <c r="A9086" t="s">
        <v>13682</v>
      </c>
      <c r="B9086" t="s">
        <v>4566</v>
      </c>
      <c r="C9086">
        <v>33</v>
      </c>
      <c r="D9086" t="s">
        <v>4556</v>
      </c>
      <c r="E9086" t="s">
        <v>4558</v>
      </c>
      <c r="F9086" t="s">
        <v>12</v>
      </c>
      <c r="G9086">
        <v>9</v>
      </c>
    </row>
    <row r="9087" spans="1:7" x14ac:dyDescent="0.2">
      <c r="A9087" t="s">
        <v>13683</v>
      </c>
      <c r="B9087" t="s">
        <v>4566</v>
      </c>
      <c r="C9087">
        <v>34</v>
      </c>
      <c r="D9087" t="s">
        <v>4556</v>
      </c>
      <c r="E9087" t="s">
        <v>4557</v>
      </c>
      <c r="F9087" t="s">
        <v>12</v>
      </c>
      <c r="G9087">
        <v>3933</v>
      </c>
    </row>
    <row r="9088" spans="1:7" x14ac:dyDescent="0.2">
      <c r="A9088" t="s">
        <v>13684</v>
      </c>
      <c r="B9088" t="s">
        <v>4566</v>
      </c>
      <c r="C9088">
        <v>34</v>
      </c>
      <c r="D9088" t="s">
        <v>4556</v>
      </c>
      <c r="E9088" t="s">
        <v>4558</v>
      </c>
      <c r="F9088" t="s">
        <v>12</v>
      </c>
      <c r="G9088">
        <v>686</v>
      </c>
    </row>
    <row r="9089" spans="1:7" x14ac:dyDescent="0.2">
      <c r="A9089" t="s">
        <v>13685</v>
      </c>
      <c r="B9089" t="s">
        <v>4566</v>
      </c>
      <c r="C9089">
        <v>34</v>
      </c>
      <c r="D9089" t="s">
        <v>4556</v>
      </c>
      <c r="E9089" t="s">
        <v>4559</v>
      </c>
      <c r="F9089" t="s">
        <v>12</v>
      </c>
      <c r="G9089">
        <v>151</v>
      </c>
    </row>
    <row r="9090" spans="1:7" x14ac:dyDescent="0.2">
      <c r="A9090" t="s">
        <v>13686</v>
      </c>
      <c r="B9090" t="s">
        <v>4566</v>
      </c>
      <c r="C9090">
        <v>34</v>
      </c>
      <c r="D9090" t="s">
        <v>4556</v>
      </c>
      <c r="E9090" t="s">
        <v>4560</v>
      </c>
      <c r="F9090" t="s">
        <v>12</v>
      </c>
      <c r="G9090">
        <v>26</v>
      </c>
    </row>
    <row r="9091" spans="1:7" x14ac:dyDescent="0.2">
      <c r="A9091" t="s">
        <v>13687</v>
      </c>
      <c r="B9091" t="s">
        <v>4566</v>
      </c>
      <c r="C9091">
        <v>35</v>
      </c>
      <c r="D9091" t="s">
        <v>4556</v>
      </c>
      <c r="E9091" t="s">
        <v>4557</v>
      </c>
      <c r="F9091" t="s">
        <v>12</v>
      </c>
      <c r="G9091">
        <v>49065</v>
      </c>
    </row>
    <row r="9092" spans="1:7" x14ac:dyDescent="0.2">
      <c r="A9092" t="s">
        <v>13688</v>
      </c>
      <c r="B9092" t="s">
        <v>4566</v>
      </c>
      <c r="C9092">
        <v>35</v>
      </c>
      <c r="D9092" t="s">
        <v>4556</v>
      </c>
      <c r="E9092" t="s">
        <v>4558</v>
      </c>
      <c r="F9092" t="s">
        <v>12</v>
      </c>
      <c r="G9092">
        <v>28499</v>
      </c>
    </row>
    <row r="9093" spans="1:7" x14ac:dyDescent="0.2">
      <c r="A9093" t="s">
        <v>13689</v>
      </c>
      <c r="B9093" t="s">
        <v>4566</v>
      </c>
      <c r="C9093">
        <v>35</v>
      </c>
      <c r="D9093" t="s">
        <v>4556</v>
      </c>
      <c r="E9093" t="s">
        <v>4559</v>
      </c>
      <c r="F9093" t="s">
        <v>12</v>
      </c>
      <c r="G9093">
        <v>3400</v>
      </c>
    </row>
    <row r="9094" spans="1:7" x14ac:dyDescent="0.2">
      <c r="A9094" t="s">
        <v>13690</v>
      </c>
      <c r="B9094" t="s">
        <v>4566</v>
      </c>
      <c r="C9094">
        <v>35</v>
      </c>
      <c r="D9094" t="s">
        <v>4556</v>
      </c>
      <c r="E9094" t="s">
        <v>4560</v>
      </c>
      <c r="F9094" t="s">
        <v>12</v>
      </c>
      <c r="G9094">
        <v>514</v>
      </c>
    </row>
    <row r="9095" spans="1:7" x14ac:dyDescent="0.2">
      <c r="A9095" t="s">
        <v>13691</v>
      </c>
      <c r="B9095" t="s">
        <v>4566</v>
      </c>
      <c r="C9095">
        <v>36</v>
      </c>
      <c r="D9095" t="s">
        <v>4556</v>
      </c>
      <c r="E9095" t="s">
        <v>4557</v>
      </c>
      <c r="F9095" t="s">
        <v>12</v>
      </c>
      <c r="G9095">
        <v>10106</v>
      </c>
    </row>
    <row r="9096" spans="1:7" x14ac:dyDescent="0.2">
      <c r="A9096" t="s">
        <v>13692</v>
      </c>
      <c r="B9096" t="s">
        <v>4566</v>
      </c>
      <c r="C9096">
        <v>36</v>
      </c>
      <c r="D9096" t="s">
        <v>4556</v>
      </c>
      <c r="E9096" t="s">
        <v>4558</v>
      </c>
      <c r="F9096" t="s">
        <v>12</v>
      </c>
      <c r="G9096">
        <v>4897</v>
      </c>
    </row>
    <row r="9097" spans="1:7" x14ac:dyDescent="0.2">
      <c r="A9097" t="s">
        <v>13693</v>
      </c>
      <c r="B9097" t="s">
        <v>4566</v>
      </c>
      <c r="C9097">
        <v>36</v>
      </c>
      <c r="D9097" t="s">
        <v>4556</v>
      </c>
      <c r="E9097" t="s">
        <v>4559</v>
      </c>
      <c r="F9097" t="s">
        <v>12</v>
      </c>
      <c r="G9097">
        <v>557</v>
      </c>
    </row>
    <row r="9098" spans="1:7" x14ac:dyDescent="0.2">
      <c r="A9098" t="s">
        <v>13694</v>
      </c>
      <c r="B9098" t="s">
        <v>4566</v>
      </c>
      <c r="C9098">
        <v>36</v>
      </c>
      <c r="D9098" t="s">
        <v>4556</v>
      </c>
      <c r="E9098" t="s">
        <v>4560</v>
      </c>
      <c r="F9098" t="s">
        <v>12</v>
      </c>
      <c r="G9098">
        <v>132</v>
      </c>
    </row>
    <row r="9099" spans="1:7" x14ac:dyDescent="0.2">
      <c r="A9099" t="s">
        <v>13695</v>
      </c>
      <c r="B9099" t="s">
        <v>4566</v>
      </c>
      <c r="C9099">
        <v>37</v>
      </c>
      <c r="D9099" t="s">
        <v>4556</v>
      </c>
      <c r="E9099" t="s">
        <v>4561</v>
      </c>
      <c r="F9099" t="s">
        <v>12</v>
      </c>
      <c r="G9099">
        <v>215</v>
      </c>
    </row>
    <row r="9100" spans="1:7" x14ac:dyDescent="0.2">
      <c r="A9100" t="s">
        <v>13696</v>
      </c>
      <c r="B9100" t="s">
        <v>4566</v>
      </c>
      <c r="C9100">
        <v>38</v>
      </c>
      <c r="D9100" t="s">
        <v>4556</v>
      </c>
      <c r="E9100" t="s">
        <v>4557</v>
      </c>
      <c r="F9100" t="s">
        <v>12</v>
      </c>
      <c r="G9100">
        <v>14961</v>
      </c>
    </row>
    <row r="9101" spans="1:7" x14ac:dyDescent="0.2">
      <c r="A9101" t="s">
        <v>13697</v>
      </c>
      <c r="B9101" t="s">
        <v>4566</v>
      </c>
      <c r="C9101">
        <v>38</v>
      </c>
      <c r="D9101" t="s">
        <v>4556</v>
      </c>
      <c r="E9101" t="s">
        <v>4558</v>
      </c>
      <c r="F9101" t="s">
        <v>12</v>
      </c>
      <c r="G9101">
        <v>14731</v>
      </c>
    </row>
    <row r="9102" spans="1:7" x14ac:dyDescent="0.2">
      <c r="A9102" t="s">
        <v>13698</v>
      </c>
      <c r="B9102" t="s">
        <v>4566</v>
      </c>
      <c r="C9102">
        <v>38</v>
      </c>
      <c r="D9102" t="s">
        <v>4556</v>
      </c>
      <c r="E9102" t="s">
        <v>4559</v>
      </c>
      <c r="F9102" t="s">
        <v>12</v>
      </c>
      <c r="G9102">
        <v>3612</v>
      </c>
    </row>
    <row r="9103" spans="1:7" x14ac:dyDescent="0.2">
      <c r="A9103" t="s">
        <v>13699</v>
      </c>
      <c r="B9103" t="s">
        <v>4566</v>
      </c>
      <c r="C9103">
        <v>38</v>
      </c>
      <c r="D9103" t="s">
        <v>4556</v>
      </c>
      <c r="E9103" t="s">
        <v>4560</v>
      </c>
      <c r="F9103" t="s">
        <v>12</v>
      </c>
      <c r="G9103">
        <v>1857</v>
      </c>
    </row>
    <row r="9104" spans="1:7" x14ac:dyDescent="0.2">
      <c r="A9104" t="s">
        <v>13700</v>
      </c>
      <c r="B9104" t="s">
        <v>4566</v>
      </c>
      <c r="C9104">
        <v>39</v>
      </c>
      <c r="D9104" t="s">
        <v>4556</v>
      </c>
      <c r="E9104" t="s">
        <v>4561</v>
      </c>
      <c r="F9104" t="s">
        <v>12</v>
      </c>
      <c r="G9104">
        <v>606</v>
      </c>
    </row>
    <row r="9105" spans="1:7" x14ac:dyDescent="0.2">
      <c r="A9105" t="s">
        <v>13701</v>
      </c>
      <c r="B9105" t="s">
        <v>4566</v>
      </c>
      <c r="C9105">
        <v>40</v>
      </c>
      <c r="D9105" t="s">
        <v>4556</v>
      </c>
      <c r="E9105" t="s">
        <v>4557</v>
      </c>
      <c r="F9105" t="s">
        <v>12</v>
      </c>
      <c r="G9105">
        <v>4850</v>
      </c>
    </row>
    <row r="9106" spans="1:7" x14ac:dyDescent="0.2">
      <c r="A9106" t="s">
        <v>13702</v>
      </c>
      <c r="B9106" t="s">
        <v>4566</v>
      </c>
      <c r="C9106">
        <v>40</v>
      </c>
      <c r="D9106" t="s">
        <v>4556</v>
      </c>
      <c r="E9106" t="s">
        <v>4558</v>
      </c>
      <c r="F9106" t="s">
        <v>12</v>
      </c>
      <c r="G9106">
        <v>163</v>
      </c>
    </row>
    <row r="9107" spans="1:7" x14ac:dyDescent="0.2">
      <c r="A9107" t="s">
        <v>13703</v>
      </c>
      <c r="B9107" t="s">
        <v>4566</v>
      </c>
      <c r="C9107">
        <v>40</v>
      </c>
      <c r="D9107" t="s">
        <v>4556</v>
      </c>
      <c r="E9107" t="s">
        <v>4559</v>
      </c>
      <c r="F9107" t="s">
        <v>12</v>
      </c>
      <c r="G9107">
        <v>1</v>
      </c>
    </row>
    <row r="9108" spans="1:7" x14ac:dyDescent="0.2">
      <c r="A9108" t="s">
        <v>13704</v>
      </c>
      <c r="B9108" t="s">
        <v>4566</v>
      </c>
      <c r="C9108">
        <v>40</v>
      </c>
      <c r="D9108" t="s">
        <v>4556</v>
      </c>
      <c r="E9108" t="s">
        <v>4560</v>
      </c>
      <c r="F9108" t="s">
        <v>12</v>
      </c>
      <c r="G9108">
        <v>3</v>
      </c>
    </row>
    <row r="9109" spans="1:7" x14ac:dyDescent="0.2">
      <c r="A9109" t="s">
        <v>13705</v>
      </c>
      <c r="B9109" t="s">
        <v>4566</v>
      </c>
      <c r="C9109">
        <v>41</v>
      </c>
      <c r="D9109" t="s">
        <v>4556</v>
      </c>
      <c r="E9109" t="s">
        <v>4557</v>
      </c>
      <c r="F9109" t="s">
        <v>12</v>
      </c>
      <c r="G9109">
        <v>3945</v>
      </c>
    </row>
    <row r="9110" spans="1:7" x14ac:dyDescent="0.2">
      <c r="A9110" t="s">
        <v>13706</v>
      </c>
      <c r="B9110" t="s">
        <v>4566</v>
      </c>
      <c r="C9110">
        <v>41</v>
      </c>
      <c r="D9110" t="s">
        <v>4556</v>
      </c>
      <c r="E9110" t="s">
        <v>4558</v>
      </c>
      <c r="F9110" t="s">
        <v>12</v>
      </c>
      <c r="G9110">
        <v>1263</v>
      </c>
    </row>
    <row r="9111" spans="1:7" x14ac:dyDescent="0.2">
      <c r="A9111" t="s">
        <v>13707</v>
      </c>
      <c r="B9111" t="s">
        <v>4566</v>
      </c>
      <c r="C9111">
        <v>41</v>
      </c>
      <c r="D9111" t="s">
        <v>4556</v>
      </c>
      <c r="E9111" t="s">
        <v>4559</v>
      </c>
      <c r="F9111" t="s">
        <v>12</v>
      </c>
      <c r="G9111">
        <v>208</v>
      </c>
    </row>
    <row r="9112" spans="1:7" x14ac:dyDescent="0.2">
      <c r="A9112" t="s">
        <v>13708</v>
      </c>
      <c r="B9112" t="s">
        <v>4566</v>
      </c>
      <c r="C9112">
        <v>41</v>
      </c>
      <c r="D9112" t="s">
        <v>4556</v>
      </c>
      <c r="E9112" t="s">
        <v>4560</v>
      </c>
      <c r="F9112" t="s">
        <v>12</v>
      </c>
      <c r="G9112">
        <v>73</v>
      </c>
    </row>
    <row r="9113" spans="1:7" x14ac:dyDescent="0.2">
      <c r="A9113" t="s">
        <v>13709</v>
      </c>
      <c r="B9113" t="s">
        <v>4566</v>
      </c>
      <c r="C9113">
        <v>43</v>
      </c>
      <c r="D9113" t="s">
        <v>4556</v>
      </c>
      <c r="E9113" t="s">
        <v>4557</v>
      </c>
      <c r="F9113" t="s">
        <v>12</v>
      </c>
      <c r="G9113">
        <v>17459</v>
      </c>
    </row>
    <row r="9114" spans="1:7" x14ac:dyDescent="0.2">
      <c r="A9114" t="s">
        <v>13710</v>
      </c>
      <c r="B9114" t="s">
        <v>4566</v>
      </c>
      <c r="C9114">
        <v>43</v>
      </c>
      <c r="D9114" t="s">
        <v>4556</v>
      </c>
      <c r="E9114" t="s">
        <v>4558</v>
      </c>
      <c r="F9114" t="s">
        <v>12</v>
      </c>
      <c r="G9114">
        <v>6720</v>
      </c>
    </row>
    <row r="9115" spans="1:7" x14ac:dyDescent="0.2">
      <c r="A9115" t="s">
        <v>13711</v>
      </c>
      <c r="B9115" t="s">
        <v>4566</v>
      </c>
      <c r="C9115">
        <v>43</v>
      </c>
      <c r="D9115" t="s">
        <v>4556</v>
      </c>
      <c r="E9115" t="s">
        <v>4559</v>
      </c>
      <c r="F9115" t="s">
        <v>12</v>
      </c>
      <c r="G9115">
        <v>2216</v>
      </c>
    </row>
    <row r="9116" spans="1:7" x14ac:dyDescent="0.2">
      <c r="A9116" t="s">
        <v>13712</v>
      </c>
      <c r="B9116" t="s">
        <v>4566</v>
      </c>
      <c r="C9116">
        <v>43</v>
      </c>
      <c r="D9116" t="s">
        <v>4556</v>
      </c>
      <c r="E9116" t="s">
        <v>4560</v>
      </c>
      <c r="F9116" t="s">
        <v>12</v>
      </c>
      <c r="G9116">
        <v>1789</v>
      </c>
    </row>
    <row r="9117" spans="1:7" x14ac:dyDescent="0.2">
      <c r="A9117" t="s">
        <v>13713</v>
      </c>
      <c r="B9117" t="s">
        <v>4566</v>
      </c>
      <c r="C9117">
        <v>1</v>
      </c>
      <c r="D9117" t="s">
        <v>4556</v>
      </c>
      <c r="E9117" t="s">
        <v>4557</v>
      </c>
      <c r="F9117" t="s">
        <v>13</v>
      </c>
      <c r="G9117">
        <v>3774</v>
      </c>
    </row>
    <row r="9118" spans="1:7" x14ac:dyDescent="0.2">
      <c r="A9118" t="s">
        <v>13714</v>
      </c>
      <c r="B9118" t="s">
        <v>4566</v>
      </c>
      <c r="C9118">
        <v>1</v>
      </c>
      <c r="D9118" t="s">
        <v>4556</v>
      </c>
      <c r="E9118" t="s">
        <v>4558</v>
      </c>
      <c r="F9118" t="s">
        <v>13</v>
      </c>
      <c r="G9118">
        <v>304</v>
      </c>
    </row>
    <row r="9119" spans="1:7" x14ac:dyDescent="0.2">
      <c r="A9119" t="s">
        <v>13715</v>
      </c>
      <c r="B9119" t="s">
        <v>4566</v>
      </c>
      <c r="C9119">
        <v>1</v>
      </c>
      <c r="D9119" t="s">
        <v>4556</v>
      </c>
      <c r="E9119" t="s">
        <v>4559</v>
      </c>
      <c r="F9119" t="s">
        <v>13</v>
      </c>
      <c r="G9119">
        <v>23</v>
      </c>
    </row>
    <row r="9120" spans="1:7" x14ac:dyDescent="0.2">
      <c r="A9120" t="s">
        <v>13716</v>
      </c>
      <c r="B9120" t="s">
        <v>4566</v>
      </c>
      <c r="C9120">
        <v>1</v>
      </c>
      <c r="D9120" t="s">
        <v>4556</v>
      </c>
      <c r="E9120" t="s">
        <v>4560</v>
      </c>
      <c r="F9120" t="s">
        <v>13</v>
      </c>
      <c r="G9120">
        <v>1</v>
      </c>
    </row>
    <row r="9121" spans="1:7" x14ac:dyDescent="0.2">
      <c r="A9121" t="s">
        <v>13717</v>
      </c>
      <c r="B9121" t="s">
        <v>4566</v>
      </c>
      <c r="C9121">
        <v>2</v>
      </c>
      <c r="D9121" t="s">
        <v>4556</v>
      </c>
      <c r="E9121" t="s">
        <v>4557</v>
      </c>
      <c r="F9121" t="s">
        <v>13</v>
      </c>
      <c r="G9121">
        <v>4461</v>
      </c>
    </row>
    <row r="9122" spans="1:7" x14ac:dyDescent="0.2">
      <c r="A9122" t="s">
        <v>13718</v>
      </c>
      <c r="B9122" t="s">
        <v>4566</v>
      </c>
      <c r="C9122">
        <v>2</v>
      </c>
      <c r="D9122" t="s">
        <v>4556</v>
      </c>
      <c r="E9122" t="s">
        <v>4558</v>
      </c>
      <c r="F9122" t="s">
        <v>13</v>
      </c>
      <c r="G9122">
        <v>854</v>
      </c>
    </row>
    <row r="9123" spans="1:7" x14ac:dyDescent="0.2">
      <c r="A9123" t="s">
        <v>13719</v>
      </c>
      <c r="B9123" t="s">
        <v>4566</v>
      </c>
      <c r="C9123">
        <v>2</v>
      </c>
      <c r="D9123" t="s">
        <v>4556</v>
      </c>
      <c r="E9123" t="s">
        <v>4559</v>
      </c>
      <c r="F9123" t="s">
        <v>13</v>
      </c>
      <c r="G9123">
        <v>46</v>
      </c>
    </row>
    <row r="9124" spans="1:7" x14ac:dyDescent="0.2">
      <c r="A9124" t="s">
        <v>13720</v>
      </c>
      <c r="B9124" t="s">
        <v>4566</v>
      </c>
      <c r="C9124">
        <v>2</v>
      </c>
      <c r="D9124" t="s">
        <v>4556</v>
      </c>
      <c r="E9124" t="s">
        <v>4560</v>
      </c>
      <c r="F9124" t="s">
        <v>13</v>
      </c>
      <c r="G9124">
        <v>30</v>
      </c>
    </row>
    <row r="9125" spans="1:7" x14ac:dyDescent="0.2">
      <c r="A9125" t="s">
        <v>13721</v>
      </c>
      <c r="B9125" t="s">
        <v>4566</v>
      </c>
      <c r="C9125">
        <v>3</v>
      </c>
      <c r="D9125" t="s">
        <v>4556</v>
      </c>
      <c r="E9125" t="s">
        <v>4557</v>
      </c>
      <c r="F9125" t="s">
        <v>13</v>
      </c>
      <c r="G9125">
        <v>14556</v>
      </c>
    </row>
    <row r="9126" spans="1:7" x14ac:dyDescent="0.2">
      <c r="A9126" t="s">
        <v>13722</v>
      </c>
      <c r="B9126" t="s">
        <v>4566</v>
      </c>
      <c r="C9126">
        <v>3</v>
      </c>
      <c r="D9126" t="s">
        <v>4556</v>
      </c>
      <c r="E9126" t="s">
        <v>4558</v>
      </c>
      <c r="F9126" t="s">
        <v>13</v>
      </c>
      <c r="G9126">
        <v>15488</v>
      </c>
    </row>
    <row r="9127" spans="1:7" x14ac:dyDescent="0.2">
      <c r="A9127" t="s">
        <v>13723</v>
      </c>
      <c r="B9127" t="s">
        <v>4566</v>
      </c>
      <c r="C9127">
        <v>3</v>
      </c>
      <c r="D9127" t="s">
        <v>4556</v>
      </c>
      <c r="E9127" t="s">
        <v>4559</v>
      </c>
      <c r="F9127" t="s">
        <v>13</v>
      </c>
      <c r="G9127">
        <v>2065</v>
      </c>
    </row>
    <row r="9128" spans="1:7" x14ac:dyDescent="0.2">
      <c r="A9128" t="s">
        <v>13724</v>
      </c>
      <c r="B9128" t="s">
        <v>4566</v>
      </c>
      <c r="C9128">
        <v>3</v>
      </c>
      <c r="D9128" t="s">
        <v>4556</v>
      </c>
      <c r="E9128" t="s">
        <v>4560</v>
      </c>
      <c r="F9128" t="s">
        <v>13</v>
      </c>
      <c r="G9128">
        <v>538</v>
      </c>
    </row>
    <row r="9129" spans="1:7" x14ac:dyDescent="0.2">
      <c r="A9129" t="s">
        <v>13725</v>
      </c>
      <c r="B9129" t="s">
        <v>4566</v>
      </c>
      <c r="C9129">
        <v>4</v>
      </c>
      <c r="D9129" t="s">
        <v>4556</v>
      </c>
      <c r="E9129" t="s">
        <v>4557</v>
      </c>
      <c r="F9129" t="s">
        <v>13</v>
      </c>
      <c r="G9129">
        <v>20115</v>
      </c>
    </row>
    <row r="9130" spans="1:7" x14ac:dyDescent="0.2">
      <c r="A9130" t="s">
        <v>13726</v>
      </c>
      <c r="B9130" t="s">
        <v>4566</v>
      </c>
      <c r="C9130">
        <v>4</v>
      </c>
      <c r="D9130" t="s">
        <v>4556</v>
      </c>
      <c r="E9130" t="s">
        <v>4558</v>
      </c>
      <c r="F9130" t="s">
        <v>13</v>
      </c>
      <c r="G9130">
        <v>26161</v>
      </c>
    </row>
    <row r="9131" spans="1:7" x14ac:dyDescent="0.2">
      <c r="A9131" t="s">
        <v>13727</v>
      </c>
      <c r="B9131" t="s">
        <v>4566</v>
      </c>
      <c r="C9131">
        <v>4</v>
      </c>
      <c r="D9131" t="s">
        <v>4556</v>
      </c>
      <c r="E9131" t="s">
        <v>4559</v>
      </c>
      <c r="F9131" t="s">
        <v>13</v>
      </c>
      <c r="G9131">
        <v>995</v>
      </c>
    </row>
    <row r="9132" spans="1:7" x14ac:dyDescent="0.2">
      <c r="A9132" t="s">
        <v>13728</v>
      </c>
      <c r="B9132" t="s">
        <v>4566</v>
      </c>
      <c r="C9132">
        <v>4</v>
      </c>
      <c r="D9132" t="s">
        <v>4556</v>
      </c>
      <c r="E9132" t="s">
        <v>4560</v>
      </c>
      <c r="F9132" t="s">
        <v>13</v>
      </c>
      <c r="G9132">
        <v>553</v>
      </c>
    </row>
    <row r="9133" spans="1:7" x14ac:dyDescent="0.2">
      <c r="A9133" t="s">
        <v>13729</v>
      </c>
      <c r="B9133" t="s">
        <v>4566</v>
      </c>
      <c r="C9133">
        <v>5</v>
      </c>
      <c r="D9133" t="s">
        <v>4556</v>
      </c>
      <c r="E9133" t="s">
        <v>4557</v>
      </c>
      <c r="F9133" t="s">
        <v>13</v>
      </c>
      <c r="G9133">
        <v>22556</v>
      </c>
    </row>
    <row r="9134" spans="1:7" x14ac:dyDescent="0.2">
      <c r="A9134" t="s">
        <v>13730</v>
      </c>
      <c r="B9134" t="s">
        <v>4566</v>
      </c>
      <c r="C9134">
        <v>5</v>
      </c>
      <c r="D9134" t="s">
        <v>4556</v>
      </c>
      <c r="E9134" t="s">
        <v>4558</v>
      </c>
      <c r="F9134" t="s">
        <v>13</v>
      </c>
      <c r="G9134">
        <v>16476</v>
      </c>
    </row>
    <row r="9135" spans="1:7" x14ac:dyDescent="0.2">
      <c r="A9135" t="s">
        <v>13731</v>
      </c>
      <c r="B9135" t="s">
        <v>4566</v>
      </c>
      <c r="C9135">
        <v>5</v>
      </c>
      <c r="D9135" t="s">
        <v>4556</v>
      </c>
      <c r="E9135" t="s">
        <v>4559</v>
      </c>
      <c r="F9135" t="s">
        <v>13</v>
      </c>
      <c r="G9135">
        <v>1214</v>
      </c>
    </row>
    <row r="9136" spans="1:7" x14ac:dyDescent="0.2">
      <c r="A9136" t="s">
        <v>13732</v>
      </c>
      <c r="B9136" t="s">
        <v>4566</v>
      </c>
      <c r="C9136">
        <v>5</v>
      </c>
      <c r="D9136" t="s">
        <v>4556</v>
      </c>
      <c r="E9136" t="s">
        <v>4560</v>
      </c>
      <c r="F9136" t="s">
        <v>13</v>
      </c>
      <c r="G9136">
        <v>141</v>
      </c>
    </row>
    <row r="9137" spans="1:7" x14ac:dyDescent="0.2">
      <c r="A9137" t="s">
        <v>13733</v>
      </c>
      <c r="B9137" t="s">
        <v>4566</v>
      </c>
      <c r="C9137">
        <v>6</v>
      </c>
      <c r="D9137" t="s">
        <v>4556</v>
      </c>
      <c r="E9137" t="s">
        <v>4557</v>
      </c>
      <c r="F9137" t="s">
        <v>13</v>
      </c>
      <c r="G9137">
        <v>20163</v>
      </c>
    </row>
    <row r="9138" spans="1:7" x14ac:dyDescent="0.2">
      <c r="A9138" t="s">
        <v>13734</v>
      </c>
      <c r="B9138" t="s">
        <v>4566</v>
      </c>
      <c r="C9138">
        <v>6</v>
      </c>
      <c r="D9138" t="s">
        <v>4556</v>
      </c>
      <c r="E9138" t="s">
        <v>4558</v>
      </c>
      <c r="F9138" t="s">
        <v>13</v>
      </c>
      <c r="G9138">
        <v>30801</v>
      </c>
    </row>
    <row r="9139" spans="1:7" x14ac:dyDescent="0.2">
      <c r="A9139" t="s">
        <v>13735</v>
      </c>
      <c r="B9139" t="s">
        <v>4566</v>
      </c>
      <c r="C9139">
        <v>6</v>
      </c>
      <c r="D9139" t="s">
        <v>4556</v>
      </c>
      <c r="E9139" t="s">
        <v>4559</v>
      </c>
      <c r="F9139" t="s">
        <v>13</v>
      </c>
      <c r="G9139">
        <v>2249</v>
      </c>
    </row>
    <row r="9140" spans="1:7" x14ac:dyDescent="0.2">
      <c r="A9140" t="s">
        <v>13736</v>
      </c>
      <c r="B9140" t="s">
        <v>4566</v>
      </c>
      <c r="C9140">
        <v>6</v>
      </c>
      <c r="D9140" t="s">
        <v>4556</v>
      </c>
      <c r="E9140" t="s">
        <v>4560</v>
      </c>
      <c r="F9140" t="s">
        <v>13</v>
      </c>
      <c r="G9140">
        <v>1441</v>
      </c>
    </row>
    <row r="9141" spans="1:7" x14ac:dyDescent="0.2">
      <c r="A9141" t="s">
        <v>13737</v>
      </c>
      <c r="B9141" t="s">
        <v>4566</v>
      </c>
      <c r="C9141">
        <v>7</v>
      </c>
      <c r="D9141" t="s">
        <v>4556</v>
      </c>
      <c r="E9141" t="s">
        <v>4557</v>
      </c>
      <c r="F9141" t="s">
        <v>13</v>
      </c>
      <c r="G9141">
        <v>16876</v>
      </c>
    </row>
    <row r="9142" spans="1:7" x14ac:dyDescent="0.2">
      <c r="A9142" t="s">
        <v>13738</v>
      </c>
      <c r="B9142" t="s">
        <v>4566</v>
      </c>
      <c r="C9142">
        <v>7</v>
      </c>
      <c r="D9142" t="s">
        <v>4556</v>
      </c>
      <c r="E9142" t="s">
        <v>4558</v>
      </c>
      <c r="F9142" t="s">
        <v>13</v>
      </c>
      <c r="G9142">
        <v>12453</v>
      </c>
    </row>
    <row r="9143" spans="1:7" x14ac:dyDescent="0.2">
      <c r="A9143" t="s">
        <v>13739</v>
      </c>
      <c r="B9143" t="s">
        <v>4566</v>
      </c>
      <c r="C9143">
        <v>7</v>
      </c>
      <c r="D9143" t="s">
        <v>4556</v>
      </c>
      <c r="E9143" t="s">
        <v>4559</v>
      </c>
      <c r="F9143" t="s">
        <v>13</v>
      </c>
      <c r="G9143">
        <v>1196</v>
      </c>
    </row>
    <row r="9144" spans="1:7" x14ac:dyDescent="0.2">
      <c r="A9144" t="s">
        <v>13740</v>
      </c>
      <c r="B9144" t="s">
        <v>4566</v>
      </c>
      <c r="C9144">
        <v>7</v>
      </c>
      <c r="D9144" t="s">
        <v>4556</v>
      </c>
      <c r="E9144" t="s">
        <v>4560</v>
      </c>
      <c r="F9144" t="s">
        <v>13</v>
      </c>
      <c r="G9144">
        <v>435</v>
      </c>
    </row>
    <row r="9145" spans="1:7" x14ac:dyDescent="0.2">
      <c r="A9145" t="s">
        <v>13741</v>
      </c>
      <c r="B9145" t="s">
        <v>4566</v>
      </c>
      <c r="C9145">
        <v>8</v>
      </c>
      <c r="D9145" t="s">
        <v>4556</v>
      </c>
      <c r="E9145" t="s">
        <v>4557</v>
      </c>
      <c r="F9145" t="s">
        <v>13</v>
      </c>
      <c r="G9145">
        <v>36094</v>
      </c>
    </row>
    <row r="9146" spans="1:7" x14ac:dyDescent="0.2">
      <c r="A9146" t="s">
        <v>13742</v>
      </c>
      <c r="B9146" t="s">
        <v>4566</v>
      </c>
      <c r="C9146">
        <v>8</v>
      </c>
      <c r="D9146" t="s">
        <v>4556</v>
      </c>
      <c r="E9146" t="s">
        <v>4558</v>
      </c>
      <c r="F9146" t="s">
        <v>13</v>
      </c>
      <c r="G9146">
        <v>52478</v>
      </c>
    </row>
    <row r="9147" spans="1:7" x14ac:dyDescent="0.2">
      <c r="A9147" t="s">
        <v>13743</v>
      </c>
      <c r="B9147" t="s">
        <v>4566</v>
      </c>
      <c r="C9147">
        <v>8</v>
      </c>
      <c r="D9147" t="s">
        <v>4556</v>
      </c>
      <c r="E9147" t="s">
        <v>4559</v>
      </c>
      <c r="F9147" t="s">
        <v>13</v>
      </c>
      <c r="G9147">
        <v>2838</v>
      </c>
    </row>
    <row r="9148" spans="1:7" x14ac:dyDescent="0.2">
      <c r="A9148" t="s">
        <v>13744</v>
      </c>
      <c r="B9148" t="s">
        <v>4566</v>
      </c>
      <c r="C9148">
        <v>8</v>
      </c>
      <c r="D9148" t="s">
        <v>4556</v>
      </c>
      <c r="E9148" t="s">
        <v>4560</v>
      </c>
      <c r="F9148" t="s">
        <v>13</v>
      </c>
      <c r="G9148">
        <v>763</v>
      </c>
    </row>
    <row r="9149" spans="1:7" x14ac:dyDescent="0.2">
      <c r="A9149" t="s">
        <v>13745</v>
      </c>
      <c r="B9149" t="s">
        <v>4566</v>
      </c>
      <c r="C9149">
        <v>9</v>
      </c>
      <c r="D9149" t="s">
        <v>4556</v>
      </c>
      <c r="E9149" t="s">
        <v>4557</v>
      </c>
      <c r="F9149" t="s">
        <v>13</v>
      </c>
      <c r="G9149">
        <v>5034</v>
      </c>
    </row>
    <row r="9150" spans="1:7" x14ac:dyDescent="0.2">
      <c r="A9150" t="s">
        <v>13746</v>
      </c>
      <c r="B9150" t="s">
        <v>4566</v>
      </c>
      <c r="C9150">
        <v>9</v>
      </c>
      <c r="D9150" t="s">
        <v>4556</v>
      </c>
      <c r="E9150" t="s">
        <v>4558</v>
      </c>
      <c r="F9150" t="s">
        <v>13</v>
      </c>
      <c r="G9150">
        <v>887</v>
      </c>
    </row>
    <row r="9151" spans="1:7" x14ac:dyDescent="0.2">
      <c r="A9151" t="s">
        <v>13747</v>
      </c>
      <c r="B9151" t="s">
        <v>4566</v>
      </c>
      <c r="C9151">
        <v>9</v>
      </c>
      <c r="D9151" t="s">
        <v>4556</v>
      </c>
      <c r="E9151" t="s">
        <v>4559</v>
      </c>
      <c r="F9151" t="s">
        <v>13</v>
      </c>
      <c r="G9151">
        <v>162</v>
      </c>
    </row>
    <row r="9152" spans="1:7" x14ac:dyDescent="0.2">
      <c r="A9152" t="s">
        <v>13748</v>
      </c>
      <c r="B9152" t="s">
        <v>4566</v>
      </c>
      <c r="C9152">
        <v>9</v>
      </c>
      <c r="D9152" t="s">
        <v>4556</v>
      </c>
      <c r="E9152" t="s">
        <v>4560</v>
      </c>
      <c r="F9152" t="s">
        <v>13</v>
      </c>
      <c r="G9152">
        <v>120</v>
      </c>
    </row>
    <row r="9153" spans="1:7" x14ac:dyDescent="0.2">
      <c r="A9153" t="s">
        <v>13749</v>
      </c>
      <c r="B9153" t="s">
        <v>4566</v>
      </c>
      <c r="C9153">
        <v>10</v>
      </c>
      <c r="D9153" t="s">
        <v>4556</v>
      </c>
      <c r="E9153" t="s">
        <v>4557</v>
      </c>
      <c r="F9153" t="s">
        <v>13</v>
      </c>
      <c r="G9153">
        <v>1857</v>
      </c>
    </row>
    <row r="9154" spans="1:7" x14ac:dyDescent="0.2">
      <c r="A9154" t="s">
        <v>13750</v>
      </c>
      <c r="B9154" t="s">
        <v>4566</v>
      </c>
      <c r="C9154">
        <v>10</v>
      </c>
      <c r="D9154" t="s">
        <v>4556</v>
      </c>
      <c r="E9154" t="s">
        <v>4558</v>
      </c>
      <c r="F9154" t="s">
        <v>13</v>
      </c>
      <c r="G9154">
        <v>256</v>
      </c>
    </row>
    <row r="9155" spans="1:7" x14ac:dyDescent="0.2">
      <c r="A9155" t="s">
        <v>13751</v>
      </c>
      <c r="B9155" t="s">
        <v>4566</v>
      </c>
      <c r="C9155">
        <v>10</v>
      </c>
      <c r="D9155" t="s">
        <v>4556</v>
      </c>
      <c r="E9155" t="s">
        <v>4559</v>
      </c>
      <c r="F9155" t="s">
        <v>13</v>
      </c>
      <c r="G9155">
        <v>38</v>
      </c>
    </row>
    <row r="9156" spans="1:7" x14ac:dyDescent="0.2">
      <c r="A9156" t="s">
        <v>13752</v>
      </c>
      <c r="B9156" t="s">
        <v>4566</v>
      </c>
      <c r="C9156">
        <v>10</v>
      </c>
      <c r="D9156" t="s">
        <v>4556</v>
      </c>
      <c r="E9156" t="s">
        <v>4560</v>
      </c>
      <c r="F9156" t="s">
        <v>13</v>
      </c>
      <c r="G9156">
        <v>24</v>
      </c>
    </row>
    <row r="9157" spans="1:7" x14ac:dyDescent="0.2">
      <c r="A9157" t="s">
        <v>13753</v>
      </c>
      <c r="B9157" t="s">
        <v>4566</v>
      </c>
      <c r="C9157">
        <v>11</v>
      </c>
      <c r="D9157" t="s">
        <v>4556</v>
      </c>
      <c r="E9157" t="s">
        <v>4557</v>
      </c>
      <c r="F9157" t="s">
        <v>13</v>
      </c>
      <c r="G9157">
        <v>9615</v>
      </c>
    </row>
    <row r="9158" spans="1:7" x14ac:dyDescent="0.2">
      <c r="A9158" t="s">
        <v>13754</v>
      </c>
      <c r="B9158" t="s">
        <v>4566</v>
      </c>
      <c r="C9158">
        <v>11</v>
      </c>
      <c r="D9158" t="s">
        <v>4556</v>
      </c>
      <c r="E9158" t="s">
        <v>4558</v>
      </c>
      <c r="F9158" t="s">
        <v>13</v>
      </c>
      <c r="G9158">
        <v>4058</v>
      </c>
    </row>
    <row r="9159" spans="1:7" x14ac:dyDescent="0.2">
      <c r="A9159" t="s">
        <v>13755</v>
      </c>
      <c r="B9159" t="s">
        <v>4566</v>
      </c>
      <c r="C9159">
        <v>11</v>
      </c>
      <c r="D9159" t="s">
        <v>4556</v>
      </c>
      <c r="E9159" t="s">
        <v>4559</v>
      </c>
      <c r="F9159" t="s">
        <v>13</v>
      </c>
      <c r="G9159">
        <v>746</v>
      </c>
    </row>
    <row r="9160" spans="1:7" x14ac:dyDescent="0.2">
      <c r="A9160" t="s">
        <v>13756</v>
      </c>
      <c r="B9160" t="s">
        <v>4566</v>
      </c>
      <c r="C9160">
        <v>11</v>
      </c>
      <c r="D9160" t="s">
        <v>4556</v>
      </c>
      <c r="E9160" t="s">
        <v>4560</v>
      </c>
      <c r="F9160" t="s">
        <v>13</v>
      </c>
      <c r="G9160">
        <v>737</v>
      </c>
    </row>
    <row r="9161" spans="1:7" x14ac:dyDescent="0.2">
      <c r="A9161" t="s">
        <v>13757</v>
      </c>
      <c r="B9161" t="s">
        <v>4566</v>
      </c>
      <c r="C9161">
        <v>12</v>
      </c>
      <c r="D9161" t="s">
        <v>4556</v>
      </c>
      <c r="E9161" t="s">
        <v>4557</v>
      </c>
      <c r="F9161" t="s">
        <v>13</v>
      </c>
      <c r="G9161">
        <v>8379</v>
      </c>
    </row>
    <row r="9162" spans="1:7" x14ac:dyDescent="0.2">
      <c r="A9162" t="s">
        <v>13758</v>
      </c>
      <c r="B9162" t="s">
        <v>4566</v>
      </c>
      <c r="C9162">
        <v>12</v>
      </c>
      <c r="D9162" t="s">
        <v>4556</v>
      </c>
      <c r="E9162" t="s">
        <v>4558</v>
      </c>
      <c r="F9162" t="s">
        <v>13</v>
      </c>
      <c r="G9162">
        <v>1818</v>
      </c>
    </row>
    <row r="9163" spans="1:7" x14ac:dyDescent="0.2">
      <c r="A9163" t="s">
        <v>13759</v>
      </c>
      <c r="B9163" t="s">
        <v>4566</v>
      </c>
      <c r="C9163">
        <v>12</v>
      </c>
      <c r="D9163" t="s">
        <v>4556</v>
      </c>
      <c r="E9163" t="s">
        <v>4559</v>
      </c>
      <c r="F9163" t="s">
        <v>13</v>
      </c>
      <c r="G9163">
        <v>202</v>
      </c>
    </row>
    <row r="9164" spans="1:7" x14ac:dyDescent="0.2">
      <c r="A9164" t="s">
        <v>13760</v>
      </c>
      <c r="B9164" t="s">
        <v>4566</v>
      </c>
      <c r="C9164">
        <v>12</v>
      </c>
      <c r="D9164" t="s">
        <v>4556</v>
      </c>
      <c r="E9164" t="s">
        <v>4560</v>
      </c>
      <c r="F9164" t="s">
        <v>13</v>
      </c>
      <c r="G9164">
        <v>55</v>
      </c>
    </row>
    <row r="9165" spans="1:7" x14ac:dyDescent="0.2">
      <c r="A9165" t="s">
        <v>13761</v>
      </c>
      <c r="B9165" t="s">
        <v>4566</v>
      </c>
      <c r="C9165">
        <v>13</v>
      </c>
      <c r="D9165" t="s">
        <v>4556</v>
      </c>
      <c r="E9165" t="s">
        <v>4557</v>
      </c>
      <c r="F9165" t="s">
        <v>13</v>
      </c>
      <c r="G9165">
        <v>16558</v>
      </c>
    </row>
    <row r="9166" spans="1:7" x14ac:dyDescent="0.2">
      <c r="A9166" t="s">
        <v>13762</v>
      </c>
      <c r="B9166" t="s">
        <v>4566</v>
      </c>
      <c r="C9166">
        <v>13</v>
      </c>
      <c r="D9166" t="s">
        <v>4556</v>
      </c>
      <c r="E9166" t="s">
        <v>4558</v>
      </c>
      <c r="F9166" t="s">
        <v>13</v>
      </c>
      <c r="G9166">
        <v>29556</v>
      </c>
    </row>
    <row r="9167" spans="1:7" x14ac:dyDescent="0.2">
      <c r="A9167" t="s">
        <v>13763</v>
      </c>
      <c r="B9167" t="s">
        <v>4566</v>
      </c>
      <c r="C9167">
        <v>13</v>
      </c>
      <c r="D9167" t="s">
        <v>4556</v>
      </c>
      <c r="E9167" t="s">
        <v>4559</v>
      </c>
      <c r="F9167" t="s">
        <v>13</v>
      </c>
      <c r="G9167">
        <v>11832</v>
      </c>
    </row>
    <row r="9168" spans="1:7" x14ac:dyDescent="0.2">
      <c r="A9168" t="s">
        <v>13764</v>
      </c>
      <c r="B9168" t="s">
        <v>4566</v>
      </c>
      <c r="C9168">
        <v>13</v>
      </c>
      <c r="D9168" t="s">
        <v>4556</v>
      </c>
      <c r="E9168" t="s">
        <v>4560</v>
      </c>
      <c r="F9168" t="s">
        <v>13</v>
      </c>
      <c r="G9168">
        <v>9268</v>
      </c>
    </row>
    <row r="9169" spans="1:7" x14ac:dyDescent="0.2">
      <c r="A9169" t="s">
        <v>13765</v>
      </c>
      <c r="B9169" t="s">
        <v>4566</v>
      </c>
      <c r="C9169">
        <v>14</v>
      </c>
      <c r="D9169" t="s">
        <v>4556</v>
      </c>
      <c r="E9169" t="s">
        <v>4557</v>
      </c>
      <c r="F9169" t="s">
        <v>13</v>
      </c>
      <c r="G9169">
        <v>17394</v>
      </c>
    </row>
    <row r="9170" spans="1:7" x14ac:dyDescent="0.2">
      <c r="A9170" t="s">
        <v>13766</v>
      </c>
      <c r="B9170" t="s">
        <v>4566</v>
      </c>
      <c r="C9170">
        <v>14</v>
      </c>
      <c r="D9170" t="s">
        <v>4556</v>
      </c>
      <c r="E9170" t="s">
        <v>4558</v>
      </c>
      <c r="F9170" t="s">
        <v>13</v>
      </c>
      <c r="G9170">
        <v>10603</v>
      </c>
    </row>
    <row r="9171" spans="1:7" x14ac:dyDescent="0.2">
      <c r="A9171" t="s">
        <v>13767</v>
      </c>
      <c r="B9171" t="s">
        <v>4566</v>
      </c>
      <c r="C9171">
        <v>14</v>
      </c>
      <c r="D9171" t="s">
        <v>4556</v>
      </c>
      <c r="E9171" t="s">
        <v>4559</v>
      </c>
      <c r="F9171" t="s">
        <v>13</v>
      </c>
      <c r="G9171">
        <v>2050</v>
      </c>
    </row>
    <row r="9172" spans="1:7" x14ac:dyDescent="0.2">
      <c r="A9172" t="s">
        <v>13768</v>
      </c>
      <c r="B9172" t="s">
        <v>4566</v>
      </c>
      <c r="C9172">
        <v>14</v>
      </c>
      <c r="D9172" t="s">
        <v>4556</v>
      </c>
      <c r="E9172" t="s">
        <v>4560</v>
      </c>
      <c r="F9172" t="s">
        <v>13</v>
      </c>
      <c r="G9172">
        <v>614</v>
      </c>
    </row>
    <row r="9173" spans="1:7" x14ac:dyDescent="0.2">
      <c r="A9173" t="s">
        <v>13769</v>
      </c>
      <c r="B9173" t="s">
        <v>4566</v>
      </c>
      <c r="C9173">
        <v>15</v>
      </c>
      <c r="D9173" t="s">
        <v>4556</v>
      </c>
      <c r="E9173" t="s">
        <v>4557</v>
      </c>
      <c r="F9173" t="s">
        <v>13</v>
      </c>
      <c r="G9173">
        <v>8411</v>
      </c>
    </row>
    <row r="9174" spans="1:7" x14ac:dyDescent="0.2">
      <c r="A9174" t="s">
        <v>13770</v>
      </c>
      <c r="B9174" t="s">
        <v>4566</v>
      </c>
      <c r="C9174">
        <v>15</v>
      </c>
      <c r="D9174" t="s">
        <v>4556</v>
      </c>
      <c r="E9174" t="s">
        <v>4558</v>
      </c>
      <c r="F9174" t="s">
        <v>13</v>
      </c>
      <c r="G9174">
        <v>1611</v>
      </c>
    </row>
    <row r="9175" spans="1:7" x14ac:dyDescent="0.2">
      <c r="A9175" t="s">
        <v>13771</v>
      </c>
      <c r="B9175" t="s">
        <v>4566</v>
      </c>
      <c r="C9175">
        <v>15</v>
      </c>
      <c r="D9175" t="s">
        <v>4556</v>
      </c>
      <c r="E9175" t="s">
        <v>4559</v>
      </c>
      <c r="F9175" t="s">
        <v>13</v>
      </c>
      <c r="G9175">
        <v>314</v>
      </c>
    </row>
    <row r="9176" spans="1:7" x14ac:dyDescent="0.2">
      <c r="A9176" t="s">
        <v>13772</v>
      </c>
      <c r="B9176" t="s">
        <v>4566</v>
      </c>
      <c r="C9176">
        <v>15</v>
      </c>
      <c r="D9176" t="s">
        <v>4556</v>
      </c>
      <c r="E9176" t="s">
        <v>4560</v>
      </c>
      <c r="F9176" t="s">
        <v>13</v>
      </c>
      <c r="G9176">
        <v>128</v>
      </c>
    </row>
    <row r="9177" spans="1:7" x14ac:dyDescent="0.2">
      <c r="A9177" t="s">
        <v>13773</v>
      </c>
      <c r="B9177" t="s">
        <v>4566</v>
      </c>
      <c r="C9177">
        <v>16</v>
      </c>
      <c r="D9177" t="s">
        <v>4556</v>
      </c>
      <c r="E9177" t="s">
        <v>4557</v>
      </c>
      <c r="F9177" t="s">
        <v>13</v>
      </c>
      <c r="G9177">
        <v>1483</v>
      </c>
    </row>
    <row r="9178" spans="1:7" x14ac:dyDescent="0.2">
      <c r="A9178" t="s">
        <v>13774</v>
      </c>
      <c r="B9178" t="s">
        <v>4566</v>
      </c>
      <c r="C9178">
        <v>16</v>
      </c>
      <c r="D9178" t="s">
        <v>4556</v>
      </c>
      <c r="E9178" t="s">
        <v>4558</v>
      </c>
      <c r="F9178" t="s">
        <v>13</v>
      </c>
      <c r="G9178">
        <v>1</v>
      </c>
    </row>
    <row r="9179" spans="1:7" x14ac:dyDescent="0.2">
      <c r="A9179" t="s">
        <v>13775</v>
      </c>
      <c r="B9179" t="s">
        <v>4566</v>
      </c>
      <c r="C9179">
        <v>16</v>
      </c>
      <c r="D9179" t="s">
        <v>4556</v>
      </c>
      <c r="E9179" t="s">
        <v>4559</v>
      </c>
      <c r="F9179" t="s">
        <v>13</v>
      </c>
      <c r="G9179">
        <v>2</v>
      </c>
    </row>
    <row r="9180" spans="1:7" x14ac:dyDescent="0.2">
      <c r="A9180" t="s">
        <v>13776</v>
      </c>
      <c r="B9180" t="s">
        <v>4566</v>
      </c>
      <c r="C9180">
        <v>17</v>
      </c>
      <c r="D9180" t="s">
        <v>4556</v>
      </c>
      <c r="E9180" t="s">
        <v>4557</v>
      </c>
      <c r="F9180" t="s">
        <v>13</v>
      </c>
      <c r="G9180">
        <v>13793</v>
      </c>
    </row>
    <row r="9181" spans="1:7" x14ac:dyDescent="0.2">
      <c r="A9181" t="s">
        <v>13777</v>
      </c>
      <c r="B9181" t="s">
        <v>4566</v>
      </c>
      <c r="C9181">
        <v>17</v>
      </c>
      <c r="D9181" t="s">
        <v>4556</v>
      </c>
      <c r="E9181" t="s">
        <v>4558</v>
      </c>
      <c r="F9181" t="s">
        <v>13</v>
      </c>
      <c r="G9181">
        <v>16166</v>
      </c>
    </row>
    <row r="9182" spans="1:7" x14ac:dyDescent="0.2">
      <c r="A9182" t="s">
        <v>13778</v>
      </c>
      <c r="B9182" t="s">
        <v>4566</v>
      </c>
      <c r="C9182">
        <v>17</v>
      </c>
      <c r="D9182" t="s">
        <v>4556</v>
      </c>
      <c r="E9182" t="s">
        <v>4559</v>
      </c>
      <c r="F9182" t="s">
        <v>13</v>
      </c>
      <c r="G9182">
        <v>3613</v>
      </c>
    </row>
    <row r="9183" spans="1:7" x14ac:dyDescent="0.2">
      <c r="A9183" t="s">
        <v>13779</v>
      </c>
      <c r="B9183" t="s">
        <v>4566</v>
      </c>
      <c r="C9183">
        <v>17</v>
      </c>
      <c r="D9183" t="s">
        <v>4556</v>
      </c>
      <c r="E9183" t="s">
        <v>4560</v>
      </c>
      <c r="F9183" t="s">
        <v>13</v>
      </c>
      <c r="G9183">
        <v>1189</v>
      </c>
    </row>
    <row r="9184" spans="1:7" x14ac:dyDescent="0.2">
      <c r="A9184" t="s">
        <v>13780</v>
      </c>
      <c r="B9184" t="s">
        <v>4566</v>
      </c>
      <c r="C9184">
        <v>18</v>
      </c>
      <c r="D9184" t="s">
        <v>4556</v>
      </c>
      <c r="E9184" t="s">
        <v>4557</v>
      </c>
      <c r="F9184" t="s">
        <v>13</v>
      </c>
      <c r="G9184">
        <v>12777</v>
      </c>
    </row>
    <row r="9185" spans="1:7" x14ac:dyDescent="0.2">
      <c r="A9185" t="s">
        <v>13781</v>
      </c>
      <c r="B9185" t="s">
        <v>4566</v>
      </c>
      <c r="C9185">
        <v>18</v>
      </c>
      <c r="D9185" t="s">
        <v>4556</v>
      </c>
      <c r="E9185" t="s">
        <v>4558</v>
      </c>
      <c r="F9185" t="s">
        <v>13</v>
      </c>
      <c r="G9185">
        <v>4171</v>
      </c>
    </row>
    <row r="9186" spans="1:7" x14ac:dyDescent="0.2">
      <c r="A9186" t="s">
        <v>13782</v>
      </c>
      <c r="B9186" t="s">
        <v>4566</v>
      </c>
      <c r="C9186">
        <v>18</v>
      </c>
      <c r="D9186" t="s">
        <v>4556</v>
      </c>
      <c r="E9186" t="s">
        <v>4559</v>
      </c>
      <c r="F9186" t="s">
        <v>13</v>
      </c>
      <c r="G9186">
        <v>311</v>
      </c>
    </row>
    <row r="9187" spans="1:7" x14ac:dyDescent="0.2">
      <c r="A9187" t="s">
        <v>13783</v>
      </c>
      <c r="B9187" t="s">
        <v>4566</v>
      </c>
      <c r="C9187">
        <v>18</v>
      </c>
      <c r="D9187" t="s">
        <v>4556</v>
      </c>
      <c r="E9187" t="s">
        <v>4560</v>
      </c>
      <c r="F9187" t="s">
        <v>13</v>
      </c>
      <c r="G9187">
        <v>23</v>
      </c>
    </row>
    <row r="9188" spans="1:7" x14ac:dyDescent="0.2">
      <c r="A9188" t="s">
        <v>13784</v>
      </c>
      <c r="B9188" t="s">
        <v>4566</v>
      </c>
      <c r="C9188">
        <v>19</v>
      </c>
      <c r="D9188" t="s">
        <v>4556</v>
      </c>
      <c r="E9188" t="s">
        <v>4557</v>
      </c>
      <c r="F9188" t="s">
        <v>13</v>
      </c>
      <c r="G9188">
        <v>10770</v>
      </c>
    </row>
    <row r="9189" spans="1:7" x14ac:dyDescent="0.2">
      <c r="A9189" t="s">
        <v>13785</v>
      </c>
      <c r="B9189" t="s">
        <v>4566</v>
      </c>
      <c r="C9189">
        <v>19</v>
      </c>
      <c r="D9189" t="s">
        <v>4556</v>
      </c>
      <c r="E9189" t="s">
        <v>4558</v>
      </c>
      <c r="F9189" t="s">
        <v>13</v>
      </c>
      <c r="G9189">
        <v>4804</v>
      </c>
    </row>
    <row r="9190" spans="1:7" x14ac:dyDescent="0.2">
      <c r="A9190" t="s">
        <v>13786</v>
      </c>
      <c r="B9190" t="s">
        <v>4566</v>
      </c>
      <c r="C9190">
        <v>19</v>
      </c>
      <c r="D9190" t="s">
        <v>4556</v>
      </c>
      <c r="E9190" t="s">
        <v>4559</v>
      </c>
      <c r="F9190" t="s">
        <v>13</v>
      </c>
      <c r="G9190">
        <v>659</v>
      </c>
    </row>
    <row r="9191" spans="1:7" x14ac:dyDescent="0.2">
      <c r="A9191" t="s">
        <v>13787</v>
      </c>
      <c r="B9191" t="s">
        <v>4566</v>
      </c>
      <c r="C9191">
        <v>19</v>
      </c>
      <c r="D9191" t="s">
        <v>4556</v>
      </c>
      <c r="E9191" t="s">
        <v>4560</v>
      </c>
      <c r="F9191" t="s">
        <v>13</v>
      </c>
      <c r="G9191">
        <v>168</v>
      </c>
    </row>
    <row r="9192" spans="1:7" x14ac:dyDescent="0.2">
      <c r="A9192" t="s">
        <v>13788</v>
      </c>
      <c r="B9192" t="s">
        <v>4566</v>
      </c>
      <c r="C9192">
        <v>20</v>
      </c>
      <c r="D9192" t="s">
        <v>4556</v>
      </c>
      <c r="E9192" t="s">
        <v>4557</v>
      </c>
      <c r="F9192" t="s">
        <v>13</v>
      </c>
      <c r="G9192">
        <v>18410</v>
      </c>
    </row>
    <row r="9193" spans="1:7" x14ac:dyDescent="0.2">
      <c r="A9193" t="s">
        <v>13789</v>
      </c>
      <c r="B9193" t="s">
        <v>4566</v>
      </c>
      <c r="C9193">
        <v>20</v>
      </c>
      <c r="D9193" t="s">
        <v>4556</v>
      </c>
      <c r="E9193" t="s">
        <v>4558</v>
      </c>
      <c r="F9193" t="s">
        <v>13</v>
      </c>
      <c r="G9193">
        <v>17834</v>
      </c>
    </row>
    <row r="9194" spans="1:7" x14ac:dyDescent="0.2">
      <c r="A9194" t="s">
        <v>13790</v>
      </c>
      <c r="B9194" t="s">
        <v>4566</v>
      </c>
      <c r="C9194">
        <v>20</v>
      </c>
      <c r="D9194" t="s">
        <v>4556</v>
      </c>
      <c r="E9194" t="s">
        <v>4559</v>
      </c>
      <c r="F9194" t="s">
        <v>13</v>
      </c>
      <c r="G9194">
        <v>1916</v>
      </c>
    </row>
    <row r="9195" spans="1:7" x14ac:dyDescent="0.2">
      <c r="A9195" t="s">
        <v>13791</v>
      </c>
      <c r="B9195" t="s">
        <v>4566</v>
      </c>
      <c r="C9195">
        <v>20</v>
      </c>
      <c r="D9195" t="s">
        <v>4556</v>
      </c>
      <c r="E9195" t="s">
        <v>4560</v>
      </c>
      <c r="F9195" t="s">
        <v>13</v>
      </c>
      <c r="G9195">
        <v>487</v>
      </c>
    </row>
    <row r="9196" spans="1:7" x14ac:dyDescent="0.2">
      <c r="A9196" t="s">
        <v>13792</v>
      </c>
      <c r="B9196" t="s">
        <v>4566</v>
      </c>
      <c r="C9196">
        <v>21</v>
      </c>
      <c r="D9196" t="s">
        <v>4556</v>
      </c>
      <c r="E9196" t="s">
        <v>4557</v>
      </c>
      <c r="F9196" t="s">
        <v>13</v>
      </c>
      <c r="G9196">
        <v>2122</v>
      </c>
    </row>
    <row r="9197" spans="1:7" x14ac:dyDescent="0.2">
      <c r="A9197" t="s">
        <v>13793</v>
      </c>
      <c r="B9197" t="s">
        <v>4566</v>
      </c>
      <c r="C9197">
        <v>21</v>
      </c>
      <c r="D9197" t="s">
        <v>4556</v>
      </c>
      <c r="E9197" t="s">
        <v>4558</v>
      </c>
      <c r="F9197" t="s">
        <v>13</v>
      </c>
      <c r="G9197">
        <v>523</v>
      </c>
    </row>
    <row r="9198" spans="1:7" x14ac:dyDescent="0.2">
      <c r="A9198" t="s">
        <v>13794</v>
      </c>
      <c r="B9198" t="s">
        <v>4566</v>
      </c>
      <c r="C9198">
        <v>21</v>
      </c>
      <c r="D9198" t="s">
        <v>4556</v>
      </c>
      <c r="E9198" t="s">
        <v>4559</v>
      </c>
      <c r="F9198" t="s">
        <v>13</v>
      </c>
      <c r="G9198">
        <v>98</v>
      </c>
    </row>
    <row r="9199" spans="1:7" x14ac:dyDescent="0.2">
      <c r="A9199" t="s">
        <v>13795</v>
      </c>
      <c r="B9199" t="s">
        <v>4566</v>
      </c>
      <c r="C9199">
        <v>21</v>
      </c>
      <c r="D9199" t="s">
        <v>4556</v>
      </c>
      <c r="E9199" t="s">
        <v>4560</v>
      </c>
      <c r="F9199" t="s">
        <v>13</v>
      </c>
      <c r="G9199">
        <v>19</v>
      </c>
    </row>
    <row r="9200" spans="1:7" x14ac:dyDescent="0.2">
      <c r="A9200" t="s">
        <v>13796</v>
      </c>
      <c r="B9200" t="s">
        <v>4566</v>
      </c>
      <c r="C9200">
        <v>22</v>
      </c>
      <c r="D9200" t="s">
        <v>4556</v>
      </c>
      <c r="E9200" t="s">
        <v>4557</v>
      </c>
      <c r="F9200" t="s">
        <v>13</v>
      </c>
      <c r="G9200">
        <v>13733</v>
      </c>
    </row>
    <row r="9201" spans="1:7" x14ac:dyDescent="0.2">
      <c r="A9201" t="s">
        <v>13797</v>
      </c>
      <c r="B9201" t="s">
        <v>4566</v>
      </c>
      <c r="C9201">
        <v>22</v>
      </c>
      <c r="D9201" t="s">
        <v>4556</v>
      </c>
      <c r="E9201" t="s">
        <v>4558</v>
      </c>
      <c r="F9201" t="s">
        <v>13</v>
      </c>
      <c r="G9201">
        <v>2880</v>
      </c>
    </row>
    <row r="9202" spans="1:7" x14ac:dyDescent="0.2">
      <c r="A9202" t="s">
        <v>13798</v>
      </c>
      <c r="B9202" t="s">
        <v>4566</v>
      </c>
      <c r="C9202">
        <v>22</v>
      </c>
      <c r="D9202" t="s">
        <v>4556</v>
      </c>
      <c r="E9202" t="s">
        <v>4559</v>
      </c>
      <c r="F9202" t="s">
        <v>13</v>
      </c>
      <c r="G9202">
        <v>22</v>
      </c>
    </row>
    <row r="9203" spans="1:7" x14ac:dyDescent="0.2">
      <c r="A9203" t="s">
        <v>13799</v>
      </c>
      <c r="B9203" t="s">
        <v>4566</v>
      </c>
      <c r="C9203">
        <v>22</v>
      </c>
      <c r="D9203" t="s">
        <v>4556</v>
      </c>
      <c r="E9203" t="s">
        <v>4560</v>
      </c>
      <c r="F9203" t="s">
        <v>13</v>
      </c>
      <c r="G9203">
        <v>3</v>
      </c>
    </row>
    <row r="9204" spans="1:7" x14ac:dyDescent="0.2">
      <c r="A9204" t="s">
        <v>13800</v>
      </c>
      <c r="B9204" t="s">
        <v>4566</v>
      </c>
      <c r="C9204">
        <v>23</v>
      </c>
      <c r="D9204" t="s">
        <v>4556</v>
      </c>
      <c r="E9204" t="s">
        <v>4557</v>
      </c>
      <c r="F9204" t="s">
        <v>13</v>
      </c>
      <c r="G9204">
        <v>17500</v>
      </c>
    </row>
    <row r="9205" spans="1:7" x14ac:dyDescent="0.2">
      <c r="A9205" t="s">
        <v>13801</v>
      </c>
      <c r="B9205" t="s">
        <v>4566</v>
      </c>
      <c r="C9205">
        <v>23</v>
      </c>
      <c r="D9205" t="s">
        <v>4556</v>
      </c>
      <c r="E9205" t="s">
        <v>4558</v>
      </c>
      <c r="F9205" t="s">
        <v>13</v>
      </c>
      <c r="G9205">
        <v>11075</v>
      </c>
    </row>
    <row r="9206" spans="1:7" x14ac:dyDescent="0.2">
      <c r="A9206" t="s">
        <v>13802</v>
      </c>
      <c r="B9206" t="s">
        <v>4566</v>
      </c>
      <c r="C9206">
        <v>23</v>
      </c>
      <c r="D9206" t="s">
        <v>4556</v>
      </c>
      <c r="E9206" t="s">
        <v>4559</v>
      </c>
      <c r="F9206" t="s">
        <v>13</v>
      </c>
      <c r="G9206">
        <v>2011</v>
      </c>
    </row>
    <row r="9207" spans="1:7" x14ac:dyDescent="0.2">
      <c r="A9207" t="s">
        <v>13803</v>
      </c>
      <c r="B9207" t="s">
        <v>4566</v>
      </c>
      <c r="C9207">
        <v>23</v>
      </c>
      <c r="D9207" t="s">
        <v>4556</v>
      </c>
      <c r="E9207" t="s">
        <v>4560</v>
      </c>
      <c r="F9207" t="s">
        <v>13</v>
      </c>
      <c r="G9207">
        <v>709</v>
      </c>
    </row>
    <row r="9208" spans="1:7" x14ac:dyDescent="0.2">
      <c r="A9208" t="s">
        <v>13804</v>
      </c>
      <c r="B9208" t="s">
        <v>4566</v>
      </c>
      <c r="C9208">
        <v>24</v>
      </c>
      <c r="D9208" t="s">
        <v>4556</v>
      </c>
      <c r="E9208" t="s">
        <v>4557</v>
      </c>
      <c r="F9208" t="s">
        <v>13</v>
      </c>
      <c r="G9208">
        <v>20541</v>
      </c>
    </row>
    <row r="9209" spans="1:7" x14ac:dyDescent="0.2">
      <c r="A9209" t="s">
        <v>13805</v>
      </c>
      <c r="B9209" t="s">
        <v>4566</v>
      </c>
      <c r="C9209">
        <v>24</v>
      </c>
      <c r="D9209" t="s">
        <v>4556</v>
      </c>
      <c r="E9209" t="s">
        <v>4558</v>
      </c>
      <c r="F9209" t="s">
        <v>13</v>
      </c>
      <c r="G9209">
        <v>14556</v>
      </c>
    </row>
    <row r="9210" spans="1:7" x14ac:dyDescent="0.2">
      <c r="A9210" t="s">
        <v>13806</v>
      </c>
      <c r="B9210" t="s">
        <v>4566</v>
      </c>
      <c r="C9210">
        <v>24</v>
      </c>
      <c r="D9210" t="s">
        <v>4556</v>
      </c>
      <c r="E9210" t="s">
        <v>4559</v>
      </c>
      <c r="F9210" t="s">
        <v>13</v>
      </c>
      <c r="G9210">
        <v>3401</v>
      </c>
    </row>
    <row r="9211" spans="1:7" x14ac:dyDescent="0.2">
      <c r="A9211" t="s">
        <v>13807</v>
      </c>
      <c r="B9211" t="s">
        <v>4566</v>
      </c>
      <c r="C9211">
        <v>24</v>
      </c>
      <c r="D9211" t="s">
        <v>4556</v>
      </c>
      <c r="E9211" t="s">
        <v>4560</v>
      </c>
      <c r="F9211" t="s">
        <v>13</v>
      </c>
      <c r="G9211">
        <v>1550</v>
      </c>
    </row>
    <row r="9212" spans="1:7" x14ac:dyDescent="0.2">
      <c r="A9212" t="s">
        <v>13808</v>
      </c>
      <c r="B9212" t="s">
        <v>4566</v>
      </c>
      <c r="C9212">
        <v>25</v>
      </c>
      <c r="D9212" t="s">
        <v>4556</v>
      </c>
      <c r="E9212" t="s">
        <v>4557</v>
      </c>
      <c r="F9212" t="s">
        <v>13</v>
      </c>
      <c r="G9212">
        <v>10536</v>
      </c>
    </row>
    <row r="9213" spans="1:7" x14ac:dyDescent="0.2">
      <c r="A9213" t="s">
        <v>13809</v>
      </c>
      <c r="B9213" t="s">
        <v>4566</v>
      </c>
      <c r="C9213">
        <v>25</v>
      </c>
      <c r="D9213" t="s">
        <v>4556</v>
      </c>
      <c r="E9213" t="s">
        <v>4558</v>
      </c>
      <c r="F9213" t="s">
        <v>13</v>
      </c>
      <c r="G9213">
        <v>7244</v>
      </c>
    </row>
    <row r="9214" spans="1:7" x14ac:dyDescent="0.2">
      <c r="A9214" t="s">
        <v>13810</v>
      </c>
      <c r="B9214" t="s">
        <v>4566</v>
      </c>
      <c r="C9214">
        <v>25</v>
      </c>
      <c r="D9214" t="s">
        <v>4556</v>
      </c>
      <c r="E9214" t="s">
        <v>4559</v>
      </c>
      <c r="F9214" t="s">
        <v>13</v>
      </c>
      <c r="G9214">
        <v>561</v>
      </c>
    </row>
    <row r="9215" spans="1:7" x14ac:dyDescent="0.2">
      <c r="A9215" t="s">
        <v>13811</v>
      </c>
      <c r="B9215" t="s">
        <v>4566</v>
      </c>
      <c r="C9215">
        <v>25</v>
      </c>
      <c r="D9215" t="s">
        <v>4556</v>
      </c>
      <c r="E9215" t="s">
        <v>4560</v>
      </c>
      <c r="F9215" t="s">
        <v>13</v>
      </c>
      <c r="G9215">
        <v>129</v>
      </c>
    </row>
    <row r="9216" spans="1:7" x14ac:dyDescent="0.2">
      <c r="A9216" t="s">
        <v>13812</v>
      </c>
      <c r="B9216" t="s">
        <v>4566</v>
      </c>
      <c r="C9216">
        <v>26</v>
      </c>
      <c r="D9216" t="s">
        <v>4556</v>
      </c>
      <c r="E9216" t="s">
        <v>4557</v>
      </c>
      <c r="F9216" t="s">
        <v>13</v>
      </c>
      <c r="G9216">
        <v>18070</v>
      </c>
    </row>
    <row r="9217" spans="1:7" x14ac:dyDescent="0.2">
      <c r="A9217" t="s">
        <v>13813</v>
      </c>
      <c r="B9217" t="s">
        <v>4566</v>
      </c>
      <c r="C9217">
        <v>26</v>
      </c>
      <c r="D9217" t="s">
        <v>4556</v>
      </c>
      <c r="E9217" t="s">
        <v>4558</v>
      </c>
      <c r="F9217" t="s">
        <v>13</v>
      </c>
      <c r="G9217">
        <v>23762</v>
      </c>
    </row>
    <row r="9218" spans="1:7" x14ac:dyDescent="0.2">
      <c r="A9218" t="s">
        <v>13814</v>
      </c>
      <c r="B9218" t="s">
        <v>4566</v>
      </c>
      <c r="C9218">
        <v>26</v>
      </c>
      <c r="D9218" t="s">
        <v>4556</v>
      </c>
      <c r="E9218" t="s">
        <v>4559</v>
      </c>
      <c r="F9218" t="s">
        <v>13</v>
      </c>
      <c r="G9218">
        <v>4763</v>
      </c>
    </row>
    <row r="9219" spans="1:7" x14ac:dyDescent="0.2">
      <c r="A9219" t="s">
        <v>13815</v>
      </c>
      <c r="B9219" t="s">
        <v>4566</v>
      </c>
      <c r="C9219">
        <v>26</v>
      </c>
      <c r="D9219" t="s">
        <v>4556</v>
      </c>
      <c r="E9219" t="s">
        <v>4560</v>
      </c>
      <c r="F9219" t="s">
        <v>13</v>
      </c>
      <c r="G9219">
        <v>2307</v>
      </c>
    </row>
    <row r="9220" spans="1:7" x14ac:dyDescent="0.2">
      <c r="A9220" t="s">
        <v>13816</v>
      </c>
      <c r="B9220" t="s">
        <v>4566</v>
      </c>
      <c r="C9220">
        <v>27</v>
      </c>
      <c r="D9220" t="s">
        <v>4556</v>
      </c>
      <c r="E9220" t="s">
        <v>4557</v>
      </c>
      <c r="F9220" t="s">
        <v>13</v>
      </c>
      <c r="G9220">
        <v>20712</v>
      </c>
    </row>
    <row r="9221" spans="1:7" x14ac:dyDescent="0.2">
      <c r="A9221" t="s">
        <v>13817</v>
      </c>
      <c r="B9221" t="s">
        <v>4566</v>
      </c>
      <c r="C9221">
        <v>27</v>
      </c>
      <c r="D9221" t="s">
        <v>4556</v>
      </c>
      <c r="E9221" t="s">
        <v>4558</v>
      </c>
      <c r="F9221" t="s">
        <v>13</v>
      </c>
      <c r="G9221">
        <v>19359</v>
      </c>
    </row>
    <row r="9222" spans="1:7" x14ac:dyDescent="0.2">
      <c r="A9222" t="s">
        <v>13818</v>
      </c>
      <c r="B9222" t="s">
        <v>4566</v>
      </c>
      <c r="C9222">
        <v>27</v>
      </c>
      <c r="D9222" t="s">
        <v>4556</v>
      </c>
      <c r="E9222" t="s">
        <v>4559</v>
      </c>
      <c r="F9222" t="s">
        <v>13</v>
      </c>
      <c r="G9222">
        <v>2704</v>
      </c>
    </row>
    <row r="9223" spans="1:7" x14ac:dyDescent="0.2">
      <c r="A9223" t="s">
        <v>13819</v>
      </c>
      <c r="B9223" t="s">
        <v>4566</v>
      </c>
      <c r="C9223">
        <v>27</v>
      </c>
      <c r="D9223" t="s">
        <v>4556</v>
      </c>
      <c r="E9223" t="s">
        <v>4560</v>
      </c>
      <c r="F9223" t="s">
        <v>13</v>
      </c>
      <c r="G9223">
        <v>569</v>
      </c>
    </row>
    <row r="9224" spans="1:7" x14ac:dyDescent="0.2">
      <c r="A9224" t="s">
        <v>13820</v>
      </c>
      <c r="B9224" t="s">
        <v>4566</v>
      </c>
      <c r="C9224">
        <v>28</v>
      </c>
      <c r="D9224" t="s">
        <v>4556</v>
      </c>
      <c r="E9224" t="s">
        <v>4557</v>
      </c>
      <c r="F9224" t="s">
        <v>13</v>
      </c>
      <c r="G9224">
        <v>11917</v>
      </c>
    </row>
    <row r="9225" spans="1:7" x14ac:dyDescent="0.2">
      <c r="A9225" t="s">
        <v>13821</v>
      </c>
      <c r="B9225" t="s">
        <v>4566</v>
      </c>
      <c r="C9225">
        <v>28</v>
      </c>
      <c r="D9225" t="s">
        <v>4556</v>
      </c>
      <c r="E9225" t="s">
        <v>4558</v>
      </c>
      <c r="F9225" t="s">
        <v>13</v>
      </c>
      <c r="G9225">
        <v>3633</v>
      </c>
    </row>
    <row r="9226" spans="1:7" x14ac:dyDescent="0.2">
      <c r="A9226" t="s">
        <v>13822</v>
      </c>
      <c r="B9226" t="s">
        <v>4566</v>
      </c>
      <c r="C9226">
        <v>28</v>
      </c>
      <c r="D9226" t="s">
        <v>4556</v>
      </c>
      <c r="E9226" t="s">
        <v>4559</v>
      </c>
      <c r="F9226" t="s">
        <v>13</v>
      </c>
      <c r="G9226">
        <v>404</v>
      </c>
    </row>
    <row r="9227" spans="1:7" x14ac:dyDescent="0.2">
      <c r="A9227" t="s">
        <v>13823</v>
      </c>
      <c r="B9227" t="s">
        <v>4566</v>
      </c>
      <c r="C9227">
        <v>28</v>
      </c>
      <c r="D9227" t="s">
        <v>4556</v>
      </c>
      <c r="E9227" t="s">
        <v>4560</v>
      </c>
      <c r="F9227" t="s">
        <v>13</v>
      </c>
      <c r="G9227">
        <v>71</v>
      </c>
    </row>
    <row r="9228" spans="1:7" x14ac:dyDescent="0.2">
      <c r="A9228" t="s">
        <v>13824</v>
      </c>
      <c r="B9228" t="s">
        <v>4566</v>
      </c>
      <c r="C9228">
        <v>29</v>
      </c>
      <c r="D9228" t="s">
        <v>4556</v>
      </c>
      <c r="E9228" t="s">
        <v>4557</v>
      </c>
      <c r="F9228" t="s">
        <v>13</v>
      </c>
      <c r="G9228">
        <v>12968</v>
      </c>
    </row>
    <row r="9229" spans="1:7" x14ac:dyDescent="0.2">
      <c r="A9229" t="s">
        <v>13825</v>
      </c>
      <c r="B9229" t="s">
        <v>4566</v>
      </c>
      <c r="C9229">
        <v>29</v>
      </c>
      <c r="D9229" t="s">
        <v>4556</v>
      </c>
      <c r="E9229" t="s">
        <v>4558</v>
      </c>
      <c r="F9229" t="s">
        <v>13</v>
      </c>
      <c r="G9229">
        <v>2332</v>
      </c>
    </row>
    <row r="9230" spans="1:7" x14ac:dyDescent="0.2">
      <c r="A9230" t="s">
        <v>13826</v>
      </c>
      <c r="B9230" t="s">
        <v>4566</v>
      </c>
      <c r="C9230">
        <v>29</v>
      </c>
      <c r="D9230" t="s">
        <v>4556</v>
      </c>
      <c r="E9230" t="s">
        <v>4559</v>
      </c>
      <c r="F9230" t="s">
        <v>13</v>
      </c>
      <c r="G9230">
        <v>50</v>
      </c>
    </row>
    <row r="9231" spans="1:7" x14ac:dyDescent="0.2">
      <c r="A9231" t="s">
        <v>13827</v>
      </c>
      <c r="B9231" t="s">
        <v>4566</v>
      </c>
      <c r="C9231">
        <v>29</v>
      </c>
      <c r="D9231" t="s">
        <v>4556</v>
      </c>
      <c r="E9231" t="s">
        <v>4560</v>
      </c>
      <c r="F9231" t="s">
        <v>13</v>
      </c>
      <c r="G9231">
        <v>6</v>
      </c>
    </row>
    <row r="9232" spans="1:7" x14ac:dyDescent="0.2">
      <c r="A9232" t="s">
        <v>13828</v>
      </c>
      <c r="B9232" t="s">
        <v>4566</v>
      </c>
      <c r="C9232">
        <v>30</v>
      </c>
      <c r="D9232" t="s">
        <v>4556</v>
      </c>
      <c r="E9232" t="s">
        <v>4557</v>
      </c>
      <c r="F9232" t="s">
        <v>13</v>
      </c>
      <c r="G9232">
        <v>14074</v>
      </c>
    </row>
    <row r="9233" spans="1:7" x14ac:dyDescent="0.2">
      <c r="A9233" t="s">
        <v>13829</v>
      </c>
      <c r="B9233" t="s">
        <v>4566</v>
      </c>
      <c r="C9233">
        <v>30</v>
      </c>
      <c r="D9233" t="s">
        <v>4556</v>
      </c>
      <c r="E9233" t="s">
        <v>4558</v>
      </c>
      <c r="F9233" t="s">
        <v>13</v>
      </c>
      <c r="G9233">
        <v>3713</v>
      </c>
    </row>
    <row r="9234" spans="1:7" x14ac:dyDescent="0.2">
      <c r="A9234" t="s">
        <v>13830</v>
      </c>
      <c r="B9234" t="s">
        <v>4566</v>
      </c>
      <c r="C9234">
        <v>30</v>
      </c>
      <c r="D9234" t="s">
        <v>4556</v>
      </c>
      <c r="E9234" t="s">
        <v>4559</v>
      </c>
      <c r="F9234" t="s">
        <v>13</v>
      </c>
      <c r="G9234">
        <v>647</v>
      </c>
    </row>
    <row r="9235" spans="1:7" x14ac:dyDescent="0.2">
      <c r="A9235" t="s">
        <v>13831</v>
      </c>
      <c r="B9235" t="s">
        <v>4566</v>
      </c>
      <c r="C9235">
        <v>30</v>
      </c>
      <c r="D9235" t="s">
        <v>4556</v>
      </c>
      <c r="E9235" t="s">
        <v>4560</v>
      </c>
      <c r="F9235" t="s">
        <v>13</v>
      </c>
      <c r="G9235">
        <v>128</v>
      </c>
    </row>
    <row r="9236" spans="1:7" x14ac:dyDescent="0.2">
      <c r="A9236" t="s">
        <v>13832</v>
      </c>
      <c r="B9236" t="s">
        <v>4566</v>
      </c>
      <c r="C9236">
        <v>31</v>
      </c>
      <c r="D9236" t="s">
        <v>4556</v>
      </c>
      <c r="E9236" t="s">
        <v>4557</v>
      </c>
      <c r="F9236" t="s">
        <v>13</v>
      </c>
      <c r="G9236">
        <v>2326</v>
      </c>
    </row>
    <row r="9237" spans="1:7" x14ac:dyDescent="0.2">
      <c r="A9237" t="s">
        <v>13833</v>
      </c>
      <c r="B9237" t="s">
        <v>4566</v>
      </c>
      <c r="C9237">
        <v>31</v>
      </c>
      <c r="D9237" t="s">
        <v>4556</v>
      </c>
      <c r="E9237" t="s">
        <v>4558</v>
      </c>
      <c r="F9237" t="s">
        <v>13</v>
      </c>
      <c r="G9237">
        <v>218</v>
      </c>
    </row>
    <row r="9238" spans="1:7" x14ac:dyDescent="0.2">
      <c r="A9238" t="s">
        <v>13834</v>
      </c>
      <c r="B9238" t="s">
        <v>4566</v>
      </c>
      <c r="C9238">
        <v>31</v>
      </c>
      <c r="D9238" t="s">
        <v>4556</v>
      </c>
      <c r="E9238" t="s">
        <v>4559</v>
      </c>
      <c r="F9238" t="s">
        <v>13</v>
      </c>
      <c r="G9238">
        <v>6</v>
      </c>
    </row>
    <row r="9239" spans="1:7" x14ac:dyDescent="0.2">
      <c r="A9239" t="s">
        <v>13835</v>
      </c>
      <c r="B9239" t="s">
        <v>4566</v>
      </c>
      <c r="C9239">
        <v>31</v>
      </c>
      <c r="D9239" t="s">
        <v>4556</v>
      </c>
      <c r="E9239" t="s">
        <v>4560</v>
      </c>
      <c r="F9239" t="s">
        <v>13</v>
      </c>
      <c r="G9239">
        <v>3</v>
      </c>
    </row>
    <row r="9240" spans="1:7" x14ac:dyDescent="0.2">
      <c r="A9240" t="s">
        <v>13836</v>
      </c>
      <c r="B9240" t="s">
        <v>4566</v>
      </c>
      <c r="C9240">
        <v>32</v>
      </c>
      <c r="D9240" t="s">
        <v>4556</v>
      </c>
      <c r="E9240" t="s">
        <v>4557</v>
      </c>
      <c r="F9240" t="s">
        <v>13</v>
      </c>
      <c r="G9240">
        <v>7997</v>
      </c>
    </row>
    <row r="9241" spans="1:7" x14ac:dyDescent="0.2">
      <c r="A9241" t="s">
        <v>13837</v>
      </c>
      <c r="B9241" t="s">
        <v>4566</v>
      </c>
      <c r="C9241">
        <v>32</v>
      </c>
      <c r="D9241" t="s">
        <v>4556</v>
      </c>
      <c r="E9241" t="s">
        <v>4558</v>
      </c>
      <c r="F9241" t="s">
        <v>13</v>
      </c>
      <c r="G9241">
        <v>937</v>
      </c>
    </row>
    <row r="9242" spans="1:7" x14ac:dyDescent="0.2">
      <c r="A9242" t="s">
        <v>13838</v>
      </c>
      <c r="B9242" t="s">
        <v>4566</v>
      </c>
      <c r="C9242">
        <v>32</v>
      </c>
      <c r="D9242" t="s">
        <v>4556</v>
      </c>
      <c r="E9242" t="s">
        <v>4559</v>
      </c>
      <c r="F9242" t="s">
        <v>13</v>
      </c>
      <c r="G9242">
        <v>31</v>
      </c>
    </row>
    <row r="9243" spans="1:7" x14ac:dyDescent="0.2">
      <c r="A9243" t="s">
        <v>13839</v>
      </c>
      <c r="B9243" t="s">
        <v>4566</v>
      </c>
      <c r="C9243">
        <v>33</v>
      </c>
      <c r="D9243" t="s">
        <v>4556</v>
      </c>
      <c r="E9243" t="s">
        <v>4557</v>
      </c>
      <c r="F9243" t="s">
        <v>13</v>
      </c>
      <c r="G9243">
        <v>360</v>
      </c>
    </row>
    <row r="9244" spans="1:7" x14ac:dyDescent="0.2">
      <c r="A9244" t="s">
        <v>13840</v>
      </c>
      <c r="B9244" t="s">
        <v>4566</v>
      </c>
      <c r="C9244">
        <v>33</v>
      </c>
      <c r="D9244" t="s">
        <v>4556</v>
      </c>
      <c r="E9244" t="s">
        <v>4558</v>
      </c>
      <c r="F9244" t="s">
        <v>13</v>
      </c>
      <c r="G9244">
        <v>14</v>
      </c>
    </row>
    <row r="9245" spans="1:7" x14ac:dyDescent="0.2">
      <c r="A9245" t="s">
        <v>13841</v>
      </c>
      <c r="B9245" t="s">
        <v>4566</v>
      </c>
      <c r="C9245">
        <v>34</v>
      </c>
      <c r="D9245" t="s">
        <v>4556</v>
      </c>
      <c r="E9245" t="s">
        <v>4557</v>
      </c>
      <c r="F9245" t="s">
        <v>13</v>
      </c>
      <c r="G9245">
        <v>3809</v>
      </c>
    </row>
    <row r="9246" spans="1:7" x14ac:dyDescent="0.2">
      <c r="A9246" t="s">
        <v>13842</v>
      </c>
      <c r="B9246" t="s">
        <v>4566</v>
      </c>
      <c r="C9246">
        <v>34</v>
      </c>
      <c r="D9246" t="s">
        <v>4556</v>
      </c>
      <c r="E9246" t="s">
        <v>4558</v>
      </c>
      <c r="F9246" t="s">
        <v>13</v>
      </c>
      <c r="G9246">
        <v>923</v>
      </c>
    </row>
    <row r="9247" spans="1:7" x14ac:dyDescent="0.2">
      <c r="A9247" t="s">
        <v>13843</v>
      </c>
      <c r="B9247" t="s">
        <v>4566</v>
      </c>
      <c r="C9247">
        <v>34</v>
      </c>
      <c r="D9247" t="s">
        <v>4556</v>
      </c>
      <c r="E9247" t="s">
        <v>4559</v>
      </c>
      <c r="F9247" t="s">
        <v>13</v>
      </c>
      <c r="G9247">
        <v>218</v>
      </c>
    </row>
    <row r="9248" spans="1:7" x14ac:dyDescent="0.2">
      <c r="A9248" t="s">
        <v>13844</v>
      </c>
      <c r="B9248" t="s">
        <v>4566</v>
      </c>
      <c r="C9248">
        <v>34</v>
      </c>
      <c r="D9248" t="s">
        <v>4556</v>
      </c>
      <c r="E9248" t="s">
        <v>4560</v>
      </c>
      <c r="F9248" t="s">
        <v>13</v>
      </c>
      <c r="G9248">
        <v>19</v>
      </c>
    </row>
    <row r="9249" spans="1:7" x14ac:dyDescent="0.2">
      <c r="A9249" t="s">
        <v>13845</v>
      </c>
      <c r="B9249" t="s">
        <v>4566</v>
      </c>
      <c r="C9249">
        <v>35</v>
      </c>
      <c r="D9249" t="s">
        <v>4556</v>
      </c>
      <c r="E9249" t="s">
        <v>4557</v>
      </c>
      <c r="F9249" t="s">
        <v>13</v>
      </c>
      <c r="G9249">
        <v>49910</v>
      </c>
    </row>
    <row r="9250" spans="1:7" x14ac:dyDescent="0.2">
      <c r="A9250" t="s">
        <v>13846</v>
      </c>
      <c r="B9250" t="s">
        <v>4566</v>
      </c>
      <c r="C9250">
        <v>35</v>
      </c>
      <c r="D9250" t="s">
        <v>4556</v>
      </c>
      <c r="E9250" t="s">
        <v>4558</v>
      </c>
      <c r="F9250" t="s">
        <v>13</v>
      </c>
      <c r="G9250">
        <v>29841</v>
      </c>
    </row>
    <row r="9251" spans="1:7" x14ac:dyDescent="0.2">
      <c r="A9251" t="s">
        <v>13847</v>
      </c>
      <c r="B9251" t="s">
        <v>4566</v>
      </c>
      <c r="C9251">
        <v>35</v>
      </c>
      <c r="D9251" t="s">
        <v>4556</v>
      </c>
      <c r="E9251" t="s">
        <v>4559</v>
      </c>
      <c r="F9251" t="s">
        <v>13</v>
      </c>
      <c r="G9251">
        <v>4007</v>
      </c>
    </row>
    <row r="9252" spans="1:7" x14ac:dyDescent="0.2">
      <c r="A9252" t="s">
        <v>13848</v>
      </c>
      <c r="B9252" t="s">
        <v>4566</v>
      </c>
      <c r="C9252">
        <v>35</v>
      </c>
      <c r="D9252" t="s">
        <v>4556</v>
      </c>
      <c r="E9252" t="s">
        <v>4560</v>
      </c>
      <c r="F9252" t="s">
        <v>13</v>
      </c>
      <c r="G9252">
        <v>540</v>
      </c>
    </row>
    <row r="9253" spans="1:7" x14ac:dyDescent="0.2">
      <c r="A9253" t="s">
        <v>13849</v>
      </c>
      <c r="B9253" t="s">
        <v>4566</v>
      </c>
      <c r="C9253">
        <v>36</v>
      </c>
      <c r="D9253" t="s">
        <v>4556</v>
      </c>
      <c r="E9253" t="s">
        <v>4557</v>
      </c>
      <c r="F9253" t="s">
        <v>13</v>
      </c>
      <c r="G9253">
        <v>10426</v>
      </c>
    </row>
    <row r="9254" spans="1:7" x14ac:dyDescent="0.2">
      <c r="A9254" t="s">
        <v>13850</v>
      </c>
      <c r="B9254" t="s">
        <v>4566</v>
      </c>
      <c r="C9254">
        <v>36</v>
      </c>
      <c r="D9254" t="s">
        <v>4556</v>
      </c>
      <c r="E9254" t="s">
        <v>4558</v>
      </c>
      <c r="F9254" t="s">
        <v>13</v>
      </c>
      <c r="G9254">
        <v>4829</v>
      </c>
    </row>
    <row r="9255" spans="1:7" x14ac:dyDescent="0.2">
      <c r="A9255" t="s">
        <v>13851</v>
      </c>
      <c r="B9255" t="s">
        <v>4566</v>
      </c>
      <c r="C9255">
        <v>36</v>
      </c>
      <c r="D9255" t="s">
        <v>4556</v>
      </c>
      <c r="E9255" t="s">
        <v>4559</v>
      </c>
      <c r="F9255" t="s">
        <v>13</v>
      </c>
      <c r="G9255">
        <v>481</v>
      </c>
    </row>
    <row r="9256" spans="1:7" x14ac:dyDescent="0.2">
      <c r="A9256" t="s">
        <v>13852</v>
      </c>
      <c r="B9256" t="s">
        <v>4566</v>
      </c>
      <c r="C9256">
        <v>36</v>
      </c>
      <c r="D9256" t="s">
        <v>4556</v>
      </c>
      <c r="E9256" t="s">
        <v>4560</v>
      </c>
      <c r="F9256" t="s">
        <v>13</v>
      </c>
      <c r="G9256">
        <v>105</v>
      </c>
    </row>
    <row r="9257" spans="1:7" x14ac:dyDescent="0.2">
      <c r="A9257" t="s">
        <v>13853</v>
      </c>
      <c r="B9257" t="s">
        <v>4566</v>
      </c>
      <c r="C9257">
        <v>37</v>
      </c>
      <c r="D9257" t="s">
        <v>4556</v>
      </c>
      <c r="E9257" t="s">
        <v>4561</v>
      </c>
      <c r="F9257" t="s">
        <v>13</v>
      </c>
      <c r="G9257">
        <v>449</v>
      </c>
    </row>
    <row r="9258" spans="1:7" x14ac:dyDescent="0.2">
      <c r="A9258" t="s">
        <v>13854</v>
      </c>
      <c r="B9258" t="s">
        <v>4566</v>
      </c>
      <c r="C9258">
        <v>38</v>
      </c>
      <c r="D9258" t="s">
        <v>4556</v>
      </c>
      <c r="E9258" t="s">
        <v>4557</v>
      </c>
      <c r="F9258" t="s">
        <v>13</v>
      </c>
      <c r="G9258">
        <v>13302</v>
      </c>
    </row>
    <row r="9259" spans="1:7" x14ac:dyDescent="0.2">
      <c r="A9259" t="s">
        <v>13855</v>
      </c>
      <c r="B9259" t="s">
        <v>4566</v>
      </c>
      <c r="C9259">
        <v>38</v>
      </c>
      <c r="D9259" t="s">
        <v>4556</v>
      </c>
      <c r="E9259" t="s">
        <v>4558</v>
      </c>
      <c r="F9259" t="s">
        <v>13</v>
      </c>
      <c r="G9259">
        <v>14295</v>
      </c>
    </row>
    <row r="9260" spans="1:7" x14ac:dyDescent="0.2">
      <c r="A9260" t="s">
        <v>13856</v>
      </c>
      <c r="B9260" t="s">
        <v>4566</v>
      </c>
      <c r="C9260">
        <v>38</v>
      </c>
      <c r="D9260" t="s">
        <v>4556</v>
      </c>
      <c r="E9260" t="s">
        <v>4559</v>
      </c>
      <c r="F9260" t="s">
        <v>13</v>
      </c>
      <c r="G9260">
        <v>2518</v>
      </c>
    </row>
    <row r="9261" spans="1:7" x14ac:dyDescent="0.2">
      <c r="A9261" t="s">
        <v>13857</v>
      </c>
      <c r="B9261" t="s">
        <v>4566</v>
      </c>
      <c r="C9261">
        <v>38</v>
      </c>
      <c r="D9261" t="s">
        <v>4556</v>
      </c>
      <c r="E9261" t="s">
        <v>4560</v>
      </c>
      <c r="F9261" t="s">
        <v>13</v>
      </c>
      <c r="G9261">
        <v>913</v>
      </c>
    </row>
    <row r="9262" spans="1:7" x14ac:dyDescent="0.2">
      <c r="A9262" t="s">
        <v>13858</v>
      </c>
      <c r="B9262" t="s">
        <v>4566</v>
      </c>
      <c r="C9262">
        <v>39</v>
      </c>
      <c r="D9262" t="s">
        <v>4556</v>
      </c>
      <c r="E9262" t="s">
        <v>4561</v>
      </c>
      <c r="F9262" t="s">
        <v>13</v>
      </c>
      <c r="G9262">
        <v>645</v>
      </c>
    </row>
    <row r="9263" spans="1:7" x14ac:dyDescent="0.2">
      <c r="A9263" t="s">
        <v>13859</v>
      </c>
      <c r="B9263" t="s">
        <v>4566</v>
      </c>
      <c r="C9263">
        <v>40</v>
      </c>
      <c r="D9263" t="s">
        <v>4556</v>
      </c>
      <c r="E9263" t="s">
        <v>4557</v>
      </c>
      <c r="F9263" t="s">
        <v>13</v>
      </c>
      <c r="G9263">
        <v>4146</v>
      </c>
    </row>
    <row r="9264" spans="1:7" x14ac:dyDescent="0.2">
      <c r="A9264" t="s">
        <v>13860</v>
      </c>
      <c r="B9264" t="s">
        <v>4566</v>
      </c>
      <c r="C9264">
        <v>40</v>
      </c>
      <c r="D9264" t="s">
        <v>4556</v>
      </c>
      <c r="E9264" t="s">
        <v>4558</v>
      </c>
      <c r="F9264" t="s">
        <v>13</v>
      </c>
      <c r="G9264">
        <v>122</v>
      </c>
    </row>
    <row r="9265" spans="1:7" x14ac:dyDescent="0.2">
      <c r="A9265" t="s">
        <v>13861</v>
      </c>
      <c r="B9265" t="s">
        <v>4566</v>
      </c>
      <c r="C9265">
        <v>40</v>
      </c>
      <c r="D9265" t="s">
        <v>4556</v>
      </c>
      <c r="E9265" t="s">
        <v>4559</v>
      </c>
      <c r="F9265" t="s">
        <v>13</v>
      </c>
      <c r="G9265">
        <v>2</v>
      </c>
    </row>
    <row r="9266" spans="1:7" x14ac:dyDescent="0.2">
      <c r="A9266" t="s">
        <v>13862</v>
      </c>
      <c r="B9266" t="s">
        <v>4566</v>
      </c>
      <c r="C9266">
        <v>40</v>
      </c>
      <c r="D9266" t="s">
        <v>4556</v>
      </c>
      <c r="E9266" t="s">
        <v>4560</v>
      </c>
      <c r="F9266" t="s">
        <v>13</v>
      </c>
      <c r="G9266">
        <v>2</v>
      </c>
    </row>
    <row r="9267" spans="1:7" x14ac:dyDescent="0.2">
      <c r="A9267" t="s">
        <v>13863</v>
      </c>
      <c r="B9267" t="s">
        <v>4566</v>
      </c>
      <c r="C9267">
        <v>41</v>
      </c>
      <c r="D9267" t="s">
        <v>4556</v>
      </c>
      <c r="E9267" t="s">
        <v>4557</v>
      </c>
      <c r="F9267" t="s">
        <v>13</v>
      </c>
      <c r="G9267">
        <v>3973</v>
      </c>
    </row>
    <row r="9268" spans="1:7" x14ac:dyDescent="0.2">
      <c r="A9268" t="s">
        <v>13864</v>
      </c>
      <c r="B9268" t="s">
        <v>4566</v>
      </c>
      <c r="C9268">
        <v>41</v>
      </c>
      <c r="D9268" t="s">
        <v>4556</v>
      </c>
      <c r="E9268" t="s">
        <v>4558</v>
      </c>
      <c r="F9268" t="s">
        <v>13</v>
      </c>
      <c r="G9268">
        <v>1110</v>
      </c>
    </row>
    <row r="9269" spans="1:7" x14ac:dyDescent="0.2">
      <c r="A9269" t="s">
        <v>13865</v>
      </c>
      <c r="B9269" t="s">
        <v>4566</v>
      </c>
      <c r="C9269">
        <v>41</v>
      </c>
      <c r="D9269" t="s">
        <v>4556</v>
      </c>
      <c r="E9269" t="s">
        <v>4559</v>
      </c>
      <c r="F9269" t="s">
        <v>13</v>
      </c>
      <c r="G9269">
        <v>164</v>
      </c>
    </row>
    <row r="9270" spans="1:7" x14ac:dyDescent="0.2">
      <c r="A9270" t="s">
        <v>13866</v>
      </c>
      <c r="B9270" t="s">
        <v>4566</v>
      </c>
      <c r="C9270">
        <v>41</v>
      </c>
      <c r="D9270" t="s">
        <v>4556</v>
      </c>
      <c r="E9270" t="s">
        <v>4560</v>
      </c>
      <c r="F9270" t="s">
        <v>13</v>
      </c>
      <c r="G9270">
        <v>67</v>
      </c>
    </row>
    <row r="9271" spans="1:7" x14ac:dyDescent="0.2">
      <c r="A9271" t="s">
        <v>13867</v>
      </c>
      <c r="B9271" t="s">
        <v>4566</v>
      </c>
      <c r="C9271">
        <v>43</v>
      </c>
      <c r="D9271" t="s">
        <v>4556</v>
      </c>
      <c r="E9271" t="s">
        <v>4557</v>
      </c>
      <c r="F9271" t="s">
        <v>13</v>
      </c>
      <c r="G9271">
        <v>16480</v>
      </c>
    </row>
    <row r="9272" spans="1:7" x14ac:dyDescent="0.2">
      <c r="A9272" t="s">
        <v>13868</v>
      </c>
      <c r="B9272" t="s">
        <v>4566</v>
      </c>
      <c r="C9272">
        <v>43</v>
      </c>
      <c r="D9272" t="s">
        <v>4556</v>
      </c>
      <c r="E9272" t="s">
        <v>4558</v>
      </c>
      <c r="F9272" t="s">
        <v>13</v>
      </c>
      <c r="G9272">
        <v>5941</v>
      </c>
    </row>
    <row r="9273" spans="1:7" x14ac:dyDescent="0.2">
      <c r="A9273" t="s">
        <v>13869</v>
      </c>
      <c r="B9273" t="s">
        <v>4566</v>
      </c>
      <c r="C9273">
        <v>43</v>
      </c>
      <c r="D9273" t="s">
        <v>4556</v>
      </c>
      <c r="E9273" t="s">
        <v>4559</v>
      </c>
      <c r="F9273" t="s">
        <v>13</v>
      </c>
      <c r="G9273">
        <v>2054</v>
      </c>
    </row>
    <row r="9274" spans="1:7" x14ac:dyDescent="0.2">
      <c r="A9274" t="s">
        <v>13870</v>
      </c>
      <c r="B9274" t="s">
        <v>4566</v>
      </c>
      <c r="C9274">
        <v>43</v>
      </c>
      <c r="D9274" t="s">
        <v>4556</v>
      </c>
      <c r="E9274" t="s">
        <v>4560</v>
      </c>
      <c r="F9274" t="s">
        <v>13</v>
      </c>
      <c r="G9274">
        <v>1641</v>
      </c>
    </row>
    <row r="9275" spans="1:7" x14ac:dyDescent="0.2">
      <c r="A9275" t="s">
        <v>13871</v>
      </c>
      <c r="B9275" t="s">
        <v>4566</v>
      </c>
      <c r="C9275">
        <v>1</v>
      </c>
      <c r="D9275" t="s">
        <v>4556</v>
      </c>
      <c r="E9275" t="s">
        <v>4557</v>
      </c>
      <c r="F9275" t="s">
        <v>14</v>
      </c>
      <c r="G9275">
        <v>3804</v>
      </c>
    </row>
    <row r="9276" spans="1:7" x14ac:dyDescent="0.2">
      <c r="A9276" t="s">
        <v>13872</v>
      </c>
      <c r="B9276" t="s">
        <v>4566</v>
      </c>
      <c r="C9276">
        <v>1</v>
      </c>
      <c r="D9276" t="s">
        <v>4556</v>
      </c>
      <c r="E9276" t="s">
        <v>4558</v>
      </c>
      <c r="F9276" t="s">
        <v>14</v>
      </c>
      <c r="G9276">
        <v>405</v>
      </c>
    </row>
    <row r="9277" spans="1:7" x14ac:dyDescent="0.2">
      <c r="A9277" t="s">
        <v>13873</v>
      </c>
      <c r="B9277" t="s">
        <v>4566</v>
      </c>
      <c r="C9277">
        <v>1</v>
      </c>
      <c r="D9277" t="s">
        <v>4556</v>
      </c>
      <c r="E9277" t="s">
        <v>4559</v>
      </c>
      <c r="F9277" t="s">
        <v>14</v>
      </c>
      <c r="G9277">
        <v>16</v>
      </c>
    </row>
    <row r="9278" spans="1:7" x14ac:dyDescent="0.2">
      <c r="A9278" t="s">
        <v>13874</v>
      </c>
      <c r="B9278" t="s">
        <v>4566</v>
      </c>
      <c r="C9278">
        <v>1</v>
      </c>
      <c r="D9278" t="s">
        <v>4556</v>
      </c>
      <c r="E9278" t="s">
        <v>4560</v>
      </c>
      <c r="F9278" t="s">
        <v>14</v>
      </c>
      <c r="G9278">
        <v>2</v>
      </c>
    </row>
    <row r="9279" spans="1:7" x14ac:dyDescent="0.2">
      <c r="A9279" t="s">
        <v>13875</v>
      </c>
      <c r="B9279" t="s">
        <v>4566</v>
      </c>
      <c r="C9279">
        <v>2</v>
      </c>
      <c r="D9279" t="s">
        <v>4556</v>
      </c>
      <c r="E9279" t="s">
        <v>4557</v>
      </c>
      <c r="F9279" t="s">
        <v>14</v>
      </c>
      <c r="G9279">
        <v>4491</v>
      </c>
    </row>
    <row r="9280" spans="1:7" x14ac:dyDescent="0.2">
      <c r="A9280" t="s">
        <v>13876</v>
      </c>
      <c r="B9280" t="s">
        <v>4566</v>
      </c>
      <c r="C9280">
        <v>2</v>
      </c>
      <c r="D9280" t="s">
        <v>4556</v>
      </c>
      <c r="E9280" t="s">
        <v>4558</v>
      </c>
      <c r="F9280" t="s">
        <v>14</v>
      </c>
      <c r="G9280">
        <v>995</v>
      </c>
    </row>
    <row r="9281" spans="1:7" x14ac:dyDescent="0.2">
      <c r="A9281" t="s">
        <v>13877</v>
      </c>
      <c r="B9281" t="s">
        <v>4566</v>
      </c>
      <c r="C9281">
        <v>2</v>
      </c>
      <c r="D9281" t="s">
        <v>4556</v>
      </c>
      <c r="E9281" t="s">
        <v>4559</v>
      </c>
      <c r="F9281" t="s">
        <v>14</v>
      </c>
      <c r="G9281">
        <v>40</v>
      </c>
    </row>
    <row r="9282" spans="1:7" x14ac:dyDescent="0.2">
      <c r="A9282" t="s">
        <v>13878</v>
      </c>
      <c r="B9282" t="s">
        <v>4566</v>
      </c>
      <c r="C9282">
        <v>2</v>
      </c>
      <c r="D9282" t="s">
        <v>4556</v>
      </c>
      <c r="E9282" t="s">
        <v>4560</v>
      </c>
      <c r="F9282" t="s">
        <v>14</v>
      </c>
      <c r="G9282">
        <v>30</v>
      </c>
    </row>
    <row r="9283" spans="1:7" x14ac:dyDescent="0.2">
      <c r="A9283" t="s">
        <v>13879</v>
      </c>
      <c r="B9283" t="s">
        <v>4566</v>
      </c>
      <c r="C9283">
        <v>3</v>
      </c>
      <c r="D9283" t="s">
        <v>4556</v>
      </c>
      <c r="E9283" t="s">
        <v>4557</v>
      </c>
      <c r="F9283" t="s">
        <v>14</v>
      </c>
      <c r="G9283">
        <v>14839</v>
      </c>
    </row>
    <row r="9284" spans="1:7" x14ac:dyDescent="0.2">
      <c r="A9284" t="s">
        <v>13880</v>
      </c>
      <c r="B9284" t="s">
        <v>4566</v>
      </c>
      <c r="C9284">
        <v>3</v>
      </c>
      <c r="D9284" t="s">
        <v>4556</v>
      </c>
      <c r="E9284" t="s">
        <v>4558</v>
      </c>
      <c r="F9284" t="s">
        <v>14</v>
      </c>
      <c r="G9284">
        <v>15206</v>
      </c>
    </row>
    <row r="9285" spans="1:7" x14ac:dyDescent="0.2">
      <c r="A9285" t="s">
        <v>13881</v>
      </c>
      <c r="B9285" t="s">
        <v>4566</v>
      </c>
      <c r="C9285">
        <v>3</v>
      </c>
      <c r="D9285" t="s">
        <v>4556</v>
      </c>
      <c r="E9285" t="s">
        <v>4559</v>
      </c>
      <c r="F9285" t="s">
        <v>14</v>
      </c>
      <c r="G9285">
        <v>2017</v>
      </c>
    </row>
    <row r="9286" spans="1:7" x14ac:dyDescent="0.2">
      <c r="A9286" t="s">
        <v>13882</v>
      </c>
      <c r="B9286" t="s">
        <v>4566</v>
      </c>
      <c r="C9286">
        <v>3</v>
      </c>
      <c r="D9286" t="s">
        <v>4556</v>
      </c>
      <c r="E9286" t="s">
        <v>4560</v>
      </c>
      <c r="F9286" t="s">
        <v>14</v>
      </c>
      <c r="G9286">
        <v>668</v>
      </c>
    </row>
    <row r="9287" spans="1:7" x14ac:dyDescent="0.2">
      <c r="A9287" t="s">
        <v>13883</v>
      </c>
      <c r="B9287" t="s">
        <v>4566</v>
      </c>
      <c r="C9287">
        <v>4</v>
      </c>
      <c r="D9287" t="s">
        <v>4556</v>
      </c>
      <c r="E9287" t="s">
        <v>4557</v>
      </c>
      <c r="F9287" t="s">
        <v>14</v>
      </c>
      <c r="G9287">
        <v>17682</v>
      </c>
    </row>
    <row r="9288" spans="1:7" x14ac:dyDescent="0.2">
      <c r="A9288" t="s">
        <v>13884</v>
      </c>
      <c r="B9288" t="s">
        <v>4566</v>
      </c>
      <c r="C9288">
        <v>4</v>
      </c>
      <c r="D9288" t="s">
        <v>4556</v>
      </c>
      <c r="E9288" t="s">
        <v>4558</v>
      </c>
      <c r="F9288" t="s">
        <v>14</v>
      </c>
      <c r="G9288">
        <v>29345</v>
      </c>
    </row>
    <row r="9289" spans="1:7" x14ac:dyDescent="0.2">
      <c r="A9289" t="s">
        <v>13885</v>
      </c>
      <c r="B9289" t="s">
        <v>4566</v>
      </c>
      <c r="C9289">
        <v>4</v>
      </c>
      <c r="D9289" t="s">
        <v>4556</v>
      </c>
      <c r="E9289" t="s">
        <v>4559</v>
      </c>
      <c r="F9289" t="s">
        <v>14</v>
      </c>
      <c r="G9289">
        <v>1566</v>
      </c>
    </row>
    <row r="9290" spans="1:7" x14ac:dyDescent="0.2">
      <c r="A9290" t="s">
        <v>13886</v>
      </c>
      <c r="B9290" t="s">
        <v>4566</v>
      </c>
      <c r="C9290">
        <v>4</v>
      </c>
      <c r="D9290" t="s">
        <v>4556</v>
      </c>
      <c r="E9290" t="s">
        <v>4560</v>
      </c>
      <c r="F9290" t="s">
        <v>14</v>
      </c>
      <c r="G9290">
        <v>1007</v>
      </c>
    </row>
    <row r="9291" spans="1:7" x14ac:dyDescent="0.2">
      <c r="A9291" t="s">
        <v>13887</v>
      </c>
      <c r="B9291" t="s">
        <v>4566</v>
      </c>
      <c r="C9291">
        <v>5</v>
      </c>
      <c r="D9291" t="s">
        <v>4556</v>
      </c>
      <c r="E9291" t="s">
        <v>4557</v>
      </c>
      <c r="F9291" t="s">
        <v>14</v>
      </c>
      <c r="G9291">
        <v>22419</v>
      </c>
    </row>
    <row r="9292" spans="1:7" x14ac:dyDescent="0.2">
      <c r="A9292" t="s">
        <v>13888</v>
      </c>
      <c r="B9292" t="s">
        <v>4566</v>
      </c>
      <c r="C9292">
        <v>5</v>
      </c>
      <c r="D9292" t="s">
        <v>4556</v>
      </c>
      <c r="E9292" t="s">
        <v>4558</v>
      </c>
      <c r="F9292" t="s">
        <v>14</v>
      </c>
      <c r="G9292">
        <v>17898</v>
      </c>
    </row>
    <row r="9293" spans="1:7" x14ac:dyDescent="0.2">
      <c r="A9293" t="s">
        <v>13889</v>
      </c>
      <c r="B9293" t="s">
        <v>4566</v>
      </c>
      <c r="C9293">
        <v>5</v>
      </c>
      <c r="D9293" t="s">
        <v>4556</v>
      </c>
      <c r="E9293" t="s">
        <v>4559</v>
      </c>
      <c r="F9293" t="s">
        <v>14</v>
      </c>
      <c r="G9293">
        <v>1028</v>
      </c>
    </row>
    <row r="9294" spans="1:7" x14ac:dyDescent="0.2">
      <c r="A9294" t="s">
        <v>13890</v>
      </c>
      <c r="B9294" t="s">
        <v>4566</v>
      </c>
      <c r="C9294">
        <v>5</v>
      </c>
      <c r="D9294" t="s">
        <v>4556</v>
      </c>
      <c r="E9294" t="s">
        <v>4560</v>
      </c>
      <c r="F9294" t="s">
        <v>14</v>
      </c>
      <c r="G9294">
        <v>137</v>
      </c>
    </row>
    <row r="9295" spans="1:7" x14ac:dyDescent="0.2">
      <c r="A9295" t="s">
        <v>13891</v>
      </c>
      <c r="B9295" t="s">
        <v>4566</v>
      </c>
      <c r="C9295">
        <v>6</v>
      </c>
      <c r="D9295" t="s">
        <v>4556</v>
      </c>
      <c r="E9295" t="s">
        <v>4557</v>
      </c>
      <c r="F9295" t="s">
        <v>14</v>
      </c>
      <c r="G9295">
        <v>21642</v>
      </c>
    </row>
    <row r="9296" spans="1:7" x14ac:dyDescent="0.2">
      <c r="A9296" t="s">
        <v>13892</v>
      </c>
      <c r="B9296" t="s">
        <v>4566</v>
      </c>
      <c r="C9296">
        <v>6</v>
      </c>
      <c r="D9296" t="s">
        <v>4556</v>
      </c>
      <c r="E9296" t="s">
        <v>4558</v>
      </c>
      <c r="F9296" t="s">
        <v>14</v>
      </c>
      <c r="G9296">
        <v>33346</v>
      </c>
    </row>
    <row r="9297" spans="1:7" x14ac:dyDescent="0.2">
      <c r="A9297" t="s">
        <v>13893</v>
      </c>
      <c r="B9297" t="s">
        <v>4566</v>
      </c>
      <c r="C9297">
        <v>6</v>
      </c>
      <c r="D9297" t="s">
        <v>4556</v>
      </c>
      <c r="E9297" t="s">
        <v>4559</v>
      </c>
      <c r="F9297" t="s">
        <v>14</v>
      </c>
      <c r="G9297">
        <v>2467</v>
      </c>
    </row>
    <row r="9298" spans="1:7" x14ac:dyDescent="0.2">
      <c r="A9298" t="s">
        <v>13894</v>
      </c>
      <c r="B9298" t="s">
        <v>4566</v>
      </c>
      <c r="C9298">
        <v>6</v>
      </c>
      <c r="D9298" t="s">
        <v>4556</v>
      </c>
      <c r="E9298" t="s">
        <v>4560</v>
      </c>
      <c r="F9298" t="s">
        <v>14</v>
      </c>
      <c r="G9298">
        <v>1041</v>
      </c>
    </row>
    <row r="9299" spans="1:7" x14ac:dyDescent="0.2">
      <c r="A9299" t="s">
        <v>13895</v>
      </c>
      <c r="B9299" t="s">
        <v>4566</v>
      </c>
      <c r="C9299">
        <v>7</v>
      </c>
      <c r="D9299" t="s">
        <v>4556</v>
      </c>
      <c r="E9299" t="s">
        <v>4557</v>
      </c>
      <c r="F9299" t="s">
        <v>14</v>
      </c>
      <c r="G9299">
        <v>16786</v>
      </c>
    </row>
    <row r="9300" spans="1:7" x14ac:dyDescent="0.2">
      <c r="A9300" t="s">
        <v>13896</v>
      </c>
      <c r="B9300" t="s">
        <v>4566</v>
      </c>
      <c r="C9300">
        <v>7</v>
      </c>
      <c r="D9300" t="s">
        <v>4556</v>
      </c>
      <c r="E9300" t="s">
        <v>4558</v>
      </c>
      <c r="F9300" t="s">
        <v>14</v>
      </c>
      <c r="G9300">
        <v>13187</v>
      </c>
    </row>
    <row r="9301" spans="1:7" x14ac:dyDescent="0.2">
      <c r="A9301" t="s">
        <v>13897</v>
      </c>
      <c r="B9301" t="s">
        <v>4566</v>
      </c>
      <c r="C9301">
        <v>7</v>
      </c>
      <c r="D9301" t="s">
        <v>4556</v>
      </c>
      <c r="E9301" t="s">
        <v>4559</v>
      </c>
      <c r="F9301" t="s">
        <v>14</v>
      </c>
      <c r="G9301">
        <v>1020</v>
      </c>
    </row>
    <row r="9302" spans="1:7" x14ac:dyDescent="0.2">
      <c r="A9302" t="s">
        <v>13898</v>
      </c>
      <c r="B9302" t="s">
        <v>4566</v>
      </c>
      <c r="C9302">
        <v>7</v>
      </c>
      <c r="D9302" t="s">
        <v>4556</v>
      </c>
      <c r="E9302" t="s">
        <v>4560</v>
      </c>
      <c r="F9302" t="s">
        <v>14</v>
      </c>
      <c r="G9302">
        <v>206</v>
      </c>
    </row>
    <row r="9303" spans="1:7" x14ac:dyDescent="0.2">
      <c r="A9303" t="s">
        <v>13899</v>
      </c>
      <c r="B9303" t="s">
        <v>4566</v>
      </c>
      <c r="C9303">
        <v>8</v>
      </c>
      <c r="D9303" t="s">
        <v>4556</v>
      </c>
      <c r="E9303" t="s">
        <v>4557</v>
      </c>
      <c r="F9303" t="s">
        <v>14</v>
      </c>
      <c r="G9303">
        <v>34310</v>
      </c>
    </row>
    <row r="9304" spans="1:7" x14ac:dyDescent="0.2">
      <c r="A9304" t="s">
        <v>13900</v>
      </c>
      <c r="B9304" t="s">
        <v>4566</v>
      </c>
      <c r="C9304">
        <v>8</v>
      </c>
      <c r="D9304" t="s">
        <v>4556</v>
      </c>
      <c r="E9304" t="s">
        <v>4558</v>
      </c>
      <c r="F9304" t="s">
        <v>14</v>
      </c>
      <c r="G9304">
        <v>57688</v>
      </c>
    </row>
    <row r="9305" spans="1:7" x14ac:dyDescent="0.2">
      <c r="A9305" t="s">
        <v>13901</v>
      </c>
      <c r="B9305" t="s">
        <v>4566</v>
      </c>
      <c r="C9305">
        <v>8</v>
      </c>
      <c r="D9305" t="s">
        <v>4556</v>
      </c>
      <c r="E9305" t="s">
        <v>4559</v>
      </c>
      <c r="F9305" t="s">
        <v>14</v>
      </c>
      <c r="G9305">
        <v>3627</v>
      </c>
    </row>
    <row r="9306" spans="1:7" x14ac:dyDescent="0.2">
      <c r="A9306" t="s">
        <v>13902</v>
      </c>
      <c r="B9306" t="s">
        <v>4566</v>
      </c>
      <c r="C9306">
        <v>8</v>
      </c>
      <c r="D9306" t="s">
        <v>4556</v>
      </c>
      <c r="E9306" t="s">
        <v>4560</v>
      </c>
      <c r="F9306" t="s">
        <v>14</v>
      </c>
      <c r="G9306">
        <v>1525</v>
      </c>
    </row>
    <row r="9307" spans="1:7" x14ac:dyDescent="0.2">
      <c r="A9307" t="s">
        <v>13903</v>
      </c>
      <c r="B9307" t="s">
        <v>4566</v>
      </c>
      <c r="C9307">
        <v>9</v>
      </c>
      <c r="D9307" t="s">
        <v>4556</v>
      </c>
      <c r="E9307" t="s">
        <v>4557</v>
      </c>
      <c r="F9307" t="s">
        <v>14</v>
      </c>
      <c r="G9307">
        <v>4705</v>
      </c>
    </row>
    <row r="9308" spans="1:7" x14ac:dyDescent="0.2">
      <c r="A9308" t="s">
        <v>13904</v>
      </c>
      <c r="B9308" t="s">
        <v>4566</v>
      </c>
      <c r="C9308">
        <v>9</v>
      </c>
      <c r="D9308" t="s">
        <v>4556</v>
      </c>
      <c r="E9308" t="s">
        <v>4558</v>
      </c>
      <c r="F9308" t="s">
        <v>14</v>
      </c>
      <c r="G9308">
        <v>763</v>
      </c>
    </row>
    <row r="9309" spans="1:7" x14ac:dyDescent="0.2">
      <c r="A9309" t="s">
        <v>13905</v>
      </c>
      <c r="B9309" t="s">
        <v>4566</v>
      </c>
      <c r="C9309">
        <v>9</v>
      </c>
      <c r="D9309" t="s">
        <v>4556</v>
      </c>
      <c r="E9309" t="s">
        <v>4559</v>
      </c>
      <c r="F9309" t="s">
        <v>14</v>
      </c>
      <c r="G9309">
        <v>160</v>
      </c>
    </row>
    <row r="9310" spans="1:7" x14ac:dyDescent="0.2">
      <c r="A9310" t="s">
        <v>13906</v>
      </c>
      <c r="B9310" t="s">
        <v>4566</v>
      </c>
      <c r="C9310">
        <v>9</v>
      </c>
      <c r="D9310" t="s">
        <v>4556</v>
      </c>
      <c r="E9310" t="s">
        <v>4560</v>
      </c>
      <c r="F9310" t="s">
        <v>14</v>
      </c>
      <c r="G9310">
        <v>104</v>
      </c>
    </row>
    <row r="9311" spans="1:7" x14ac:dyDescent="0.2">
      <c r="A9311" t="s">
        <v>13907</v>
      </c>
      <c r="B9311" t="s">
        <v>4566</v>
      </c>
      <c r="C9311">
        <v>10</v>
      </c>
      <c r="D9311" t="s">
        <v>4556</v>
      </c>
      <c r="E9311" t="s">
        <v>4557</v>
      </c>
      <c r="F9311" t="s">
        <v>14</v>
      </c>
      <c r="G9311">
        <v>2184</v>
      </c>
    </row>
    <row r="9312" spans="1:7" x14ac:dyDescent="0.2">
      <c r="A9312" t="s">
        <v>13908</v>
      </c>
      <c r="B9312" t="s">
        <v>4566</v>
      </c>
      <c r="C9312">
        <v>10</v>
      </c>
      <c r="D9312" t="s">
        <v>4556</v>
      </c>
      <c r="E9312" t="s">
        <v>4558</v>
      </c>
      <c r="F9312" t="s">
        <v>14</v>
      </c>
      <c r="G9312">
        <v>363</v>
      </c>
    </row>
    <row r="9313" spans="1:7" x14ac:dyDescent="0.2">
      <c r="A9313" t="s">
        <v>13909</v>
      </c>
      <c r="B9313" t="s">
        <v>4566</v>
      </c>
      <c r="C9313">
        <v>10</v>
      </c>
      <c r="D9313" t="s">
        <v>4556</v>
      </c>
      <c r="E9313" t="s">
        <v>4559</v>
      </c>
      <c r="F9313" t="s">
        <v>14</v>
      </c>
      <c r="G9313">
        <v>69</v>
      </c>
    </row>
    <row r="9314" spans="1:7" x14ac:dyDescent="0.2">
      <c r="A9314" t="s">
        <v>13910</v>
      </c>
      <c r="B9314" t="s">
        <v>4566</v>
      </c>
      <c r="C9314">
        <v>10</v>
      </c>
      <c r="D9314" t="s">
        <v>4556</v>
      </c>
      <c r="E9314" t="s">
        <v>4560</v>
      </c>
      <c r="F9314" t="s">
        <v>14</v>
      </c>
      <c r="G9314">
        <v>40</v>
      </c>
    </row>
    <row r="9315" spans="1:7" x14ac:dyDescent="0.2">
      <c r="A9315" t="s">
        <v>13911</v>
      </c>
      <c r="B9315" t="s">
        <v>4566</v>
      </c>
      <c r="C9315">
        <v>11</v>
      </c>
      <c r="D9315" t="s">
        <v>4556</v>
      </c>
      <c r="E9315" t="s">
        <v>4557</v>
      </c>
      <c r="F9315" t="s">
        <v>14</v>
      </c>
      <c r="G9315">
        <v>9545</v>
      </c>
    </row>
    <row r="9316" spans="1:7" x14ac:dyDescent="0.2">
      <c r="A9316" t="s">
        <v>13912</v>
      </c>
      <c r="B9316" t="s">
        <v>4566</v>
      </c>
      <c r="C9316">
        <v>11</v>
      </c>
      <c r="D9316" t="s">
        <v>4556</v>
      </c>
      <c r="E9316" t="s">
        <v>4558</v>
      </c>
      <c r="F9316" t="s">
        <v>14</v>
      </c>
      <c r="G9316">
        <v>3991</v>
      </c>
    </row>
    <row r="9317" spans="1:7" x14ac:dyDescent="0.2">
      <c r="A9317" t="s">
        <v>13913</v>
      </c>
      <c r="B9317" t="s">
        <v>4566</v>
      </c>
      <c r="C9317">
        <v>11</v>
      </c>
      <c r="D9317" t="s">
        <v>4556</v>
      </c>
      <c r="E9317" t="s">
        <v>4559</v>
      </c>
      <c r="F9317" t="s">
        <v>14</v>
      </c>
      <c r="G9317">
        <v>808</v>
      </c>
    </row>
    <row r="9318" spans="1:7" x14ac:dyDescent="0.2">
      <c r="A9318" t="s">
        <v>13914</v>
      </c>
      <c r="B9318" t="s">
        <v>4566</v>
      </c>
      <c r="C9318">
        <v>11</v>
      </c>
      <c r="D9318" t="s">
        <v>4556</v>
      </c>
      <c r="E9318" t="s">
        <v>4560</v>
      </c>
      <c r="F9318" t="s">
        <v>14</v>
      </c>
      <c r="G9318">
        <v>794</v>
      </c>
    </row>
    <row r="9319" spans="1:7" x14ac:dyDescent="0.2">
      <c r="A9319" t="s">
        <v>13915</v>
      </c>
      <c r="B9319" t="s">
        <v>4566</v>
      </c>
      <c r="C9319">
        <v>12</v>
      </c>
      <c r="D9319" t="s">
        <v>4556</v>
      </c>
      <c r="E9319" t="s">
        <v>4557</v>
      </c>
      <c r="F9319" t="s">
        <v>14</v>
      </c>
      <c r="G9319">
        <v>8223</v>
      </c>
    </row>
    <row r="9320" spans="1:7" x14ac:dyDescent="0.2">
      <c r="A9320" t="s">
        <v>13916</v>
      </c>
      <c r="B9320" t="s">
        <v>4566</v>
      </c>
      <c r="C9320">
        <v>12</v>
      </c>
      <c r="D9320" t="s">
        <v>4556</v>
      </c>
      <c r="E9320" t="s">
        <v>4558</v>
      </c>
      <c r="F9320" t="s">
        <v>14</v>
      </c>
      <c r="G9320">
        <v>1731</v>
      </c>
    </row>
    <row r="9321" spans="1:7" x14ac:dyDescent="0.2">
      <c r="A9321" t="s">
        <v>13917</v>
      </c>
      <c r="B9321" t="s">
        <v>4566</v>
      </c>
      <c r="C9321">
        <v>12</v>
      </c>
      <c r="D9321" t="s">
        <v>4556</v>
      </c>
      <c r="E9321" t="s">
        <v>4559</v>
      </c>
      <c r="F9321" t="s">
        <v>14</v>
      </c>
      <c r="G9321">
        <v>202</v>
      </c>
    </row>
    <row r="9322" spans="1:7" x14ac:dyDescent="0.2">
      <c r="A9322" t="s">
        <v>13918</v>
      </c>
      <c r="B9322" t="s">
        <v>4566</v>
      </c>
      <c r="C9322">
        <v>12</v>
      </c>
      <c r="D9322" t="s">
        <v>4556</v>
      </c>
      <c r="E9322" t="s">
        <v>4560</v>
      </c>
      <c r="F9322" t="s">
        <v>14</v>
      </c>
      <c r="G9322">
        <v>68</v>
      </c>
    </row>
    <row r="9323" spans="1:7" x14ac:dyDescent="0.2">
      <c r="A9323" t="s">
        <v>13919</v>
      </c>
      <c r="B9323" t="s">
        <v>4566</v>
      </c>
      <c r="C9323">
        <v>13</v>
      </c>
      <c r="D9323" t="s">
        <v>4556</v>
      </c>
      <c r="E9323" t="s">
        <v>4557</v>
      </c>
      <c r="F9323" t="s">
        <v>14</v>
      </c>
      <c r="G9323">
        <v>20925</v>
      </c>
    </row>
    <row r="9324" spans="1:7" x14ac:dyDescent="0.2">
      <c r="A9324" t="s">
        <v>13920</v>
      </c>
      <c r="B9324" t="s">
        <v>4566</v>
      </c>
      <c r="C9324">
        <v>13</v>
      </c>
      <c r="D9324" t="s">
        <v>4556</v>
      </c>
      <c r="E9324" t="s">
        <v>4558</v>
      </c>
      <c r="F9324" t="s">
        <v>14</v>
      </c>
      <c r="G9324">
        <v>28468</v>
      </c>
    </row>
    <row r="9325" spans="1:7" x14ac:dyDescent="0.2">
      <c r="A9325" t="s">
        <v>13921</v>
      </c>
      <c r="B9325" t="s">
        <v>4566</v>
      </c>
      <c r="C9325">
        <v>13</v>
      </c>
      <c r="D9325" t="s">
        <v>4556</v>
      </c>
      <c r="E9325" t="s">
        <v>4559</v>
      </c>
      <c r="F9325" t="s">
        <v>14</v>
      </c>
      <c r="G9325">
        <v>10443</v>
      </c>
    </row>
    <row r="9326" spans="1:7" x14ac:dyDescent="0.2">
      <c r="A9326" t="s">
        <v>13922</v>
      </c>
      <c r="B9326" t="s">
        <v>4566</v>
      </c>
      <c r="C9326">
        <v>13</v>
      </c>
      <c r="D9326" t="s">
        <v>4556</v>
      </c>
      <c r="E9326" t="s">
        <v>4560</v>
      </c>
      <c r="F9326" t="s">
        <v>14</v>
      </c>
      <c r="G9326">
        <v>8543</v>
      </c>
    </row>
    <row r="9327" spans="1:7" x14ac:dyDescent="0.2">
      <c r="A9327" t="s">
        <v>13923</v>
      </c>
      <c r="B9327" t="s">
        <v>4566</v>
      </c>
      <c r="C9327">
        <v>14</v>
      </c>
      <c r="D9327" t="s">
        <v>4556</v>
      </c>
      <c r="E9327" t="s">
        <v>4557</v>
      </c>
      <c r="F9327" t="s">
        <v>14</v>
      </c>
      <c r="G9327">
        <v>19609</v>
      </c>
    </row>
    <row r="9328" spans="1:7" x14ac:dyDescent="0.2">
      <c r="A9328" t="s">
        <v>13924</v>
      </c>
      <c r="B9328" t="s">
        <v>4566</v>
      </c>
      <c r="C9328">
        <v>14</v>
      </c>
      <c r="D9328" t="s">
        <v>4556</v>
      </c>
      <c r="E9328" t="s">
        <v>4558</v>
      </c>
      <c r="F9328" t="s">
        <v>14</v>
      </c>
      <c r="G9328">
        <v>9869</v>
      </c>
    </row>
    <row r="9329" spans="1:7" x14ac:dyDescent="0.2">
      <c r="A9329" t="s">
        <v>13925</v>
      </c>
      <c r="B9329" t="s">
        <v>4566</v>
      </c>
      <c r="C9329">
        <v>14</v>
      </c>
      <c r="D9329" t="s">
        <v>4556</v>
      </c>
      <c r="E9329" t="s">
        <v>4559</v>
      </c>
      <c r="F9329" t="s">
        <v>14</v>
      </c>
      <c r="G9329">
        <v>2116</v>
      </c>
    </row>
    <row r="9330" spans="1:7" x14ac:dyDescent="0.2">
      <c r="A9330" t="s">
        <v>13926</v>
      </c>
      <c r="B9330" t="s">
        <v>4566</v>
      </c>
      <c r="C9330">
        <v>14</v>
      </c>
      <c r="D9330" t="s">
        <v>4556</v>
      </c>
      <c r="E9330" t="s">
        <v>4560</v>
      </c>
      <c r="F9330" t="s">
        <v>14</v>
      </c>
      <c r="G9330">
        <v>795</v>
      </c>
    </row>
    <row r="9331" spans="1:7" x14ac:dyDescent="0.2">
      <c r="A9331" t="s">
        <v>13927</v>
      </c>
      <c r="B9331" t="s">
        <v>4566</v>
      </c>
      <c r="C9331">
        <v>15</v>
      </c>
      <c r="D9331" t="s">
        <v>4556</v>
      </c>
      <c r="E9331" t="s">
        <v>4557</v>
      </c>
      <c r="F9331" t="s">
        <v>14</v>
      </c>
      <c r="G9331">
        <v>8340</v>
      </c>
    </row>
    <row r="9332" spans="1:7" x14ac:dyDescent="0.2">
      <c r="A9332" t="s">
        <v>13928</v>
      </c>
      <c r="B9332" t="s">
        <v>4566</v>
      </c>
      <c r="C9332">
        <v>15</v>
      </c>
      <c r="D9332" t="s">
        <v>4556</v>
      </c>
      <c r="E9332" t="s">
        <v>4558</v>
      </c>
      <c r="F9332" t="s">
        <v>14</v>
      </c>
      <c r="G9332">
        <v>1774</v>
      </c>
    </row>
    <row r="9333" spans="1:7" x14ac:dyDescent="0.2">
      <c r="A9333" t="s">
        <v>13929</v>
      </c>
      <c r="B9333" t="s">
        <v>4566</v>
      </c>
      <c r="C9333">
        <v>15</v>
      </c>
      <c r="D9333" t="s">
        <v>4556</v>
      </c>
      <c r="E9333" t="s">
        <v>4559</v>
      </c>
      <c r="F9333" t="s">
        <v>14</v>
      </c>
      <c r="G9333">
        <v>471</v>
      </c>
    </row>
    <row r="9334" spans="1:7" x14ac:dyDescent="0.2">
      <c r="A9334" t="s">
        <v>13930</v>
      </c>
      <c r="B9334" t="s">
        <v>4566</v>
      </c>
      <c r="C9334">
        <v>15</v>
      </c>
      <c r="D9334" t="s">
        <v>4556</v>
      </c>
      <c r="E9334" t="s">
        <v>4560</v>
      </c>
      <c r="F9334" t="s">
        <v>14</v>
      </c>
      <c r="G9334">
        <v>344</v>
      </c>
    </row>
    <row r="9335" spans="1:7" x14ac:dyDescent="0.2">
      <c r="A9335" t="s">
        <v>13931</v>
      </c>
      <c r="B9335" t="s">
        <v>4566</v>
      </c>
      <c r="C9335">
        <v>16</v>
      </c>
      <c r="D9335" t="s">
        <v>4556</v>
      </c>
      <c r="E9335" t="s">
        <v>4557</v>
      </c>
      <c r="F9335" t="s">
        <v>14</v>
      </c>
      <c r="G9335">
        <v>1603</v>
      </c>
    </row>
    <row r="9336" spans="1:7" x14ac:dyDescent="0.2">
      <c r="A9336" t="s">
        <v>13932</v>
      </c>
      <c r="B9336" t="s">
        <v>4566</v>
      </c>
      <c r="C9336">
        <v>16</v>
      </c>
      <c r="D9336" t="s">
        <v>4556</v>
      </c>
      <c r="E9336" t="s">
        <v>4558</v>
      </c>
      <c r="F9336" t="s">
        <v>14</v>
      </c>
      <c r="G9336">
        <v>1</v>
      </c>
    </row>
    <row r="9337" spans="1:7" x14ac:dyDescent="0.2">
      <c r="A9337" t="s">
        <v>13933</v>
      </c>
      <c r="B9337" t="s">
        <v>4566</v>
      </c>
      <c r="C9337">
        <v>17</v>
      </c>
      <c r="D9337" t="s">
        <v>4556</v>
      </c>
      <c r="E9337" t="s">
        <v>4557</v>
      </c>
      <c r="F9337" t="s">
        <v>14</v>
      </c>
      <c r="G9337">
        <v>15908</v>
      </c>
    </row>
    <row r="9338" spans="1:7" x14ac:dyDescent="0.2">
      <c r="A9338" t="s">
        <v>13934</v>
      </c>
      <c r="B9338" t="s">
        <v>4566</v>
      </c>
      <c r="C9338">
        <v>17</v>
      </c>
      <c r="D9338" t="s">
        <v>4556</v>
      </c>
      <c r="E9338" t="s">
        <v>4558</v>
      </c>
      <c r="F9338" t="s">
        <v>14</v>
      </c>
      <c r="G9338">
        <v>17502</v>
      </c>
    </row>
    <row r="9339" spans="1:7" x14ac:dyDescent="0.2">
      <c r="A9339" t="s">
        <v>13935</v>
      </c>
      <c r="B9339" t="s">
        <v>4566</v>
      </c>
      <c r="C9339">
        <v>17</v>
      </c>
      <c r="D9339" t="s">
        <v>4556</v>
      </c>
      <c r="E9339" t="s">
        <v>4559</v>
      </c>
      <c r="F9339" t="s">
        <v>14</v>
      </c>
      <c r="G9339">
        <v>3305</v>
      </c>
    </row>
    <row r="9340" spans="1:7" x14ac:dyDescent="0.2">
      <c r="A9340" t="s">
        <v>13936</v>
      </c>
      <c r="B9340" t="s">
        <v>4566</v>
      </c>
      <c r="C9340">
        <v>17</v>
      </c>
      <c r="D9340" t="s">
        <v>4556</v>
      </c>
      <c r="E9340" t="s">
        <v>4560</v>
      </c>
      <c r="F9340" t="s">
        <v>14</v>
      </c>
      <c r="G9340">
        <v>899</v>
      </c>
    </row>
    <row r="9341" spans="1:7" x14ac:dyDescent="0.2">
      <c r="A9341" t="s">
        <v>13937</v>
      </c>
      <c r="B9341" t="s">
        <v>4566</v>
      </c>
      <c r="C9341">
        <v>18</v>
      </c>
      <c r="D9341" t="s">
        <v>4556</v>
      </c>
      <c r="E9341" t="s">
        <v>4557</v>
      </c>
      <c r="F9341" t="s">
        <v>14</v>
      </c>
      <c r="G9341">
        <v>13100</v>
      </c>
    </row>
    <row r="9342" spans="1:7" x14ac:dyDescent="0.2">
      <c r="A9342" t="s">
        <v>13938</v>
      </c>
      <c r="B9342" t="s">
        <v>4566</v>
      </c>
      <c r="C9342">
        <v>18</v>
      </c>
      <c r="D9342" t="s">
        <v>4556</v>
      </c>
      <c r="E9342" t="s">
        <v>4558</v>
      </c>
      <c r="F9342" t="s">
        <v>14</v>
      </c>
      <c r="G9342">
        <v>4603</v>
      </c>
    </row>
    <row r="9343" spans="1:7" x14ac:dyDescent="0.2">
      <c r="A9343" t="s">
        <v>13939</v>
      </c>
      <c r="B9343" t="s">
        <v>4566</v>
      </c>
      <c r="C9343">
        <v>18</v>
      </c>
      <c r="D9343" t="s">
        <v>4556</v>
      </c>
      <c r="E9343" t="s">
        <v>4559</v>
      </c>
      <c r="F9343" t="s">
        <v>14</v>
      </c>
      <c r="G9343">
        <v>282</v>
      </c>
    </row>
    <row r="9344" spans="1:7" x14ac:dyDescent="0.2">
      <c r="A9344" t="s">
        <v>13940</v>
      </c>
      <c r="B9344" t="s">
        <v>4566</v>
      </c>
      <c r="C9344">
        <v>18</v>
      </c>
      <c r="D9344" t="s">
        <v>4556</v>
      </c>
      <c r="E9344" t="s">
        <v>4560</v>
      </c>
      <c r="F9344" t="s">
        <v>14</v>
      </c>
      <c r="G9344">
        <v>21</v>
      </c>
    </row>
    <row r="9345" spans="1:7" x14ac:dyDescent="0.2">
      <c r="A9345" t="s">
        <v>13941</v>
      </c>
      <c r="B9345" t="s">
        <v>4566</v>
      </c>
      <c r="C9345">
        <v>19</v>
      </c>
      <c r="D9345" t="s">
        <v>4556</v>
      </c>
      <c r="E9345" t="s">
        <v>4557</v>
      </c>
      <c r="F9345" t="s">
        <v>14</v>
      </c>
      <c r="G9345">
        <v>10720</v>
      </c>
    </row>
    <row r="9346" spans="1:7" x14ac:dyDescent="0.2">
      <c r="A9346" t="s">
        <v>13942</v>
      </c>
      <c r="B9346" t="s">
        <v>4566</v>
      </c>
      <c r="C9346">
        <v>19</v>
      </c>
      <c r="D9346" t="s">
        <v>4556</v>
      </c>
      <c r="E9346" t="s">
        <v>4558</v>
      </c>
      <c r="F9346" t="s">
        <v>14</v>
      </c>
      <c r="G9346">
        <v>4666</v>
      </c>
    </row>
    <row r="9347" spans="1:7" x14ac:dyDescent="0.2">
      <c r="A9347" t="s">
        <v>13943</v>
      </c>
      <c r="B9347" t="s">
        <v>4566</v>
      </c>
      <c r="C9347">
        <v>19</v>
      </c>
      <c r="D9347" t="s">
        <v>4556</v>
      </c>
      <c r="E9347" t="s">
        <v>4559</v>
      </c>
      <c r="F9347" t="s">
        <v>14</v>
      </c>
      <c r="G9347">
        <v>699</v>
      </c>
    </row>
    <row r="9348" spans="1:7" x14ac:dyDescent="0.2">
      <c r="A9348" t="s">
        <v>13944</v>
      </c>
      <c r="B9348" t="s">
        <v>4566</v>
      </c>
      <c r="C9348">
        <v>19</v>
      </c>
      <c r="D9348" t="s">
        <v>4556</v>
      </c>
      <c r="E9348" t="s">
        <v>4560</v>
      </c>
      <c r="F9348" t="s">
        <v>14</v>
      </c>
      <c r="G9348">
        <v>182</v>
      </c>
    </row>
    <row r="9349" spans="1:7" x14ac:dyDescent="0.2">
      <c r="A9349" t="s">
        <v>13945</v>
      </c>
      <c r="B9349" t="s">
        <v>4566</v>
      </c>
      <c r="C9349">
        <v>20</v>
      </c>
      <c r="D9349" t="s">
        <v>4556</v>
      </c>
      <c r="E9349" t="s">
        <v>4557</v>
      </c>
      <c r="F9349" t="s">
        <v>14</v>
      </c>
      <c r="G9349">
        <v>19319</v>
      </c>
    </row>
    <row r="9350" spans="1:7" x14ac:dyDescent="0.2">
      <c r="A9350" t="s">
        <v>13946</v>
      </c>
      <c r="B9350" t="s">
        <v>4566</v>
      </c>
      <c r="C9350">
        <v>20</v>
      </c>
      <c r="D9350" t="s">
        <v>4556</v>
      </c>
      <c r="E9350" t="s">
        <v>4558</v>
      </c>
      <c r="F9350" t="s">
        <v>14</v>
      </c>
      <c r="G9350">
        <v>18558</v>
      </c>
    </row>
    <row r="9351" spans="1:7" x14ac:dyDescent="0.2">
      <c r="A9351" t="s">
        <v>13947</v>
      </c>
      <c r="B9351" t="s">
        <v>4566</v>
      </c>
      <c r="C9351">
        <v>20</v>
      </c>
      <c r="D9351" t="s">
        <v>4556</v>
      </c>
      <c r="E9351" t="s">
        <v>4559</v>
      </c>
      <c r="F9351" t="s">
        <v>14</v>
      </c>
      <c r="G9351">
        <v>2379</v>
      </c>
    </row>
    <row r="9352" spans="1:7" x14ac:dyDescent="0.2">
      <c r="A9352" t="s">
        <v>13948</v>
      </c>
      <c r="B9352" t="s">
        <v>4566</v>
      </c>
      <c r="C9352">
        <v>20</v>
      </c>
      <c r="D9352" t="s">
        <v>4556</v>
      </c>
      <c r="E9352" t="s">
        <v>4560</v>
      </c>
      <c r="F9352" t="s">
        <v>14</v>
      </c>
      <c r="G9352">
        <v>711</v>
      </c>
    </row>
    <row r="9353" spans="1:7" x14ac:dyDescent="0.2">
      <c r="A9353" t="s">
        <v>13949</v>
      </c>
      <c r="B9353" t="s">
        <v>4566</v>
      </c>
      <c r="C9353">
        <v>21</v>
      </c>
      <c r="D9353" t="s">
        <v>4556</v>
      </c>
      <c r="E9353" t="s">
        <v>4557</v>
      </c>
      <c r="F9353" t="s">
        <v>14</v>
      </c>
      <c r="G9353">
        <v>2166</v>
      </c>
    </row>
    <row r="9354" spans="1:7" x14ac:dyDescent="0.2">
      <c r="A9354" t="s">
        <v>13950</v>
      </c>
      <c r="B9354" t="s">
        <v>4566</v>
      </c>
      <c r="C9354">
        <v>21</v>
      </c>
      <c r="D9354" t="s">
        <v>4556</v>
      </c>
      <c r="E9354" t="s">
        <v>4558</v>
      </c>
      <c r="F9354" t="s">
        <v>14</v>
      </c>
      <c r="G9354">
        <v>433</v>
      </c>
    </row>
    <row r="9355" spans="1:7" x14ac:dyDescent="0.2">
      <c r="A9355" t="s">
        <v>13951</v>
      </c>
      <c r="B9355" t="s">
        <v>4566</v>
      </c>
      <c r="C9355">
        <v>21</v>
      </c>
      <c r="D9355" t="s">
        <v>4556</v>
      </c>
      <c r="E9355" t="s">
        <v>4559</v>
      </c>
      <c r="F9355" t="s">
        <v>14</v>
      </c>
      <c r="G9355">
        <v>100</v>
      </c>
    </row>
    <row r="9356" spans="1:7" x14ac:dyDescent="0.2">
      <c r="A9356" t="s">
        <v>13952</v>
      </c>
      <c r="B9356" t="s">
        <v>4566</v>
      </c>
      <c r="C9356">
        <v>21</v>
      </c>
      <c r="D9356" t="s">
        <v>4556</v>
      </c>
      <c r="E9356" t="s">
        <v>4560</v>
      </c>
      <c r="F9356" t="s">
        <v>14</v>
      </c>
      <c r="G9356">
        <v>49</v>
      </c>
    </row>
    <row r="9357" spans="1:7" x14ac:dyDescent="0.2">
      <c r="A9357" t="s">
        <v>13953</v>
      </c>
      <c r="B9357" t="s">
        <v>4566</v>
      </c>
      <c r="C9357">
        <v>22</v>
      </c>
      <c r="D9357" t="s">
        <v>4556</v>
      </c>
      <c r="E9357" t="s">
        <v>4557</v>
      </c>
      <c r="F9357" t="s">
        <v>14</v>
      </c>
      <c r="G9357">
        <v>13286</v>
      </c>
    </row>
    <row r="9358" spans="1:7" x14ac:dyDescent="0.2">
      <c r="A9358" t="s">
        <v>13954</v>
      </c>
      <c r="B9358" t="s">
        <v>4566</v>
      </c>
      <c r="C9358">
        <v>22</v>
      </c>
      <c r="D9358" t="s">
        <v>4556</v>
      </c>
      <c r="E9358" t="s">
        <v>4558</v>
      </c>
      <c r="F9358" t="s">
        <v>14</v>
      </c>
      <c r="G9358">
        <v>2828</v>
      </c>
    </row>
    <row r="9359" spans="1:7" x14ac:dyDescent="0.2">
      <c r="A9359" t="s">
        <v>13955</v>
      </c>
      <c r="B9359" t="s">
        <v>4566</v>
      </c>
      <c r="C9359">
        <v>22</v>
      </c>
      <c r="D9359" t="s">
        <v>4556</v>
      </c>
      <c r="E9359" t="s">
        <v>4559</v>
      </c>
      <c r="F9359" t="s">
        <v>14</v>
      </c>
      <c r="G9359">
        <v>37</v>
      </c>
    </row>
    <row r="9360" spans="1:7" x14ac:dyDescent="0.2">
      <c r="A9360" t="s">
        <v>13956</v>
      </c>
      <c r="B9360" t="s">
        <v>4566</v>
      </c>
      <c r="C9360">
        <v>22</v>
      </c>
      <c r="D9360" t="s">
        <v>4556</v>
      </c>
      <c r="E9360" t="s">
        <v>4560</v>
      </c>
      <c r="F9360" t="s">
        <v>14</v>
      </c>
      <c r="G9360">
        <v>2</v>
      </c>
    </row>
    <row r="9361" spans="1:7" x14ac:dyDescent="0.2">
      <c r="A9361" t="s">
        <v>13957</v>
      </c>
      <c r="B9361" t="s">
        <v>4566</v>
      </c>
      <c r="C9361">
        <v>23</v>
      </c>
      <c r="D9361" t="s">
        <v>4556</v>
      </c>
      <c r="E9361" t="s">
        <v>4557</v>
      </c>
      <c r="F9361" t="s">
        <v>14</v>
      </c>
      <c r="G9361">
        <v>16658</v>
      </c>
    </row>
    <row r="9362" spans="1:7" x14ac:dyDescent="0.2">
      <c r="A9362" t="s">
        <v>13958</v>
      </c>
      <c r="B9362" t="s">
        <v>4566</v>
      </c>
      <c r="C9362">
        <v>23</v>
      </c>
      <c r="D9362" t="s">
        <v>4556</v>
      </c>
      <c r="E9362" t="s">
        <v>4558</v>
      </c>
      <c r="F9362" t="s">
        <v>14</v>
      </c>
      <c r="G9362">
        <v>12226</v>
      </c>
    </row>
    <row r="9363" spans="1:7" x14ac:dyDescent="0.2">
      <c r="A9363" t="s">
        <v>13959</v>
      </c>
      <c r="B9363" t="s">
        <v>4566</v>
      </c>
      <c r="C9363">
        <v>23</v>
      </c>
      <c r="D9363" t="s">
        <v>4556</v>
      </c>
      <c r="E9363" t="s">
        <v>4559</v>
      </c>
      <c r="F9363" t="s">
        <v>14</v>
      </c>
      <c r="G9363">
        <v>2279</v>
      </c>
    </row>
    <row r="9364" spans="1:7" x14ac:dyDescent="0.2">
      <c r="A9364" t="s">
        <v>13960</v>
      </c>
      <c r="B9364" t="s">
        <v>4566</v>
      </c>
      <c r="C9364">
        <v>23</v>
      </c>
      <c r="D9364" t="s">
        <v>4556</v>
      </c>
      <c r="E9364" t="s">
        <v>4560</v>
      </c>
      <c r="F9364" t="s">
        <v>14</v>
      </c>
      <c r="G9364">
        <v>653</v>
      </c>
    </row>
    <row r="9365" spans="1:7" x14ac:dyDescent="0.2">
      <c r="A9365" t="s">
        <v>13961</v>
      </c>
      <c r="B9365" t="s">
        <v>4566</v>
      </c>
      <c r="C9365">
        <v>24</v>
      </c>
      <c r="D9365" t="s">
        <v>4556</v>
      </c>
      <c r="E9365" t="s">
        <v>4557</v>
      </c>
      <c r="F9365" t="s">
        <v>14</v>
      </c>
      <c r="G9365">
        <v>19604</v>
      </c>
    </row>
    <row r="9366" spans="1:7" x14ac:dyDescent="0.2">
      <c r="A9366" t="s">
        <v>13962</v>
      </c>
      <c r="B9366" t="s">
        <v>4566</v>
      </c>
      <c r="C9366">
        <v>24</v>
      </c>
      <c r="D9366" t="s">
        <v>4556</v>
      </c>
      <c r="E9366" t="s">
        <v>4558</v>
      </c>
      <c r="F9366" t="s">
        <v>14</v>
      </c>
      <c r="G9366">
        <v>14713</v>
      </c>
    </row>
    <row r="9367" spans="1:7" x14ac:dyDescent="0.2">
      <c r="A9367" t="s">
        <v>13963</v>
      </c>
      <c r="B9367" t="s">
        <v>4566</v>
      </c>
      <c r="C9367">
        <v>24</v>
      </c>
      <c r="D9367" t="s">
        <v>4556</v>
      </c>
      <c r="E9367" t="s">
        <v>4559</v>
      </c>
      <c r="F9367" t="s">
        <v>14</v>
      </c>
      <c r="G9367">
        <v>3795</v>
      </c>
    </row>
    <row r="9368" spans="1:7" x14ac:dyDescent="0.2">
      <c r="A9368" t="s">
        <v>13964</v>
      </c>
      <c r="B9368" t="s">
        <v>4566</v>
      </c>
      <c r="C9368">
        <v>24</v>
      </c>
      <c r="D9368" t="s">
        <v>4556</v>
      </c>
      <c r="E9368" t="s">
        <v>4560</v>
      </c>
      <c r="F9368" t="s">
        <v>14</v>
      </c>
      <c r="G9368">
        <v>1856</v>
      </c>
    </row>
    <row r="9369" spans="1:7" x14ac:dyDescent="0.2">
      <c r="A9369" t="s">
        <v>13965</v>
      </c>
      <c r="B9369" t="s">
        <v>4566</v>
      </c>
      <c r="C9369">
        <v>25</v>
      </c>
      <c r="D9369" t="s">
        <v>4556</v>
      </c>
      <c r="E9369" t="s">
        <v>4557</v>
      </c>
      <c r="F9369" t="s">
        <v>14</v>
      </c>
      <c r="G9369">
        <v>9848</v>
      </c>
    </row>
    <row r="9370" spans="1:7" x14ac:dyDescent="0.2">
      <c r="A9370" t="s">
        <v>13966</v>
      </c>
      <c r="B9370" t="s">
        <v>4566</v>
      </c>
      <c r="C9370">
        <v>25</v>
      </c>
      <c r="D9370" t="s">
        <v>4556</v>
      </c>
      <c r="E9370" t="s">
        <v>4558</v>
      </c>
      <c r="F9370" t="s">
        <v>14</v>
      </c>
      <c r="G9370">
        <v>7955</v>
      </c>
    </row>
    <row r="9371" spans="1:7" x14ac:dyDescent="0.2">
      <c r="A9371" t="s">
        <v>13967</v>
      </c>
      <c r="B9371" t="s">
        <v>4566</v>
      </c>
      <c r="C9371">
        <v>25</v>
      </c>
      <c r="D9371" t="s">
        <v>4556</v>
      </c>
      <c r="E9371" t="s">
        <v>4559</v>
      </c>
      <c r="F9371" t="s">
        <v>14</v>
      </c>
      <c r="G9371">
        <v>750</v>
      </c>
    </row>
    <row r="9372" spans="1:7" x14ac:dyDescent="0.2">
      <c r="A9372" t="s">
        <v>13968</v>
      </c>
      <c r="B9372" t="s">
        <v>4566</v>
      </c>
      <c r="C9372">
        <v>25</v>
      </c>
      <c r="D9372" t="s">
        <v>4556</v>
      </c>
      <c r="E9372" t="s">
        <v>4560</v>
      </c>
      <c r="F9372" t="s">
        <v>14</v>
      </c>
      <c r="G9372">
        <v>155</v>
      </c>
    </row>
    <row r="9373" spans="1:7" x14ac:dyDescent="0.2">
      <c r="A9373" t="s">
        <v>13969</v>
      </c>
      <c r="B9373" t="s">
        <v>4566</v>
      </c>
      <c r="C9373">
        <v>26</v>
      </c>
      <c r="D9373" t="s">
        <v>4556</v>
      </c>
      <c r="E9373" t="s">
        <v>4557</v>
      </c>
      <c r="F9373" t="s">
        <v>14</v>
      </c>
      <c r="G9373">
        <v>21772</v>
      </c>
    </row>
    <row r="9374" spans="1:7" x14ac:dyDescent="0.2">
      <c r="A9374" t="s">
        <v>13970</v>
      </c>
      <c r="B9374" t="s">
        <v>4566</v>
      </c>
      <c r="C9374">
        <v>26</v>
      </c>
      <c r="D9374" t="s">
        <v>4556</v>
      </c>
      <c r="E9374" t="s">
        <v>4558</v>
      </c>
      <c r="F9374" t="s">
        <v>14</v>
      </c>
      <c r="G9374">
        <v>26078</v>
      </c>
    </row>
    <row r="9375" spans="1:7" x14ac:dyDescent="0.2">
      <c r="A9375" t="s">
        <v>13971</v>
      </c>
      <c r="B9375" t="s">
        <v>4566</v>
      </c>
      <c r="C9375">
        <v>26</v>
      </c>
      <c r="D9375" t="s">
        <v>4556</v>
      </c>
      <c r="E9375" t="s">
        <v>4559</v>
      </c>
      <c r="F9375" t="s">
        <v>14</v>
      </c>
      <c r="G9375">
        <v>3237</v>
      </c>
    </row>
    <row r="9376" spans="1:7" x14ac:dyDescent="0.2">
      <c r="A9376" t="s">
        <v>13972</v>
      </c>
      <c r="B9376" t="s">
        <v>4566</v>
      </c>
      <c r="C9376">
        <v>26</v>
      </c>
      <c r="D9376" t="s">
        <v>4556</v>
      </c>
      <c r="E9376" t="s">
        <v>4560</v>
      </c>
      <c r="F9376" t="s">
        <v>14</v>
      </c>
      <c r="G9376">
        <v>1059</v>
      </c>
    </row>
    <row r="9377" spans="1:7" x14ac:dyDescent="0.2">
      <c r="A9377" t="s">
        <v>13973</v>
      </c>
      <c r="B9377" t="s">
        <v>4566</v>
      </c>
      <c r="C9377">
        <v>27</v>
      </c>
      <c r="D9377" t="s">
        <v>4556</v>
      </c>
      <c r="E9377" t="s">
        <v>4557</v>
      </c>
      <c r="F9377" t="s">
        <v>14</v>
      </c>
      <c r="G9377">
        <v>19553</v>
      </c>
    </row>
    <row r="9378" spans="1:7" x14ac:dyDescent="0.2">
      <c r="A9378" t="s">
        <v>13974</v>
      </c>
      <c r="B9378" t="s">
        <v>4566</v>
      </c>
      <c r="C9378">
        <v>27</v>
      </c>
      <c r="D9378" t="s">
        <v>4556</v>
      </c>
      <c r="E9378" t="s">
        <v>4558</v>
      </c>
      <c r="F9378" t="s">
        <v>14</v>
      </c>
      <c r="G9378">
        <v>22458</v>
      </c>
    </row>
    <row r="9379" spans="1:7" x14ac:dyDescent="0.2">
      <c r="A9379" t="s">
        <v>13975</v>
      </c>
      <c r="B9379" t="s">
        <v>4566</v>
      </c>
      <c r="C9379">
        <v>27</v>
      </c>
      <c r="D9379" t="s">
        <v>4556</v>
      </c>
      <c r="E9379" t="s">
        <v>4559</v>
      </c>
      <c r="F9379" t="s">
        <v>14</v>
      </c>
      <c r="G9379">
        <v>1923</v>
      </c>
    </row>
    <row r="9380" spans="1:7" x14ac:dyDescent="0.2">
      <c r="A9380" t="s">
        <v>13976</v>
      </c>
      <c r="B9380" t="s">
        <v>4566</v>
      </c>
      <c r="C9380">
        <v>27</v>
      </c>
      <c r="D9380" t="s">
        <v>4556</v>
      </c>
      <c r="E9380" t="s">
        <v>4560</v>
      </c>
      <c r="F9380" t="s">
        <v>14</v>
      </c>
      <c r="G9380">
        <v>536</v>
      </c>
    </row>
    <row r="9381" spans="1:7" x14ac:dyDescent="0.2">
      <c r="A9381" t="s">
        <v>13977</v>
      </c>
      <c r="B9381" t="s">
        <v>4566</v>
      </c>
      <c r="C9381">
        <v>28</v>
      </c>
      <c r="D9381" t="s">
        <v>4556</v>
      </c>
      <c r="E9381" t="s">
        <v>4557</v>
      </c>
      <c r="F9381" t="s">
        <v>14</v>
      </c>
      <c r="G9381">
        <v>11137</v>
      </c>
    </row>
    <row r="9382" spans="1:7" x14ac:dyDescent="0.2">
      <c r="A9382" t="s">
        <v>13978</v>
      </c>
      <c r="B9382" t="s">
        <v>4566</v>
      </c>
      <c r="C9382">
        <v>28</v>
      </c>
      <c r="D9382" t="s">
        <v>4556</v>
      </c>
      <c r="E9382" t="s">
        <v>4558</v>
      </c>
      <c r="F9382" t="s">
        <v>14</v>
      </c>
      <c r="G9382">
        <v>4069</v>
      </c>
    </row>
    <row r="9383" spans="1:7" x14ac:dyDescent="0.2">
      <c r="A9383" t="s">
        <v>13979</v>
      </c>
      <c r="B9383" t="s">
        <v>4566</v>
      </c>
      <c r="C9383">
        <v>28</v>
      </c>
      <c r="D9383" t="s">
        <v>4556</v>
      </c>
      <c r="E9383" t="s">
        <v>4559</v>
      </c>
      <c r="F9383" t="s">
        <v>14</v>
      </c>
      <c r="G9383">
        <v>542</v>
      </c>
    </row>
    <row r="9384" spans="1:7" x14ac:dyDescent="0.2">
      <c r="A9384" t="s">
        <v>13980</v>
      </c>
      <c r="B9384" t="s">
        <v>4566</v>
      </c>
      <c r="C9384">
        <v>28</v>
      </c>
      <c r="D9384" t="s">
        <v>4556</v>
      </c>
      <c r="E9384" t="s">
        <v>4560</v>
      </c>
      <c r="F9384" t="s">
        <v>14</v>
      </c>
      <c r="G9384">
        <v>87</v>
      </c>
    </row>
    <row r="9385" spans="1:7" x14ac:dyDescent="0.2">
      <c r="A9385" t="s">
        <v>13981</v>
      </c>
      <c r="B9385" t="s">
        <v>4566</v>
      </c>
      <c r="C9385">
        <v>29</v>
      </c>
      <c r="D9385" t="s">
        <v>4556</v>
      </c>
      <c r="E9385" t="s">
        <v>4557</v>
      </c>
      <c r="F9385" t="s">
        <v>14</v>
      </c>
      <c r="G9385">
        <v>13210</v>
      </c>
    </row>
    <row r="9386" spans="1:7" x14ac:dyDescent="0.2">
      <c r="A9386" t="s">
        <v>13982</v>
      </c>
      <c r="B9386" t="s">
        <v>4566</v>
      </c>
      <c r="C9386">
        <v>29</v>
      </c>
      <c r="D9386" t="s">
        <v>4556</v>
      </c>
      <c r="E9386" t="s">
        <v>4558</v>
      </c>
      <c r="F9386" t="s">
        <v>14</v>
      </c>
      <c r="G9386">
        <v>2376</v>
      </c>
    </row>
    <row r="9387" spans="1:7" x14ac:dyDescent="0.2">
      <c r="A9387" t="s">
        <v>13983</v>
      </c>
      <c r="B9387" t="s">
        <v>4566</v>
      </c>
      <c r="C9387">
        <v>29</v>
      </c>
      <c r="D9387" t="s">
        <v>4556</v>
      </c>
      <c r="E9387" t="s">
        <v>4559</v>
      </c>
      <c r="F9387" t="s">
        <v>14</v>
      </c>
      <c r="G9387">
        <v>46</v>
      </c>
    </row>
    <row r="9388" spans="1:7" x14ac:dyDescent="0.2">
      <c r="A9388" t="s">
        <v>13984</v>
      </c>
      <c r="B9388" t="s">
        <v>4566</v>
      </c>
      <c r="C9388">
        <v>29</v>
      </c>
      <c r="D9388" t="s">
        <v>4556</v>
      </c>
      <c r="E9388" t="s">
        <v>4560</v>
      </c>
      <c r="F9388" t="s">
        <v>14</v>
      </c>
      <c r="G9388">
        <v>9</v>
      </c>
    </row>
    <row r="9389" spans="1:7" x14ac:dyDescent="0.2">
      <c r="A9389" t="s">
        <v>13985</v>
      </c>
      <c r="B9389" t="s">
        <v>4566</v>
      </c>
      <c r="C9389">
        <v>30</v>
      </c>
      <c r="D9389" t="s">
        <v>4556</v>
      </c>
      <c r="E9389" t="s">
        <v>4557</v>
      </c>
      <c r="F9389" t="s">
        <v>14</v>
      </c>
      <c r="G9389">
        <v>14411</v>
      </c>
    </row>
    <row r="9390" spans="1:7" x14ac:dyDescent="0.2">
      <c r="A9390" t="s">
        <v>13986</v>
      </c>
      <c r="B9390" t="s">
        <v>4566</v>
      </c>
      <c r="C9390">
        <v>30</v>
      </c>
      <c r="D9390" t="s">
        <v>4556</v>
      </c>
      <c r="E9390" t="s">
        <v>4558</v>
      </c>
      <c r="F9390" t="s">
        <v>14</v>
      </c>
      <c r="G9390">
        <v>4071</v>
      </c>
    </row>
    <row r="9391" spans="1:7" x14ac:dyDescent="0.2">
      <c r="A9391" t="s">
        <v>13987</v>
      </c>
      <c r="B9391" t="s">
        <v>4566</v>
      </c>
      <c r="C9391">
        <v>30</v>
      </c>
      <c r="D9391" t="s">
        <v>4556</v>
      </c>
      <c r="E9391" t="s">
        <v>4559</v>
      </c>
      <c r="F9391" t="s">
        <v>14</v>
      </c>
      <c r="G9391">
        <v>856</v>
      </c>
    </row>
    <row r="9392" spans="1:7" x14ac:dyDescent="0.2">
      <c r="A9392" t="s">
        <v>13988</v>
      </c>
      <c r="B9392" t="s">
        <v>4566</v>
      </c>
      <c r="C9392">
        <v>30</v>
      </c>
      <c r="D9392" t="s">
        <v>4556</v>
      </c>
      <c r="E9392" t="s">
        <v>4560</v>
      </c>
      <c r="F9392" t="s">
        <v>14</v>
      </c>
      <c r="G9392">
        <v>141</v>
      </c>
    </row>
    <row r="9393" spans="1:7" x14ac:dyDescent="0.2">
      <c r="A9393" t="s">
        <v>13989</v>
      </c>
      <c r="B9393" t="s">
        <v>4566</v>
      </c>
      <c r="C9393">
        <v>31</v>
      </c>
      <c r="D9393" t="s">
        <v>4556</v>
      </c>
      <c r="E9393" t="s">
        <v>4557</v>
      </c>
      <c r="F9393" t="s">
        <v>14</v>
      </c>
      <c r="G9393">
        <v>2336</v>
      </c>
    </row>
    <row r="9394" spans="1:7" x14ac:dyDescent="0.2">
      <c r="A9394" t="s">
        <v>13990</v>
      </c>
      <c r="B9394" t="s">
        <v>4566</v>
      </c>
      <c r="C9394">
        <v>31</v>
      </c>
      <c r="D9394" t="s">
        <v>4556</v>
      </c>
      <c r="E9394" t="s">
        <v>4558</v>
      </c>
      <c r="F9394" t="s">
        <v>14</v>
      </c>
      <c r="G9394">
        <v>164</v>
      </c>
    </row>
    <row r="9395" spans="1:7" x14ac:dyDescent="0.2">
      <c r="A9395" t="s">
        <v>13991</v>
      </c>
      <c r="B9395" t="s">
        <v>4566</v>
      </c>
      <c r="C9395">
        <v>31</v>
      </c>
      <c r="D9395" t="s">
        <v>4556</v>
      </c>
      <c r="E9395" t="s">
        <v>4559</v>
      </c>
      <c r="F9395" t="s">
        <v>14</v>
      </c>
      <c r="G9395">
        <v>1</v>
      </c>
    </row>
    <row r="9396" spans="1:7" x14ac:dyDescent="0.2">
      <c r="A9396" t="s">
        <v>13992</v>
      </c>
      <c r="B9396" t="s">
        <v>4566</v>
      </c>
      <c r="C9396">
        <v>31</v>
      </c>
      <c r="D9396" t="s">
        <v>4556</v>
      </c>
      <c r="E9396" t="s">
        <v>4560</v>
      </c>
      <c r="F9396" t="s">
        <v>14</v>
      </c>
      <c r="G9396">
        <v>2</v>
      </c>
    </row>
    <row r="9397" spans="1:7" x14ac:dyDescent="0.2">
      <c r="A9397" t="s">
        <v>13993</v>
      </c>
      <c r="B9397" t="s">
        <v>4566</v>
      </c>
      <c r="C9397">
        <v>32</v>
      </c>
      <c r="D9397" t="s">
        <v>4556</v>
      </c>
      <c r="E9397" t="s">
        <v>4557</v>
      </c>
      <c r="F9397" t="s">
        <v>14</v>
      </c>
      <c r="G9397">
        <v>7253</v>
      </c>
    </row>
    <row r="9398" spans="1:7" x14ac:dyDescent="0.2">
      <c r="A9398" t="s">
        <v>13994</v>
      </c>
      <c r="B9398" t="s">
        <v>4566</v>
      </c>
      <c r="C9398">
        <v>32</v>
      </c>
      <c r="D9398" t="s">
        <v>4556</v>
      </c>
      <c r="E9398" t="s">
        <v>4558</v>
      </c>
      <c r="F9398" t="s">
        <v>14</v>
      </c>
      <c r="G9398">
        <v>1063</v>
      </c>
    </row>
    <row r="9399" spans="1:7" x14ac:dyDescent="0.2">
      <c r="A9399" t="s">
        <v>13995</v>
      </c>
      <c r="B9399" t="s">
        <v>4566</v>
      </c>
      <c r="C9399">
        <v>32</v>
      </c>
      <c r="D9399" t="s">
        <v>4556</v>
      </c>
      <c r="E9399" t="s">
        <v>4559</v>
      </c>
      <c r="F9399" t="s">
        <v>14</v>
      </c>
      <c r="G9399">
        <v>22</v>
      </c>
    </row>
    <row r="9400" spans="1:7" x14ac:dyDescent="0.2">
      <c r="A9400" t="s">
        <v>13996</v>
      </c>
      <c r="B9400" t="s">
        <v>4566</v>
      </c>
      <c r="C9400">
        <v>32</v>
      </c>
      <c r="D9400" t="s">
        <v>4556</v>
      </c>
      <c r="E9400" t="s">
        <v>4560</v>
      </c>
      <c r="F9400" t="s">
        <v>14</v>
      </c>
      <c r="G9400">
        <v>1</v>
      </c>
    </row>
    <row r="9401" spans="1:7" x14ac:dyDescent="0.2">
      <c r="A9401" t="s">
        <v>13997</v>
      </c>
      <c r="B9401" t="s">
        <v>4566</v>
      </c>
      <c r="C9401">
        <v>33</v>
      </c>
      <c r="D9401" t="s">
        <v>4556</v>
      </c>
      <c r="E9401" t="s">
        <v>4557</v>
      </c>
      <c r="F9401" t="s">
        <v>14</v>
      </c>
      <c r="G9401">
        <v>243</v>
      </c>
    </row>
    <row r="9402" spans="1:7" x14ac:dyDescent="0.2">
      <c r="A9402" t="s">
        <v>13998</v>
      </c>
      <c r="B9402" t="s">
        <v>4566</v>
      </c>
      <c r="C9402">
        <v>33</v>
      </c>
      <c r="D9402" t="s">
        <v>4556</v>
      </c>
      <c r="E9402" t="s">
        <v>4558</v>
      </c>
      <c r="F9402" t="s">
        <v>14</v>
      </c>
      <c r="G9402">
        <v>8</v>
      </c>
    </row>
    <row r="9403" spans="1:7" x14ac:dyDescent="0.2">
      <c r="A9403" t="s">
        <v>13999</v>
      </c>
      <c r="B9403" t="s">
        <v>4566</v>
      </c>
      <c r="C9403">
        <v>33</v>
      </c>
      <c r="D9403" t="s">
        <v>4556</v>
      </c>
      <c r="E9403" t="s">
        <v>4559</v>
      </c>
      <c r="F9403" t="s">
        <v>14</v>
      </c>
      <c r="G9403">
        <v>5</v>
      </c>
    </row>
    <row r="9404" spans="1:7" x14ac:dyDescent="0.2">
      <c r="A9404" t="s">
        <v>14000</v>
      </c>
      <c r="B9404" t="s">
        <v>4566</v>
      </c>
      <c r="C9404">
        <v>34</v>
      </c>
      <c r="D9404" t="s">
        <v>4556</v>
      </c>
      <c r="E9404" t="s">
        <v>4557</v>
      </c>
      <c r="F9404" t="s">
        <v>14</v>
      </c>
      <c r="G9404">
        <v>3804</v>
      </c>
    </row>
    <row r="9405" spans="1:7" x14ac:dyDescent="0.2">
      <c r="A9405" t="s">
        <v>14001</v>
      </c>
      <c r="B9405" t="s">
        <v>4566</v>
      </c>
      <c r="C9405">
        <v>34</v>
      </c>
      <c r="D9405" t="s">
        <v>4556</v>
      </c>
      <c r="E9405" t="s">
        <v>4558</v>
      </c>
      <c r="F9405" t="s">
        <v>14</v>
      </c>
      <c r="G9405">
        <v>1127</v>
      </c>
    </row>
    <row r="9406" spans="1:7" x14ac:dyDescent="0.2">
      <c r="A9406" t="s">
        <v>14002</v>
      </c>
      <c r="B9406" t="s">
        <v>4566</v>
      </c>
      <c r="C9406">
        <v>34</v>
      </c>
      <c r="D9406" t="s">
        <v>4556</v>
      </c>
      <c r="E9406" t="s">
        <v>4559</v>
      </c>
      <c r="F9406" t="s">
        <v>14</v>
      </c>
      <c r="G9406">
        <v>169</v>
      </c>
    </row>
    <row r="9407" spans="1:7" x14ac:dyDescent="0.2">
      <c r="A9407" t="s">
        <v>14003</v>
      </c>
      <c r="B9407" t="s">
        <v>4566</v>
      </c>
      <c r="C9407">
        <v>34</v>
      </c>
      <c r="D9407" t="s">
        <v>4556</v>
      </c>
      <c r="E9407" t="s">
        <v>4560</v>
      </c>
      <c r="F9407" t="s">
        <v>14</v>
      </c>
      <c r="G9407">
        <v>8</v>
      </c>
    </row>
    <row r="9408" spans="1:7" x14ac:dyDescent="0.2">
      <c r="A9408" t="s">
        <v>14004</v>
      </c>
      <c r="B9408" t="s">
        <v>4566</v>
      </c>
      <c r="C9408">
        <v>35</v>
      </c>
      <c r="D9408" t="s">
        <v>4556</v>
      </c>
      <c r="E9408" t="s">
        <v>4557</v>
      </c>
      <c r="F9408" t="s">
        <v>14</v>
      </c>
      <c r="G9408">
        <v>54621</v>
      </c>
    </row>
    <row r="9409" spans="1:7" x14ac:dyDescent="0.2">
      <c r="A9409" t="s">
        <v>14005</v>
      </c>
      <c r="B9409" t="s">
        <v>4566</v>
      </c>
      <c r="C9409">
        <v>35</v>
      </c>
      <c r="D9409" t="s">
        <v>4556</v>
      </c>
      <c r="E9409" t="s">
        <v>4558</v>
      </c>
      <c r="F9409" t="s">
        <v>14</v>
      </c>
      <c r="G9409">
        <v>31946</v>
      </c>
    </row>
    <row r="9410" spans="1:7" x14ac:dyDescent="0.2">
      <c r="A9410" t="s">
        <v>14006</v>
      </c>
      <c r="B9410" t="s">
        <v>4566</v>
      </c>
      <c r="C9410">
        <v>35</v>
      </c>
      <c r="D9410" t="s">
        <v>4556</v>
      </c>
      <c r="E9410" t="s">
        <v>4559</v>
      </c>
      <c r="F9410" t="s">
        <v>14</v>
      </c>
      <c r="G9410">
        <v>4029</v>
      </c>
    </row>
    <row r="9411" spans="1:7" x14ac:dyDescent="0.2">
      <c r="A9411" t="s">
        <v>14007</v>
      </c>
      <c r="B9411" t="s">
        <v>4566</v>
      </c>
      <c r="C9411">
        <v>35</v>
      </c>
      <c r="D9411" t="s">
        <v>4556</v>
      </c>
      <c r="E9411" t="s">
        <v>4560</v>
      </c>
      <c r="F9411" t="s">
        <v>14</v>
      </c>
      <c r="G9411">
        <v>467</v>
      </c>
    </row>
    <row r="9412" spans="1:7" x14ac:dyDescent="0.2">
      <c r="A9412" t="s">
        <v>14008</v>
      </c>
      <c r="B9412" t="s">
        <v>4566</v>
      </c>
      <c r="C9412">
        <v>36</v>
      </c>
      <c r="D9412" t="s">
        <v>4556</v>
      </c>
      <c r="E9412" t="s">
        <v>4557</v>
      </c>
      <c r="F9412" t="s">
        <v>14</v>
      </c>
      <c r="G9412">
        <v>11147</v>
      </c>
    </row>
    <row r="9413" spans="1:7" x14ac:dyDescent="0.2">
      <c r="A9413" t="s">
        <v>14009</v>
      </c>
      <c r="B9413" t="s">
        <v>4566</v>
      </c>
      <c r="C9413">
        <v>36</v>
      </c>
      <c r="D9413" t="s">
        <v>4556</v>
      </c>
      <c r="E9413" t="s">
        <v>4558</v>
      </c>
      <c r="F9413" t="s">
        <v>14</v>
      </c>
      <c r="G9413">
        <v>5172</v>
      </c>
    </row>
    <row r="9414" spans="1:7" x14ac:dyDescent="0.2">
      <c r="A9414" t="s">
        <v>14010</v>
      </c>
      <c r="B9414" t="s">
        <v>4566</v>
      </c>
      <c r="C9414">
        <v>36</v>
      </c>
      <c r="D9414" t="s">
        <v>4556</v>
      </c>
      <c r="E9414" t="s">
        <v>4559</v>
      </c>
      <c r="F9414" t="s">
        <v>14</v>
      </c>
      <c r="G9414">
        <v>519</v>
      </c>
    </row>
    <row r="9415" spans="1:7" x14ac:dyDescent="0.2">
      <c r="A9415" t="s">
        <v>14011</v>
      </c>
      <c r="B9415" t="s">
        <v>4566</v>
      </c>
      <c r="C9415">
        <v>36</v>
      </c>
      <c r="D9415" t="s">
        <v>4556</v>
      </c>
      <c r="E9415" t="s">
        <v>4560</v>
      </c>
      <c r="F9415" t="s">
        <v>14</v>
      </c>
      <c r="G9415">
        <v>108</v>
      </c>
    </row>
    <row r="9416" spans="1:7" x14ac:dyDescent="0.2">
      <c r="A9416" t="s">
        <v>14012</v>
      </c>
      <c r="B9416" t="s">
        <v>4566</v>
      </c>
      <c r="C9416">
        <v>37</v>
      </c>
      <c r="D9416" t="s">
        <v>4556</v>
      </c>
      <c r="E9416" t="s">
        <v>4561</v>
      </c>
      <c r="F9416" t="s">
        <v>14</v>
      </c>
      <c r="G9416">
        <v>462</v>
      </c>
    </row>
    <row r="9417" spans="1:7" x14ac:dyDescent="0.2">
      <c r="A9417" t="s">
        <v>14013</v>
      </c>
      <c r="B9417" t="s">
        <v>4566</v>
      </c>
      <c r="C9417">
        <v>38</v>
      </c>
      <c r="D9417" t="s">
        <v>4556</v>
      </c>
      <c r="E9417" t="s">
        <v>4557</v>
      </c>
      <c r="F9417" t="s">
        <v>14</v>
      </c>
      <c r="G9417">
        <v>14157</v>
      </c>
    </row>
    <row r="9418" spans="1:7" x14ac:dyDescent="0.2">
      <c r="A9418" t="s">
        <v>14014</v>
      </c>
      <c r="B9418" t="s">
        <v>4566</v>
      </c>
      <c r="C9418">
        <v>38</v>
      </c>
      <c r="D9418" t="s">
        <v>4556</v>
      </c>
      <c r="E9418" t="s">
        <v>4558</v>
      </c>
      <c r="F9418" t="s">
        <v>14</v>
      </c>
      <c r="G9418">
        <v>13448</v>
      </c>
    </row>
    <row r="9419" spans="1:7" x14ac:dyDescent="0.2">
      <c r="A9419" t="s">
        <v>14015</v>
      </c>
      <c r="B9419" t="s">
        <v>4566</v>
      </c>
      <c r="C9419">
        <v>38</v>
      </c>
      <c r="D9419" t="s">
        <v>4556</v>
      </c>
      <c r="E9419" t="s">
        <v>4559</v>
      </c>
      <c r="F9419" t="s">
        <v>14</v>
      </c>
      <c r="G9419">
        <v>2171</v>
      </c>
    </row>
    <row r="9420" spans="1:7" x14ac:dyDescent="0.2">
      <c r="A9420" t="s">
        <v>14016</v>
      </c>
      <c r="B9420" t="s">
        <v>4566</v>
      </c>
      <c r="C9420">
        <v>38</v>
      </c>
      <c r="D9420" t="s">
        <v>4556</v>
      </c>
      <c r="E9420" t="s">
        <v>4560</v>
      </c>
      <c r="F9420" t="s">
        <v>14</v>
      </c>
      <c r="G9420">
        <v>752</v>
      </c>
    </row>
    <row r="9421" spans="1:7" x14ac:dyDescent="0.2">
      <c r="A9421" t="s">
        <v>14017</v>
      </c>
      <c r="B9421" t="s">
        <v>4566</v>
      </c>
      <c r="C9421">
        <v>39</v>
      </c>
      <c r="D9421" t="s">
        <v>4556</v>
      </c>
      <c r="E9421" t="s">
        <v>4561</v>
      </c>
      <c r="F9421" t="s">
        <v>14</v>
      </c>
      <c r="G9421">
        <v>590</v>
      </c>
    </row>
    <row r="9422" spans="1:7" x14ac:dyDescent="0.2">
      <c r="A9422" t="s">
        <v>14018</v>
      </c>
      <c r="B9422" t="s">
        <v>4566</v>
      </c>
      <c r="C9422">
        <v>40</v>
      </c>
      <c r="D9422" t="s">
        <v>4556</v>
      </c>
      <c r="E9422" t="s">
        <v>4557</v>
      </c>
      <c r="F9422" t="s">
        <v>14</v>
      </c>
      <c r="G9422">
        <v>1061</v>
      </c>
    </row>
    <row r="9423" spans="1:7" x14ac:dyDescent="0.2">
      <c r="A9423" t="s">
        <v>14019</v>
      </c>
      <c r="B9423" t="s">
        <v>4566</v>
      </c>
      <c r="C9423">
        <v>40</v>
      </c>
      <c r="D9423" t="s">
        <v>4556</v>
      </c>
      <c r="E9423" t="s">
        <v>4558</v>
      </c>
      <c r="F9423" t="s">
        <v>14</v>
      </c>
      <c r="G9423">
        <v>30</v>
      </c>
    </row>
    <row r="9424" spans="1:7" x14ac:dyDescent="0.2">
      <c r="A9424" t="s">
        <v>14020</v>
      </c>
      <c r="B9424" t="s">
        <v>4566</v>
      </c>
      <c r="C9424">
        <v>40</v>
      </c>
      <c r="D9424" t="s">
        <v>4556</v>
      </c>
      <c r="E9424" t="s">
        <v>4559</v>
      </c>
      <c r="F9424" t="s">
        <v>14</v>
      </c>
      <c r="G9424">
        <v>1</v>
      </c>
    </row>
    <row r="9425" spans="1:7" x14ac:dyDescent="0.2">
      <c r="A9425" t="s">
        <v>14021</v>
      </c>
      <c r="B9425" t="s">
        <v>4566</v>
      </c>
      <c r="C9425">
        <v>40</v>
      </c>
      <c r="D9425" t="s">
        <v>4556</v>
      </c>
      <c r="E9425" t="s">
        <v>4560</v>
      </c>
      <c r="F9425" t="s">
        <v>14</v>
      </c>
      <c r="G9425">
        <v>1</v>
      </c>
    </row>
    <row r="9426" spans="1:7" x14ac:dyDescent="0.2">
      <c r="A9426" t="s">
        <v>14022</v>
      </c>
      <c r="B9426" t="s">
        <v>4566</v>
      </c>
      <c r="C9426">
        <v>41</v>
      </c>
      <c r="D9426" t="s">
        <v>4556</v>
      </c>
      <c r="E9426" t="s">
        <v>4557</v>
      </c>
      <c r="F9426" t="s">
        <v>14</v>
      </c>
      <c r="G9426">
        <v>3635</v>
      </c>
    </row>
    <row r="9427" spans="1:7" x14ac:dyDescent="0.2">
      <c r="A9427" t="s">
        <v>14023</v>
      </c>
      <c r="B9427" t="s">
        <v>4566</v>
      </c>
      <c r="C9427">
        <v>41</v>
      </c>
      <c r="D9427" t="s">
        <v>4556</v>
      </c>
      <c r="E9427" t="s">
        <v>4558</v>
      </c>
      <c r="F9427" t="s">
        <v>14</v>
      </c>
      <c r="G9427">
        <v>1288</v>
      </c>
    </row>
    <row r="9428" spans="1:7" x14ac:dyDescent="0.2">
      <c r="A9428" t="s">
        <v>14024</v>
      </c>
      <c r="B9428" t="s">
        <v>4566</v>
      </c>
      <c r="C9428">
        <v>41</v>
      </c>
      <c r="D9428" t="s">
        <v>4556</v>
      </c>
      <c r="E9428" t="s">
        <v>4559</v>
      </c>
      <c r="F9428" t="s">
        <v>14</v>
      </c>
      <c r="G9428">
        <v>196</v>
      </c>
    </row>
    <row r="9429" spans="1:7" x14ac:dyDescent="0.2">
      <c r="A9429" t="s">
        <v>14025</v>
      </c>
      <c r="B9429" t="s">
        <v>4566</v>
      </c>
      <c r="C9429">
        <v>41</v>
      </c>
      <c r="D9429" t="s">
        <v>4556</v>
      </c>
      <c r="E9429" t="s">
        <v>4560</v>
      </c>
      <c r="F9429" t="s">
        <v>14</v>
      </c>
      <c r="G9429">
        <v>77</v>
      </c>
    </row>
    <row r="9430" spans="1:7" x14ac:dyDescent="0.2">
      <c r="A9430" t="s">
        <v>14026</v>
      </c>
      <c r="B9430" t="s">
        <v>4566</v>
      </c>
      <c r="C9430">
        <v>43</v>
      </c>
      <c r="D9430" t="s">
        <v>4556</v>
      </c>
      <c r="E9430" t="s">
        <v>4557</v>
      </c>
      <c r="F9430" t="s">
        <v>14</v>
      </c>
      <c r="G9430">
        <v>16633</v>
      </c>
    </row>
    <row r="9431" spans="1:7" x14ac:dyDescent="0.2">
      <c r="A9431" t="s">
        <v>14027</v>
      </c>
      <c r="B9431" t="s">
        <v>4566</v>
      </c>
      <c r="C9431">
        <v>43</v>
      </c>
      <c r="D9431" t="s">
        <v>4556</v>
      </c>
      <c r="E9431" t="s">
        <v>4558</v>
      </c>
      <c r="F9431" t="s">
        <v>14</v>
      </c>
      <c r="G9431">
        <v>6364</v>
      </c>
    </row>
    <row r="9432" spans="1:7" x14ac:dyDescent="0.2">
      <c r="A9432" t="s">
        <v>14028</v>
      </c>
      <c r="B9432" t="s">
        <v>4566</v>
      </c>
      <c r="C9432">
        <v>43</v>
      </c>
      <c r="D9432" t="s">
        <v>4556</v>
      </c>
      <c r="E9432" t="s">
        <v>4559</v>
      </c>
      <c r="F9432" t="s">
        <v>14</v>
      </c>
      <c r="G9432">
        <v>1991</v>
      </c>
    </row>
    <row r="9433" spans="1:7" x14ac:dyDescent="0.2">
      <c r="A9433" t="s">
        <v>14029</v>
      </c>
      <c r="B9433" t="s">
        <v>4566</v>
      </c>
      <c r="C9433">
        <v>43</v>
      </c>
      <c r="D9433" t="s">
        <v>4556</v>
      </c>
      <c r="E9433" t="s">
        <v>4560</v>
      </c>
      <c r="F9433" t="s">
        <v>14</v>
      </c>
      <c r="G9433">
        <v>1204</v>
      </c>
    </row>
    <row r="9434" spans="1:7" x14ac:dyDescent="0.2">
      <c r="A9434" t="s">
        <v>14030</v>
      </c>
      <c r="B9434" t="s">
        <v>4566</v>
      </c>
      <c r="C9434">
        <v>1</v>
      </c>
      <c r="D9434" t="s">
        <v>4556</v>
      </c>
      <c r="E9434" t="s">
        <v>4557</v>
      </c>
      <c r="F9434" t="s">
        <v>15</v>
      </c>
      <c r="G9434">
        <v>4165</v>
      </c>
    </row>
    <row r="9435" spans="1:7" x14ac:dyDescent="0.2">
      <c r="A9435" t="s">
        <v>14031</v>
      </c>
      <c r="B9435" t="s">
        <v>4566</v>
      </c>
      <c r="C9435">
        <v>1</v>
      </c>
      <c r="D9435" t="s">
        <v>4556</v>
      </c>
      <c r="E9435" t="s">
        <v>4558</v>
      </c>
      <c r="F9435" t="s">
        <v>15</v>
      </c>
      <c r="G9435">
        <v>340</v>
      </c>
    </row>
    <row r="9436" spans="1:7" x14ac:dyDescent="0.2">
      <c r="A9436" t="s">
        <v>14032</v>
      </c>
      <c r="B9436" t="s">
        <v>4566</v>
      </c>
      <c r="C9436">
        <v>1</v>
      </c>
      <c r="D9436" t="s">
        <v>4556</v>
      </c>
      <c r="E9436" t="s">
        <v>4559</v>
      </c>
      <c r="F9436" t="s">
        <v>15</v>
      </c>
      <c r="G9436">
        <v>17</v>
      </c>
    </row>
    <row r="9437" spans="1:7" x14ac:dyDescent="0.2">
      <c r="A9437" t="s">
        <v>14033</v>
      </c>
      <c r="B9437" t="s">
        <v>4566</v>
      </c>
      <c r="C9437">
        <v>1</v>
      </c>
      <c r="D9437" t="s">
        <v>4556</v>
      </c>
      <c r="E9437" t="s">
        <v>4560</v>
      </c>
      <c r="F9437" t="s">
        <v>15</v>
      </c>
      <c r="G9437">
        <v>4</v>
      </c>
    </row>
    <row r="9438" spans="1:7" x14ac:dyDescent="0.2">
      <c r="A9438" t="s">
        <v>14034</v>
      </c>
      <c r="B9438" t="s">
        <v>4566</v>
      </c>
      <c r="C9438">
        <v>2</v>
      </c>
      <c r="D9438" t="s">
        <v>4556</v>
      </c>
      <c r="E9438" t="s">
        <v>4557</v>
      </c>
      <c r="F9438" t="s">
        <v>15</v>
      </c>
      <c r="G9438">
        <v>4666</v>
      </c>
    </row>
    <row r="9439" spans="1:7" x14ac:dyDescent="0.2">
      <c r="A9439" t="s">
        <v>14035</v>
      </c>
      <c r="B9439" t="s">
        <v>4566</v>
      </c>
      <c r="C9439">
        <v>2</v>
      </c>
      <c r="D9439" t="s">
        <v>4556</v>
      </c>
      <c r="E9439" t="s">
        <v>4558</v>
      </c>
      <c r="F9439" t="s">
        <v>15</v>
      </c>
      <c r="G9439">
        <v>1183</v>
      </c>
    </row>
    <row r="9440" spans="1:7" x14ac:dyDescent="0.2">
      <c r="A9440" t="s">
        <v>14036</v>
      </c>
      <c r="B9440" t="s">
        <v>4566</v>
      </c>
      <c r="C9440">
        <v>2</v>
      </c>
      <c r="D9440" t="s">
        <v>4556</v>
      </c>
      <c r="E9440" t="s">
        <v>4559</v>
      </c>
      <c r="F9440" t="s">
        <v>15</v>
      </c>
      <c r="G9440">
        <v>50</v>
      </c>
    </row>
    <row r="9441" spans="1:7" x14ac:dyDescent="0.2">
      <c r="A9441" t="s">
        <v>14037</v>
      </c>
      <c r="B9441" t="s">
        <v>4566</v>
      </c>
      <c r="C9441">
        <v>2</v>
      </c>
      <c r="D9441" t="s">
        <v>4556</v>
      </c>
      <c r="E9441" t="s">
        <v>4560</v>
      </c>
      <c r="F9441" t="s">
        <v>15</v>
      </c>
      <c r="G9441">
        <v>33</v>
      </c>
    </row>
    <row r="9442" spans="1:7" x14ac:dyDescent="0.2">
      <c r="A9442" t="s">
        <v>14038</v>
      </c>
      <c r="B9442" t="s">
        <v>4566</v>
      </c>
      <c r="C9442">
        <v>3</v>
      </c>
      <c r="D9442" t="s">
        <v>4556</v>
      </c>
      <c r="E9442" t="s">
        <v>4557</v>
      </c>
      <c r="F9442" t="s">
        <v>15</v>
      </c>
      <c r="G9442">
        <v>13870</v>
      </c>
    </row>
    <row r="9443" spans="1:7" x14ac:dyDescent="0.2">
      <c r="A9443" t="s">
        <v>14039</v>
      </c>
      <c r="B9443" t="s">
        <v>4566</v>
      </c>
      <c r="C9443">
        <v>3</v>
      </c>
      <c r="D9443" t="s">
        <v>4556</v>
      </c>
      <c r="E9443" t="s">
        <v>4558</v>
      </c>
      <c r="F9443" t="s">
        <v>15</v>
      </c>
      <c r="G9443">
        <v>16355</v>
      </c>
    </row>
    <row r="9444" spans="1:7" x14ac:dyDescent="0.2">
      <c r="A9444" t="s">
        <v>14040</v>
      </c>
      <c r="B9444" t="s">
        <v>4566</v>
      </c>
      <c r="C9444">
        <v>3</v>
      </c>
      <c r="D9444" t="s">
        <v>4556</v>
      </c>
      <c r="E9444" t="s">
        <v>4559</v>
      </c>
      <c r="F9444" t="s">
        <v>15</v>
      </c>
      <c r="G9444">
        <v>2546</v>
      </c>
    </row>
    <row r="9445" spans="1:7" x14ac:dyDescent="0.2">
      <c r="A9445" t="s">
        <v>14041</v>
      </c>
      <c r="B9445" t="s">
        <v>4566</v>
      </c>
      <c r="C9445">
        <v>3</v>
      </c>
      <c r="D9445" t="s">
        <v>4556</v>
      </c>
      <c r="E9445" t="s">
        <v>4560</v>
      </c>
      <c r="F9445" t="s">
        <v>15</v>
      </c>
      <c r="G9445">
        <v>809</v>
      </c>
    </row>
    <row r="9446" spans="1:7" x14ac:dyDescent="0.2">
      <c r="A9446" t="s">
        <v>14042</v>
      </c>
      <c r="B9446" t="s">
        <v>4566</v>
      </c>
      <c r="C9446">
        <v>4</v>
      </c>
      <c r="D9446" t="s">
        <v>4556</v>
      </c>
      <c r="E9446" t="s">
        <v>4557</v>
      </c>
      <c r="F9446" t="s">
        <v>15</v>
      </c>
      <c r="G9446">
        <v>16601</v>
      </c>
    </row>
    <row r="9447" spans="1:7" x14ac:dyDescent="0.2">
      <c r="A9447" t="s">
        <v>14043</v>
      </c>
      <c r="B9447" t="s">
        <v>4566</v>
      </c>
      <c r="C9447">
        <v>4</v>
      </c>
      <c r="D9447" t="s">
        <v>4556</v>
      </c>
      <c r="E9447" t="s">
        <v>4558</v>
      </c>
      <c r="F9447" t="s">
        <v>15</v>
      </c>
      <c r="G9447">
        <v>28940</v>
      </c>
    </row>
    <row r="9448" spans="1:7" x14ac:dyDescent="0.2">
      <c r="A9448" t="s">
        <v>14044</v>
      </c>
      <c r="B9448" t="s">
        <v>4566</v>
      </c>
      <c r="C9448">
        <v>4</v>
      </c>
      <c r="D9448" t="s">
        <v>4556</v>
      </c>
      <c r="E9448" t="s">
        <v>4559</v>
      </c>
      <c r="F9448" t="s">
        <v>15</v>
      </c>
      <c r="G9448">
        <v>1644</v>
      </c>
    </row>
    <row r="9449" spans="1:7" x14ac:dyDescent="0.2">
      <c r="A9449" t="s">
        <v>14045</v>
      </c>
      <c r="B9449" t="s">
        <v>4566</v>
      </c>
      <c r="C9449">
        <v>4</v>
      </c>
      <c r="D9449" t="s">
        <v>4556</v>
      </c>
      <c r="E9449" t="s">
        <v>4560</v>
      </c>
      <c r="F9449" t="s">
        <v>15</v>
      </c>
      <c r="G9449">
        <v>1099</v>
      </c>
    </row>
    <row r="9450" spans="1:7" x14ac:dyDescent="0.2">
      <c r="A9450" t="s">
        <v>14046</v>
      </c>
      <c r="B9450" t="s">
        <v>4566</v>
      </c>
      <c r="C9450">
        <v>5</v>
      </c>
      <c r="D9450" t="s">
        <v>4556</v>
      </c>
      <c r="E9450" t="s">
        <v>4557</v>
      </c>
      <c r="F9450" t="s">
        <v>15</v>
      </c>
      <c r="G9450">
        <v>22639</v>
      </c>
    </row>
    <row r="9451" spans="1:7" x14ac:dyDescent="0.2">
      <c r="A9451" t="s">
        <v>14047</v>
      </c>
      <c r="B9451" t="s">
        <v>4566</v>
      </c>
      <c r="C9451">
        <v>5</v>
      </c>
      <c r="D9451" t="s">
        <v>4556</v>
      </c>
      <c r="E9451" t="s">
        <v>4558</v>
      </c>
      <c r="F9451" t="s">
        <v>15</v>
      </c>
      <c r="G9451">
        <v>19959</v>
      </c>
    </row>
    <row r="9452" spans="1:7" x14ac:dyDescent="0.2">
      <c r="A9452" t="s">
        <v>14048</v>
      </c>
      <c r="B9452" t="s">
        <v>4566</v>
      </c>
      <c r="C9452">
        <v>5</v>
      </c>
      <c r="D9452" t="s">
        <v>4556</v>
      </c>
      <c r="E9452" t="s">
        <v>4559</v>
      </c>
      <c r="F9452" t="s">
        <v>15</v>
      </c>
      <c r="G9452">
        <v>977</v>
      </c>
    </row>
    <row r="9453" spans="1:7" x14ac:dyDescent="0.2">
      <c r="A9453" t="s">
        <v>14049</v>
      </c>
      <c r="B9453" t="s">
        <v>4566</v>
      </c>
      <c r="C9453">
        <v>5</v>
      </c>
      <c r="D9453" t="s">
        <v>4556</v>
      </c>
      <c r="E9453" t="s">
        <v>4560</v>
      </c>
      <c r="F9453" t="s">
        <v>15</v>
      </c>
      <c r="G9453">
        <v>200</v>
      </c>
    </row>
    <row r="9454" spans="1:7" x14ac:dyDescent="0.2">
      <c r="A9454" t="s">
        <v>14050</v>
      </c>
      <c r="B9454" t="s">
        <v>4566</v>
      </c>
      <c r="C9454">
        <v>6</v>
      </c>
      <c r="D9454" t="s">
        <v>4556</v>
      </c>
      <c r="E9454" t="s">
        <v>4557</v>
      </c>
      <c r="F9454" t="s">
        <v>15</v>
      </c>
      <c r="G9454">
        <v>24061</v>
      </c>
    </row>
    <row r="9455" spans="1:7" x14ac:dyDescent="0.2">
      <c r="A9455" t="s">
        <v>14051</v>
      </c>
      <c r="B9455" t="s">
        <v>4566</v>
      </c>
      <c r="C9455">
        <v>6</v>
      </c>
      <c r="D9455" t="s">
        <v>4556</v>
      </c>
      <c r="E9455" t="s">
        <v>4558</v>
      </c>
      <c r="F9455" t="s">
        <v>15</v>
      </c>
      <c r="G9455">
        <v>32034</v>
      </c>
    </row>
    <row r="9456" spans="1:7" x14ac:dyDescent="0.2">
      <c r="A9456" t="s">
        <v>14052</v>
      </c>
      <c r="B9456" t="s">
        <v>4566</v>
      </c>
      <c r="C9456">
        <v>6</v>
      </c>
      <c r="D9456" t="s">
        <v>4556</v>
      </c>
      <c r="E9456" t="s">
        <v>4559</v>
      </c>
      <c r="F9456" t="s">
        <v>15</v>
      </c>
      <c r="G9456">
        <v>2685</v>
      </c>
    </row>
    <row r="9457" spans="1:7" x14ac:dyDescent="0.2">
      <c r="A9457" t="s">
        <v>14053</v>
      </c>
      <c r="B9457" t="s">
        <v>4566</v>
      </c>
      <c r="C9457">
        <v>6</v>
      </c>
      <c r="D9457" t="s">
        <v>4556</v>
      </c>
      <c r="E9457" t="s">
        <v>4560</v>
      </c>
      <c r="F9457" t="s">
        <v>15</v>
      </c>
      <c r="G9457">
        <v>1285</v>
      </c>
    </row>
    <row r="9458" spans="1:7" x14ac:dyDescent="0.2">
      <c r="A9458" t="s">
        <v>14054</v>
      </c>
      <c r="B9458" t="s">
        <v>4566</v>
      </c>
      <c r="C9458">
        <v>7</v>
      </c>
      <c r="D9458" t="s">
        <v>4556</v>
      </c>
      <c r="E9458" t="s">
        <v>4557</v>
      </c>
      <c r="F9458" t="s">
        <v>15</v>
      </c>
      <c r="G9458">
        <v>16634</v>
      </c>
    </row>
    <row r="9459" spans="1:7" x14ac:dyDescent="0.2">
      <c r="A9459" t="s">
        <v>14055</v>
      </c>
      <c r="B9459" t="s">
        <v>4566</v>
      </c>
      <c r="C9459">
        <v>7</v>
      </c>
      <c r="D9459" t="s">
        <v>4556</v>
      </c>
      <c r="E9459" t="s">
        <v>4558</v>
      </c>
      <c r="F9459" t="s">
        <v>15</v>
      </c>
      <c r="G9459">
        <v>14459</v>
      </c>
    </row>
    <row r="9460" spans="1:7" x14ac:dyDescent="0.2">
      <c r="A9460" t="s">
        <v>14056</v>
      </c>
      <c r="B9460" t="s">
        <v>4566</v>
      </c>
      <c r="C9460">
        <v>7</v>
      </c>
      <c r="D9460" t="s">
        <v>4556</v>
      </c>
      <c r="E9460" t="s">
        <v>4559</v>
      </c>
      <c r="F9460" t="s">
        <v>15</v>
      </c>
      <c r="G9460">
        <v>1347</v>
      </c>
    </row>
    <row r="9461" spans="1:7" x14ac:dyDescent="0.2">
      <c r="A9461" t="s">
        <v>14057</v>
      </c>
      <c r="B9461" t="s">
        <v>4566</v>
      </c>
      <c r="C9461">
        <v>7</v>
      </c>
      <c r="D9461" t="s">
        <v>4556</v>
      </c>
      <c r="E9461" t="s">
        <v>4560</v>
      </c>
      <c r="F9461" t="s">
        <v>15</v>
      </c>
      <c r="G9461">
        <v>335</v>
      </c>
    </row>
    <row r="9462" spans="1:7" x14ac:dyDescent="0.2">
      <c r="A9462" t="s">
        <v>14058</v>
      </c>
      <c r="B9462" t="s">
        <v>4566</v>
      </c>
      <c r="C9462">
        <v>8</v>
      </c>
      <c r="D9462" t="s">
        <v>4556</v>
      </c>
      <c r="E9462" t="s">
        <v>4557</v>
      </c>
      <c r="F9462" t="s">
        <v>15</v>
      </c>
      <c r="G9462">
        <v>39862</v>
      </c>
    </row>
    <row r="9463" spans="1:7" x14ac:dyDescent="0.2">
      <c r="A9463" t="s">
        <v>14059</v>
      </c>
      <c r="B9463" t="s">
        <v>4566</v>
      </c>
      <c r="C9463">
        <v>8</v>
      </c>
      <c r="D9463" t="s">
        <v>4556</v>
      </c>
      <c r="E9463" t="s">
        <v>4558</v>
      </c>
      <c r="F9463" t="s">
        <v>15</v>
      </c>
      <c r="G9463">
        <v>59211</v>
      </c>
    </row>
    <row r="9464" spans="1:7" x14ac:dyDescent="0.2">
      <c r="A9464" t="s">
        <v>14060</v>
      </c>
      <c r="B9464" t="s">
        <v>4566</v>
      </c>
      <c r="C9464">
        <v>8</v>
      </c>
      <c r="D9464" t="s">
        <v>4556</v>
      </c>
      <c r="E9464" t="s">
        <v>4559</v>
      </c>
      <c r="F9464" t="s">
        <v>15</v>
      </c>
      <c r="G9464">
        <v>3603</v>
      </c>
    </row>
    <row r="9465" spans="1:7" x14ac:dyDescent="0.2">
      <c r="A9465" t="s">
        <v>14061</v>
      </c>
      <c r="B9465" t="s">
        <v>4566</v>
      </c>
      <c r="C9465">
        <v>8</v>
      </c>
      <c r="D9465" t="s">
        <v>4556</v>
      </c>
      <c r="E9465" t="s">
        <v>4560</v>
      </c>
      <c r="F9465" t="s">
        <v>15</v>
      </c>
      <c r="G9465">
        <v>723</v>
      </c>
    </row>
    <row r="9466" spans="1:7" x14ac:dyDescent="0.2">
      <c r="A9466" t="s">
        <v>14062</v>
      </c>
      <c r="B9466" t="s">
        <v>4566</v>
      </c>
      <c r="C9466">
        <v>9</v>
      </c>
      <c r="D9466" t="s">
        <v>4556</v>
      </c>
      <c r="E9466" t="s">
        <v>4557</v>
      </c>
      <c r="F9466" t="s">
        <v>15</v>
      </c>
      <c r="G9466">
        <v>4797</v>
      </c>
    </row>
    <row r="9467" spans="1:7" x14ac:dyDescent="0.2">
      <c r="A9467" t="s">
        <v>14063</v>
      </c>
      <c r="B9467" t="s">
        <v>4566</v>
      </c>
      <c r="C9467">
        <v>9</v>
      </c>
      <c r="D9467" t="s">
        <v>4556</v>
      </c>
      <c r="E9467" t="s">
        <v>4558</v>
      </c>
      <c r="F9467" t="s">
        <v>15</v>
      </c>
      <c r="G9467">
        <v>729</v>
      </c>
    </row>
    <row r="9468" spans="1:7" x14ac:dyDescent="0.2">
      <c r="A9468" t="s">
        <v>14064</v>
      </c>
      <c r="B9468" t="s">
        <v>4566</v>
      </c>
      <c r="C9468">
        <v>9</v>
      </c>
      <c r="D9468" t="s">
        <v>4556</v>
      </c>
      <c r="E9468" t="s">
        <v>4559</v>
      </c>
      <c r="F9468" t="s">
        <v>15</v>
      </c>
      <c r="G9468">
        <v>137</v>
      </c>
    </row>
    <row r="9469" spans="1:7" x14ac:dyDescent="0.2">
      <c r="A9469" t="s">
        <v>14065</v>
      </c>
      <c r="B9469" t="s">
        <v>4566</v>
      </c>
      <c r="C9469">
        <v>9</v>
      </c>
      <c r="D9469" t="s">
        <v>4556</v>
      </c>
      <c r="E9469" t="s">
        <v>4560</v>
      </c>
      <c r="F9469" t="s">
        <v>15</v>
      </c>
      <c r="G9469">
        <v>46</v>
      </c>
    </row>
    <row r="9470" spans="1:7" x14ac:dyDescent="0.2">
      <c r="A9470" t="s">
        <v>14066</v>
      </c>
      <c r="B9470" t="s">
        <v>4566</v>
      </c>
      <c r="C9470">
        <v>10</v>
      </c>
      <c r="D9470" t="s">
        <v>4556</v>
      </c>
      <c r="E9470" t="s">
        <v>4557</v>
      </c>
      <c r="F9470" t="s">
        <v>15</v>
      </c>
      <c r="G9470">
        <v>2130</v>
      </c>
    </row>
    <row r="9471" spans="1:7" x14ac:dyDescent="0.2">
      <c r="A9471" t="s">
        <v>14067</v>
      </c>
      <c r="B9471" t="s">
        <v>4566</v>
      </c>
      <c r="C9471">
        <v>10</v>
      </c>
      <c r="D9471" t="s">
        <v>4556</v>
      </c>
      <c r="E9471" t="s">
        <v>4558</v>
      </c>
      <c r="F9471" t="s">
        <v>15</v>
      </c>
      <c r="G9471">
        <v>258</v>
      </c>
    </row>
    <row r="9472" spans="1:7" x14ac:dyDescent="0.2">
      <c r="A9472" t="s">
        <v>14068</v>
      </c>
      <c r="B9472" t="s">
        <v>4566</v>
      </c>
      <c r="C9472">
        <v>10</v>
      </c>
      <c r="D9472" t="s">
        <v>4556</v>
      </c>
      <c r="E9472" t="s">
        <v>4559</v>
      </c>
      <c r="F9472" t="s">
        <v>15</v>
      </c>
      <c r="G9472">
        <v>46</v>
      </c>
    </row>
    <row r="9473" spans="1:7" x14ac:dyDescent="0.2">
      <c r="A9473" t="s">
        <v>14069</v>
      </c>
      <c r="B9473" t="s">
        <v>4566</v>
      </c>
      <c r="C9473">
        <v>10</v>
      </c>
      <c r="D9473" t="s">
        <v>4556</v>
      </c>
      <c r="E9473" t="s">
        <v>4560</v>
      </c>
      <c r="F9473" t="s">
        <v>15</v>
      </c>
      <c r="G9473">
        <v>29</v>
      </c>
    </row>
    <row r="9474" spans="1:7" x14ac:dyDescent="0.2">
      <c r="A9474" t="s">
        <v>14070</v>
      </c>
      <c r="B9474" t="s">
        <v>4566</v>
      </c>
      <c r="C9474">
        <v>11</v>
      </c>
      <c r="D9474" t="s">
        <v>4556</v>
      </c>
      <c r="E9474" t="s">
        <v>4557</v>
      </c>
      <c r="F9474" t="s">
        <v>15</v>
      </c>
      <c r="G9474">
        <v>8886</v>
      </c>
    </row>
    <row r="9475" spans="1:7" x14ac:dyDescent="0.2">
      <c r="A9475" t="s">
        <v>14071</v>
      </c>
      <c r="B9475" t="s">
        <v>4566</v>
      </c>
      <c r="C9475">
        <v>11</v>
      </c>
      <c r="D9475" t="s">
        <v>4556</v>
      </c>
      <c r="E9475" t="s">
        <v>4558</v>
      </c>
      <c r="F9475" t="s">
        <v>15</v>
      </c>
      <c r="G9475">
        <v>4355</v>
      </c>
    </row>
    <row r="9476" spans="1:7" x14ac:dyDescent="0.2">
      <c r="A9476" t="s">
        <v>14072</v>
      </c>
      <c r="B9476" t="s">
        <v>4566</v>
      </c>
      <c r="C9476">
        <v>11</v>
      </c>
      <c r="D9476" t="s">
        <v>4556</v>
      </c>
      <c r="E9476" t="s">
        <v>4559</v>
      </c>
      <c r="F9476" t="s">
        <v>15</v>
      </c>
      <c r="G9476">
        <v>922</v>
      </c>
    </row>
    <row r="9477" spans="1:7" x14ac:dyDescent="0.2">
      <c r="A9477" t="s">
        <v>14073</v>
      </c>
      <c r="B9477" t="s">
        <v>4566</v>
      </c>
      <c r="C9477">
        <v>11</v>
      </c>
      <c r="D9477" t="s">
        <v>4556</v>
      </c>
      <c r="E9477" t="s">
        <v>4560</v>
      </c>
      <c r="F9477" t="s">
        <v>15</v>
      </c>
      <c r="G9477">
        <v>940</v>
      </c>
    </row>
    <row r="9478" spans="1:7" x14ac:dyDescent="0.2">
      <c r="A9478" t="s">
        <v>14074</v>
      </c>
      <c r="B9478" t="s">
        <v>4566</v>
      </c>
      <c r="C9478">
        <v>12</v>
      </c>
      <c r="D9478" t="s">
        <v>4556</v>
      </c>
      <c r="E9478" t="s">
        <v>4557</v>
      </c>
      <c r="F9478" t="s">
        <v>15</v>
      </c>
      <c r="G9478">
        <v>8010</v>
      </c>
    </row>
    <row r="9479" spans="1:7" x14ac:dyDescent="0.2">
      <c r="A9479" t="s">
        <v>14075</v>
      </c>
      <c r="B9479" t="s">
        <v>4566</v>
      </c>
      <c r="C9479">
        <v>12</v>
      </c>
      <c r="D9479" t="s">
        <v>4556</v>
      </c>
      <c r="E9479" t="s">
        <v>4558</v>
      </c>
      <c r="F9479" t="s">
        <v>15</v>
      </c>
      <c r="G9479">
        <v>1722</v>
      </c>
    </row>
    <row r="9480" spans="1:7" x14ac:dyDescent="0.2">
      <c r="A9480" t="s">
        <v>14076</v>
      </c>
      <c r="B9480" t="s">
        <v>4566</v>
      </c>
      <c r="C9480">
        <v>12</v>
      </c>
      <c r="D9480" t="s">
        <v>4556</v>
      </c>
      <c r="E9480" t="s">
        <v>4559</v>
      </c>
      <c r="F9480" t="s">
        <v>15</v>
      </c>
      <c r="G9480">
        <v>217</v>
      </c>
    </row>
    <row r="9481" spans="1:7" x14ac:dyDescent="0.2">
      <c r="A9481" t="s">
        <v>14077</v>
      </c>
      <c r="B9481" t="s">
        <v>4566</v>
      </c>
      <c r="C9481">
        <v>12</v>
      </c>
      <c r="D9481" t="s">
        <v>4556</v>
      </c>
      <c r="E9481" t="s">
        <v>4560</v>
      </c>
      <c r="F9481" t="s">
        <v>15</v>
      </c>
      <c r="G9481">
        <v>53</v>
      </c>
    </row>
    <row r="9482" spans="1:7" x14ac:dyDescent="0.2">
      <c r="A9482" t="s">
        <v>14078</v>
      </c>
      <c r="B9482" t="s">
        <v>4566</v>
      </c>
      <c r="C9482">
        <v>13</v>
      </c>
      <c r="D9482" t="s">
        <v>4556</v>
      </c>
      <c r="E9482" t="s">
        <v>4557</v>
      </c>
      <c r="F9482" t="s">
        <v>15</v>
      </c>
      <c r="G9482">
        <v>22927</v>
      </c>
    </row>
    <row r="9483" spans="1:7" x14ac:dyDescent="0.2">
      <c r="A9483" t="s">
        <v>14079</v>
      </c>
      <c r="B9483" t="s">
        <v>4566</v>
      </c>
      <c r="C9483">
        <v>13</v>
      </c>
      <c r="D9483" t="s">
        <v>4556</v>
      </c>
      <c r="E9483" t="s">
        <v>4558</v>
      </c>
      <c r="F9483" t="s">
        <v>15</v>
      </c>
      <c r="G9483">
        <v>29812</v>
      </c>
    </row>
    <row r="9484" spans="1:7" x14ac:dyDescent="0.2">
      <c r="A9484" t="s">
        <v>14080</v>
      </c>
      <c r="B9484" t="s">
        <v>4566</v>
      </c>
      <c r="C9484">
        <v>13</v>
      </c>
      <c r="D9484" t="s">
        <v>4556</v>
      </c>
      <c r="E9484" t="s">
        <v>4559</v>
      </c>
      <c r="F9484" t="s">
        <v>15</v>
      </c>
      <c r="G9484">
        <v>9742</v>
      </c>
    </row>
    <row r="9485" spans="1:7" x14ac:dyDescent="0.2">
      <c r="A9485" t="s">
        <v>14081</v>
      </c>
      <c r="B9485" t="s">
        <v>4566</v>
      </c>
      <c r="C9485">
        <v>13</v>
      </c>
      <c r="D9485" t="s">
        <v>4556</v>
      </c>
      <c r="E9485" t="s">
        <v>4560</v>
      </c>
      <c r="F9485" t="s">
        <v>15</v>
      </c>
      <c r="G9485">
        <v>9589</v>
      </c>
    </row>
    <row r="9486" spans="1:7" x14ac:dyDescent="0.2">
      <c r="A9486" t="s">
        <v>14082</v>
      </c>
      <c r="B9486" t="s">
        <v>4566</v>
      </c>
      <c r="C9486">
        <v>14</v>
      </c>
      <c r="D9486" t="s">
        <v>4556</v>
      </c>
      <c r="E9486" t="s">
        <v>4557</v>
      </c>
      <c r="F9486" t="s">
        <v>15</v>
      </c>
      <c r="G9486">
        <v>19856</v>
      </c>
    </row>
    <row r="9487" spans="1:7" x14ac:dyDescent="0.2">
      <c r="A9487" t="s">
        <v>14083</v>
      </c>
      <c r="B9487" t="s">
        <v>4566</v>
      </c>
      <c r="C9487">
        <v>14</v>
      </c>
      <c r="D9487" t="s">
        <v>4556</v>
      </c>
      <c r="E9487" t="s">
        <v>4558</v>
      </c>
      <c r="F9487" t="s">
        <v>15</v>
      </c>
      <c r="G9487">
        <v>10785</v>
      </c>
    </row>
    <row r="9488" spans="1:7" x14ac:dyDescent="0.2">
      <c r="A9488" t="s">
        <v>14084</v>
      </c>
      <c r="B9488" t="s">
        <v>4566</v>
      </c>
      <c r="C9488">
        <v>14</v>
      </c>
      <c r="D9488" t="s">
        <v>4556</v>
      </c>
      <c r="E9488" t="s">
        <v>4559</v>
      </c>
      <c r="F9488" t="s">
        <v>15</v>
      </c>
      <c r="G9488">
        <v>2588</v>
      </c>
    </row>
    <row r="9489" spans="1:7" x14ac:dyDescent="0.2">
      <c r="A9489" t="s">
        <v>14085</v>
      </c>
      <c r="B9489" t="s">
        <v>4566</v>
      </c>
      <c r="C9489">
        <v>14</v>
      </c>
      <c r="D9489" t="s">
        <v>4556</v>
      </c>
      <c r="E9489" t="s">
        <v>4560</v>
      </c>
      <c r="F9489" t="s">
        <v>15</v>
      </c>
      <c r="G9489">
        <v>849</v>
      </c>
    </row>
    <row r="9490" spans="1:7" x14ac:dyDescent="0.2">
      <c r="A9490" t="s">
        <v>14086</v>
      </c>
      <c r="B9490" t="s">
        <v>4566</v>
      </c>
      <c r="C9490">
        <v>15</v>
      </c>
      <c r="D9490" t="s">
        <v>4556</v>
      </c>
      <c r="E9490" t="s">
        <v>4557</v>
      </c>
      <c r="F9490" t="s">
        <v>15</v>
      </c>
      <c r="G9490">
        <v>8935</v>
      </c>
    </row>
    <row r="9491" spans="1:7" x14ac:dyDescent="0.2">
      <c r="A9491" t="s">
        <v>14087</v>
      </c>
      <c r="B9491" t="s">
        <v>4566</v>
      </c>
      <c r="C9491">
        <v>15</v>
      </c>
      <c r="D9491" t="s">
        <v>4556</v>
      </c>
      <c r="E9491" t="s">
        <v>4558</v>
      </c>
      <c r="F9491" t="s">
        <v>15</v>
      </c>
      <c r="G9491">
        <v>2281</v>
      </c>
    </row>
    <row r="9492" spans="1:7" x14ac:dyDescent="0.2">
      <c r="A9492" t="s">
        <v>14088</v>
      </c>
      <c r="B9492" t="s">
        <v>4566</v>
      </c>
      <c r="C9492">
        <v>15</v>
      </c>
      <c r="D9492" t="s">
        <v>4556</v>
      </c>
      <c r="E9492" t="s">
        <v>4559</v>
      </c>
      <c r="F9492" t="s">
        <v>15</v>
      </c>
      <c r="G9492">
        <v>397</v>
      </c>
    </row>
    <row r="9493" spans="1:7" x14ac:dyDescent="0.2">
      <c r="A9493" t="s">
        <v>14089</v>
      </c>
      <c r="B9493" t="s">
        <v>4566</v>
      </c>
      <c r="C9493">
        <v>15</v>
      </c>
      <c r="D9493" t="s">
        <v>4556</v>
      </c>
      <c r="E9493" t="s">
        <v>4560</v>
      </c>
      <c r="F9493" t="s">
        <v>15</v>
      </c>
      <c r="G9493">
        <v>226</v>
      </c>
    </row>
    <row r="9494" spans="1:7" x14ac:dyDescent="0.2">
      <c r="A9494" t="s">
        <v>14090</v>
      </c>
      <c r="B9494" t="s">
        <v>4566</v>
      </c>
      <c r="C9494">
        <v>16</v>
      </c>
      <c r="D9494" t="s">
        <v>4556</v>
      </c>
      <c r="E9494" t="s">
        <v>4557</v>
      </c>
      <c r="F9494" t="s">
        <v>15</v>
      </c>
      <c r="G9494">
        <v>1686</v>
      </c>
    </row>
    <row r="9495" spans="1:7" x14ac:dyDescent="0.2">
      <c r="A9495" t="s">
        <v>14091</v>
      </c>
      <c r="B9495" t="s">
        <v>4566</v>
      </c>
      <c r="C9495">
        <v>16</v>
      </c>
      <c r="D9495" t="s">
        <v>4556</v>
      </c>
      <c r="E9495" t="s">
        <v>4558</v>
      </c>
      <c r="F9495" t="s">
        <v>15</v>
      </c>
      <c r="G9495">
        <v>2</v>
      </c>
    </row>
    <row r="9496" spans="1:7" x14ac:dyDescent="0.2">
      <c r="A9496" t="s">
        <v>14092</v>
      </c>
      <c r="B9496" t="s">
        <v>4566</v>
      </c>
      <c r="C9496">
        <v>17</v>
      </c>
      <c r="D9496" t="s">
        <v>4556</v>
      </c>
      <c r="E9496" t="s">
        <v>4557</v>
      </c>
      <c r="F9496" t="s">
        <v>15</v>
      </c>
      <c r="G9496">
        <v>22803</v>
      </c>
    </row>
    <row r="9497" spans="1:7" x14ac:dyDescent="0.2">
      <c r="A9497" t="s">
        <v>14093</v>
      </c>
      <c r="B9497" t="s">
        <v>4566</v>
      </c>
      <c r="C9497">
        <v>17</v>
      </c>
      <c r="D9497" t="s">
        <v>4556</v>
      </c>
      <c r="E9497" t="s">
        <v>4558</v>
      </c>
      <c r="F9497" t="s">
        <v>15</v>
      </c>
      <c r="G9497">
        <v>18543</v>
      </c>
    </row>
    <row r="9498" spans="1:7" x14ac:dyDescent="0.2">
      <c r="A9498" t="s">
        <v>14094</v>
      </c>
      <c r="B9498" t="s">
        <v>4566</v>
      </c>
      <c r="C9498">
        <v>17</v>
      </c>
      <c r="D9498" t="s">
        <v>4556</v>
      </c>
      <c r="E9498" t="s">
        <v>4559</v>
      </c>
      <c r="F9498" t="s">
        <v>15</v>
      </c>
      <c r="G9498">
        <v>2942</v>
      </c>
    </row>
    <row r="9499" spans="1:7" x14ac:dyDescent="0.2">
      <c r="A9499" t="s">
        <v>14095</v>
      </c>
      <c r="B9499" t="s">
        <v>4566</v>
      </c>
      <c r="C9499">
        <v>17</v>
      </c>
      <c r="D9499" t="s">
        <v>4556</v>
      </c>
      <c r="E9499" t="s">
        <v>4560</v>
      </c>
      <c r="F9499" t="s">
        <v>15</v>
      </c>
      <c r="G9499">
        <v>602</v>
      </c>
    </row>
    <row r="9500" spans="1:7" x14ac:dyDescent="0.2">
      <c r="A9500" t="s">
        <v>14096</v>
      </c>
      <c r="B9500" t="s">
        <v>4566</v>
      </c>
      <c r="C9500">
        <v>18</v>
      </c>
      <c r="D9500" t="s">
        <v>4556</v>
      </c>
      <c r="E9500" t="s">
        <v>4557</v>
      </c>
      <c r="F9500" t="s">
        <v>15</v>
      </c>
      <c r="G9500">
        <v>13177</v>
      </c>
    </row>
    <row r="9501" spans="1:7" x14ac:dyDescent="0.2">
      <c r="A9501" t="s">
        <v>14097</v>
      </c>
      <c r="B9501" t="s">
        <v>4566</v>
      </c>
      <c r="C9501">
        <v>18</v>
      </c>
      <c r="D9501" t="s">
        <v>4556</v>
      </c>
      <c r="E9501" t="s">
        <v>4558</v>
      </c>
      <c r="F9501" t="s">
        <v>15</v>
      </c>
      <c r="G9501">
        <v>5040</v>
      </c>
    </row>
    <row r="9502" spans="1:7" x14ac:dyDescent="0.2">
      <c r="A9502" t="s">
        <v>14098</v>
      </c>
      <c r="B9502" t="s">
        <v>4566</v>
      </c>
      <c r="C9502">
        <v>18</v>
      </c>
      <c r="D9502" t="s">
        <v>4556</v>
      </c>
      <c r="E9502" t="s">
        <v>4559</v>
      </c>
      <c r="F9502" t="s">
        <v>15</v>
      </c>
      <c r="G9502">
        <v>400</v>
      </c>
    </row>
    <row r="9503" spans="1:7" x14ac:dyDescent="0.2">
      <c r="A9503" t="s">
        <v>14099</v>
      </c>
      <c r="B9503" t="s">
        <v>4566</v>
      </c>
      <c r="C9503">
        <v>18</v>
      </c>
      <c r="D9503" t="s">
        <v>4556</v>
      </c>
      <c r="E9503" t="s">
        <v>4560</v>
      </c>
      <c r="F9503" t="s">
        <v>15</v>
      </c>
      <c r="G9503">
        <v>33</v>
      </c>
    </row>
    <row r="9504" spans="1:7" x14ac:dyDescent="0.2">
      <c r="A9504" t="s">
        <v>14100</v>
      </c>
      <c r="B9504" t="s">
        <v>4566</v>
      </c>
      <c r="C9504">
        <v>19</v>
      </c>
      <c r="D9504" t="s">
        <v>4556</v>
      </c>
      <c r="E9504" t="s">
        <v>4557</v>
      </c>
      <c r="F9504" t="s">
        <v>15</v>
      </c>
      <c r="G9504">
        <v>10869</v>
      </c>
    </row>
    <row r="9505" spans="1:7" x14ac:dyDescent="0.2">
      <c r="A9505" t="s">
        <v>14101</v>
      </c>
      <c r="B9505" t="s">
        <v>4566</v>
      </c>
      <c r="C9505">
        <v>19</v>
      </c>
      <c r="D9505" t="s">
        <v>4556</v>
      </c>
      <c r="E9505" t="s">
        <v>4558</v>
      </c>
      <c r="F9505" t="s">
        <v>15</v>
      </c>
      <c r="G9505">
        <v>4567</v>
      </c>
    </row>
    <row r="9506" spans="1:7" x14ac:dyDescent="0.2">
      <c r="A9506" t="s">
        <v>14102</v>
      </c>
      <c r="B9506" t="s">
        <v>4566</v>
      </c>
      <c r="C9506">
        <v>19</v>
      </c>
      <c r="D9506" t="s">
        <v>4556</v>
      </c>
      <c r="E9506" t="s">
        <v>4559</v>
      </c>
      <c r="F9506" t="s">
        <v>15</v>
      </c>
      <c r="G9506">
        <v>644</v>
      </c>
    </row>
    <row r="9507" spans="1:7" x14ac:dyDescent="0.2">
      <c r="A9507" t="s">
        <v>14103</v>
      </c>
      <c r="B9507" t="s">
        <v>4566</v>
      </c>
      <c r="C9507">
        <v>19</v>
      </c>
      <c r="D9507" t="s">
        <v>4556</v>
      </c>
      <c r="E9507" t="s">
        <v>4560</v>
      </c>
      <c r="F9507" t="s">
        <v>15</v>
      </c>
      <c r="G9507">
        <v>178</v>
      </c>
    </row>
    <row r="9508" spans="1:7" x14ac:dyDescent="0.2">
      <c r="A9508" t="s">
        <v>14104</v>
      </c>
      <c r="B9508" t="s">
        <v>4566</v>
      </c>
      <c r="C9508">
        <v>20</v>
      </c>
      <c r="D9508" t="s">
        <v>4556</v>
      </c>
      <c r="E9508" t="s">
        <v>4557</v>
      </c>
      <c r="F9508" t="s">
        <v>15</v>
      </c>
      <c r="G9508">
        <v>19791</v>
      </c>
    </row>
    <row r="9509" spans="1:7" x14ac:dyDescent="0.2">
      <c r="A9509" t="s">
        <v>14105</v>
      </c>
      <c r="B9509" t="s">
        <v>4566</v>
      </c>
      <c r="C9509">
        <v>20</v>
      </c>
      <c r="D9509" t="s">
        <v>4556</v>
      </c>
      <c r="E9509" t="s">
        <v>4558</v>
      </c>
      <c r="F9509" t="s">
        <v>15</v>
      </c>
      <c r="G9509">
        <v>18535</v>
      </c>
    </row>
    <row r="9510" spans="1:7" x14ac:dyDescent="0.2">
      <c r="A9510" t="s">
        <v>14106</v>
      </c>
      <c r="B9510" t="s">
        <v>4566</v>
      </c>
      <c r="C9510">
        <v>20</v>
      </c>
      <c r="D9510" t="s">
        <v>4556</v>
      </c>
      <c r="E9510" t="s">
        <v>4559</v>
      </c>
      <c r="F9510" t="s">
        <v>15</v>
      </c>
      <c r="G9510">
        <v>2307</v>
      </c>
    </row>
    <row r="9511" spans="1:7" x14ac:dyDescent="0.2">
      <c r="A9511" t="s">
        <v>14107</v>
      </c>
      <c r="B9511" t="s">
        <v>4566</v>
      </c>
      <c r="C9511">
        <v>20</v>
      </c>
      <c r="D9511" t="s">
        <v>4556</v>
      </c>
      <c r="E9511" t="s">
        <v>4560</v>
      </c>
      <c r="F9511" t="s">
        <v>15</v>
      </c>
      <c r="G9511">
        <v>701</v>
      </c>
    </row>
    <row r="9512" spans="1:7" x14ac:dyDescent="0.2">
      <c r="A9512" t="s">
        <v>14108</v>
      </c>
      <c r="B9512" t="s">
        <v>4566</v>
      </c>
      <c r="C9512">
        <v>21</v>
      </c>
      <c r="D9512" t="s">
        <v>4556</v>
      </c>
      <c r="E9512" t="s">
        <v>4557</v>
      </c>
      <c r="F9512" t="s">
        <v>15</v>
      </c>
      <c r="G9512">
        <v>2562</v>
      </c>
    </row>
    <row r="9513" spans="1:7" x14ac:dyDescent="0.2">
      <c r="A9513" t="s">
        <v>14109</v>
      </c>
      <c r="B9513" t="s">
        <v>4566</v>
      </c>
      <c r="C9513">
        <v>21</v>
      </c>
      <c r="D9513" t="s">
        <v>4556</v>
      </c>
      <c r="E9513" t="s">
        <v>4558</v>
      </c>
      <c r="F9513" t="s">
        <v>15</v>
      </c>
      <c r="G9513">
        <v>533</v>
      </c>
    </row>
    <row r="9514" spans="1:7" x14ac:dyDescent="0.2">
      <c r="A9514" t="s">
        <v>14110</v>
      </c>
      <c r="B9514" t="s">
        <v>4566</v>
      </c>
      <c r="C9514">
        <v>21</v>
      </c>
      <c r="D9514" t="s">
        <v>4556</v>
      </c>
      <c r="E9514" t="s">
        <v>4559</v>
      </c>
      <c r="F9514" t="s">
        <v>15</v>
      </c>
      <c r="G9514">
        <v>157</v>
      </c>
    </row>
    <row r="9515" spans="1:7" x14ac:dyDescent="0.2">
      <c r="A9515" t="s">
        <v>14111</v>
      </c>
      <c r="B9515" t="s">
        <v>4566</v>
      </c>
      <c r="C9515">
        <v>21</v>
      </c>
      <c r="D9515" t="s">
        <v>4556</v>
      </c>
      <c r="E9515" t="s">
        <v>4560</v>
      </c>
      <c r="F9515" t="s">
        <v>15</v>
      </c>
      <c r="G9515">
        <v>61</v>
      </c>
    </row>
    <row r="9516" spans="1:7" x14ac:dyDescent="0.2">
      <c r="A9516" t="s">
        <v>14112</v>
      </c>
      <c r="B9516" t="s">
        <v>4566</v>
      </c>
      <c r="C9516">
        <v>22</v>
      </c>
      <c r="D9516" t="s">
        <v>4556</v>
      </c>
      <c r="E9516" t="s">
        <v>4557</v>
      </c>
      <c r="F9516" t="s">
        <v>15</v>
      </c>
      <c r="G9516">
        <v>12072</v>
      </c>
    </row>
    <row r="9517" spans="1:7" x14ac:dyDescent="0.2">
      <c r="A9517" t="s">
        <v>14113</v>
      </c>
      <c r="B9517" t="s">
        <v>4566</v>
      </c>
      <c r="C9517">
        <v>22</v>
      </c>
      <c r="D9517" t="s">
        <v>4556</v>
      </c>
      <c r="E9517" t="s">
        <v>4558</v>
      </c>
      <c r="F9517" t="s">
        <v>15</v>
      </c>
      <c r="G9517">
        <v>3205</v>
      </c>
    </row>
    <row r="9518" spans="1:7" x14ac:dyDescent="0.2">
      <c r="A9518" t="s">
        <v>14114</v>
      </c>
      <c r="B9518" t="s">
        <v>4566</v>
      </c>
      <c r="C9518">
        <v>22</v>
      </c>
      <c r="D9518" t="s">
        <v>4556</v>
      </c>
      <c r="E9518" t="s">
        <v>4559</v>
      </c>
      <c r="F9518" t="s">
        <v>15</v>
      </c>
      <c r="G9518">
        <v>56</v>
      </c>
    </row>
    <row r="9519" spans="1:7" x14ac:dyDescent="0.2">
      <c r="A9519" t="s">
        <v>14115</v>
      </c>
      <c r="B9519" t="s">
        <v>4566</v>
      </c>
      <c r="C9519">
        <v>22</v>
      </c>
      <c r="D9519" t="s">
        <v>4556</v>
      </c>
      <c r="E9519" t="s">
        <v>4560</v>
      </c>
      <c r="F9519" t="s">
        <v>15</v>
      </c>
      <c r="G9519">
        <v>24</v>
      </c>
    </row>
    <row r="9520" spans="1:7" x14ac:dyDescent="0.2">
      <c r="A9520" t="s">
        <v>14116</v>
      </c>
      <c r="B9520" t="s">
        <v>4566</v>
      </c>
      <c r="C9520">
        <v>23</v>
      </c>
      <c r="D9520" t="s">
        <v>4556</v>
      </c>
      <c r="E9520" t="s">
        <v>4557</v>
      </c>
      <c r="F9520" t="s">
        <v>15</v>
      </c>
      <c r="G9520">
        <v>15185</v>
      </c>
    </row>
    <row r="9521" spans="1:7" x14ac:dyDescent="0.2">
      <c r="A9521" t="s">
        <v>14117</v>
      </c>
      <c r="B9521" t="s">
        <v>4566</v>
      </c>
      <c r="C9521">
        <v>23</v>
      </c>
      <c r="D9521" t="s">
        <v>4556</v>
      </c>
      <c r="E9521" t="s">
        <v>4558</v>
      </c>
      <c r="F9521" t="s">
        <v>15</v>
      </c>
      <c r="G9521">
        <v>12462</v>
      </c>
    </row>
    <row r="9522" spans="1:7" x14ac:dyDescent="0.2">
      <c r="A9522" t="s">
        <v>14118</v>
      </c>
      <c r="B9522" t="s">
        <v>4566</v>
      </c>
      <c r="C9522">
        <v>23</v>
      </c>
      <c r="D9522" t="s">
        <v>4556</v>
      </c>
      <c r="E9522" t="s">
        <v>4559</v>
      </c>
      <c r="F9522" t="s">
        <v>15</v>
      </c>
      <c r="G9522">
        <v>1856</v>
      </c>
    </row>
    <row r="9523" spans="1:7" x14ac:dyDescent="0.2">
      <c r="A9523" t="s">
        <v>14119</v>
      </c>
      <c r="B9523" t="s">
        <v>4566</v>
      </c>
      <c r="C9523">
        <v>23</v>
      </c>
      <c r="D9523" t="s">
        <v>4556</v>
      </c>
      <c r="E9523" t="s">
        <v>4560</v>
      </c>
      <c r="F9523" t="s">
        <v>15</v>
      </c>
      <c r="G9523">
        <v>563</v>
      </c>
    </row>
    <row r="9524" spans="1:7" x14ac:dyDescent="0.2">
      <c r="A9524" t="s">
        <v>14120</v>
      </c>
      <c r="B9524" t="s">
        <v>4566</v>
      </c>
      <c r="C9524">
        <v>24</v>
      </c>
      <c r="D9524" t="s">
        <v>4556</v>
      </c>
      <c r="E9524" t="s">
        <v>4557</v>
      </c>
      <c r="F9524" t="s">
        <v>15</v>
      </c>
      <c r="G9524">
        <v>20244</v>
      </c>
    </row>
    <row r="9525" spans="1:7" x14ac:dyDescent="0.2">
      <c r="A9525" t="s">
        <v>14121</v>
      </c>
      <c r="B9525" t="s">
        <v>4566</v>
      </c>
      <c r="C9525">
        <v>24</v>
      </c>
      <c r="D9525" t="s">
        <v>4556</v>
      </c>
      <c r="E9525" t="s">
        <v>4558</v>
      </c>
      <c r="F9525" t="s">
        <v>15</v>
      </c>
      <c r="G9525">
        <v>15333</v>
      </c>
    </row>
    <row r="9526" spans="1:7" x14ac:dyDescent="0.2">
      <c r="A9526" t="s">
        <v>14122</v>
      </c>
      <c r="B9526" t="s">
        <v>4566</v>
      </c>
      <c r="C9526">
        <v>24</v>
      </c>
      <c r="D9526" t="s">
        <v>4556</v>
      </c>
      <c r="E9526" t="s">
        <v>4559</v>
      </c>
      <c r="F9526" t="s">
        <v>15</v>
      </c>
      <c r="G9526">
        <v>3199</v>
      </c>
    </row>
    <row r="9527" spans="1:7" x14ac:dyDescent="0.2">
      <c r="A9527" t="s">
        <v>14123</v>
      </c>
      <c r="B9527" t="s">
        <v>4566</v>
      </c>
      <c r="C9527">
        <v>24</v>
      </c>
      <c r="D9527" t="s">
        <v>4556</v>
      </c>
      <c r="E9527" t="s">
        <v>4560</v>
      </c>
      <c r="F9527" t="s">
        <v>15</v>
      </c>
      <c r="G9527">
        <v>1238</v>
      </c>
    </row>
    <row r="9528" spans="1:7" x14ac:dyDescent="0.2">
      <c r="A9528" t="s">
        <v>14124</v>
      </c>
      <c r="B9528" t="s">
        <v>4566</v>
      </c>
      <c r="C9528">
        <v>25</v>
      </c>
      <c r="D9528" t="s">
        <v>4556</v>
      </c>
      <c r="E9528" t="s">
        <v>4557</v>
      </c>
      <c r="F9528" t="s">
        <v>15</v>
      </c>
      <c r="G9528">
        <v>9596</v>
      </c>
    </row>
    <row r="9529" spans="1:7" x14ac:dyDescent="0.2">
      <c r="A9529" t="s">
        <v>14125</v>
      </c>
      <c r="B9529" t="s">
        <v>4566</v>
      </c>
      <c r="C9529">
        <v>25</v>
      </c>
      <c r="D9529" t="s">
        <v>4556</v>
      </c>
      <c r="E9529" t="s">
        <v>4558</v>
      </c>
      <c r="F9529" t="s">
        <v>15</v>
      </c>
      <c r="G9529">
        <v>8149</v>
      </c>
    </row>
    <row r="9530" spans="1:7" x14ac:dyDescent="0.2">
      <c r="A9530" t="s">
        <v>14126</v>
      </c>
      <c r="B9530" t="s">
        <v>4566</v>
      </c>
      <c r="C9530">
        <v>25</v>
      </c>
      <c r="D9530" t="s">
        <v>4556</v>
      </c>
      <c r="E9530" t="s">
        <v>4559</v>
      </c>
      <c r="F9530" t="s">
        <v>15</v>
      </c>
      <c r="G9530">
        <v>802</v>
      </c>
    </row>
    <row r="9531" spans="1:7" x14ac:dyDescent="0.2">
      <c r="A9531" t="s">
        <v>14127</v>
      </c>
      <c r="B9531" t="s">
        <v>4566</v>
      </c>
      <c r="C9531">
        <v>25</v>
      </c>
      <c r="D9531" t="s">
        <v>4556</v>
      </c>
      <c r="E9531" t="s">
        <v>4560</v>
      </c>
      <c r="F9531" t="s">
        <v>15</v>
      </c>
      <c r="G9531">
        <v>126</v>
      </c>
    </row>
    <row r="9532" spans="1:7" x14ac:dyDescent="0.2">
      <c r="A9532" t="s">
        <v>14128</v>
      </c>
      <c r="B9532" t="s">
        <v>4566</v>
      </c>
      <c r="C9532">
        <v>26</v>
      </c>
      <c r="D9532" t="s">
        <v>4556</v>
      </c>
      <c r="E9532" t="s">
        <v>4557</v>
      </c>
      <c r="F9532" t="s">
        <v>15</v>
      </c>
      <c r="G9532">
        <v>21387</v>
      </c>
    </row>
    <row r="9533" spans="1:7" x14ac:dyDescent="0.2">
      <c r="A9533" t="s">
        <v>14129</v>
      </c>
      <c r="B9533" t="s">
        <v>4566</v>
      </c>
      <c r="C9533">
        <v>26</v>
      </c>
      <c r="D9533" t="s">
        <v>4556</v>
      </c>
      <c r="E9533" t="s">
        <v>4558</v>
      </c>
      <c r="F9533" t="s">
        <v>15</v>
      </c>
      <c r="G9533">
        <v>26793</v>
      </c>
    </row>
    <row r="9534" spans="1:7" x14ac:dyDescent="0.2">
      <c r="A9534" t="s">
        <v>14130</v>
      </c>
      <c r="B9534" t="s">
        <v>4566</v>
      </c>
      <c r="C9534">
        <v>26</v>
      </c>
      <c r="D9534" t="s">
        <v>4556</v>
      </c>
      <c r="E9534" t="s">
        <v>4559</v>
      </c>
      <c r="F9534" t="s">
        <v>15</v>
      </c>
      <c r="G9534">
        <v>3367</v>
      </c>
    </row>
    <row r="9535" spans="1:7" x14ac:dyDescent="0.2">
      <c r="A9535" t="s">
        <v>14131</v>
      </c>
      <c r="B9535" t="s">
        <v>4566</v>
      </c>
      <c r="C9535">
        <v>26</v>
      </c>
      <c r="D9535" t="s">
        <v>4556</v>
      </c>
      <c r="E9535" t="s">
        <v>4560</v>
      </c>
      <c r="F9535" t="s">
        <v>15</v>
      </c>
      <c r="G9535">
        <v>1303</v>
      </c>
    </row>
    <row r="9536" spans="1:7" x14ac:dyDescent="0.2">
      <c r="A9536" t="s">
        <v>14132</v>
      </c>
      <c r="B9536" t="s">
        <v>4566</v>
      </c>
      <c r="C9536">
        <v>27</v>
      </c>
      <c r="D9536" t="s">
        <v>4556</v>
      </c>
      <c r="E9536" t="s">
        <v>4557</v>
      </c>
      <c r="F9536" t="s">
        <v>15</v>
      </c>
      <c r="G9536">
        <v>18259</v>
      </c>
    </row>
    <row r="9537" spans="1:7" x14ac:dyDescent="0.2">
      <c r="A9537" t="s">
        <v>14133</v>
      </c>
      <c r="B9537" t="s">
        <v>4566</v>
      </c>
      <c r="C9537">
        <v>27</v>
      </c>
      <c r="D9537" t="s">
        <v>4556</v>
      </c>
      <c r="E9537" t="s">
        <v>4558</v>
      </c>
      <c r="F9537" t="s">
        <v>15</v>
      </c>
      <c r="G9537">
        <v>22098</v>
      </c>
    </row>
    <row r="9538" spans="1:7" x14ac:dyDescent="0.2">
      <c r="A9538" t="s">
        <v>14134</v>
      </c>
      <c r="B9538" t="s">
        <v>4566</v>
      </c>
      <c r="C9538">
        <v>27</v>
      </c>
      <c r="D9538" t="s">
        <v>4556</v>
      </c>
      <c r="E9538" t="s">
        <v>4559</v>
      </c>
      <c r="F9538" t="s">
        <v>15</v>
      </c>
      <c r="G9538">
        <v>3022</v>
      </c>
    </row>
    <row r="9539" spans="1:7" x14ac:dyDescent="0.2">
      <c r="A9539" t="s">
        <v>14135</v>
      </c>
      <c r="B9539" t="s">
        <v>4566</v>
      </c>
      <c r="C9539">
        <v>27</v>
      </c>
      <c r="D9539" t="s">
        <v>4556</v>
      </c>
      <c r="E9539" t="s">
        <v>4560</v>
      </c>
      <c r="F9539" t="s">
        <v>15</v>
      </c>
      <c r="G9539">
        <v>791</v>
      </c>
    </row>
    <row r="9540" spans="1:7" x14ac:dyDescent="0.2">
      <c r="A9540" t="s">
        <v>14136</v>
      </c>
      <c r="B9540" t="s">
        <v>4566</v>
      </c>
      <c r="C9540">
        <v>28</v>
      </c>
      <c r="D9540" t="s">
        <v>4556</v>
      </c>
      <c r="E9540" t="s">
        <v>4557</v>
      </c>
      <c r="F9540" t="s">
        <v>15</v>
      </c>
      <c r="G9540">
        <v>10652</v>
      </c>
    </row>
    <row r="9541" spans="1:7" x14ac:dyDescent="0.2">
      <c r="A9541" t="s">
        <v>14137</v>
      </c>
      <c r="B9541" t="s">
        <v>4566</v>
      </c>
      <c r="C9541">
        <v>28</v>
      </c>
      <c r="D9541" t="s">
        <v>4556</v>
      </c>
      <c r="E9541" t="s">
        <v>4558</v>
      </c>
      <c r="F9541" t="s">
        <v>15</v>
      </c>
      <c r="G9541">
        <v>4380</v>
      </c>
    </row>
    <row r="9542" spans="1:7" x14ac:dyDescent="0.2">
      <c r="A9542" t="s">
        <v>14138</v>
      </c>
      <c r="B9542" t="s">
        <v>4566</v>
      </c>
      <c r="C9542">
        <v>28</v>
      </c>
      <c r="D9542" t="s">
        <v>4556</v>
      </c>
      <c r="E9542" t="s">
        <v>4559</v>
      </c>
      <c r="F9542" t="s">
        <v>15</v>
      </c>
      <c r="G9542">
        <v>484</v>
      </c>
    </row>
    <row r="9543" spans="1:7" x14ac:dyDescent="0.2">
      <c r="A9543" t="s">
        <v>14139</v>
      </c>
      <c r="B9543" t="s">
        <v>4566</v>
      </c>
      <c r="C9543">
        <v>28</v>
      </c>
      <c r="D9543" t="s">
        <v>4556</v>
      </c>
      <c r="E9543" t="s">
        <v>4560</v>
      </c>
      <c r="F9543" t="s">
        <v>15</v>
      </c>
      <c r="G9543">
        <v>97</v>
      </c>
    </row>
    <row r="9544" spans="1:7" x14ac:dyDescent="0.2">
      <c r="A9544" t="s">
        <v>14140</v>
      </c>
      <c r="B9544" t="s">
        <v>4566</v>
      </c>
      <c r="C9544">
        <v>29</v>
      </c>
      <c r="D9544" t="s">
        <v>4556</v>
      </c>
      <c r="E9544" t="s">
        <v>4557</v>
      </c>
      <c r="F9544" t="s">
        <v>15</v>
      </c>
      <c r="G9544">
        <v>14303</v>
      </c>
    </row>
    <row r="9545" spans="1:7" x14ac:dyDescent="0.2">
      <c r="A9545" t="s">
        <v>14141</v>
      </c>
      <c r="B9545" t="s">
        <v>4566</v>
      </c>
      <c r="C9545">
        <v>29</v>
      </c>
      <c r="D9545" t="s">
        <v>4556</v>
      </c>
      <c r="E9545" t="s">
        <v>4558</v>
      </c>
      <c r="F9545" t="s">
        <v>15</v>
      </c>
      <c r="G9545">
        <v>1996</v>
      </c>
    </row>
    <row r="9546" spans="1:7" x14ac:dyDescent="0.2">
      <c r="A9546" t="s">
        <v>14142</v>
      </c>
      <c r="B9546" t="s">
        <v>4566</v>
      </c>
      <c r="C9546">
        <v>29</v>
      </c>
      <c r="D9546" t="s">
        <v>4556</v>
      </c>
      <c r="E9546" t="s">
        <v>4559</v>
      </c>
      <c r="F9546" t="s">
        <v>15</v>
      </c>
      <c r="G9546">
        <v>29</v>
      </c>
    </row>
    <row r="9547" spans="1:7" x14ac:dyDescent="0.2">
      <c r="A9547" t="s">
        <v>14143</v>
      </c>
      <c r="B9547" t="s">
        <v>4566</v>
      </c>
      <c r="C9547">
        <v>29</v>
      </c>
      <c r="D9547" t="s">
        <v>4556</v>
      </c>
      <c r="E9547" t="s">
        <v>4560</v>
      </c>
      <c r="F9547" t="s">
        <v>15</v>
      </c>
      <c r="G9547">
        <v>3</v>
      </c>
    </row>
    <row r="9548" spans="1:7" x14ac:dyDescent="0.2">
      <c r="A9548" t="s">
        <v>14144</v>
      </c>
      <c r="B9548" t="s">
        <v>4566</v>
      </c>
      <c r="C9548">
        <v>30</v>
      </c>
      <c r="D9548" t="s">
        <v>4556</v>
      </c>
      <c r="E9548" t="s">
        <v>4557</v>
      </c>
      <c r="F9548" t="s">
        <v>15</v>
      </c>
      <c r="G9548">
        <v>14722</v>
      </c>
    </row>
    <row r="9549" spans="1:7" x14ac:dyDescent="0.2">
      <c r="A9549" t="s">
        <v>14145</v>
      </c>
      <c r="B9549" t="s">
        <v>4566</v>
      </c>
      <c r="C9549">
        <v>30</v>
      </c>
      <c r="D9549" t="s">
        <v>4556</v>
      </c>
      <c r="E9549" t="s">
        <v>4558</v>
      </c>
      <c r="F9549" t="s">
        <v>15</v>
      </c>
      <c r="G9549">
        <v>4557</v>
      </c>
    </row>
    <row r="9550" spans="1:7" x14ac:dyDescent="0.2">
      <c r="A9550" t="s">
        <v>14146</v>
      </c>
      <c r="B9550" t="s">
        <v>4566</v>
      </c>
      <c r="C9550">
        <v>30</v>
      </c>
      <c r="D9550" t="s">
        <v>4556</v>
      </c>
      <c r="E9550" t="s">
        <v>4559</v>
      </c>
      <c r="F9550" t="s">
        <v>15</v>
      </c>
      <c r="G9550">
        <v>594</v>
      </c>
    </row>
    <row r="9551" spans="1:7" x14ac:dyDescent="0.2">
      <c r="A9551" t="s">
        <v>14147</v>
      </c>
      <c r="B9551" t="s">
        <v>4566</v>
      </c>
      <c r="C9551">
        <v>30</v>
      </c>
      <c r="D9551" t="s">
        <v>4556</v>
      </c>
      <c r="E9551" t="s">
        <v>4560</v>
      </c>
      <c r="F9551" t="s">
        <v>15</v>
      </c>
      <c r="G9551">
        <v>88</v>
      </c>
    </row>
    <row r="9552" spans="1:7" x14ac:dyDescent="0.2">
      <c r="A9552" t="s">
        <v>14148</v>
      </c>
      <c r="B9552" t="s">
        <v>4566</v>
      </c>
      <c r="C9552">
        <v>31</v>
      </c>
      <c r="D9552" t="s">
        <v>4556</v>
      </c>
      <c r="E9552" t="s">
        <v>4557</v>
      </c>
      <c r="F9552" t="s">
        <v>15</v>
      </c>
      <c r="G9552">
        <v>2396</v>
      </c>
    </row>
    <row r="9553" spans="1:7" x14ac:dyDescent="0.2">
      <c r="A9553" t="s">
        <v>14149</v>
      </c>
      <c r="B9553" t="s">
        <v>4566</v>
      </c>
      <c r="C9553">
        <v>31</v>
      </c>
      <c r="D9553" t="s">
        <v>4556</v>
      </c>
      <c r="E9553" t="s">
        <v>4558</v>
      </c>
      <c r="F9553" t="s">
        <v>15</v>
      </c>
      <c r="G9553">
        <v>162</v>
      </c>
    </row>
    <row r="9554" spans="1:7" x14ac:dyDescent="0.2">
      <c r="A9554" t="s">
        <v>14150</v>
      </c>
      <c r="B9554" t="s">
        <v>4566</v>
      </c>
      <c r="C9554">
        <v>32</v>
      </c>
      <c r="D9554" t="s">
        <v>4556</v>
      </c>
      <c r="E9554" t="s">
        <v>4557</v>
      </c>
      <c r="F9554" t="s">
        <v>15</v>
      </c>
      <c r="G9554">
        <v>7647</v>
      </c>
    </row>
    <row r="9555" spans="1:7" x14ac:dyDescent="0.2">
      <c r="A9555" t="s">
        <v>14151</v>
      </c>
      <c r="B9555" t="s">
        <v>4566</v>
      </c>
      <c r="C9555">
        <v>32</v>
      </c>
      <c r="D9555" t="s">
        <v>4556</v>
      </c>
      <c r="E9555" t="s">
        <v>4558</v>
      </c>
      <c r="F9555" t="s">
        <v>15</v>
      </c>
      <c r="G9555">
        <v>1440</v>
      </c>
    </row>
    <row r="9556" spans="1:7" x14ac:dyDescent="0.2">
      <c r="A9556" t="s">
        <v>14152</v>
      </c>
      <c r="B9556" t="s">
        <v>4566</v>
      </c>
      <c r="C9556">
        <v>32</v>
      </c>
      <c r="D9556" t="s">
        <v>4556</v>
      </c>
      <c r="E9556" t="s">
        <v>4559</v>
      </c>
      <c r="F9556" t="s">
        <v>15</v>
      </c>
      <c r="G9556">
        <v>58</v>
      </c>
    </row>
    <row r="9557" spans="1:7" x14ac:dyDescent="0.2">
      <c r="A9557" t="s">
        <v>14153</v>
      </c>
      <c r="B9557" t="s">
        <v>4566</v>
      </c>
      <c r="C9557">
        <v>32</v>
      </c>
      <c r="D9557" t="s">
        <v>4556</v>
      </c>
      <c r="E9557" t="s">
        <v>4560</v>
      </c>
      <c r="F9557" t="s">
        <v>15</v>
      </c>
      <c r="G9557">
        <v>1</v>
      </c>
    </row>
    <row r="9558" spans="1:7" x14ac:dyDescent="0.2">
      <c r="A9558" t="s">
        <v>14154</v>
      </c>
      <c r="B9558" t="s">
        <v>4566</v>
      </c>
      <c r="C9558">
        <v>33</v>
      </c>
      <c r="D9558" t="s">
        <v>4556</v>
      </c>
      <c r="E9558" t="s">
        <v>4557</v>
      </c>
      <c r="F9558" t="s">
        <v>15</v>
      </c>
      <c r="G9558">
        <v>212</v>
      </c>
    </row>
    <row r="9559" spans="1:7" x14ac:dyDescent="0.2">
      <c r="A9559" t="s">
        <v>14155</v>
      </c>
      <c r="B9559" t="s">
        <v>4566</v>
      </c>
      <c r="C9559">
        <v>33</v>
      </c>
      <c r="D9559" t="s">
        <v>4556</v>
      </c>
      <c r="E9559" t="s">
        <v>4558</v>
      </c>
      <c r="F9559" t="s">
        <v>15</v>
      </c>
      <c r="G9559">
        <v>13</v>
      </c>
    </row>
    <row r="9560" spans="1:7" x14ac:dyDescent="0.2">
      <c r="A9560" t="s">
        <v>14156</v>
      </c>
      <c r="B9560" t="s">
        <v>4566</v>
      </c>
      <c r="C9560">
        <v>33</v>
      </c>
      <c r="D9560" t="s">
        <v>4556</v>
      </c>
      <c r="E9560" t="s">
        <v>4560</v>
      </c>
      <c r="F9560" t="s">
        <v>15</v>
      </c>
      <c r="G9560">
        <v>1</v>
      </c>
    </row>
    <row r="9561" spans="1:7" x14ac:dyDescent="0.2">
      <c r="A9561" t="s">
        <v>14157</v>
      </c>
      <c r="B9561" t="s">
        <v>4566</v>
      </c>
      <c r="C9561">
        <v>34</v>
      </c>
      <c r="D9561" t="s">
        <v>4556</v>
      </c>
      <c r="E9561" t="s">
        <v>4557</v>
      </c>
      <c r="F9561" t="s">
        <v>15</v>
      </c>
      <c r="G9561">
        <v>3545</v>
      </c>
    </row>
    <row r="9562" spans="1:7" x14ac:dyDescent="0.2">
      <c r="A9562" t="s">
        <v>14158</v>
      </c>
      <c r="B9562" t="s">
        <v>4566</v>
      </c>
      <c r="C9562">
        <v>34</v>
      </c>
      <c r="D9562" t="s">
        <v>4556</v>
      </c>
      <c r="E9562" t="s">
        <v>4558</v>
      </c>
      <c r="F9562" t="s">
        <v>15</v>
      </c>
      <c r="G9562">
        <v>1408</v>
      </c>
    </row>
    <row r="9563" spans="1:7" x14ac:dyDescent="0.2">
      <c r="A9563" t="s">
        <v>14159</v>
      </c>
      <c r="B9563" t="s">
        <v>4566</v>
      </c>
      <c r="C9563">
        <v>34</v>
      </c>
      <c r="D9563" t="s">
        <v>4556</v>
      </c>
      <c r="E9563" t="s">
        <v>4559</v>
      </c>
      <c r="F9563" t="s">
        <v>15</v>
      </c>
      <c r="G9563">
        <v>259</v>
      </c>
    </row>
    <row r="9564" spans="1:7" x14ac:dyDescent="0.2">
      <c r="A9564" t="s">
        <v>14160</v>
      </c>
      <c r="B9564" t="s">
        <v>4566</v>
      </c>
      <c r="C9564">
        <v>34</v>
      </c>
      <c r="D9564" t="s">
        <v>4556</v>
      </c>
      <c r="E9564" t="s">
        <v>4560</v>
      </c>
      <c r="F9564" t="s">
        <v>15</v>
      </c>
      <c r="G9564">
        <v>12</v>
      </c>
    </row>
    <row r="9565" spans="1:7" x14ac:dyDescent="0.2">
      <c r="A9565" t="s">
        <v>14161</v>
      </c>
      <c r="B9565" t="s">
        <v>4566</v>
      </c>
      <c r="C9565">
        <v>35</v>
      </c>
      <c r="D9565" t="s">
        <v>4556</v>
      </c>
      <c r="E9565" t="s">
        <v>4557</v>
      </c>
      <c r="F9565" t="s">
        <v>15</v>
      </c>
      <c r="G9565">
        <v>51539</v>
      </c>
    </row>
    <row r="9566" spans="1:7" x14ac:dyDescent="0.2">
      <c r="A9566" t="s">
        <v>14162</v>
      </c>
      <c r="B9566" t="s">
        <v>4566</v>
      </c>
      <c r="C9566">
        <v>35</v>
      </c>
      <c r="D9566" t="s">
        <v>4556</v>
      </c>
      <c r="E9566" t="s">
        <v>4558</v>
      </c>
      <c r="F9566" t="s">
        <v>15</v>
      </c>
      <c r="G9566">
        <v>32636</v>
      </c>
    </row>
    <row r="9567" spans="1:7" x14ac:dyDescent="0.2">
      <c r="A9567" t="s">
        <v>14163</v>
      </c>
      <c r="B9567" t="s">
        <v>4566</v>
      </c>
      <c r="C9567">
        <v>35</v>
      </c>
      <c r="D9567" t="s">
        <v>4556</v>
      </c>
      <c r="E9567" t="s">
        <v>4559</v>
      </c>
      <c r="F9567" t="s">
        <v>15</v>
      </c>
      <c r="G9567">
        <v>3834</v>
      </c>
    </row>
    <row r="9568" spans="1:7" x14ac:dyDescent="0.2">
      <c r="A9568" t="s">
        <v>14164</v>
      </c>
      <c r="B9568" t="s">
        <v>4566</v>
      </c>
      <c r="C9568">
        <v>35</v>
      </c>
      <c r="D9568" t="s">
        <v>4556</v>
      </c>
      <c r="E9568" t="s">
        <v>4560</v>
      </c>
      <c r="F9568" t="s">
        <v>15</v>
      </c>
      <c r="G9568">
        <v>450</v>
      </c>
    </row>
    <row r="9569" spans="1:7" x14ac:dyDescent="0.2">
      <c r="A9569" t="s">
        <v>14165</v>
      </c>
      <c r="B9569" t="s">
        <v>4566</v>
      </c>
      <c r="C9569">
        <v>36</v>
      </c>
      <c r="D9569" t="s">
        <v>4556</v>
      </c>
      <c r="E9569" t="s">
        <v>4557</v>
      </c>
      <c r="F9569" t="s">
        <v>15</v>
      </c>
      <c r="G9569">
        <v>11381</v>
      </c>
    </row>
    <row r="9570" spans="1:7" x14ac:dyDescent="0.2">
      <c r="A9570" t="s">
        <v>14166</v>
      </c>
      <c r="B9570" t="s">
        <v>4566</v>
      </c>
      <c r="C9570">
        <v>36</v>
      </c>
      <c r="D9570" t="s">
        <v>4556</v>
      </c>
      <c r="E9570" t="s">
        <v>4558</v>
      </c>
      <c r="F9570" t="s">
        <v>15</v>
      </c>
      <c r="G9570">
        <v>5428</v>
      </c>
    </row>
    <row r="9571" spans="1:7" x14ac:dyDescent="0.2">
      <c r="A9571" t="s">
        <v>14167</v>
      </c>
      <c r="B9571" t="s">
        <v>4566</v>
      </c>
      <c r="C9571">
        <v>36</v>
      </c>
      <c r="D9571" t="s">
        <v>4556</v>
      </c>
      <c r="E9571" t="s">
        <v>4559</v>
      </c>
      <c r="F9571" t="s">
        <v>15</v>
      </c>
      <c r="G9571">
        <v>571</v>
      </c>
    </row>
    <row r="9572" spans="1:7" x14ac:dyDescent="0.2">
      <c r="A9572" t="s">
        <v>14168</v>
      </c>
      <c r="B9572" t="s">
        <v>4566</v>
      </c>
      <c r="C9572">
        <v>36</v>
      </c>
      <c r="D9572" t="s">
        <v>4556</v>
      </c>
      <c r="E9572" t="s">
        <v>4560</v>
      </c>
      <c r="F9572" t="s">
        <v>15</v>
      </c>
      <c r="G9572">
        <v>108</v>
      </c>
    </row>
    <row r="9573" spans="1:7" x14ac:dyDescent="0.2">
      <c r="A9573" t="s">
        <v>14169</v>
      </c>
      <c r="B9573" t="s">
        <v>4566</v>
      </c>
      <c r="C9573">
        <v>37</v>
      </c>
      <c r="D9573" t="s">
        <v>4556</v>
      </c>
      <c r="E9573" t="s">
        <v>4561</v>
      </c>
      <c r="F9573" t="s">
        <v>15</v>
      </c>
      <c r="G9573">
        <v>447</v>
      </c>
    </row>
    <row r="9574" spans="1:7" x14ac:dyDescent="0.2">
      <c r="A9574" t="s">
        <v>14170</v>
      </c>
      <c r="B9574" t="s">
        <v>4566</v>
      </c>
      <c r="C9574">
        <v>38</v>
      </c>
      <c r="D9574" t="s">
        <v>4556</v>
      </c>
      <c r="E9574" t="s">
        <v>4557</v>
      </c>
      <c r="F9574" t="s">
        <v>15</v>
      </c>
      <c r="G9574">
        <v>18987</v>
      </c>
    </row>
    <row r="9575" spans="1:7" x14ac:dyDescent="0.2">
      <c r="A9575" t="s">
        <v>14171</v>
      </c>
      <c r="B9575" t="s">
        <v>4566</v>
      </c>
      <c r="C9575">
        <v>38</v>
      </c>
      <c r="D9575" t="s">
        <v>4556</v>
      </c>
      <c r="E9575" t="s">
        <v>4558</v>
      </c>
      <c r="F9575" t="s">
        <v>15</v>
      </c>
      <c r="G9575">
        <v>17629</v>
      </c>
    </row>
    <row r="9576" spans="1:7" x14ac:dyDescent="0.2">
      <c r="A9576" t="s">
        <v>14172</v>
      </c>
      <c r="B9576" t="s">
        <v>4566</v>
      </c>
      <c r="C9576">
        <v>38</v>
      </c>
      <c r="D9576" t="s">
        <v>4556</v>
      </c>
      <c r="E9576" t="s">
        <v>4559</v>
      </c>
      <c r="F9576" t="s">
        <v>15</v>
      </c>
      <c r="G9576">
        <v>2136</v>
      </c>
    </row>
    <row r="9577" spans="1:7" x14ac:dyDescent="0.2">
      <c r="A9577" t="s">
        <v>14173</v>
      </c>
      <c r="B9577" t="s">
        <v>4566</v>
      </c>
      <c r="C9577">
        <v>38</v>
      </c>
      <c r="D9577" t="s">
        <v>4556</v>
      </c>
      <c r="E9577" t="s">
        <v>4560</v>
      </c>
      <c r="F9577" t="s">
        <v>15</v>
      </c>
      <c r="G9577">
        <v>659</v>
      </c>
    </row>
    <row r="9578" spans="1:7" x14ac:dyDescent="0.2">
      <c r="A9578" t="s">
        <v>14174</v>
      </c>
      <c r="B9578" t="s">
        <v>4566</v>
      </c>
      <c r="C9578">
        <v>39</v>
      </c>
      <c r="D9578" t="s">
        <v>4556</v>
      </c>
      <c r="E9578" t="s">
        <v>4561</v>
      </c>
      <c r="F9578" t="s">
        <v>15</v>
      </c>
      <c r="G9578">
        <v>671</v>
      </c>
    </row>
    <row r="9579" spans="1:7" x14ac:dyDescent="0.2">
      <c r="A9579" t="s">
        <v>14175</v>
      </c>
      <c r="B9579" t="s">
        <v>4566</v>
      </c>
      <c r="C9579">
        <v>41</v>
      </c>
      <c r="D9579" t="s">
        <v>4556</v>
      </c>
      <c r="E9579" t="s">
        <v>4557</v>
      </c>
      <c r="F9579" t="s">
        <v>15</v>
      </c>
      <c r="G9579">
        <v>4819</v>
      </c>
    </row>
    <row r="9580" spans="1:7" x14ac:dyDescent="0.2">
      <c r="A9580" t="s">
        <v>14176</v>
      </c>
      <c r="B9580" t="s">
        <v>4566</v>
      </c>
      <c r="C9580">
        <v>41</v>
      </c>
      <c r="D9580" t="s">
        <v>4556</v>
      </c>
      <c r="E9580" t="s">
        <v>4558</v>
      </c>
      <c r="F9580" t="s">
        <v>15</v>
      </c>
      <c r="G9580">
        <v>1450</v>
      </c>
    </row>
    <row r="9581" spans="1:7" x14ac:dyDescent="0.2">
      <c r="A9581" t="s">
        <v>14177</v>
      </c>
      <c r="B9581" t="s">
        <v>4566</v>
      </c>
      <c r="C9581">
        <v>41</v>
      </c>
      <c r="D9581" t="s">
        <v>4556</v>
      </c>
      <c r="E9581" t="s">
        <v>4559</v>
      </c>
      <c r="F9581" t="s">
        <v>15</v>
      </c>
      <c r="G9581">
        <v>226</v>
      </c>
    </row>
    <row r="9582" spans="1:7" x14ac:dyDescent="0.2">
      <c r="A9582" t="s">
        <v>14178</v>
      </c>
      <c r="B9582" t="s">
        <v>4566</v>
      </c>
      <c r="C9582">
        <v>41</v>
      </c>
      <c r="D9582" t="s">
        <v>4556</v>
      </c>
      <c r="E9582" t="s">
        <v>4560</v>
      </c>
      <c r="F9582" t="s">
        <v>15</v>
      </c>
      <c r="G9582">
        <v>96</v>
      </c>
    </row>
    <row r="9583" spans="1:7" x14ac:dyDescent="0.2">
      <c r="A9583" t="s">
        <v>14179</v>
      </c>
      <c r="B9583" t="s">
        <v>4566</v>
      </c>
      <c r="C9583">
        <v>43</v>
      </c>
      <c r="D9583" t="s">
        <v>4556</v>
      </c>
      <c r="E9583" t="s">
        <v>4557</v>
      </c>
      <c r="F9583" t="s">
        <v>15</v>
      </c>
      <c r="G9583">
        <v>18116</v>
      </c>
    </row>
    <row r="9584" spans="1:7" x14ac:dyDescent="0.2">
      <c r="A9584" t="s">
        <v>14180</v>
      </c>
      <c r="B9584" t="s">
        <v>4566</v>
      </c>
      <c r="C9584">
        <v>43</v>
      </c>
      <c r="D9584" t="s">
        <v>4556</v>
      </c>
      <c r="E9584" t="s">
        <v>4558</v>
      </c>
      <c r="F9584" t="s">
        <v>15</v>
      </c>
      <c r="G9584">
        <v>7621</v>
      </c>
    </row>
    <row r="9585" spans="1:7" x14ac:dyDescent="0.2">
      <c r="A9585" t="s">
        <v>14181</v>
      </c>
      <c r="B9585" t="s">
        <v>4566</v>
      </c>
      <c r="C9585">
        <v>43</v>
      </c>
      <c r="D9585" t="s">
        <v>4556</v>
      </c>
      <c r="E9585" t="s">
        <v>4559</v>
      </c>
      <c r="F9585" t="s">
        <v>15</v>
      </c>
      <c r="G9585">
        <v>2094</v>
      </c>
    </row>
    <row r="9586" spans="1:7" x14ac:dyDescent="0.2">
      <c r="A9586" t="s">
        <v>14182</v>
      </c>
      <c r="B9586" t="s">
        <v>4566</v>
      </c>
      <c r="C9586">
        <v>43</v>
      </c>
      <c r="D9586" t="s">
        <v>4556</v>
      </c>
      <c r="E9586" t="s">
        <v>4560</v>
      </c>
      <c r="F9586" t="s">
        <v>15</v>
      </c>
      <c r="G9586">
        <v>1227</v>
      </c>
    </row>
    <row r="9587" spans="1:7" x14ac:dyDescent="0.2">
      <c r="A9587" t="s">
        <v>14183</v>
      </c>
      <c r="B9587" t="s">
        <v>4566</v>
      </c>
      <c r="C9587">
        <v>1</v>
      </c>
      <c r="D9587" t="s">
        <v>4555</v>
      </c>
      <c r="E9587" t="s">
        <v>4557</v>
      </c>
      <c r="F9587" t="s">
        <v>11</v>
      </c>
      <c r="G9587">
        <v>833</v>
      </c>
    </row>
    <row r="9588" spans="1:7" x14ac:dyDescent="0.2">
      <c r="A9588" t="s">
        <v>14184</v>
      </c>
      <c r="B9588" t="s">
        <v>4566</v>
      </c>
      <c r="C9588">
        <v>1</v>
      </c>
      <c r="D9588" t="s">
        <v>4555</v>
      </c>
      <c r="E9588" t="s">
        <v>4558</v>
      </c>
      <c r="F9588" t="s">
        <v>11</v>
      </c>
      <c r="G9588">
        <v>3178</v>
      </c>
    </row>
    <row r="9589" spans="1:7" x14ac:dyDescent="0.2">
      <c r="A9589" t="s">
        <v>14185</v>
      </c>
      <c r="B9589" t="s">
        <v>4566</v>
      </c>
      <c r="C9589">
        <v>2</v>
      </c>
      <c r="D9589" t="s">
        <v>4555</v>
      </c>
      <c r="E9589" t="s">
        <v>4557</v>
      </c>
      <c r="F9589" t="s">
        <v>11</v>
      </c>
      <c r="G9589">
        <v>1262</v>
      </c>
    </row>
    <row r="9590" spans="1:7" x14ac:dyDescent="0.2">
      <c r="A9590" t="s">
        <v>14186</v>
      </c>
      <c r="B9590" t="s">
        <v>4566</v>
      </c>
      <c r="C9590">
        <v>2</v>
      </c>
      <c r="D9590" t="s">
        <v>4555</v>
      </c>
      <c r="E9590" t="s">
        <v>4558</v>
      </c>
      <c r="F9590" t="s">
        <v>11</v>
      </c>
      <c r="G9590">
        <v>3611</v>
      </c>
    </row>
    <row r="9591" spans="1:7" x14ac:dyDescent="0.2">
      <c r="A9591" t="s">
        <v>14187</v>
      </c>
      <c r="B9591" t="s">
        <v>4566</v>
      </c>
      <c r="C9591">
        <v>2</v>
      </c>
      <c r="D9591" t="s">
        <v>4555</v>
      </c>
      <c r="E9591" t="s">
        <v>4559</v>
      </c>
      <c r="F9591" t="s">
        <v>11</v>
      </c>
      <c r="G9591">
        <v>5</v>
      </c>
    </row>
    <row r="9592" spans="1:7" x14ac:dyDescent="0.2">
      <c r="A9592" t="s">
        <v>14188</v>
      </c>
      <c r="B9592" t="s">
        <v>4566</v>
      </c>
      <c r="C9592">
        <v>3</v>
      </c>
      <c r="D9592" t="s">
        <v>4555</v>
      </c>
      <c r="E9592" t="s">
        <v>4557</v>
      </c>
      <c r="F9592" t="s">
        <v>11</v>
      </c>
      <c r="G9592">
        <v>11060</v>
      </c>
    </row>
    <row r="9593" spans="1:7" x14ac:dyDescent="0.2">
      <c r="A9593" t="s">
        <v>14189</v>
      </c>
      <c r="B9593" t="s">
        <v>4566</v>
      </c>
      <c r="C9593">
        <v>3</v>
      </c>
      <c r="D9593" t="s">
        <v>4555</v>
      </c>
      <c r="E9593" t="s">
        <v>4558</v>
      </c>
      <c r="F9593" t="s">
        <v>11</v>
      </c>
      <c r="G9593">
        <v>19744</v>
      </c>
    </row>
    <row r="9594" spans="1:7" x14ac:dyDescent="0.2">
      <c r="A9594" t="s">
        <v>14190</v>
      </c>
      <c r="B9594" t="s">
        <v>4566</v>
      </c>
      <c r="C9594">
        <v>3</v>
      </c>
      <c r="D9594" t="s">
        <v>4555</v>
      </c>
      <c r="E9594" t="s">
        <v>4559</v>
      </c>
      <c r="F9594" t="s">
        <v>11</v>
      </c>
      <c r="G9594">
        <v>146</v>
      </c>
    </row>
    <row r="9595" spans="1:7" x14ac:dyDescent="0.2">
      <c r="A9595" t="s">
        <v>14191</v>
      </c>
      <c r="B9595" t="s">
        <v>4566</v>
      </c>
      <c r="C9595">
        <v>4</v>
      </c>
      <c r="D9595" t="s">
        <v>4555</v>
      </c>
      <c r="E9595" t="s">
        <v>4557</v>
      </c>
      <c r="F9595" t="s">
        <v>11</v>
      </c>
      <c r="G9595">
        <v>21197</v>
      </c>
    </row>
    <row r="9596" spans="1:7" x14ac:dyDescent="0.2">
      <c r="A9596" t="s">
        <v>14192</v>
      </c>
      <c r="B9596" t="s">
        <v>4566</v>
      </c>
      <c r="C9596">
        <v>4</v>
      </c>
      <c r="D9596" t="s">
        <v>4555</v>
      </c>
      <c r="E9596" t="s">
        <v>4558</v>
      </c>
      <c r="F9596" t="s">
        <v>11</v>
      </c>
      <c r="G9596">
        <v>31021</v>
      </c>
    </row>
    <row r="9597" spans="1:7" x14ac:dyDescent="0.2">
      <c r="A9597" t="s">
        <v>14193</v>
      </c>
      <c r="B9597" t="s">
        <v>4566</v>
      </c>
      <c r="C9597">
        <v>4</v>
      </c>
      <c r="D9597" t="s">
        <v>4555</v>
      </c>
      <c r="E9597" t="s">
        <v>4559</v>
      </c>
      <c r="F9597" t="s">
        <v>11</v>
      </c>
      <c r="G9597">
        <v>967</v>
      </c>
    </row>
    <row r="9598" spans="1:7" x14ac:dyDescent="0.2">
      <c r="A9598" t="s">
        <v>14194</v>
      </c>
      <c r="B9598" t="s">
        <v>4566</v>
      </c>
      <c r="C9598">
        <v>4</v>
      </c>
      <c r="D9598" t="s">
        <v>4555</v>
      </c>
      <c r="E9598" t="s">
        <v>4564</v>
      </c>
      <c r="F9598" t="s">
        <v>11</v>
      </c>
      <c r="G9598">
        <v>56</v>
      </c>
    </row>
    <row r="9599" spans="1:7" x14ac:dyDescent="0.2">
      <c r="A9599" t="s">
        <v>14195</v>
      </c>
      <c r="B9599" t="s">
        <v>4566</v>
      </c>
      <c r="C9599">
        <v>5</v>
      </c>
      <c r="D9599" t="s">
        <v>4555</v>
      </c>
      <c r="E9599" t="s">
        <v>4557</v>
      </c>
      <c r="F9599" t="s">
        <v>11</v>
      </c>
      <c r="G9599">
        <v>9197</v>
      </c>
    </row>
    <row r="9600" spans="1:7" x14ac:dyDescent="0.2">
      <c r="A9600" t="s">
        <v>14196</v>
      </c>
      <c r="B9600" t="s">
        <v>4566</v>
      </c>
      <c r="C9600">
        <v>5</v>
      </c>
      <c r="D9600" t="s">
        <v>4555</v>
      </c>
      <c r="E9600" t="s">
        <v>4558</v>
      </c>
      <c r="F9600" t="s">
        <v>11</v>
      </c>
      <c r="G9600">
        <v>25606</v>
      </c>
    </row>
    <row r="9601" spans="1:7" x14ac:dyDescent="0.2">
      <c r="A9601" t="s">
        <v>14197</v>
      </c>
      <c r="B9601" t="s">
        <v>4566</v>
      </c>
      <c r="C9601">
        <v>5</v>
      </c>
      <c r="D9601" t="s">
        <v>4555</v>
      </c>
      <c r="E9601" t="s">
        <v>4559</v>
      </c>
      <c r="F9601" t="s">
        <v>11</v>
      </c>
      <c r="G9601">
        <v>829</v>
      </c>
    </row>
    <row r="9602" spans="1:7" x14ac:dyDescent="0.2">
      <c r="A9602" t="s">
        <v>14198</v>
      </c>
      <c r="B9602" t="s">
        <v>4566</v>
      </c>
      <c r="C9602">
        <v>5</v>
      </c>
      <c r="D9602" t="s">
        <v>4555</v>
      </c>
      <c r="E9602" t="s">
        <v>4564</v>
      </c>
      <c r="F9602" t="s">
        <v>11</v>
      </c>
      <c r="G9602">
        <v>23</v>
      </c>
    </row>
    <row r="9603" spans="1:7" x14ac:dyDescent="0.2">
      <c r="A9603" t="s">
        <v>14199</v>
      </c>
      <c r="B9603" t="s">
        <v>4566</v>
      </c>
      <c r="C9603">
        <v>6</v>
      </c>
      <c r="D9603" t="s">
        <v>4555</v>
      </c>
      <c r="E9603" t="s">
        <v>4557</v>
      </c>
      <c r="F9603" t="s">
        <v>11</v>
      </c>
      <c r="G9603">
        <v>39656</v>
      </c>
    </row>
    <row r="9604" spans="1:7" x14ac:dyDescent="0.2">
      <c r="A9604" t="s">
        <v>14200</v>
      </c>
      <c r="B9604" t="s">
        <v>4566</v>
      </c>
      <c r="C9604">
        <v>6</v>
      </c>
      <c r="D9604" t="s">
        <v>4555</v>
      </c>
      <c r="E9604" t="s">
        <v>4558</v>
      </c>
      <c r="F9604" t="s">
        <v>11</v>
      </c>
      <c r="G9604">
        <v>17323</v>
      </c>
    </row>
    <row r="9605" spans="1:7" x14ac:dyDescent="0.2">
      <c r="A9605" t="s">
        <v>14201</v>
      </c>
      <c r="B9605" t="s">
        <v>4566</v>
      </c>
      <c r="C9605">
        <v>6</v>
      </c>
      <c r="D9605" t="s">
        <v>4555</v>
      </c>
      <c r="E9605" t="s">
        <v>4559</v>
      </c>
      <c r="F9605" t="s">
        <v>11</v>
      </c>
      <c r="G9605">
        <v>405</v>
      </c>
    </row>
    <row r="9606" spans="1:7" x14ac:dyDescent="0.2">
      <c r="A9606" t="s">
        <v>14202</v>
      </c>
      <c r="B9606" t="s">
        <v>4566</v>
      </c>
      <c r="C9606">
        <v>7</v>
      </c>
      <c r="D9606" t="s">
        <v>4555</v>
      </c>
      <c r="E9606" t="s">
        <v>4557</v>
      </c>
      <c r="F9606" t="s">
        <v>11</v>
      </c>
      <c r="G9606">
        <v>12481</v>
      </c>
    </row>
    <row r="9607" spans="1:7" x14ac:dyDescent="0.2">
      <c r="A9607" t="s">
        <v>14203</v>
      </c>
      <c r="B9607" t="s">
        <v>4566</v>
      </c>
      <c r="C9607">
        <v>7</v>
      </c>
      <c r="D9607" t="s">
        <v>4555</v>
      </c>
      <c r="E9607" t="s">
        <v>4558</v>
      </c>
      <c r="F9607" t="s">
        <v>11</v>
      </c>
      <c r="G9607">
        <v>14709</v>
      </c>
    </row>
    <row r="9608" spans="1:7" x14ac:dyDescent="0.2">
      <c r="A9608" t="s">
        <v>14204</v>
      </c>
      <c r="B9608" t="s">
        <v>4566</v>
      </c>
      <c r="C9608">
        <v>7</v>
      </c>
      <c r="D9608" t="s">
        <v>4555</v>
      </c>
      <c r="E9608" t="s">
        <v>4559</v>
      </c>
      <c r="F9608" t="s">
        <v>11</v>
      </c>
      <c r="G9608">
        <v>51</v>
      </c>
    </row>
    <row r="9609" spans="1:7" x14ac:dyDescent="0.2">
      <c r="A9609" t="s">
        <v>14205</v>
      </c>
      <c r="B9609" t="s">
        <v>4566</v>
      </c>
      <c r="C9609">
        <v>8</v>
      </c>
      <c r="D9609" t="s">
        <v>4555</v>
      </c>
      <c r="E9609" t="s">
        <v>4557</v>
      </c>
      <c r="F9609" t="s">
        <v>11</v>
      </c>
      <c r="G9609">
        <v>32235</v>
      </c>
    </row>
    <row r="9610" spans="1:7" x14ac:dyDescent="0.2">
      <c r="A9610" t="s">
        <v>14206</v>
      </c>
      <c r="B9610" t="s">
        <v>4566</v>
      </c>
      <c r="C9610">
        <v>8</v>
      </c>
      <c r="D9610" t="s">
        <v>4555</v>
      </c>
      <c r="E9610" t="s">
        <v>4558</v>
      </c>
      <c r="F9610" t="s">
        <v>11</v>
      </c>
      <c r="G9610">
        <v>52314</v>
      </c>
    </row>
    <row r="9611" spans="1:7" x14ac:dyDescent="0.2">
      <c r="A9611" t="s">
        <v>14207</v>
      </c>
      <c r="B9611" t="s">
        <v>4566</v>
      </c>
      <c r="C9611">
        <v>8</v>
      </c>
      <c r="D9611" t="s">
        <v>4555</v>
      </c>
      <c r="E9611" t="s">
        <v>4559</v>
      </c>
      <c r="F9611" t="s">
        <v>11</v>
      </c>
      <c r="G9611">
        <v>2593</v>
      </c>
    </row>
    <row r="9612" spans="1:7" x14ac:dyDescent="0.2">
      <c r="A9612" t="s">
        <v>14208</v>
      </c>
      <c r="B9612" t="s">
        <v>4566</v>
      </c>
      <c r="C9612">
        <v>8</v>
      </c>
      <c r="D9612" t="s">
        <v>4555</v>
      </c>
      <c r="E9612" t="s">
        <v>4564</v>
      </c>
      <c r="F9612" t="s">
        <v>11</v>
      </c>
      <c r="G9612">
        <v>82</v>
      </c>
    </row>
    <row r="9613" spans="1:7" x14ac:dyDescent="0.2">
      <c r="A9613" t="s">
        <v>14209</v>
      </c>
      <c r="B9613" t="s">
        <v>4566</v>
      </c>
      <c r="C9613">
        <v>9</v>
      </c>
      <c r="D9613" t="s">
        <v>4555</v>
      </c>
      <c r="E9613" t="s">
        <v>4557</v>
      </c>
      <c r="F9613" t="s">
        <v>11</v>
      </c>
      <c r="G9613">
        <v>1502</v>
      </c>
    </row>
    <row r="9614" spans="1:7" x14ac:dyDescent="0.2">
      <c r="A9614" t="s">
        <v>14210</v>
      </c>
      <c r="B9614" t="s">
        <v>4566</v>
      </c>
      <c r="C9614">
        <v>9</v>
      </c>
      <c r="D9614" t="s">
        <v>4555</v>
      </c>
      <c r="E9614" t="s">
        <v>4558</v>
      </c>
      <c r="F9614" t="s">
        <v>11</v>
      </c>
      <c r="G9614">
        <v>3785</v>
      </c>
    </row>
    <row r="9615" spans="1:7" x14ac:dyDescent="0.2">
      <c r="A9615" t="s">
        <v>14211</v>
      </c>
      <c r="B9615" t="s">
        <v>4566</v>
      </c>
      <c r="C9615">
        <v>9</v>
      </c>
      <c r="D9615" t="s">
        <v>4555</v>
      </c>
      <c r="E9615" t="s">
        <v>4559</v>
      </c>
      <c r="F9615" t="s">
        <v>11</v>
      </c>
      <c r="G9615">
        <v>98</v>
      </c>
    </row>
    <row r="9616" spans="1:7" x14ac:dyDescent="0.2">
      <c r="A9616" t="s">
        <v>14212</v>
      </c>
      <c r="B9616" t="s">
        <v>4566</v>
      </c>
      <c r="C9616">
        <v>9</v>
      </c>
      <c r="D9616" t="s">
        <v>4555</v>
      </c>
      <c r="E9616" t="s">
        <v>4564</v>
      </c>
      <c r="F9616" t="s">
        <v>11</v>
      </c>
      <c r="G9616">
        <v>1</v>
      </c>
    </row>
    <row r="9617" spans="1:7" x14ac:dyDescent="0.2">
      <c r="A9617" t="s">
        <v>14213</v>
      </c>
      <c r="B9617" t="s">
        <v>4566</v>
      </c>
      <c r="C9617">
        <v>10</v>
      </c>
      <c r="D9617" t="s">
        <v>4555</v>
      </c>
      <c r="E9617" t="s">
        <v>4557</v>
      </c>
      <c r="F9617" t="s">
        <v>11</v>
      </c>
      <c r="G9617">
        <v>649</v>
      </c>
    </row>
    <row r="9618" spans="1:7" x14ac:dyDescent="0.2">
      <c r="A9618" t="s">
        <v>14214</v>
      </c>
      <c r="B9618" t="s">
        <v>4566</v>
      </c>
      <c r="C9618">
        <v>10</v>
      </c>
      <c r="D9618" t="s">
        <v>4555</v>
      </c>
      <c r="E9618" t="s">
        <v>4558</v>
      </c>
      <c r="F9618" t="s">
        <v>11</v>
      </c>
      <c r="G9618">
        <v>1499</v>
      </c>
    </row>
    <row r="9619" spans="1:7" x14ac:dyDescent="0.2">
      <c r="A9619" t="s">
        <v>14215</v>
      </c>
      <c r="B9619" t="s">
        <v>4566</v>
      </c>
      <c r="C9619">
        <v>10</v>
      </c>
      <c r="D9619" t="s">
        <v>4555</v>
      </c>
      <c r="E9619" t="s">
        <v>4559</v>
      </c>
      <c r="F9619" t="s">
        <v>11</v>
      </c>
      <c r="G9619">
        <v>8</v>
      </c>
    </row>
    <row r="9620" spans="1:7" x14ac:dyDescent="0.2">
      <c r="A9620" t="s">
        <v>14216</v>
      </c>
      <c r="B9620" t="s">
        <v>4566</v>
      </c>
      <c r="C9620">
        <v>10</v>
      </c>
      <c r="D9620" t="s">
        <v>4555</v>
      </c>
      <c r="E9620" t="s">
        <v>4564</v>
      </c>
      <c r="F9620" t="s">
        <v>11</v>
      </c>
      <c r="G9620">
        <v>1</v>
      </c>
    </row>
    <row r="9621" spans="1:7" x14ac:dyDescent="0.2">
      <c r="A9621" t="s">
        <v>14217</v>
      </c>
      <c r="B9621" t="s">
        <v>4566</v>
      </c>
      <c r="C9621">
        <v>11</v>
      </c>
      <c r="D9621" t="s">
        <v>4555</v>
      </c>
      <c r="E9621" t="s">
        <v>4557</v>
      </c>
      <c r="F9621" t="s">
        <v>11</v>
      </c>
      <c r="G9621">
        <v>4318</v>
      </c>
    </row>
    <row r="9622" spans="1:7" x14ac:dyDescent="0.2">
      <c r="A9622" t="s">
        <v>14218</v>
      </c>
      <c r="B9622" t="s">
        <v>4566</v>
      </c>
      <c r="C9622">
        <v>11</v>
      </c>
      <c r="D9622" t="s">
        <v>4555</v>
      </c>
      <c r="E9622" t="s">
        <v>4558</v>
      </c>
      <c r="F9622" t="s">
        <v>11</v>
      </c>
      <c r="G9622">
        <v>9908</v>
      </c>
    </row>
    <row r="9623" spans="1:7" x14ac:dyDescent="0.2">
      <c r="A9623" t="s">
        <v>14219</v>
      </c>
      <c r="B9623" t="s">
        <v>4566</v>
      </c>
      <c r="C9623">
        <v>11</v>
      </c>
      <c r="D9623" t="s">
        <v>4555</v>
      </c>
      <c r="E9623" t="s">
        <v>4559</v>
      </c>
      <c r="F9623" t="s">
        <v>11</v>
      </c>
      <c r="G9623">
        <v>332</v>
      </c>
    </row>
    <row r="9624" spans="1:7" x14ac:dyDescent="0.2">
      <c r="A9624" t="s">
        <v>14220</v>
      </c>
      <c r="B9624" t="s">
        <v>4566</v>
      </c>
      <c r="C9624">
        <v>11</v>
      </c>
      <c r="D9624" t="s">
        <v>4555</v>
      </c>
      <c r="E9624" t="s">
        <v>4564</v>
      </c>
      <c r="F9624" t="s">
        <v>11</v>
      </c>
      <c r="G9624">
        <v>5</v>
      </c>
    </row>
    <row r="9625" spans="1:7" x14ac:dyDescent="0.2">
      <c r="A9625" t="s">
        <v>14221</v>
      </c>
      <c r="B9625" t="s">
        <v>4566</v>
      </c>
      <c r="C9625">
        <v>12</v>
      </c>
      <c r="D9625" t="s">
        <v>4555</v>
      </c>
      <c r="E9625" t="s">
        <v>4557</v>
      </c>
      <c r="F9625" t="s">
        <v>11</v>
      </c>
      <c r="G9625">
        <v>1341</v>
      </c>
    </row>
    <row r="9626" spans="1:7" x14ac:dyDescent="0.2">
      <c r="A9626" t="s">
        <v>14222</v>
      </c>
      <c r="B9626" t="s">
        <v>4566</v>
      </c>
      <c r="C9626">
        <v>12</v>
      </c>
      <c r="D9626" t="s">
        <v>4555</v>
      </c>
      <c r="E9626" t="s">
        <v>4558</v>
      </c>
      <c r="F9626" t="s">
        <v>11</v>
      </c>
      <c r="G9626">
        <v>8169</v>
      </c>
    </row>
    <row r="9627" spans="1:7" x14ac:dyDescent="0.2">
      <c r="A9627" t="s">
        <v>14223</v>
      </c>
      <c r="B9627" t="s">
        <v>4566</v>
      </c>
      <c r="C9627">
        <v>12</v>
      </c>
      <c r="D9627" t="s">
        <v>4555</v>
      </c>
      <c r="E9627" t="s">
        <v>4559</v>
      </c>
      <c r="F9627" t="s">
        <v>11</v>
      </c>
      <c r="G9627">
        <v>93</v>
      </c>
    </row>
    <row r="9628" spans="1:7" x14ac:dyDescent="0.2">
      <c r="A9628" t="s">
        <v>14224</v>
      </c>
      <c r="B9628" t="s">
        <v>4566</v>
      </c>
      <c r="C9628">
        <v>12</v>
      </c>
      <c r="D9628" t="s">
        <v>4555</v>
      </c>
      <c r="E9628" t="s">
        <v>4564</v>
      </c>
      <c r="F9628" t="s">
        <v>11</v>
      </c>
      <c r="G9628">
        <v>8</v>
      </c>
    </row>
    <row r="9629" spans="1:7" x14ac:dyDescent="0.2">
      <c r="A9629" t="s">
        <v>14225</v>
      </c>
      <c r="B9629" t="s">
        <v>4566</v>
      </c>
      <c r="C9629">
        <v>13</v>
      </c>
      <c r="D9629" t="s">
        <v>4555</v>
      </c>
      <c r="E9629" t="s">
        <v>4557</v>
      </c>
      <c r="F9629" t="s">
        <v>11</v>
      </c>
      <c r="G9629">
        <v>22403</v>
      </c>
    </row>
    <row r="9630" spans="1:7" x14ac:dyDescent="0.2">
      <c r="A9630" t="s">
        <v>14226</v>
      </c>
      <c r="B9630" t="s">
        <v>4566</v>
      </c>
      <c r="C9630">
        <v>13</v>
      </c>
      <c r="D9630" t="s">
        <v>4555</v>
      </c>
      <c r="E9630" t="s">
        <v>4558</v>
      </c>
      <c r="F9630" t="s">
        <v>11</v>
      </c>
      <c r="G9630">
        <v>34244</v>
      </c>
    </row>
    <row r="9631" spans="1:7" x14ac:dyDescent="0.2">
      <c r="A9631" t="s">
        <v>14227</v>
      </c>
      <c r="B9631" t="s">
        <v>4566</v>
      </c>
      <c r="C9631">
        <v>13</v>
      </c>
      <c r="D9631" t="s">
        <v>4555</v>
      </c>
      <c r="E9631" t="s">
        <v>4559</v>
      </c>
      <c r="F9631" t="s">
        <v>11</v>
      </c>
      <c r="G9631">
        <v>2848</v>
      </c>
    </row>
    <row r="9632" spans="1:7" x14ac:dyDescent="0.2">
      <c r="A9632" t="s">
        <v>14228</v>
      </c>
      <c r="B9632" t="s">
        <v>4566</v>
      </c>
      <c r="C9632">
        <v>13</v>
      </c>
      <c r="D9632" t="s">
        <v>4555</v>
      </c>
      <c r="E9632" t="s">
        <v>4564</v>
      </c>
      <c r="F9632" t="s">
        <v>11</v>
      </c>
      <c r="G9632">
        <v>62</v>
      </c>
    </row>
    <row r="9633" spans="1:7" x14ac:dyDescent="0.2">
      <c r="A9633" t="s">
        <v>14229</v>
      </c>
      <c r="B9633" t="s">
        <v>4566</v>
      </c>
      <c r="C9633">
        <v>14</v>
      </c>
      <c r="D9633" t="s">
        <v>4555</v>
      </c>
      <c r="E9633" t="s">
        <v>4557</v>
      </c>
      <c r="F9633" t="s">
        <v>11</v>
      </c>
      <c r="G9633">
        <v>8392</v>
      </c>
    </row>
    <row r="9634" spans="1:7" x14ac:dyDescent="0.2">
      <c r="A9634" t="s">
        <v>14230</v>
      </c>
      <c r="B9634" t="s">
        <v>4566</v>
      </c>
      <c r="C9634">
        <v>14</v>
      </c>
      <c r="D9634" t="s">
        <v>4555</v>
      </c>
      <c r="E9634" t="s">
        <v>4558</v>
      </c>
      <c r="F9634" t="s">
        <v>11</v>
      </c>
      <c r="G9634">
        <v>20394</v>
      </c>
    </row>
    <row r="9635" spans="1:7" x14ac:dyDescent="0.2">
      <c r="A9635" t="s">
        <v>14231</v>
      </c>
      <c r="B9635" t="s">
        <v>4566</v>
      </c>
      <c r="C9635">
        <v>14</v>
      </c>
      <c r="D9635" t="s">
        <v>4555</v>
      </c>
      <c r="E9635" t="s">
        <v>4559</v>
      </c>
      <c r="F9635" t="s">
        <v>11</v>
      </c>
      <c r="G9635">
        <v>1060</v>
      </c>
    </row>
    <row r="9636" spans="1:7" x14ac:dyDescent="0.2">
      <c r="A9636" t="s">
        <v>14232</v>
      </c>
      <c r="B9636" t="s">
        <v>4566</v>
      </c>
      <c r="C9636">
        <v>14</v>
      </c>
      <c r="D9636" t="s">
        <v>4555</v>
      </c>
      <c r="E9636" t="s">
        <v>4564</v>
      </c>
      <c r="F9636" t="s">
        <v>11</v>
      </c>
      <c r="G9636">
        <v>10</v>
      </c>
    </row>
    <row r="9637" spans="1:7" x14ac:dyDescent="0.2">
      <c r="A9637" t="s">
        <v>14233</v>
      </c>
      <c r="B9637" t="s">
        <v>4566</v>
      </c>
      <c r="C9637">
        <v>15</v>
      </c>
      <c r="D9637" t="s">
        <v>4555</v>
      </c>
      <c r="E9637" t="s">
        <v>4557</v>
      </c>
      <c r="F9637" t="s">
        <v>11</v>
      </c>
      <c r="G9637">
        <v>1711</v>
      </c>
    </row>
    <row r="9638" spans="1:7" x14ac:dyDescent="0.2">
      <c r="A9638" t="s">
        <v>14234</v>
      </c>
      <c r="B9638" t="s">
        <v>4566</v>
      </c>
      <c r="C9638">
        <v>15</v>
      </c>
      <c r="D9638" t="s">
        <v>4555</v>
      </c>
      <c r="E9638" t="s">
        <v>4558</v>
      </c>
      <c r="F9638" t="s">
        <v>11</v>
      </c>
      <c r="G9638">
        <v>8034</v>
      </c>
    </row>
    <row r="9639" spans="1:7" x14ac:dyDescent="0.2">
      <c r="A9639" t="s">
        <v>14235</v>
      </c>
      <c r="B9639" t="s">
        <v>4566</v>
      </c>
      <c r="C9639">
        <v>15</v>
      </c>
      <c r="D9639" t="s">
        <v>4555</v>
      </c>
      <c r="E9639" t="s">
        <v>4559</v>
      </c>
      <c r="F9639" t="s">
        <v>11</v>
      </c>
      <c r="G9639">
        <v>88</v>
      </c>
    </row>
    <row r="9640" spans="1:7" x14ac:dyDescent="0.2">
      <c r="A9640" t="s">
        <v>14236</v>
      </c>
      <c r="B9640" t="s">
        <v>4566</v>
      </c>
      <c r="C9640">
        <v>15</v>
      </c>
      <c r="D9640" t="s">
        <v>4555</v>
      </c>
      <c r="E9640" t="s">
        <v>4564</v>
      </c>
      <c r="F9640" t="s">
        <v>11</v>
      </c>
      <c r="G9640">
        <v>3</v>
      </c>
    </row>
    <row r="9641" spans="1:7" x14ac:dyDescent="0.2">
      <c r="A9641" t="s">
        <v>14237</v>
      </c>
      <c r="B9641" t="s">
        <v>4566</v>
      </c>
      <c r="C9641">
        <v>16</v>
      </c>
      <c r="D9641" t="s">
        <v>4555</v>
      </c>
      <c r="E9641" t="s">
        <v>4557</v>
      </c>
      <c r="F9641" t="s">
        <v>11</v>
      </c>
      <c r="G9641">
        <v>15</v>
      </c>
    </row>
    <row r="9642" spans="1:7" x14ac:dyDescent="0.2">
      <c r="A9642" t="s">
        <v>14238</v>
      </c>
      <c r="B9642" t="s">
        <v>4566</v>
      </c>
      <c r="C9642">
        <v>16</v>
      </c>
      <c r="D9642" t="s">
        <v>4555</v>
      </c>
      <c r="E9642" t="s">
        <v>4558</v>
      </c>
      <c r="F9642" t="s">
        <v>11</v>
      </c>
      <c r="G9642">
        <v>1410</v>
      </c>
    </row>
    <row r="9643" spans="1:7" x14ac:dyDescent="0.2">
      <c r="A9643" t="s">
        <v>14239</v>
      </c>
      <c r="B9643" t="s">
        <v>4566</v>
      </c>
      <c r="C9643">
        <v>16</v>
      </c>
      <c r="D9643" t="s">
        <v>4555</v>
      </c>
      <c r="E9643" t="s">
        <v>4559</v>
      </c>
      <c r="F9643" t="s">
        <v>11</v>
      </c>
      <c r="G9643">
        <v>1</v>
      </c>
    </row>
    <row r="9644" spans="1:7" x14ac:dyDescent="0.2">
      <c r="A9644" t="s">
        <v>14240</v>
      </c>
      <c r="B9644" t="s">
        <v>4566</v>
      </c>
      <c r="C9644">
        <v>17</v>
      </c>
      <c r="D9644" t="s">
        <v>4555</v>
      </c>
      <c r="E9644" t="s">
        <v>4557</v>
      </c>
      <c r="F9644" t="s">
        <v>11</v>
      </c>
      <c r="G9644">
        <v>11281</v>
      </c>
    </row>
    <row r="9645" spans="1:7" x14ac:dyDescent="0.2">
      <c r="A9645" t="s">
        <v>14241</v>
      </c>
      <c r="B9645" t="s">
        <v>4566</v>
      </c>
      <c r="C9645">
        <v>17</v>
      </c>
      <c r="D9645" t="s">
        <v>4555</v>
      </c>
      <c r="E9645" t="s">
        <v>4558</v>
      </c>
      <c r="F9645" t="s">
        <v>11</v>
      </c>
      <c r="G9645">
        <v>21339</v>
      </c>
    </row>
    <row r="9646" spans="1:7" x14ac:dyDescent="0.2">
      <c r="A9646" t="s">
        <v>14242</v>
      </c>
      <c r="B9646" t="s">
        <v>4566</v>
      </c>
      <c r="C9646">
        <v>17</v>
      </c>
      <c r="D9646" t="s">
        <v>4555</v>
      </c>
      <c r="E9646" t="s">
        <v>4559</v>
      </c>
      <c r="F9646" t="s">
        <v>11</v>
      </c>
      <c r="G9646">
        <v>269</v>
      </c>
    </row>
    <row r="9647" spans="1:7" x14ac:dyDescent="0.2">
      <c r="A9647" t="s">
        <v>14243</v>
      </c>
      <c r="B9647" t="s">
        <v>4566</v>
      </c>
      <c r="C9647">
        <v>17</v>
      </c>
      <c r="D9647" t="s">
        <v>4555</v>
      </c>
      <c r="E9647" t="s">
        <v>4564</v>
      </c>
      <c r="F9647" t="s">
        <v>11</v>
      </c>
      <c r="G9647">
        <v>27</v>
      </c>
    </row>
    <row r="9648" spans="1:7" x14ac:dyDescent="0.2">
      <c r="A9648" t="s">
        <v>14244</v>
      </c>
      <c r="B9648" t="s">
        <v>4566</v>
      </c>
      <c r="C9648">
        <v>18</v>
      </c>
      <c r="D9648" t="s">
        <v>4555</v>
      </c>
      <c r="E9648" t="s">
        <v>4557</v>
      </c>
      <c r="F9648" t="s">
        <v>11</v>
      </c>
      <c r="G9648">
        <v>4545</v>
      </c>
    </row>
    <row r="9649" spans="1:7" x14ac:dyDescent="0.2">
      <c r="A9649" t="s">
        <v>14245</v>
      </c>
      <c r="B9649" t="s">
        <v>4566</v>
      </c>
      <c r="C9649">
        <v>18</v>
      </c>
      <c r="D9649" t="s">
        <v>4555</v>
      </c>
      <c r="E9649" t="s">
        <v>4558</v>
      </c>
      <c r="F9649" t="s">
        <v>11</v>
      </c>
      <c r="G9649">
        <v>12237</v>
      </c>
    </row>
    <row r="9650" spans="1:7" x14ac:dyDescent="0.2">
      <c r="A9650" t="s">
        <v>14246</v>
      </c>
      <c r="B9650" t="s">
        <v>4566</v>
      </c>
      <c r="C9650">
        <v>18</v>
      </c>
      <c r="D9650" t="s">
        <v>4555</v>
      </c>
      <c r="E9650" t="s">
        <v>4559</v>
      </c>
      <c r="F9650" t="s">
        <v>11</v>
      </c>
      <c r="G9650">
        <v>58</v>
      </c>
    </row>
    <row r="9651" spans="1:7" x14ac:dyDescent="0.2">
      <c r="A9651" t="s">
        <v>14247</v>
      </c>
      <c r="B9651" t="s">
        <v>4566</v>
      </c>
      <c r="C9651">
        <v>18</v>
      </c>
      <c r="D9651" t="s">
        <v>4555</v>
      </c>
      <c r="E9651" t="s">
        <v>4564</v>
      </c>
      <c r="F9651" t="s">
        <v>11</v>
      </c>
      <c r="G9651">
        <v>6</v>
      </c>
    </row>
    <row r="9652" spans="1:7" x14ac:dyDescent="0.2">
      <c r="A9652" t="s">
        <v>14248</v>
      </c>
      <c r="B9652" t="s">
        <v>4566</v>
      </c>
      <c r="C9652">
        <v>19</v>
      </c>
      <c r="D9652" t="s">
        <v>4555</v>
      </c>
      <c r="E9652" t="s">
        <v>4557</v>
      </c>
      <c r="F9652" t="s">
        <v>11</v>
      </c>
      <c r="G9652">
        <v>3862</v>
      </c>
    </row>
    <row r="9653" spans="1:7" x14ac:dyDescent="0.2">
      <c r="A9653" t="s">
        <v>14249</v>
      </c>
      <c r="B9653" t="s">
        <v>4566</v>
      </c>
      <c r="C9653">
        <v>19</v>
      </c>
      <c r="D9653" t="s">
        <v>4555</v>
      </c>
      <c r="E9653" t="s">
        <v>4558</v>
      </c>
      <c r="F9653" t="s">
        <v>11</v>
      </c>
      <c r="G9653">
        <v>13699</v>
      </c>
    </row>
    <row r="9654" spans="1:7" x14ac:dyDescent="0.2">
      <c r="A9654" t="s">
        <v>14250</v>
      </c>
      <c r="B9654" t="s">
        <v>4566</v>
      </c>
      <c r="C9654">
        <v>19</v>
      </c>
      <c r="D9654" t="s">
        <v>4555</v>
      </c>
      <c r="E9654" t="s">
        <v>4559</v>
      </c>
      <c r="F9654" t="s">
        <v>11</v>
      </c>
      <c r="G9654">
        <v>246</v>
      </c>
    </row>
    <row r="9655" spans="1:7" x14ac:dyDescent="0.2">
      <c r="A9655" t="s">
        <v>14251</v>
      </c>
      <c r="B9655" t="s">
        <v>4566</v>
      </c>
      <c r="C9655">
        <v>19</v>
      </c>
      <c r="D9655" t="s">
        <v>4555</v>
      </c>
      <c r="E9655" t="s">
        <v>4564</v>
      </c>
      <c r="F9655" t="s">
        <v>11</v>
      </c>
      <c r="G9655">
        <v>2</v>
      </c>
    </row>
    <row r="9656" spans="1:7" x14ac:dyDescent="0.2">
      <c r="A9656" t="s">
        <v>14252</v>
      </c>
      <c r="B9656" t="s">
        <v>4566</v>
      </c>
      <c r="C9656">
        <v>20</v>
      </c>
      <c r="D9656" t="s">
        <v>4555</v>
      </c>
      <c r="E9656" t="s">
        <v>4557</v>
      </c>
      <c r="F9656" t="s">
        <v>11</v>
      </c>
      <c r="G9656">
        <v>15778</v>
      </c>
    </row>
    <row r="9657" spans="1:7" x14ac:dyDescent="0.2">
      <c r="A9657" t="s">
        <v>14253</v>
      </c>
      <c r="B9657" t="s">
        <v>4566</v>
      </c>
      <c r="C9657">
        <v>20</v>
      </c>
      <c r="D9657" t="s">
        <v>4555</v>
      </c>
      <c r="E9657" t="s">
        <v>4558</v>
      </c>
      <c r="F9657" t="s">
        <v>11</v>
      </c>
      <c r="G9657">
        <v>18834</v>
      </c>
    </row>
    <row r="9658" spans="1:7" x14ac:dyDescent="0.2">
      <c r="A9658" t="s">
        <v>14254</v>
      </c>
      <c r="B9658" t="s">
        <v>4566</v>
      </c>
      <c r="C9658">
        <v>20</v>
      </c>
      <c r="D9658" t="s">
        <v>4555</v>
      </c>
      <c r="E9658" t="s">
        <v>4559</v>
      </c>
      <c r="F9658" t="s">
        <v>11</v>
      </c>
      <c r="G9658">
        <v>232</v>
      </c>
    </row>
    <row r="9659" spans="1:7" x14ac:dyDescent="0.2">
      <c r="A9659" t="s">
        <v>14255</v>
      </c>
      <c r="B9659" t="s">
        <v>4566</v>
      </c>
      <c r="C9659">
        <v>20</v>
      </c>
      <c r="D9659" t="s">
        <v>4555</v>
      </c>
      <c r="E9659" t="s">
        <v>4564</v>
      </c>
      <c r="F9659" t="s">
        <v>11</v>
      </c>
      <c r="G9659">
        <v>21</v>
      </c>
    </row>
    <row r="9660" spans="1:7" x14ac:dyDescent="0.2">
      <c r="A9660" t="s">
        <v>14256</v>
      </c>
      <c r="B9660" t="s">
        <v>4566</v>
      </c>
      <c r="C9660">
        <v>21</v>
      </c>
      <c r="D9660" t="s">
        <v>4555</v>
      </c>
      <c r="E9660" t="s">
        <v>4557</v>
      </c>
      <c r="F9660" t="s">
        <v>11</v>
      </c>
      <c r="G9660">
        <v>885</v>
      </c>
    </row>
    <row r="9661" spans="1:7" x14ac:dyDescent="0.2">
      <c r="A9661" t="s">
        <v>14257</v>
      </c>
      <c r="B9661" t="s">
        <v>4566</v>
      </c>
      <c r="C9661">
        <v>21</v>
      </c>
      <c r="D9661" t="s">
        <v>4555</v>
      </c>
      <c r="E9661" t="s">
        <v>4558</v>
      </c>
      <c r="F9661" t="s">
        <v>11</v>
      </c>
      <c r="G9661">
        <v>2012</v>
      </c>
    </row>
    <row r="9662" spans="1:7" x14ac:dyDescent="0.2">
      <c r="A9662" t="s">
        <v>14258</v>
      </c>
      <c r="B9662" t="s">
        <v>4566</v>
      </c>
      <c r="C9662">
        <v>21</v>
      </c>
      <c r="D9662" t="s">
        <v>4555</v>
      </c>
      <c r="E9662" t="s">
        <v>4559</v>
      </c>
      <c r="F9662" t="s">
        <v>11</v>
      </c>
      <c r="G9662">
        <v>7</v>
      </c>
    </row>
    <row r="9663" spans="1:7" x14ac:dyDescent="0.2">
      <c r="A9663" t="s">
        <v>14259</v>
      </c>
      <c r="B9663" t="s">
        <v>4566</v>
      </c>
      <c r="C9663">
        <v>21</v>
      </c>
      <c r="D9663" t="s">
        <v>4555</v>
      </c>
      <c r="E9663" t="s">
        <v>4564</v>
      </c>
      <c r="F9663" t="s">
        <v>11</v>
      </c>
      <c r="G9663">
        <v>1</v>
      </c>
    </row>
    <row r="9664" spans="1:7" x14ac:dyDescent="0.2">
      <c r="A9664" t="s">
        <v>14260</v>
      </c>
      <c r="B9664" t="s">
        <v>4566</v>
      </c>
      <c r="C9664">
        <v>22</v>
      </c>
      <c r="D9664" t="s">
        <v>4555</v>
      </c>
      <c r="E9664" t="s">
        <v>4557</v>
      </c>
      <c r="F9664" t="s">
        <v>11</v>
      </c>
      <c r="G9664">
        <v>2314</v>
      </c>
    </row>
    <row r="9665" spans="1:7" x14ac:dyDescent="0.2">
      <c r="A9665" t="s">
        <v>14261</v>
      </c>
      <c r="B9665" t="s">
        <v>4566</v>
      </c>
      <c r="C9665">
        <v>22</v>
      </c>
      <c r="D9665" t="s">
        <v>4555</v>
      </c>
      <c r="E9665" t="s">
        <v>4558</v>
      </c>
      <c r="F9665" t="s">
        <v>11</v>
      </c>
      <c r="G9665">
        <v>13528</v>
      </c>
    </row>
    <row r="9666" spans="1:7" x14ac:dyDescent="0.2">
      <c r="A9666" t="s">
        <v>14262</v>
      </c>
      <c r="B9666" t="s">
        <v>4566</v>
      </c>
      <c r="C9666">
        <v>22</v>
      </c>
      <c r="D9666" t="s">
        <v>4555</v>
      </c>
      <c r="E9666" t="s">
        <v>4564</v>
      </c>
      <c r="F9666" t="s">
        <v>11</v>
      </c>
      <c r="G9666">
        <v>2</v>
      </c>
    </row>
    <row r="9667" spans="1:7" x14ac:dyDescent="0.2">
      <c r="A9667" t="s">
        <v>14263</v>
      </c>
      <c r="B9667" t="s">
        <v>4566</v>
      </c>
      <c r="C9667">
        <v>23</v>
      </c>
      <c r="D9667" t="s">
        <v>4555</v>
      </c>
      <c r="E9667" t="s">
        <v>4557</v>
      </c>
      <c r="F9667" t="s">
        <v>11</v>
      </c>
      <c r="G9667">
        <v>10735</v>
      </c>
    </row>
    <row r="9668" spans="1:7" x14ac:dyDescent="0.2">
      <c r="A9668" t="s">
        <v>14264</v>
      </c>
      <c r="B9668" t="s">
        <v>4566</v>
      </c>
      <c r="C9668">
        <v>23</v>
      </c>
      <c r="D9668" t="s">
        <v>4555</v>
      </c>
      <c r="E9668" t="s">
        <v>4558</v>
      </c>
      <c r="F9668" t="s">
        <v>11</v>
      </c>
      <c r="G9668">
        <v>19328</v>
      </c>
    </row>
    <row r="9669" spans="1:7" x14ac:dyDescent="0.2">
      <c r="A9669" t="s">
        <v>14265</v>
      </c>
      <c r="B9669" t="s">
        <v>4566</v>
      </c>
      <c r="C9669">
        <v>23</v>
      </c>
      <c r="D9669" t="s">
        <v>4555</v>
      </c>
      <c r="E9669" t="s">
        <v>4564</v>
      </c>
      <c r="F9669" t="s">
        <v>11</v>
      </c>
      <c r="G9669">
        <v>6</v>
      </c>
    </row>
    <row r="9670" spans="1:7" x14ac:dyDescent="0.2">
      <c r="A9670" t="s">
        <v>14266</v>
      </c>
      <c r="B9670" t="s">
        <v>4566</v>
      </c>
      <c r="C9670">
        <v>24</v>
      </c>
      <c r="D9670" t="s">
        <v>4555</v>
      </c>
      <c r="E9670" t="s">
        <v>4557</v>
      </c>
      <c r="F9670" t="s">
        <v>11</v>
      </c>
      <c r="G9670">
        <v>9580</v>
      </c>
    </row>
    <row r="9671" spans="1:7" x14ac:dyDescent="0.2">
      <c r="A9671" t="s">
        <v>14267</v>
      </c>
      <c r="B9671" t="s">
        <v>4566</v>
      </c>
      <c r="C9671">
        <v>24</v>
      </c>
      <c r="D9671" t="s">
        <v>4555</v>
      </c>
      <c r="E9671" t="s">
        <v>4558</v>
      </c>
      <c r="F9671" t="s">
        <v>11</v>
      </c>
      <c r="G9671">
        <v>27743</v>
      </c>
    </row>
    <row r="9672" spans="1:7" x14ac:dyDescent="0.2">
      <c r="A9672" t="s">
        <v>14268</v>
      </c>
      <c r="B9672" t="s">
        <v>4566</v>
      </c>
      <c r="C9672">
        <v>24</v>
      </c>
      <c r="D9672" t="s">
        <v>4555</v>
      </c>
      <c r="E9672" t="s">
        <v>4559</v>
      </c>
      <c r="F9672" t="s">
        <v>11</v>
      </c>
      <c r="G9672">
        <v>1506</v>
      </c>
    </row>
    <row r="9673" spans="1:7" x14ac:dyDescent="0.2">
      <c r="A9673" t="s">
        <v>14269</v>
      </c>
      <c r="B9673" t="s">
        <v>4566</v>
      </c>
      <c r="C9673">
        <v>24</v>
      </c>
      <c r="D9673" t="s">
        <v>4555</v>
      </c>
      <c r="E9673" t="s">
        <v>4564</v>
      </c>
      <c r="F9673" t="s">
        <v>11</v>
      </c>
      <c r="G9673">
        <v>29</v>
      </c>
    </row>
    <row r="9674" spans="1:7" x14ac:dyDescent="0.2">
      <c r="A9674" t="s">
        <v>14270</v>
      </c>
      <c r="B9674" t="s">
        <v>4566</v>
      </c>
      <c r="C9674">
        <v>25</v>
      </c>
      <c r="D9674" t="s">
        <v>4555</v>
      </c>
      <c r="E9674" t="s">
        <v>4557</v>
      </c>
      <c r="F9674" t="s">
        <v>11</v>
      </c>
      <c r="G9674">
        <v>6146</v>
      </c>
    </row>
    <row r="9675" spans="1:7" x14ac:dyDescent="0.2">
      <c r="A9675" t="s">
        <v>14271</v>
      </c>
      <c r="B9675" t="s">
        <v>4566</v>
      </c>
      <c r="C9675">
        <v>25</v>
      </c>
      <c r="D9675" t="s">
        <v>4555</v>
      </c>
      <c r="E9675" t="s">
        <v>4558</v>
      </c>
      <c r="F9675" t="s">
        <v>11</v>
      </c>
      <c r="G9675">
        <v>12924</v>
      </c>
    </row>
    <row r="9676" spans="1:7" x14ac:dyDescent="0.2">
      <c r="A9676" t="s">
        <v>14272</v>
      </c>
      <c r="B9676" t="s">
        <v>4566</v>
      </c>
      <c r="C9676">
        <v>25</v>
      </c>
      <c r="D9676" t="s">
        <v>4555</v>
      </c>
      <c r="E9676" t="s">
        <v>4559</v>
      </c>
      <c r="F9676" t="s">
        <v>11</v>
      </c>
      <c r="G9676">
        <v>138</v>
      </c>
    </row>
    <row r="9677" spans="1:7" x14ac:dyDescent="0.2">
      <c r="A9677" t="s">
        <v>14273</v>
      </c>
      <c r="B9677" t="s">
        <v>4566</v>
      </c>
      <c r="C9677">
        <v>25</v>
      </c>
      <c r="D9677" t="s">
        <v>4555</v>
      </c>
      <c r="E9677" t="s">
        <v>4564</v>
      </c>
      <c r="F9677" t="s">
        <v>11</v>
      </c>
      <c r="G9677">
        <v>20</v>
      </c>
    </row>
    <row r="9678" spans="1:7" x14ac:dyDescent="0.2">
      <c r="A9678" t="s">
        <v>14274</v>
      </c>
      <c r="B9678" t="s">
        <v>4566</v>
      </c>
      <c r="C9678">
        <v>26</v>
      </c>
      <c r="D9678" t="s">
        <v>4555</v>
      </c>
      <c r="E9678" t="s">
        <v>4557</v>
      </c>
      <c r="F9678" t="s">
        <v>11</v>
      </c>
      <c r="G9678">
        <v>16766</v>
      </c>
    </row>
    <row r="9679" spans="1:7" x14ac:dyDescent="0.2">
      <c r="A9679" t="s">
        <v>14275</v>
      </c>
      <c r="B9679" t="s">
        <v>4566</v>
      </c>
      <c r="C9679">
        <v>26</v>
      </c>
      <c r="D9679" t="s">
        <v>4555</v>
      </c>
      <c r="E9679" t="s">
        <v>4558</v>
      </c>
      <c r="F9679" t="s">
        <v>11</v>
      </c>
      <c r="G9679">
        <v>26037</v>
      </c>
    </row>
    <row r="9680" spans="1:7" x14ac:dyDescent="0.2">
      <c r="A9680" t="s">
        <v>14276</v>
      </c>
      <c r="B9680" t="s">
        <v>4566</v>
      </c>
      <c r="C9680">
        <v>26</v>
      </c>
      <c r="D9680" t="s">
        <v>4555</v>
      </c>
      <c r="E9680" t="s">
        <v>4559</v>
      </c>
      <c r="F9680" t="s">
        <v>11</v>
      </c>
      <c r="G9680">
        <v>506</v>
      </c>
    </row>
    <row r="9681" spans="1:7" x14ac:dyDescent="0.2">
      <c r="A9681" t="s">
        <v>14277</v>
      </c>
      <c r="B9681" t="s">
        <v>4566</v>
      </c>
      <c r="C9681">
        <v>26</v>
      </c>
      <c r="D9681" t="s">
        <v>4555</v>
      </c>
      <c r="E9681" t="s">
        <v>4564</v>
      </c>
      <c r="F9681" t="s">
        <v>11</v>
      </c>
      <c r="G9681">
        <v>56</v>
      </c>
    </row>
    <row r="9682" spans="1:7" x14ac:dyDescent="0.2">
      <c r="A9682" t="s">
        <v>14278</v>
      </c>
      <c r="B9682" t="s">
        <v>4566</v>
      </c>
      <c r="C9682">
        <v>27</v>
      </c>
      <c r="D9682" t="s">
        <v>4555</v>
      </c>
      <c r="E9682" t="s">
        <v>4557</v>
      </c>
      <c r="F9682" t="s">
        <v>11</v>
      </c>
      <c r="G9682">
        <v>9783</v>
      </c>
    </row>
    <row r="9683" spans="1:7" x14ac:dyDescent="0.2">
      <c r="A9683" t="s">
        <v>14279</v>
      </c>
      <c r="B9683" t="s">
        <v>4566</v>
      </c>
      <c r="C9683">
        <v>27</v>
      </c>
      <c r="D9683" t="s">
        <v>4555</v>
      </c>
      <c r="E9683" t="s">
        <v>4558</v>
      </c>
      <c r="F9683" t="s">
        <v>11</v>
      </c>
      <c r="G9683">
        <v>28031</v>
      </c>
    </row>
    <row r="9684" spans="1:7" x14ac:dyDescent="0.2">
      <c r="A9684" t="s">
        <v>14280</v>
      </c>
      <c r="B9684" t="s">
        <v>4566</v>
      </c>
      <c r="C9684">
        <v>27</v>
      </c>
      <c r="D9684" t="s">
        <v>4555</v>
      </c>
      <c r="E9684" t="s">
        <v>4559</v>
      </c>
      <c r="F9684" t="s">
        <v>11</v>
      </c>
      <c r="G9684">
        <v>344</v>
      </c>
    </row>
    <row r="9685" spans="1:7" x14ac:dyDescent="0.2">
      <c r="A9685" t="s">
        <v>14281</v>
      </c>
      <c r="B9685" t="s">
        <v>4566</v>
      </c>
      <c r="C9685">
        <v>27</v>
      </c>
      <c r="D9685" t="s">
        <v>4555</v>
      </c>
      <c r="E9685" t="s">
        <v>4564</v>
      </c>
      <c r="F9685" t="s">
        <v>11</v>
      </c>
      <c r="G9685">
        <v>24</v>
      </c>
    </row>
    <row r="9686" spans="1:7" x14ac:dyDescent="0.2">
      <c r="A9686" t="s">
        <v>14282</v>
      </c>
      <c r="B9686" t="s">
        <v>4566</v>
      </c>
      <c r="C9686">
        <v>28</v>
      </c>
      <c r="D9686" t="s">
        <v>4555</v>
      </c>
      <c r="E9686" t="s">
        <v>4557</v>
      </c>
      <c r="F9686" t="s">
        <v>11</v>
      </c>
      <c r="G9686">
        <v>3551</v>
      </c>
    </row>
    <row r="9687" spans="1:7" x14ac:dyDescent="0.2">
      <c r="A9687" t="s">
        <v>14283</v>
      </c>
      <c r="B9687" t="s">
        <v>4566</v>
      </c>
      <c r="C9687">
        <v>28</v>
      </c>
      <c r="D9687" t="s">
        <v>4555</v>
      </c>
      <c r="E9687" t="s">
        <v>4558</v>
      </c>
      <c r="F9687" t="s">
        <v>11</v>
      </c>
      <c r="G9687">
        <v>15341</v>
      </c>
    </row>
    <row r="9688" spans="1:7" x14ac:dyDescent="0.2">
      <c r="A9688" t="s">
        <v>14284</v>
      </c>
      <c r="B9688" t="s">
        <v>4566</v>
      </c>
      <c r="C9688">
        <v>28</v>
      </c>
      <c r="D9688" t="s">
        <v>4555</v>
      </c>
      <c r="E9688" t="s">
        <v>4559</v>
      </c>
      <c r="F9688" t="s">
        <v>11</v>
      </c>
      <c r="G9688">
        <v>557</v>
      </c>
    </row>
    <row r="9689" spans="1:7" x14ac:dyDescent="0.2">
      <c r="A9689" t="s">
        <v>14285</v>
      </c>
      <c r="B9689" t="s">
        <v>4566</v>
      </c>
      <c r="C9689">
        <v>28</v>
      </c>
      <c r="D9689" t="s">
        <v>4555</v>
      </c>
      <c r="E9689" t="s">
        <v>4564</v>
      </c>
      <c r="F9689" t="s">
        <v>11</v>
      </c>
      <c r="G9689">
        <v>6</v>
      </c>
    </row>
    <row r="9690" spans="1:7" x14ac:dyDescent="0.2">
      <c r="A9690" t="s">
        <v>14286</v>
      </c>
      <c r="B9690" t="s">
        <v>4566</v>
      </c>
      <c r="C9690">
        <v>29</v>
      </c>
      <c r="D9690" t="s">
        <v>4555</v>
      </c>
      <c r="E9690" t="s">
        <v>4557</v>
      </c>
      <c r="F9690" t="s">
        <v>11</v>
      </c>
      <c r="G9690">
        <v>5085</v>
      </c>
    </row>
    <row r="9691" spans="1:7" x14ac:dyDescent="0.2">
      <c r="A9691" t="s">
        <v>14287</v>
      </c>
      <c r="B9691" t="s">
        <v>4566</v>
      </c>
      <c r="C9691">
        <v>29</v>
      </c>
      <c r="D9691" t="s">
        <v>4555</v>
      </c>
      <c r="E9691" t="s">
        <v>4558</v>
      </c>
      <c r="F9691" t="s">
        <v>11</v>
      </c>
      <c r="G9691">
        <v>17401</v>
      </c>
    </row>
    <row r="9692" spans="1:7" x14ac:dyDescent="0.2">
      <c r="A9692" t="s">
        <v>14288</v>
      </c>
      <c r="B9692" t="s">
        <v>4566</v>
      </c>
      <c r="C9692">
        <v>29</v>
      </c>
      <c r="D9692" t="s">
        <v>4555</v>
      </c>
      <c r="E9692" t="s">
        <v>4559</v>
      </c>
      <c r="F9692" t="s">
        <v>11</v>
      </c>
      <c r="G9692">
        <v>19</v>
      </c>
    </row>
    <row r="9693" spans="1:7" x14ac:dyDescent="0.2">
      <c r="A9693" t="s">
        <v>14289</v>
      </c>
      <c r="B9693" t="s">
        <v>4566</v>
      </c>
      <c r="C9693">
        <v>29</v>
      </c>
      <c r="D9693" t="s">
        <v>4555</v>
      </c>
      <c r="E9693" t="s">
        <v>4564</v>
      </c>
      <c r="F9693" t="s">
        <v>11</v>
      </c>
      <c r="G9693">
        <v>15</v>
      </c>
    </row>
    <row r="9694" spans="1:7" x14ac:dyDescent="0.2">
      <c r="A9694" t="s">
        <v>14290</v>
      </c>
      <c r="B9694" t="s">
        <v>4566</v>
      </c>
      <c r="C9694">
        <v>30</v>
      </c>
      <c r="D9694" t="s">
        <v>4555</v>
      </c>
      <c r="E9694" t="s">
        <v>4557</v>
      </c>
      <c r="F9694" t="s">
        <v>11</v>
      </c>
      <c r="G9694">
        <v>3387</v>
      </c>
    </row>
    <row r="9695" spans="1:7" x14ac:dyDescent="0.2">
      <c r="A9695" t="s">
        <v>14291</v>
      </c>
      <c r="B9695" t="s">
        <v>4566</v>
      </c>
      <c r="C9695">
        <v>30</v>
      </c>
      <c r="D9695" t="s">
        <v>4555</v>
      </c>
      <c r="E9695" t="s">
        <v>4558</v>
      </c>
      <c r="F9695" t="s">
        <v>11</v>
      </c>
      <c r="G9695">
        <v>14409</v>
      </c>
    </row>
    <row r="9696" spans="1:7" x14ac:dyDescent="0.2">
      <c r="A9696" t="s">
        <v>14292</v>
      </c>
      <c r="B9696" t="s">
        <v>4566</v>
      </c>
      <c r="C9696">
        <v>30</v>
      </c>
      <c r="D9696" t="s">
        <v>4555</v>
      </c>
      <c r="E9696" t="s">
        <v>4559</v>
      </c>
      <c r="F9696" t="s">
        <v>11</v>
      </c>
      <c r="G9696">
        <v>19</v>
      </c>
    </row>
    <row r="9697" spans="1:7" x14ac:dyDescent="0.2">
      <c r="A9697" t="s">
        <v>14293</v>
      </c>
      <c r="B9697" t="s">
        <v>4566</v>
      </c>
      <c r="C9697">
        <v>30</v>
      </c>
      <c r="D9697" t="s">
        <v>4555</v>
      </c>
      <c r="E9697" t="s">
        <v>4564</v>
      </c>
      <c r="F9697" t="s">
        <v>11</v>
      </c>
      <c r="G9697">
        <v>5</v>
      </c>
    </row>
    <row r="9698" spans="1:7" x14ac:dyDescent="0.2">
      <c r="A9698" t="s">
        <v>14294</v>
      </c>
      <c r="B9698" t="s">
        <v>4566</v>
      </c>
      <c r="C9698">
        <v>31</v>
      </c>
      <c r="D9698" t="s">
        <v>4555</v>
      </c>
      <c r="E9698" t="s">
        <v>4557</v>
      </c>
      <c r="F9698" t="s">
        <v>11</v>
      </c>
      <c r="G9698">
        <v>663</v>
      </c>
    </row>
    <row r="9699" spans="1:7" x14ac:dyDescent="0.2">
      <c r="A9699" t="s">
        <v>14295</v>
      </c>
      <c r="B9699" t="s">
        <v>4566</v>
      </c>
      <c r="C9699">
        <v>31</v>
      </c>
      <c r="D9699" t="s">
        <v>4555</v>
      </c>
      <c r="E9699" t="s">
        <v>4558</v>
      </c>
      <c r="F9699" t="s">
        <v>11</v>
      </c>
      <c r="G9699">
        <v>1865</v>
      </c>
    </row>
    <row r="9700" spans="1:7" x14ac:dyDescent="0.2">
      <c r="A9700" t="s">
        <v>14296</v>
      </c>
      <c r="B9700" t="s">
        <v>4566</v>
      </c>
      <c r="C9700">
        <v>32</v>
      </c>
      <c r="D9700" t="s">
        <v>4555</v>
      </c>
      <c r="E9700" t="s">
        <v>4557</v>
      </c>
      <c r="F9700" t="s">
        <v>11</v>
      </c>
      <c r="G9700">
        <v>2057</v>
      </c>
    </row>
    <row r="9701" spans="1:7" x14ac:dyDescent="0.2">
      <c r="A9701" t="s">
        <v>14297</v>
      </c>
      <c r="B9701" t="s">
        <v>4566</v>
      </c>
      <c r="C9701">
        <v>32</v>
      </c>
      <c r="D9701" t="s">
        <v>4555</v>
      </c>
      <c r="E9701" t="s">
        <v>4558</v>
      </c>
      <c r="F9701" t="s">
        <v>11</v>
      </c>
      <c r="G9701">
        <v>7435</v>
      </c>
    </row>
    <row r="9702" spans="1:7" x14ac:dyDescent="0.2">
      <c r="A9702" t="s">
        <v>14298</v>
      </c>
      <c r="B9702" t="s">
        <v>4566</v>
      </c>
      <c r="C9702">
        <v>32</v>
      </c>
      <c r="D9702" t="s">
        <v>4555</v>
      </c>
      <c r="E9702" t="s">
        <v>4564</v>
      </c>
      <c r="F9702" t="s">
        <v>11</v>
      </c>
      <c r="G9702">
        <v>3</v>
      </c>
    </row>
    <row r="9703" spans="1:7" x14ac:dyDescent="0.2">
      <c r="A9703" t="s">
        <v>14299</v>
      </c>
      <c r="B9703" t="s">
        <v>4566</v>
      </c>
      <c r="C9703">
        <v>33</v>
      </c>
      <c r="D9703" t="s">
        <v>4555</v>
      </c>
      <c r="E9703" t="s">
        <v>4557</v>
      </c>
      <c r="F9703" t="s">
        <v>11</v>
      </c>
      <c r="G9703">
        <v>64</v>
      </c>
    </row>
    <row r="9704" spans="1:7" x14ac:dyDescent="0.2">
      <c r="A9704" t="s">
        <v>14300</v>
      </c>
      <c r="B9704" t="s">
        <v>4566</v>
      </c>
      <c r="C9704">
        <v>33</v>
      </c>
      <c r="D9704" t="s">
        <v>4555</v>
      </c>
      <c r="E9704" t="s">
        <v>4558</v>
      </c>
      <c r="F9704" t="s">
        <v>11</v>
      </c>
      <c r="G9704">
        <v>297</v>
      </c>
    </row>
    <row r="9705" spans="1:7" x14ac:dyDescent="0.2">
      <c r="A9705" t="s">
        <v>14301</v>
      </c>
      <c r="B9705" t="s">
        <v>4566</v>
      </c>
      <c r="C9705">
        <v>34</v>
      </c>
      <c r="D9705" t="s">
        <v>4555</v>
      </c>
      <c r="E9705" t="s">
        <v>4557</v>
      </c>
      <c r="F9705" t="s">
        <v>11</v>
      </c>
      <c r="G9705">
        <v>1510</v>
      </c>
    </row>
    <row r="9706" spans="1:7" x14ac:dyDescent="0.2">
      <c r="A9706" t="s">
        <v>14302</v>
      </c>
      <c r="B9706" t="s">
        <v>4566</v>
      </c>
      <c r="C9706">
        <v>34</v>
      </c>
      <c r="D9706" t="s">
        <v>4555</v>
      </c>
      <c r="E9706" t="s">
        <v>4558</v>
      </c>
      <c r="F9706" t="s">
        <v>11</v>
      </c>
      <c r="G9706">
        <v>2536</v>
      </c>
    </row>
    <row r="9707" spans="1:7" x14ac:dyDescent="0.2">
      <c r="A9707" t="s">
        <v>14303</v>
      </c>
      <c r="B9707" t="s">
        <v>4566</v>
      </c>
      <c r="C9707">
        <v>34</v>
      </c>
      <c r="D9707" t="s">
        <v>4555</v>
      </c>
      <c r="E9707" t="s">
        <v>4559</v>
      </c>
      <c r="F9707" t="s">
        <v>11</v>
      </c>
      <c r="G9707">
        <v>24</v>
      </c>
    </row>
    <row r="9708" spans="1:7" x14ac:dyDescent="0.2">
      <c r="A9708" t="s">
        <v>14304</v>
      </c>
      <c r="B9708" t="s">
        <v>4566</v>
      </c>
      <c r="C9708">
        <v>34</v>
      </c>
      <c r="D9708" t="s">
        <v>4555</v>
      </c>
      <c r="E9708" t="s">
        <v>4564</v>
      </c>
      <c r="F9708" t="s">
        <v>11</v>
      </c>
      <c r="G9708">
        <v>1</v>
      </c>
    </row>
    <row r="9709" spans="1:7" x14ac:dyDescent="0.2">
      <c r="A9709" t="s">
        <v>14305</v>
      </c>
      <c r="B9709" t="s">
        <v>4566</v>
      </c>
      <c r="C9709">
        <v>35</v>
      </c>
      <c r="D9709" t="s">
        <v>4555</v>
      </c>
      <c r="E9709" t="s">
        <v>4557</v>
      </c>
      <c r="F9709" t="s">
        <v>11</v>
      </c>
      <c r="G9709">
        <v>38315</v>
      </c>
    </row>
    <row r="9710" spans="1:7" x14ac:dyDescent="0.2">
      <c r="A9710" t="s">
        <v>14306</v>
      </c>
      <c r="B9710" t="s">
        <v>4566</v>
      </c>
      <c r="C9710">
        <v>35</v>
      </c>
      <c r="D9710" t="s">
        <v>4555</v>
      </c>
      <c r="E9710" t="s">
        <v>4558</v>
      </c>
      <c r="F9710" t="s">
        <v>11</v>
      </c>
      <c r="G9710">
        <v>42406</v>
      </c>
    </row>
    <row r="9711" spans="1:7" x14ac:dyDescent="0.2">
      <c r="A9711" t="s">
        <v>14307</v>
      </c>
      <c r="B9711" t="s">
        <v>4566</v>
      </c>
      <c r="C9711">
        <v>35</v>
      </c>
      <c r="D9711" t="s">
        <v>4555</v>
      </c>
      <c r="E9711" t="s">
        <v>4559</v>
      </c>
      <c r="F9711" t="s">
        <v>11</v>
      </c>
      <c r="G9711">
        <v>2299</v>
      </c>
    </row>
    <row r="9712" spans="1:7" x14ac:dyDescent="0.2">
      <c r="A9712" t="s">
        <v>14308</v>
      </c>
      <c r="B9712" t="s">
        <v>4566</v>
      </c>
      <c r="C9712">
        <v>35</v>
      </c>
      <c r="D9712" t="s">
        <v>4555</v>
      </c>
      <c r="E9712" t="s">
        <v>4564</v>
      </c>
      <c r="F9712" t="s">
        <v>11</v>
      </c>
      <c r="G9712">
        <v>72</v>
      </c>
    </row>
    <row r="9713" spans="1:7" x14ac:dyDescent="0.2">
      <c r="A9713" t="s">
        <v>14309</v>
      </c>
      <c r="B9713" t="s">
        <v>4566</v>
      </c>
      <c r="C9713">
        <v>36</v>
      </c>
      <c r="D9713" t="s">
        <v>4555</v>
      </c>
      <c r="E9713" t="s">
        <v>4557</v>
      </c>
      <c r="F9713" t="s">
        <v>11</v>
      </c>
      <c r="G9713">
        <v>5461</v>
      </c>
    </row>
    <row r="9714" spans="1:7" x14ac:dyDescent="0.2">
      <c r="A9714" t="s">
        <v>14310</v>
      </c>
      <c r="B9714" t="s">
        <v>4566</v>
      </c>
      <c r="C9714">
        <v>36</v>
      </c>
      <c r="D9714" t="s">
        <v>4555</v>
      </c>
      <c r="E9714" t="s">
        <v>4558</v>
      </c>
      <c r="F9714" t="s">
        <v>11</v>
      </c>
      <c r="G9714">
        <v>9801</v>
      </c>
    </row>
    <row r="9715" spans="1:7" x14ac:dyDescent="0.2">
      <c r="A9715" t="s">
        <v>14311</v>
      </c>
      <c r="B9715" t="s">
        <v>4566</v>
      </c>
      <c r="C9715">
        <v>36</v>
      </c>
      <c r="D9715" t="s">
        <v>4555</v>
      </c>
      <c r="E9715" t="s">
        <v>4559</v>
      </c>
      <c r="F9715" t="s">
        <v>11</v>
      </c>
      <c r="G9715">
        <v>15</v>
      </c>
    </row>
    <row r="9716" spans="1:7" x14ac:dyDescent="0.2">
      <c r="A9716" t="s">
        <v>14312</v>
      </c>
      <c r="B9716" t="s">
        <v>4566</v>
      </c>
      <c r="C9716">
        <v>36</v>
      </c>
      <c r="D9716" t="s">
        <v>4555</v>
      </c>
      <c r="E9716" t="s">
        <v>4564</v>
      </c>
      <c r="F9716" t="s">
        <v>11</v>
      </c>
      <c r="G9716">
        <v>14</v>
      </c>
    </row>
    <row r="9717" spans="1:7" x14ac:dyDescent="0.2">
      <c r="A9717" t="s">
        <v>14313</v>
      </c>
      <c r="B9717" t="s">
        <v>4566</v>
      </c>
      <c r="C9717">
        <v>37</v>
      </c>
      <c r="D9717" t="s">
        <v>4555</v>
      </c>
      <c r="E9717" t="s">
        <v>4561</v>
      </c>
      <c r="F9717" t="s">
        <v>11</v>
      </c>
      <c r="G9717">
        <v>177</v>
      </c>
    </row>
    <row r="9718" spans="1:7" x14ac:dyDescent="0.2">
      <c r="A9718" t="s">
        <v>14314</v>
      </c>
      <c r="B9718" t="s">
        <v>4566</v>
      </c>
      <c r="C9718">
        <v>38</v>
      </c>
      <c r="D9718" t="s">
        <v>4555</v>
      </c>
      <c r="E9718" t="s">
        <v>4557</v>
      </c>
      <c r="F9718" t="s">
        <v>11</v>
      </c>
      <c r="G9718">
        <v>10162</v>
      </c>
    </row>
    <row r="9719" spans="1:7" x14ac:dyDescent="0.2">
      <c r="A9719" t="s">
        <v>14315</v>
      </c>
      <c r="B9719" t="s">
        <v>4566</v>
      </c>
      <c r="C9719">
        <v>38</v>
      </c>
      <c r="D9719" t="s">
        <v>4555</v>
      </c>
      <c r="E9719" t="s">
        <v>4558</v>
      </c>
      <c r="F9719" t="s">
        <v>11</v>
      </c>
      <c r="G9719">
        <v>20627</v>
      </c>
    </row>
    <row r="9720" spans="1:7" x14ac:dyDescent="0.2">
      <c r="A9720" t="s">
        <v>14316</v>
      </c>
      <c r="B9720" t="s">
        <v>4566</v>
      </c>
      <c r="C9720">
        <v>38</v>
      </c>
      <c r="D9720" t="s">
        <v>4555</v>
      </c>
      <c r="E9720" t="s">
        <v>4559</v>
      </c>
      <c r="F9720" t="s">
        <v>11</v>
      </c>
      <c r="G9720">
        <v>43</v>
      </c>
    </row>
    <row r="9721" spans="1:7" x14ac:dyDescent="0.2">
      <c r="A9721" t="s">
        <v>14317</v>
      </c>
      <c r="B9721" t="s">
        <v>4566</v>
      </c>
      <c r="C9721">
        <v>38</v>
      </c>
      <c r="D9721" t="s">
        <v>4555</v>
      </c>
      <c r="E9721" t="s">
        <v>4564</v>
      </c>
      <c r="F9721" t="s">
        <v>11</v>
      </c>
      <c r="G9721">
        <v>17</v>
      </c>
    </row>
    <row r="9722" spans="1:7" x14ac:dyDescent="0.2">
      <c r="A9722" t="s">
        <v>14318</v>
      </c>
      <c r="B9722" t="s">
        <v>4566</v>
      </c>
      <c r="C9722">
        <v>39</v>
      </c>
      <c r="D9722" t="s">
        <v>4555</v>
      </c>
      <c r="E9722" t="s">
        <v>4561</v>
      </c>
      <c r="F9722" t="s">
        <v>11</v>
      </c>
      <c r="G9722">
        <v>772</v>
      </c>
    </row>
    <row r="9723" spans="1:7" x14ac:dyDescent="0.2">
      <c r="A9723" t="s">
        <v>14319</v>
      </c>
      <c r="B9723" t="s">
        <v>4566</v>
      </c>
      <c r="C9723">
        <v>40</v>
      </c>
      <c r="D9723" t="s">
        <v>4555</v>
      </c>
      <c r="E9723" t="s">
        <v>4557</v>
      </c>
      <c r="F9723" t="s">
        <v>11</v>
      </c>
      <c r="G9723">
        <v>476</v>
      </c>
    </row>
    <row r="9724" spans="1:7" x14ac:dyDescent="0.2">
      <c r="A9724" t="s">
        <v>14320</v>
      </c>
      <c r="B9724" t="s">
        <v>4566</v>
      </c>
      <c r="C9724">
        <v>40</v>
      </c>
      <c r="D9724" t="s">
        <v>4555</v>
      </c>
      <c r="E9724" t="s">
        <v>4558</v>
      </c>
      <c r="F9724" t="s">
        <v>11</v>
      </c>
      <c r="G9724">
        <v>4198</v>
      </c>
    </row>
    <row r="9725" spans="1:7" x14ac:dyDescent="0.2">
      <c r="A9725" t="s">
        <v>14321</v>
      </c>
      <c r="B9725" t="s">
        <v>4566</v>
      </c>
      <c r="C9725">
        <v>40</v>
      </c>
      <c r="D9725" t="s">
        <v>4555</v>
      </c>
      <c r="E9725" t="s">
        <v>4559</v>
      </c>
      <c r="F9725" t="s">
        <v>11</v>
      </c>
      <c r="G9725">
        <v>1</v>
      </c>
    </row>
    <row r="9726" spans="1:7" x14ac:dyDescent="0.2">
      <c r="A9726" t="s">
        <v>14322</v>
      </c>
      <c r="B9726" t="s">
        <v>4566</v>
      </c>
      <c r="C9726">
        <v>41</v>
      </c>
      <c r="D9726" t="s">
        <v>4555</v>
      </c>
      <c r="E9726" t="s">
        <v>4557</v>
      </c>
      <c r="F9726" t="s">
        <v>11</v>
      </c>
      <c r="G9726">
        <v>1392</v>
      </c>
    </row>
    <row r="9727" spans="1:7" x14ac:dyDescent="0.2">
      <c r="A9727" t="s">
        <v>14323</v>
      </c>
      <c r="B9727" t="s">
        <v>4566</v>
      </c>
      <c r="C9727">
        <v>41</v>
      </c>
      <c r="D9727" t="s">
        <v>4555</v>
      </c>
      <c r="E9727" t="s">
        <v>4558</v>
      </c>
      <c r="F9727" t="s">
        <v>11</v>
      </c>
      <c r="G9727">
        <v>3872</v>
      </c>
    </row>
    <row r="9728" spans="1:7" x14ac:dyDescent="0.2">
      <c r="A9728" t="s">
        <v>14324</v>
      </c>
      <c r="B9728" t="s">
        <v>4566</v>
      </c>
      <c r="C9728">
        <v>41</v>
      </c>
      <c r="D9728" t="s">
        <v>4555</v>
      </c>
      <c r="E9728" t="s">
        <v>4559</v>
      </c>
      <c r="F9728" t="s">
        <v>11</v>
      </c>
      <c r="G9728">
        <v>3</v>
      </c>
    </row>
    <row r="9729" spans="1:7" x14ac:dyDescent="0.2">
      <c r="A9729" t="s">
        <v>14325</v>
      </c>
      <c r="B9729" t="s">
        <v>4566</v>
      </c>
      <c r="C9729">
        <v>41</v>
      </c>
      <c r="D9729" t="s">
        <v>4555</v>
      </c>
      <c r="E9729" t="s">
        <v>4564</v>
      </c>
      <c r="F9729" t="s">
        <v>11</v>
      </c>
      <c r="G9729">
        <v>2</v>
      </c>
    </row>
    <row r="9730" spans="1:7" x14ac:dyDescent="0.2">
      <c r="A9730" t="s">
        <v>14326</v>
      </c>
      <c r="B9730" t="s">
        <v>4566</v>
      </c>
      <c r="C9730">
        <v>42</v>
      </c>
      <c r="D9730" t="s">
        <v>4555</v>
      </c>
      <c r="E9730" t="s">
        <v>4561</v>
      </c>
      <c r="F9730" t="s">
        <v>11</v>
      </c>
      <c r="G9730">
        <v>181</v>
      </c>
    </row>
    <row r="9731" spans="1:7" x14ac:dyDescent="0.2">
      <c r="A9731" t="s">
        <v>14327</v>
      </c>
      <c r="B9731" t="s">
        <v>4566</v>
      </c>
      <c r="C9731">
        <v>43</v>
      </c>
      <c r="D9731" t="s">
        <v>4555</v>
      </c>
      <c r="E9731" t="s">
        <v>4557</v>
      </c>
      <c r="F9731" t="s">
        <v>11</v>
      </c>
      <c r="G9731">
        <v>7719</v>
      </c>
    </row>
    <row r="9732" spans="1:7" x14ac:dyDescent="0.2">
      <c r="A9732" t="s">
        <v>14328</v>
      </c>
      <c r="B9732" t="s">
        <v>4566</v>
      </c>
      <c r="C9732">
        <v>43</v>
      </c>
      <c r="D9732" t="s">
        <v>4555</v>
      </c>
      <c r="E9732" t="s">
        <v>4558</v>
      </c>
      <c r="F9732" t="s">
        <v>11</v>
      </c>
      <c r="G9732">
        <v>21668</v>
      </c>
    </row>
    <row r="9733" spans="1:7" x14ac:dyDescent="0.2">
      <c r="A9733" t="s">
        <v>14329</v>
      </c>
      <c r="B9733" t="s">
        <v>4566</v>
      </c>
      <c r="C9733">
        <v>43</v>
      </c>
      <c r="D9733" t="s">
        <v>4555</v>
      </c>
      <c r="E9733" t="s">
        <v>4559</v>
      </c>
      <c r="F9733" t="s">
        <v>11</v>
      </c>
      <c r="G9733">
        <v>20</v>
      </c>
    </row>
    <row r="9734" spans="1:7" x14ac:dyDescent="0.2">
      <c r="A9734" t="s">
        <v>14330</v>
      </c>
      <c r="B9734" t="s">
        <v>4566</v>
      </c>
      <c r="C9734">
        <v>43</v>
      </c>
      <c r="D9734" t="s">
        <v>4555</v>
      </c>
      <c r="E9734" t="s">
        <v>4564</v>
      </c>
      <c r="F9734" t="s">
        <v>11</v>
      </c>
      <c r="G9734">
        <v>23</v>
      </c>
    </row>
    <row r="9735" spans="1:7" x14ac:dyDescent="0.2">
      <c r="A9735" t="s">
        <v>14331</v>
      </c>
      <c r="B9735" t="s">
        <v>4566</v>
      </c>
      <c r="C9735">
        <v>1</v>
      </c>
      <c r="D9735" t="s">
        <v>4555</v>
      </c>
      <c r="E9735" t="s">
        <v>4557</v>
      </c>
      <c r="F9735" t="s">
        <v>12</v>
      </c>
      <c r="G9735">
        <v>2219</v>
      </c>
    </row>
    <row r="9736" spans="1:7" x14ac:dyDescent="0.2">
      <c r="A9736" t="s">
        <v>14332</v>
      </c>
      <c r="B9736" t="s">
        <v>4566</v>
      </c>
      <c r="C9736">
        <v>1</v>
      </c>
      <c r="D9736" t="s">
        <v>4555</v>
      </c>
      <c r="E9736" t="s">
        <v>4558</v>
      </c>
      <c r="F9736" t="s">
        <v>12</v>
      </c>
      <c r="G9736">
        <v>1706</v>
      </c>
    </row>
    <row r="9737" spans="1:7" x14ac:dyDescent="0.2">
      <c r="A9737" t="s">
        <v>14333</v>
      </c>
      <c r="B9737" t="s">
        <v>4566</v>
      </c>
      <c r="C9737">
        <v>1</v>
      </c>
      <c r="D9737" t="s">
        <v>4555</v>
      </c>
      <c r="E9737" t="s">
        <v>4559</v>
      </c>
      <c r="F9737" t="s">
        <v>12</v>
      </c>
      <c r="G9737">
        <v>5</v>
      </c>
    </row>
    <row r="9738" spans="1:7" x14ac:dyDescent="0.2">
      <c r="A9738" t="s">
        <v>14334</v>
      </c>
      <c r="B9738" t="s">
        <v>4566</v>
      </c>
      <c r="C9738">
        <v>1</v>
      </c>
      <c r="D9738" t="s">
        <v>4555</v>
      </c>
      <c r="E9738" t="s">
        <v>4564</v>
      </c>
      <c r="F9738" t="s">
        <v>12</v>
      </c>
      <c r="G9738">
        <v>1</v>
      </c>
    </row>
    <row r="9739" spans="1:7" x14ac:dyDescent="0.2">
      <c r="A9739" t="s">
        <v>14335</v>
      </c>
      <c r="B9739" t="s">
        <v>4566</v>
      </c>
      <c r="C9739">
        <v>2</v>
      </c>
      <c r="D9739" t="s">
        <v>4555</v>
      </c>
      <c r="E9739" t="s">
        <v>4557</v>
      </c>
      <c r="F9739" t="s">
        <v>12</v>
      </c>
      <c r="G9739">
        <v>1296</v>
      </c>
    </row>
    <row r="9740" spans="1:7" x14ac:dyDescent="0.2">
      <c r="A9740" t="s">
        <v>14336</v>
      </c>
      <c r="B9740" t="s">
        <v>4566</v>
      </c>
      <c r="C9740">
        <v>2</v>
      </c>
      <c r="D9740" t="s">
        <v>4555</v>
      </c>
      <c r="E9740" t="s">
        <v>4558</v>
      </c>
      <c r="F9740" t="s">
        <v>12</v>
      </c>
      <c r="G9740">
        <v>4007</v>
      </c>
    </row>
    <row r="9741" spans="1:7" x14ac:dyDescent="0.2">
      <c r="A9741" t="s">
        <v>14337</v>
      </c>
      <c r="B9741" t="s">
        <v>4566</v>
      </c>
      <c r="C9741">
        <v>2</v>
      </c>
      <c r="D9741" t="s">
        <v>4555</v>
      </c>
      <c r="E9741" t="s">
        <v>4559</v>
      </c>
      <c r="F9741" t="s">
        <v>12</v>
      </c>
      <c r="G9741">
        <v>9</v>
      </c>
    </row>
    <row r="9742" spans="1:7" x14ac:dyDescent="0.2">
      <c r="A9742" t="s">
        <v>14338</v>
      </c>
      <c r="B9742" t="s">
        <v>4566</v>
      </c>
      <c r="C9742">
        <v>2</v>
      </c>
      <c r="D9742" t="s">
        <v>4555</v>
      </c>
      <c r="E9742" t="s">
        <v>4564</v>
      </c>
      <c r="F9742" t="s">
        <v>12</v>
      </c>
      <c r="G9742">
        <v>1</v>
      </c>
    </row>
    <row r="9743" spans="1:7" x14ac:dyDescent="0.2">
      <c r="A9743" t="s">
        <v>14339</v>
      </c>
      <c r="B9743" t="s">
        <v>4566</v>
      </c>
      <c r="C9743">
        <v>3</v>
      </c>
      <c r="D9743" t="s">
        <v>4555</v>
      </c>
      <c r="E9743" t="s">
        <v>4557</v>
      </c>
      <c r="F9743" t="s">
        <v>12</v>
      </c>
      <c r="G9743">
        <v>11531</v>
      </c>
    </row>
    <row r="9744" spans="1:7" x14ac:dyDescent="0.2">
      <c r="A9744" t="s">
        <v>14340</v>
      </c>
      <c r="B9744" t="s">
        <v>4566</v>
      </c>
      <c r="C9744">
        <v>3</v>
      </c>
      <c r="D9744" t="s">
        <v>4555</v>
      </c>
      <c r="E9744" t="s">
        <v>4558</v>
      </c>
      <c r="F9744" t="s">
        <v>12</v>
      </c>
      <c r="G9744">
        <v>19897</v>
      </c>
    </row>
    <row r="9745" spans="1:7" x14ac:dyDescent="0.2">
      <c r="A9745" t="s">
        <v>14341</v>
      </c>
      <c r="B9745" t="s">
        <v>4566</v>
      </c>
      <c r="C9745">
        <v>3</v>
      </c>
      <c r="D9745" t="s">
        <v>4555</v>
      </c>
      <c r="E9745" t="s">
        <v>4559</v>
      </c>
      <c r="F9745" t="s">
        <v>12</v>
      </c>
      <c r="G9745">
        <v>107</v>
      </c>
    </row>
    <row r="9746" spans="1:7" x14ac:dyDescent="0.2">
      <c r="A9746" t="s">
        <v>14342</v>
      </c>
      <c r="B9746" t="s">
        <v>4566</v>
      </c>
      <c r="C9746">
        <v>3</v>
      </c>
      <c r="D9746" t="s">
        <v>4555</v>
      </c>
      <c r="E9746" t="s">
        <v>4564</v>
      </c>
      <c r="F9746" t="s">
        <v>12</v>
      </c>
      <c r="G9746">
        <v>1</v>
      </c>
    </row>
    <row r="9747" spans="1:7" x14ac:dyDescent="0.2">
      <c r="A9747" t="s">
        <v>14343</v>
      </c>
      <c r="B9747" t="s">
        <v>4566</v>
      </c>
      <c r="C9747">
        <v>4</v>
      </c>
      <c r="D9747" t="s">
        <v>4555</v>
      </c>
      <c r="E9747" t="s">
        <v>4557</v>
      </c>
      <c r="F9747" t="s">
        <v>12</v>
      </c>
      <c r="G9747">
        <v>14269</v>
      </c>
    </row>
    <row r="9748" spans="1:7" x14ac:dyDescent="0.2">
      <c r="A9748" t="s">
        <v>14344</v>
      </c>
      <c r="B9748" t="s">
        <v>4566</v>
      </c>
      <c r="C9748">
        <v>4</v>
      </c>
      <c r="D9748" t="s">
        <v>4555</v>
      </c>
      <c r="E9748" t="s">
        <v>4558</v>
      </c>
      <c r="F9748" t="s">
        <v>12</v>
      </c>
      <c r="G9748">
        <v>30292</v>
      </c>
    </row>
    <row r="9749" spans="1:7" x14ac:dyDescent="0.2">
      <c r="A9749" t="s">
        <v>14345</v>
      </c>
      <c r="B9749" t="s">
        <v>4566</v>
      </c>
      <c r="C9749">
        <v>4</v>
      </c>
      <c r="D9749" t="s">
        <v>4555</v>
      </c>
      <c r="E9749" t="s">
        <v>4559</v>
      </c>
      <c r="F9749" t="s">
        <v>12</v>
      </c>
      <c r="G9749">
        <v>755</v>
      </c>
    </row>
    <row r="9750" spans="1:7" x14ac:dyDescent="0.2">
      <c r="A9750" t="s">
        <v>14346</v>
      </c>
      <c r="B9750" t="s">
        <v>4566</v>
      </c>
      <c r="C9750">
        <v>4</v>
      </c>
      <c r="D9750" t="s">
        <v>4555</v>
      </c>
      <c r="E9750" t="s">
        <v>4564</v>
      </c>
      <c r="F9750" t="s">
        <v>12</v>
      </c>
      <c r="G9750">
        <v>60</v>
      </c>
    </row>
    <row r="9751" spans="1:7" x14ac:dyDescent="0.2">
      <c r="A9751" t="s">
        <v>14347</v>
      </c>
      <c r="B9751" t="s">
        <v>4566</v>
      </c>
      <c r="C9751">
        <v>5</v>
      </c>
      <c r="D9751" t="s">
        <v>4555</v>
      </c>
      <c r="E9751" t="s">
        <v>4557</v>
      </c>
      <c r="F9751" t="s">
        <v>12</v>
      </c>
      <c r="G9751">
        <v>9811</v>
      </c>
    </row>
    <row r="9752" spans="1:7" x14ac:dyDescent="0.2">
      <c r="A9752" t="s">
        <v>14348</v>
      </c>
      <c r="B9752" t="s">
        <v>4566</v>
      </c>
      <c r="C9752">
        <v>5</v>
      </c>
      <c r="D9752" t="s">
        <v>4555</v>
      </c>
      <c r="E9752" t="s">
        <v>4558</v>
      </c>
      <c r="F9752" t="s">
        <v>12</v>
      </c>
      <c r="G9752">
        <v>29022</v>
      </c>
    </row>
    <row r="9753" spans="1:7" x14ac:dyDescent="0.2">
      <c r="A9753" t="s">
        <v>14349</v>
      </c>
      <c r="B9753" t="s">
        <v>4566</v>
      </c>
      <c r="C9753">
        <v>5</v>
      </c>
      <c r="D9753" t="s">
        <v>4555</v>
      </c>
      <c r="E9753" t="s">
        <v>4559</v>
      </c>
      <c r="F9753" t="s">
        <v>12</v>
      </c>
      <c r="G9753">
        <v>767</v>
      </c>
    </row>
    <row r="9754" spans="1:7" x14ac:dyDescent="0.2">
      <c r="A9754" t="s">
        <v>14350</v>
      </c>
      <c r="B9754" t="s">
        <v>4566</v>
      </c>
      <c r="C9754">
        <v>5</v>
      </c>
      <c r="D9754" t="s">
        <v>4555</v>
      </c>
      <c r="E9754" t="s">
        <v>4564</v>
      </c>
      <c r="F9754" t="s">
        <v>12</v>
      </c>
      <c r="G9754">
        <v>20</v>
      </c>
    </row>
    <row r="9755" spans="1:7" x14ac:dyDescent="0.2">
      <c r="A9755" t="s">
        <v>14351</v>
      </c>
      <c r="B9755" t="s">
        <v>4566</v>
      </c>
      <c r="C9755">
        <v>6</v>
      </c>
      <c r="D9755" t="s">
        <v>4555</v>
      </c>
      <c r="E9755" t="s">
        <v>4557</v>
      </c>
      <c r="F9755" t="s">
        <v>12</v>
      </c>
      <c r="G9755">
        <v>32878</v>
      </c>
    </row>
    <row r="9756" spans="1:7" x14ac:dyDescent="0.2">
      <c r="A9756" t="s">
        <v>14352</v>
      </c>
      <c r="B9756" t="s">
        <v>4566</v>
      </c>
      <c r="C9756">
        <v>6</v>
      </c>
      <c r="D9756" t="s">
        <v>4555</v>
      </c>
      <c r="E9756" t="s">
        <v>4558</v>
      </c>
      <c r="F9756" t="s">
        <v>12</v>
      </c>
      <c r="G9756">
        <v>20630</v>
      </c>
    </row>
    <row r="9757" spans="1:7" x14ac:dyDescent="0.2">
      <c r="A9757" t="s">
        <v>14353</v>
      </c>
      <c r="B9757" t="s">
        <v>4566</v>
      </c>
      <c r="C9757">
        <v>6</v>
      </c>
      <c r="D9757" t="s">
        <v>4555</v>
      </c>
      <c r="E9757" t="s">
        <v>4559</v>
      </c>
      <c r="F9757" t="s">
        <v>12</v>
      </c>
      <c r="G9757">
        <v>670</v>
      </c>
    </row>
    <row r="9758" spans="1:7" x14ac:dyDescent="0.2">
      <c r="A9758" t="s">
        <v>14354</v>
      </c>
      <c r="B9758" t="s">
        <v>4566</v>
      </c>
      <c r="C9758">
        <v>7</v>
      </c>
      <c r="D9758" t="s">
        <v>4555</v>
      </c>
      <c r="E9758" t="s">
        <v>4557</v>
      </c>
      <c r="F9758" t="s">
        <v>12</v>
      </c>
      <c r="G9758">
        <v>13345</v>
      </c>
    </row>
    <row r="9759" spans="1:7" x14ac:dyDescent="0.2">
      <c r="A9759" t="s">
        <v>14355</v>
      </c>
      <c r="B9759" t="s">
        <v>4566</v>
      </c>
      <c r="C9759">
        <v>7</v>
      </c>
      <c r="D9759" t="s">
        <v>4555</v>
      </c>
      <c r="E9759" t="s">
        <v>4558</v>
      </c>
      <c r="F9759" t="s">
        <v>12</v>
      </c>
      <c r="G9759">
        <v>16793</v>
      </c>
    </row>
    <row r="9760" spans="1:7" x14ac:dyDescent="0.2">
      <c r="A9760" t="s">
        <v>14356</v>
      </c>
      <c r="B9760" t="s">
        <v>4566</v>
      </c>
      <c r="C9760">
        <v>7</v>
      </c>
      <c r="D9760" t="s">
        <v>4555</v>
      </c>
      <c r="E9760" t="s">
        <v>4559</v>
      </c>
      <c r="F9760" t="s">
        <v>12</v>
      </c>
      <c r="G9760">
        <v>82</v>
      </c>
    </row>
    <row r="9761" spans="1:7" x14ac:dyDescent="0.2">
      <c r="A9761" t="s">
        <v>14357</v>
      </c>
      <c r="B9761" t="s">
        <v>4566</v>
      </c>
      <c r="C9761">
        <v>8</v>
      </c>
      <c r="D9761" t="s">
        <v>4555</v>
      </c>
      <c r="E9761" t="s">
        <v>4557</v>
      </c>
      <c r="F9761" t="s">
        <v>12</v>
      </c>
      <c r="G9761">
        <v>33051</v>
      </c>
    </row>
    <row r="9762" spans="1:7" x14ac:dyDescent="0.2">
      <c r="A9762" t="s">
        <v>14358</v>
      </c>
      <c r="B9762" t="s">
        <v>4566</v>
      </c>
      <c r="C9762">
        <v>8</v>
      </c>
      <c r="D9762" t="s">
        <v>4555</v>
      </c>
      <c r="E9762" t="s">
        <v>4558</v>
      </c>
      <c r="F9762" t="s">
        <v>12</v>
      </c>
      <c r="G9762">
        <v>54946</v>
      </c>
    </row>
    <row r="9763" spans="1:7" x14ac:dyDescent="0.2">
      <c r="A9763" t="s">
        <v>14359</v>
      </c>
      <c r="B9763" t="s">
        <v>4566</v>
      </c>
      <c r="C9763">
        <v>8</v>
      </c>
      <c r="D9763" t="s">
        <v>4555</v>
      </c>
      <c r="E9763" t="s">
        <v>4559</v>
      </c>
      <c r="F9763" t="s">
        <v>12</v>
      </c>
      <c r="G9763">
        <v>2445</v>
      </c>
    </row>
    <row r="9764" spans="1:7" x14ac:dyDescent="0.2">
      <c r="A9764" t="s">
        <v>14360</v>
      </c>
      <c r="B9764" t="s">
        <v>4566</v>
      </c>
      <c r="C9764">
        <v>8</v>
      </c>
      <c r="D9764" t="s">
        <v>4555</v>
      </c>
      <c r="E9764" t="s">
        <v>4564</v>
      </c>
      <c r="F9764" t="s">
        <v>12</v>
      </c>
      <c r="G9764">
        <v>112</v>
      </c>
    </row>
    <row r="9765" spans="1:7" x14ac:dyDescent="0.2">
      <c r="A9765" t="s">
        <v>14361</v>
      </c>
      <c r="B9765" t="s">
        <v>4566</v>
      </c>
      <c r="C9765">
        <v>9</v>
      </c>
      <c r="D9765" t="s">
        <v>4555</v>
      </c>
      <c r="E9765" t="s">
        <v>4557</v>
      </c>
      <c r="F9765" t="s">
        <v>12</v>
      </c>
      <c r="G9765">
        <v>1626</v>
      </c>
    </row>
    <row r="9766" spans="1:7" x14ac:dyDescent="0.2">
      <c r="A9766" t="s">
        <v>14362</v>
      </c>
      <c r="B9766" t="s">
        <v>4566</v>
      </c>
      <c r="C9766">
        <v>9</v>
      </c>
      <c r="D9766" t="s">
        <v>4555</v>
      </c>
      <c r="E9766" t="s">
        <v>4558</v>
      </c>
      <c r="F9766" t="s">
        <v>12</v>
      </c>
      <c r="G9766">
        <v>4382</v>
      </c>
    </row>
    <row r="9767" spans="1:7" x14ac:dyDescent="0.2">
      <c r="A9767" t="s">
        <v>14363</v>
      </c>
      <c r="B9767" t="s">
        <v>4566</v>
      </c>
      <c r="C9767">
        <v>9</v>
      </c>
      <c r="D9767" t="s">
        <v>4555</v>
      </c>
      <c r="E9767" t="s">
        <v>4559</v>
      </c>
      <c r="F9767" t="s">
        <v>12</v>
      </c>
      <c r="G9767">
        <v>156</v>
      </c>
    </row>
    <row r="9768" spans="1:7" x14ac:dyDescent="0.2">
      <c r="A9768" t="s">
        <v>14364</v>
      </c>
      <c r="B9768" t="s">
        <v>4566</v>
      </c>
      <c r="C9768">
        <v>9</v>
      </c>
      <c r="D9768" t="s">
        <v>4555</v>
      </c>
      <c r="E9768" t="s">
        <v>4564</v>
      </c>
      <c r="F9768" t="s">
        <v>12</v>
      </c>
      <c r="G9768">
        <v>1</v>
      </c>
    </row>
    <row r="9769" spans="1:7" x14ac:dyDescent="0.2">
      <c r="A9769" t="s">
        <v>14365</v>
      </c>
      <c r="B9769" t="s">
        <v>4566</v>
      </c>
      <c r="C9769">
        <v>10</v>
      </c>
      <c r="D9769" t="s">
        <v>4555</v>
      </c>
      <c r="E9769" t="s">
        <v>4557</v>
      </c>
      <c r="F9769" t="s">
        <v>12</v>
      </c>
      <c r="G9769">
        <v>507</v>
      </c>
    </row>
    <row r="9770" spans="1:7" x14ac:dyDescent="0.2">
      <c r="A9770" t="s">
        <v>14366</v>
      </c>
      <c r="B9770" t="s">
        <v>4566</v>
      </c>
      <c r="C9770">
        <v>10</v>
      </c>
      <c r="D9770" t="s">
        <v>4555</v>
      </c>
      <c r="E9770" t="s">
        <v>4558</v>
      </c>
      <c r="F9770" t="s">
        <v>12</v>
      </c>
      <c r="G9770">
        <v>1657</v>
      </c>
    </row>
    <row r="9771" spans="1:7" x14ac:dyDescent="0.2">
      <c r="A9771" t="s">
        <v>14367</v>
      </c>
      <c r="B9771" t="s">
        <v>4566</v>
      </c>
      <c r="C9771">
        <v>10</v>
      </c>
      <c r="D9771" t="s">
        <v>4555</v>
      </c>
      <c r="E9771" t="s">
        <v>4559</v>
      </c>
      <c r="F9771" t="s">
        <v>12</v>
      </c>
      <c r="G9771">
        <v>18</v>
      </c>
    </row>
    <row r="9772" spans="1:7" x14ac:dyDescent="0.2">
      <c r="A9772" t="s">
        <v>14368</v>
      </c>
      <c r="B9772" t="s">
        <v>4566</v>
      </c>
      <c r="C9772">
        <v>11</v>
      </c>
      <c r="D9772" t="s">
        <v>4555</v>
      </c>
      <c r="E9772" t="s">
        <v>4557</v>
      </c>
      <c r="F9772" t="s">
        <v>12</v>
      </c>
      <c r="G9772">
        <v>4596</v>
      </c>
    </row>
    <row r="9773" spans="1:7" x14ac:dyDescent="0.2">
      <c r="A9773" t="s">
        <v>14369</v>
      </c>
      <c r="B9773" t="s">
        <v>4566</v>
      </c>
      <c r="C9773">
        <v>11</v>
      </c>
      <c r="D9773" t="s">
        <v>4555</v>
      </c>
      <c r="E9773" t="s">
        <v>4558</v>
      </c>
      <c r="F9773" t="s">
        <v>12</v>
      </c>
      <c r="G9773">
        <v>10200</v>
      </c>
    </row>
    <row r="9774" spans="1:7" x14ac:dyDescent="0.2">
      <c r="A9774" t="s">
        <v>14370</v>
      </c>
      <c r="B9774" t="s">
        <v>4566</v>
      </c>
      <c r="C9774">
        <v>11</v>
      </c>
      <c r="D9774" t="s">
        <v>4555</v>
      </c>
      <c r="E9774" t="s">
        <v>4559</v>
      </c>
      <c r="F9774" t="s">
        <v>12</v>
      </c>
      <c r="G9774">
        <v>380</v>
      </c>
    </row>
    <row r="9775" spans="1:7" x14ac:dyDescent="0.2">
      <c r="A9775" t="s">
        <v>14371</v>
      </c>
      <c r="B9775" t="s">
        <v>4566</v>
      </c>
      <c r="C9775">
        <v>11</v>
      </c>
      <c r="D9775" t="s">
        <v>4555</v>
      </c>
      <c r="E9775" t="s">
        <v>4564</v>
      </c>
      <c r="F9775" t="s">
        <v>12</v>
      </c>
      <c r="G9775">
        <v>9</v>
      </c>
    </row>
    <row r="9776" spans="1:7" x14ac:dyDescent="0.2">
      <c r="A9776" t="s">
        <v>14372</v>
      </c>
      <c r="B9776" t="s">
        <v>4566</v>
      </c>
      <c r="C9776">
        <v>12</v>
      </c>
      <c r="D9776" t="s">
        <v>4555</v>
      </c>
      <c r="E9776" t="s">
        <v>4557</v>
      </c>
      <c r="F9776" t="s">
        <v>12</v>
      </c>
      <c r="G9776">
        <v>1445</v>
      </c>
    </row>
    <row r="9777" spans="1:7" x14ac:dyDescent="0.2">
      <c r="A9777" t="s">
        <v>14373</v>
      </c>
      <c r="B9777" t="s">
        <v>4566</v>
      </c>
      <c r="C9777">
        <v>12</v>
      </c>
      <c r="D9777" t="s">
        <v>4555</v>
      </c>
      <c r="E9777" t="s">
        <v>4558</v>
      </c>
      <c r="F9777" t="s">
        <v>12</v>
      </c>
      <c r="G9777">
        <v>8101</v>
      </c>
    </row>
    <row r="9778" spans="1:7" x14ac:dyDescent="0.2">
      <c r="A9778" t="s">
        <v>14374</v>
      </c>
      <c r="B9778" t="s">
        <v>4566</v>
      </c>
      <c r="C9778">
        <v>12</v>
      </c>
      <c r="D9778" t="s">
        <v>4555</v>
      </c>
      <c r="E9778" t="s">
        <v>4559</v>
      </c>
      <c r="F9778" t="s">
        <v>12</v>
      </c>
      <c r="G9778">
        <v>138</v>
      </c>
    </row>
    <row r="9779" spans="1:7" x14ac:dyDescent="0.2">
      <c r="A9779" t="s">
        <v>14375</v>
      </c>
      <c r="B9779" t="s">
        <v>4566</v>
      </c>
      <c r="C9779">
        <v>12</v>
      </c>
      <c r="D9779" t="s">
        <v>4555</v>
      </c>
      <c r="E9779" t="s">
        <v>4564</v>
      </c>
      <c r="F9779" t="s">
        <v>12</v>
      </c>
      <c r="G9779">
        <v>5</v>
      </c>
    </row>
    <row r="9780" spans="1:7" x14ac:dyDescent="0.2">
      <c r="A9780" t="s">
        <v>14376</v>
      </c>
      <c r="B9780" t="s">
        <v>4566</v>
      </c>
      <c r="C9780">
        <v>13</v>
      </c>
      <c r="D9780" t="s">
        <v>4555</v>
      </c>
      <c r="E9780" t="s">
        <v>4557</v>
      </c>
      <c r="F9780" t="s">
        <v>12</v>
      </c>
      <c r="G9780">
        <v>23700</v>
      </c>
    </row>
    <row r="9781" spans="1:7" x14ac:dyDescent="0.2">
      <c r="A9781" t="s">
        <v>14377</v>
      </c>
      <c r="B9781" t="s">
        <v>4566</v>
      </c>
      <c r="C9781">
        <v>13</v>
      </c>
      <c r="D9781" t="s">
        <v>4555</v>
      </c>
      <c r="E9781" t="s">
        <v>4558</v>
      </c>
      <c r="F9781" t="s">
        <v>12</v>
      </c>
      <c r="G9781">
        <v>38379</v>
      </c>
    </row>
    <row r="9782" spans="1:7" x14ac:dyDescent="0.2">
      <c r="A9782" t="s">
        <v>14378</v>
      </c>
      <c r="B9782" t="s">
        <v>4566</v>
      </c>
      <c r="C9782">
        <v>13</v>
      </c>
      <c r="D9782" t="s">
        <v>4555</v>
      </c>
      <c r="E9782" t="s">
        <v>4559</v>
      </c>
      <c r="F9782" t="s">
        <v>12</v>
      </c>
      <c r="G9782">
        <v>3325</v>
      </c>
    </row>
    <row r="9783" spans="1:7" x14ac:dyDescent="0.2">
      <c r="A9783" t="s">
        <v>14379</v>
      </c>
      <c r="B9783" t="s">
        <v>4566</v>
      </c>
      <c r="C9783">
        <v>13</v>
      </c>
      <c r="D9783" t="s">
        <v>4555</v>
      </c>
      <c r="E9783" t="s">
        <v>4564</v>
      </c>
      <c r="F9783" t="s">
        <v>12</v>
      </c>
      <c r="G9783">
        <v>62</v>
      </c>
    </row>
    <row r="9784" spans="1:7" x14ac:dyDescent="0.2">
      <c r="A9784" t="s">
        <v>14380</v>
      </c>
      <c r="B9784" t="s">
        <v>4566</v>
      </c>
      <c r="C9784">
        <v>14</v>
      </c>
      <c r="D9784" t="s">
        <v>4555</v>
      </c>
      <c r="E9784" t="s">
        <v>4557</v>
      </c>
      <c r="F9784" t="s">
        <v>12</v>
      </c>
      <c r="G9784">
        <v>8865</v>
      </c>
    </row>
    <row r="9785" spans="1:7" x14ac:dyDescent="0.2">
      <c r="A9785" t="s">
        <v>14381</v>
      </c>
      <c r="B9785" t="s">
        <v>4566</v>
      </c>
      <c r="C9785">
        <v>14</v>
      </c>
      <c r="D9785" t="s">
        <v>4555</v>
      </c>
      <c r="E9785" t="s">
        <v>4558</v>
      </c>
      <c r="F9785" t="s">
        <v>12</v>
      </c>
      <c r="G9785">
        <v>19485</v>
      </c>
    </row>
    <row r="9786" spans="1:7" x14ac:dyDescent="0.2">
      <c r="A9786" t="s">
        <v>14382</v>
      </c>
      <c r="B9786" t="s">
        <v>4566</v>
      </c>
      <c r="C9786">
        <v>14</v>
      </c>
      <c r="D9786" t="s">
        <v>4555</v>
      </c>
      <c r="E9786" t="s">
        <v>4559</v>
      </c>
      <c r="F9786" t="s">
        <v>12</v>
      </c>
      <c r="G9786">
        <v>1816</v>
      </c>
    </row>
    <row r="9787" spans="1:7" x14ac:dyDescent="0.2">
      <c r="A9787" t="s">
        <v>14383</v>
      </c>
      <c r="B9787" t="s">
        <v>4566</v>
      </c>
      <c r="C9787">
        <v>14</v>
      </c>
      <c r="D9787" t="s">
        <v>4555</v>
      </c>
      <c r="E9787" t="s">
        <v>4564</v>
      </c>
      <c r="F9787" t="s">
        <v>12</v>
      </c>
      <c r="G9787">
        <v>9</v>
      </c>
    </row>
    <row r="9788" spans="1:7" x14ac:dyDescent="0.2">
      <c r="A9788" t="s">
        <v>14384</v>
      </c>
      <c r="B9788" t="s">
        <v>4566</v>
      </c>
      <c r="C9788">
        <v>15</v>
      </c>
      <c r="D9788" t="s">
        <v>4555</v>
      </c>
      <c r="E9788" t="s">
        <v>4557</v>
      </c>
      <c r="F9788" t="s">
        <v>12</v>
      </c>
      <c r="G9788">
        <v>1643</v>
      </c>
    </row>
    <row r="9789" spans="1:7" x14ac:dyDescent="0.2">
      <c r="A9789" t="s">
        <v>14385</v>
      </c>
      <c r="B9789" t="s">
        <v>4566</v>
      </c>
      <c r="C9789">
        <v>15</v>
      </c>
      <c r="D9789" t="s">
        <v>4555</v>
      </c>
      <c r="E9789" t="s">
        <v>4558</v>
      </c>
      <c r="F9789" t="s">
        <v>12</v>
      </c>
      <c r="G9789">
        <v>8303</v>
      </c>
    </row>
    <row r="9790" spans="1:7" x14ac:dyDescent="0.2">
      <c r="A9790" t="s">
        <v>14386</v>
      </c>
      <c r="B9790" t="s">
        <v>4566</v>
      </c>
      <c r="C9790">
        <v>15</v>
      </c>
      <c r="D9790" t="s">
        <v>4555</v>
      </c>
      <c r="E9790" t="s">
        <v>4559</v>
      </c>
      <c r="F9790" t="s">
        <v>12</v>
      </c>
      <c r="G9790">
        <v>141</v>
      </c>
    </row>
    <row r="9791" spans="1:7" x14ac:dyDescent="0.2">
      <c r="A9791" t="s">
        <v>14387</v>
      </c>
      <c r="B9791" t="s">
        <v>4566</v>
      </c>
      <c r="C9791">
        <v>15</v>
      </c>
      <c r="D9791" t="s">
        <v>4555</v>
      </c>
      <c r="E9791" t="s">
        <v>4564</v>
      </c>
      <c r="F9791" t="s">
        <v>12</v>
      </c>
      <c r="G9791">
        <v>11</v>
      </c>
    </row>
    <row r="9792" spans="1:7" x14ac:dyDescent="0.2">
      <c r="A9792" t="s">
        <v>14388</v>
      </c>
      <c r="B9792" t="s">
        <v>4566</v>
      </c>
      <c r="C9792">
        <v>16</v>
      </c>
      <c r="D9792" t="s">
        <v>4555</v>
      </c>
      <c r="E9792" t="s">
        <v>4557</v>
      </c>
      <c r="F9792" t="s">
        <v>12</v>
      </c>
      <c r="G9792">
        <v>5</v>
      </c>
    </row>
    <row r="9793" spans="1:7" x14ac:dyDescent="0.2">
      <c r="A9793" t="s">
        <v>14389</v>
      </c>
      <c r="B9793" t="s">
        <v>4566</v>
      </c>
      <c r="C9793">
        <v>16</v>
      </c>
      <c r="D9793" t="s">
        <v>4555</v>
      </c>
      <c r="E9793" t="s">
        <v>4558</v>
      </c>
      <c r="F9793" t="s">
        <v>12</v>
      </c>
      <c r="G9793">
        <v>1227</v>
      </c>
    </row>
    <row r="9794" spans="1:7" x14ac:dyDescent="0.2">
      <c r="A9794" t="s">
        <v>14390</v>
      </c>
      <c r="B9794" t="s">
        <v>4566</v>
      </c>
      <c r="C9794">
        <v>17</v>
      </c>
      <c r="D9794" t="s">
        <v>4555</v>
      </c>
      <c r="E9794" t="s">
        <v>4557</v>
      </c>
      <c r="F9794" t="s">
        <v>12</v>
      </c>
      <c r="G9794">
        <v>12703</v>
      </c>
    </row>
    <row r="9795" spans="1:7" x14ac:dyDescent="0.2">
      <c r="A9795" t="s">
        <v>14391</v>
      </c>
      <c r="B9795" t="s">
        <v>4566</v>
      </c>
      <c r="C9795">
        <v>17</v>
      </c>
      <c r="D9795" t="s">
        <v>4555</v>
      </c>
      <c r="E9795" t="s">
        <v>4558</v>
      </c>
      <c r="F9795" t="s">
        <v>12</v>
      </c>
      <c r="G9795">
        <v>20363</v>
      </c>
    </row>
    <row r="9796" spans="1:7" x14ac:dyDescent="0.2">
      <c r="A9796" t="s">
        <v>14392</v>
      </c>
      <c r="B9796" t="s">
        <v>4566</v>
      </c>
      <c r="C9796">
        <v>17</v>
      </c>
      <c r="D9796" t="s">
        <v>4555</v>
      </c>
      <c r="E9796" t="s">
        <v>4559</v>
      </c>
      <c r="F9796" t="s">
        <v>12</v>
      </c>
      <c r="G9796">
        <v>239</v>
      </c>
    </row>
    <row r="9797" spans="1:7" x14ac:dyDescent="0.2">
      <c r="A9797" t="s">
        <v>14393</v>
      </c>
      <c r="B9797" t="s">
        <v>4566</v>
      </c>
      <c r="C9797">
        <v>17</v>
      </c>
      <c r="D9797" t="s">
        <v>4555</v>
      </c>
      <c r="E9797" t="s">
        <v>4564</v>
      </c>
      <c r="F9797" t="s">
        <v>12</v>
      </c>
      <c r="G9797">
        <v>27</v>
      </c>
    </row>
    <row r="9798" spans="1:7" x14ac:dyDescent="0.2">
      <c r="A9798" t="s">
        <v>14394</v>
      </c>
      <c r="B9798" t="s">
        <v>4566</v>
      </c>
      <c r="C9798">
        <v>18</v>
      </c>
      <c r="D9798" t="s">
        <v>4555</v>
      </c>
      <c r="E9798" t="s">
        <v>4557</v>
      </c>
      <c r="F9798" t="s">
        <v>12</v>
      </c>
      <c r="G9798">
        <v>4483</v>
      </c>
    </row>
    <row r="9799" spans="1:7" x14ac:dyDescent="0.2">
      <c r="A9799" t="s">
        <v>14395</v>
      </c>
      <c r="B9799" t="s">
        <v>4566</v>
      </c>
      <c r="C9799">
        <v>18</v>
      </c>
      <c r="D9799" t="s">
        <v>4555</v>
      </c>
      <c r="E9799" t="s">
        <v>4558</v>
      </c>
      <c r="F9799" t="s">
        <v>12</v>
      </c>
      <c r="G9799">
        <v>12322</v>
      </c>
    </row>
    <row r="9800" spans="1:7" x14ac:dyDescent="0.2">
      <c r="A9800" t="s">
        <v>14396</v>
      </c>
      <c r="B9800" t="s">
        <v>4566</v>
      </c>
      <c r="C9800">
        <v>18</v>
      </c>
      <c r="D9800" t="s">
        <v>4555</v>
      </c>
      <c r="E9800" t="s">
        <v>4559</v>
      </c>
      <c r="F9800" t="s">
        <v>12</v>
      </c>
      <c r="G9800">
        <v>80</v>
      </c>
    </row>
    <row r="9801" spans="1:7" x14ac:dyDescent="0.2">
      <c r="A9801" t="s">
        <v>14397</v>
      </c>
      <c r="B9801" t="s">
        <v>4566</v>
      </c>
      <c r="C9801">
        <v>18</v>
      </c>
      <c r="D9801" t="s">
        <v>4555</v>
      </c>
      <c r="E9801" t="s">
        <v>4564</v>
      </c>
      <c r="F9801" t="s">
        <v>12</v>
      </c>
      <c r="G9801">
        <v>9</v>
      </c>
    </row>
    <row r="9802" spans="1:7" x14ac:dyDescent="0.2">
      <c r="A9802" t="s">
        <v>14398</v>
      </c>
      <c r="B9802" t="s">
        <v>4566</v>
      </c>
      <c r="C9802">
        <v>19</v>
      </c>
      <c r="D9802" t="s">
        <v>4555</v>
      </c>
      <c r="E9802" t="s">
        <v>4557</v>
      </c>
      <c r="F9802" t="s">
        <v>12</v>
      </c>
      <c r="G9802">
        <v>3605</v>
      </c>
    </row>
    <row r="9803" spans="1:7" x14ac:dyDescent="0.2">
      <c r="A9803" t="s">
        <v>14399</v>
      </c>
      <c r="B9803" t="s">
        <v>4566</v>
      </c>
      <c r="C9803">
        <v>19</v>
      </c>
      <c r="D9803" t="s">
        <v>4555</v>
      </c>
      <c r="E9803" t="s">
        <v>4558</v>
      </c>
      <c r="F9803" t="s">
        <v>12</v>
      </c>
      <c r="G9803">
        <v>13137</v>
      </c>
    </row>
    <row r="9804" spans="1:7" x14ac:dyDescent="0.2">
      <c r="A9804" t="s">
        <v>14400</v>
      </c>
      <c r="B9804" t="s">
        <v>4566</v>
      </c>
      <c r="C9804">
        <v>19</v>
      </c>
      <c r="D9804" t="s">
        <v>4555</v>
      </c>
      <c r="E9804" t="s">
        <v>4559</v>
      </c>
      <c r="F9804" t="s">
        <v>12</v>
      </c>
      <c r="G9804">
        <v>443</v>
      </c>
    </row>
    <row r="9805" spans="1:7" x14ac:dyDescent="0.2">
      <c r="A9805" t="s">
        <v>14401</v>
      </c>
      <c r="B9805" t="s">
        <v>4566</v>
      </c>
      <c r="C9805">
        <v>20</v>
      </c>
      <c r="D9805" t="s">
        <v>4555</v>
      </c>
      <c r="E9805" t="s">
        <v>4557</v>
      </c>
      <c r="F9805" t="s">
        <v>12</v>
      </c>
      <c r="G9805">
        <v>16355</v>
      </c>
    </row>
    <row r="9806" spans="1:7" x14ac:dyDescent="0.2">
      <c r="A9806" t="s">
        <v>14402</v>
      </c>
      <c r="B9806" t="s">
        <v>4566</v>
      </c>
      <c r="C9806">
        <v>20</v>
      </c>
      <c r="D9806" t="s">
        <v>4555</v>
      </c>
      <c r="E9806" t="s">
        <v>4558</v>
      </c>
      <c r="F9806" t="s">
        <v>12</v>
      </c>
      <c r="G9806">
        <v>19380</v>
      </c>
    </row>
    <row r="9807" spans="1:7" x14ac:dyDescent="0.2">
      <c r="A9807" t="s">
        <v>14403</v>
      </c>
      <c r="B9807" t="s">
        <v>4566</v>
      </c>
      <c r="C9807">
        <v>20</v>
      </c>
      <c r="D9807" t="s">
        <v>4555</v>
      </c>
      <c r="E9807" t="s">
        <v>4559</v>
      </c>
      <c r="F9807" t="s">
        <v>12</v>
      </c>
      <c r="G9807">
        <v>254</v>
      </c>
    </row>
    <row r="9808" spans="1:7" x14ac:dyDescent="0.2">
      <c r="A9808" t="s">
        <v>14404</v>
      </c>
      <c r="B9808" t="s">
        <v>4566</v>
      </c>
      <c r="C9808">
        <v>20</v>
      </c>
      <c r="D9808" t="s">
        <v>4555</v>
      </c>
      <c r="E9808" t="s">
        <v>4564</v>
      </c>
      <c r="F9808" t="s">
        <v>12</v>
      </c>
      <c r="G9808">
        <v>12</v>
      </c>
    </row>
    <row r="9809" spans="1:7" x14ac:dyDescent="0.2">
      <c r="A9809" t="s">
        <v>14405</v>
      </c>
      <c r="B9809" t="s">
        <v>4566</v>
      </c>
      <c r="C9809">
        <v>21</v>
      </c>
      <c r="D9809" t="s">
        <v>4555</v>
      </c>
      <c r="E9809" t="s">
        <v>4557</v>
      </c>
      <c r="F9809" t="s">
        <v>12</v>
      </c>
      <c r="G9809">
        <v>854</v>
      </c>
    </row>
    <row r="9810" spans="1:7" x14ac:dyDescent="0.2">
      <c r="A9810" t="s">
        <v>14406</v>
      </c>
      <c r="B9810" t="s">
        <v>4566</v>
      </c>
      <c r="C9810">
        <v>21</v>
      </c>
      <c r="D9810" t="s">
        <v>4555</v>
      </c>
      <c r="E9810" t="s">
        <v>4558</v>
      </c>
      <c r="F9810" t="s">
        <v>12</v>
      </c>
      <c r="G9810">
        <v>2081</v>
      </c>
    </row>
    <row r="9811" spans="1:7" x14ac:dyDescent="0.2">
      <c r="A9811" t="s">
        <v>14407</v>
      </c>
      <c r="B9811" t="s">
        <v>4566</v>
      </c>
      <c r="C9811">
        <v>21</v>
      </c>
      <c r="D9811" t="s">
        <v>4555</v>
      </c>
      <c r="E9811" t="s">
        <v>4559</v>
      </c>
      <c r="F9811" t="s">
        <v>12</v>
      </c>
      <c r="G9811">
        <v>5</v>
      </c>
    </row>
    <row r="9812" spans="1:7" x14ac:dyDescent="0.2">
      <c r="A9812" t="s">
        <v>14408</v>
      </c>
      <c r="B9812" t="s">
        <v>4566</v>
      </c>
      <c r="C9812">
        <v>21</v>
      </c>
      <c r="D9812" t="s">
        <v>4555</v>
      </c>
      <c r="E9812" t="s">
        <v>4564</v>
      </c>
      <c r="F9812" t="s">
        <v>12</v>
      </c>
      <c r="G9812">
        <v>1</v>
      </c>
    </row>
    <row r="9813" spans="1:7" x14ac:dyDescent="0.2">
      <c r="A9813" t="s">
        <v>14409</v>
      </c>
      <c r="B9813" t="s">
        <v>4566</v>
      </c>
      <c r="C9813">
        <v>22</v>
      </c>
      <c r="D9813" t="s">
        <v>4555</v>
      </c>
      <c r="E9813" t="s">
        <v>4557</v>
      </c>
      <c r="F9813" t="s">
        <v>12</v>
      </c>
      <c r="G9813">
        <v>2369</v>
      </c>
    </row>
    <row r="9814" spans="1:7" x14ac:dyDescent="0.2">
      <c r="A9814" t="s">
        <v>14410</v>
      </c>
      <c r="B9814" t="s">
        <v>4566</v>
      </c>
      <c r="C9814">
        <v>22</v>
      </c>
      <c r="D9814" t="s">
        <v>4555</v>
      </c>
      <c r="E9814" t="s">
        <v>4558</v>
      </c>
      <c r="F9814" t="s">
        <v>12</v>
      </c>
      <c r="G9814">
        <v>12779</v>
      </c>
    </row>
    <row r="9815" spans="1:7" x14ac:dyDescent="0.2">
      <c r="A9815" t="s">
        <v>14411</v>
      </c>
      <c r="B9815" t="s">
        <v>4566</v>
      </c>
      <c r="C9815">
        <v>22</v>
      </c>
      <c r="D9815" t="s">
        <v>4555</v>
      </c>
      <c r="E9815" t="s">
        <v>4564</v>
      </c>
      <c r="F9815" t="s">
        <v>12</v>
      </c>
      <c r="G9815">
        <v>3</v>
      </c>
    </row>
    <row r="9816" spans="1:7" x14ac:dyDescent="0.2">
      <c r="A9816" t="s">
        <v>14412</v>
      </c>
      <c r="B9816" t="s">
        <v>4566</v>
      </c>
      <c r="C9816">
        <v>23</v>
      </c>
      <c r="D9816" t="s">
        <v>4555</v>
      </c>
      <c r="E9816" t="s">
        <v>4557</v>
      </c>
      <c r="F9816" t="s">
        <v>12</v>
      </c>
      <c r="G9816">
        <v>10148</v>
      </c>
    </row>
    <row r="9817" spans="1:7" x14ac:dyDescent="0.2">
      <c r="A9817" t="s">
        <v>14413</v>
      </c>
      <c r="B9817" t="s">
        <v>4566</v>
      </c>
      <c r="C9817">
        <v>23</v>
      </c>
      <c r="D9817" t="s">
        <v>4555</v>
      </c>
      <c r="E9817" t="s">
        <v>4558</v>
      </c>
      <c r="F9817" t="s">
        <v>12</v>
      </c>
      <c r="G9817">
        <v>19245</v>
      </c>
    </row>
    <row r="9818" spans="1:7" x14ac:dyDescent="0.2">
      <c r="A9818" t="s">
        <v>14414</v>
      </c>
      <c r="B9818" t="s">
        <v>4566</v>
      </c>
      <c r="C9818">
        <v>23</v>
      </c>
      <c r="D9818" t="s">
        <v>4555</v>
      </c>
      <c r="E9818" t="s">
        <v>4564</v>
      </c>
      <c r="F9818" t="s">
        <v>12</v>
      </c>
      <c r="G9818">
        <v>7</v>
      </c>
    </row>
    <row r="9819" spans="1:7" x14ac:dyDescent="0.2">
      <c r="A9819" t="s">
        <v>14415</v>
      </c>
      <c r="B9819" t="s">
        <v>4566</v>
      </c>
      <c r="C9819">
        <v>24</v>
      </c>
      <c r="D9819" t="s">
        <v>4555</v>
      </c>
      <c r="E9819" t="s">
        <v>4557</v>
      </c>
      <c r="F9819" t="s">
        <v>12</v>
      </c>
      <c r="G9819">
        <v>9758</v>
      </c>
    </row>
    <row r="9820" spans="1:7" x14ac:dyDescent="0.2">
      <c r="A9820" t="s">
        <v>14416</v>
      </c>
      <c r="B9820" t="s">
        <v>4566</v>
      </c>
      <c r="C9820">
        <v>24</v>
      </c>
      <c r="D9820" t="s">
        <v>4555</v>
      </c>
      <c r="E9820" t="s">
        <v>4558</v>
      </c>
      <c r="F9820" t="s">
        <v>12</v>
      </c>
      <c r="G9820">
        <v>28101</v>
      </c>
    </row>
    <row r="9821" spans="1:7" x14ac:dyDescent="0.2">
      <c r="A9821" t="s">
        <v>14417</v>
      </c>
      <c r="B9821" t="s">
        <v>4566</v>
      </c>
      <c r="C9821">
        <v>24</v>
      </c>
      <c r="D9821" t="s">
        <v>4555</v>
      </c>
      <c r="E9821" t="s">
        <v>4559</v>
      </c>
      <c r="F9821" t="s">
        <v>12</v>
      </c>
      <c r="G9821">
        <v>1257</v>
      </c>
    </row>
    <row r="9822" spans="1:7" x14ac:dyDescent="0.2">
      <c r="A9822" t="s">
        <v>14418</v>
      </c>
      <c r="B9822" t="s">
        <v>4566</v>
      </c>
      <c r="C9822">
        <v>24</v>
      </c>
      <c r="D9822" t="s">
        <v>4555</v>
      </c>
      <c r="E9822" t="s">
        <v>4564</v>
      </c>
      <c r="F9822" t="s">
        <v>12</v>
      </c>
      <c r="G9822">
        <v>34</v>
      </c>
    </row>
    <row r="9823" spans="1:7" x14ac:dyDescent="0.2">
      <c r="A9823" t="s">
        <v>14419</v>
      </c>
      <c r="B9823" t="s">
        <v>4566</v>
      </c>
      <c r="C9823">
        <v>25</v>
      </c>
      <c r="D9823" t="s">
        <v>4555</v>
      </c>
      <c r="E9823" t="s">
        <v>4557</v>
      </c>
      <c r="F9823" t="s">
        <v>12</v>
      </c>
      <c r="G9823">
        <v>6301</v>
      </c>
    </row>
    <row r="9824" spans="1:7" x14ac:dyDescent="0.2">
      <c r="A9824" t="s">
        <v>14420</v>
      </c>
      <c r="B9824" t="s">
        <v>4566</v>
      </c>
      <c r="C9824">
        <v>25</v>
      </c>
      <c r="D9824" t="s">
        <v>4555</v>
      </c>
      <c r="E9824" t="s">
        <v>4558</v>
      </c>
      <c r="F9824" t="s">
        <v>12</v>
      </c>
      <c r="G9824">
        <v>12063</v>
      </c>
    </row>
    <row r="9825" spans="1:7" x14ac:dyDescent="0.2">
      <c r="A9825" t="s">
        <v>14421</v>
      </c>
      <c r="B9825" t="s">
        <v>4566</v>
      </c>
      <c r="C9825">
        <v>25</v>
      </c>
      <c r="D9825" t="s">
        <v>4555</v>
      </c>
      <c r="E9825" t="s">
        <v>4559</v>
      </c>
      <c r="F9825" t="s">
        <v>12</v>
      </c>
      <c r="G9825">
        <v>106</v>
      </c>
    </row>
    <row r="9826" spans="1:7" x14ac:dyDescent="0.2">
      <c r="A9826" t="s">
        <v>14422</v>
      </c>
      <c r="B9826" t="s">
        <v>4566</v>
      </c>
      <c r="C9826">
        <v>25</v>
      </c>
      <c r="D9826" t="s">
        <v>4555</v>
      </c>
      <c r="E9826" t="s">
        <v>4564</v>
      </c>
      <c r="F9826" t="s">
        <v>12</v>
      </c>
      <c r="G9826">
        <v>12</v>
      </c>
    </row>
    <row r="9827" spans="1:7" x14ac:dyDescent="0.2">
      <c r="A9827" t="s">
        <v>14423</v>
      </c>
      <c r="B9827" t="s">
        <v>4566</v>
      </c>
      <c r="C9827">
        <v>26</v>
      </c>
      <c r="D9827" t="s">
        <v>4555</v>
      </c>
      <c r="E9827" t="s">
        <v>4557</v>
      </c>
      <c r="F9827" t="s">
        <v>12</v>
      </c>
      <c r="G9827">
        <v>18147</v>
      </c>
    </row>
    <row r="9828" spans="1:7" x14ac:dyDescent="0.2">
      <c r="A9828" t="s">
        <v>14424</v>
      </c>
      <c r="B9828" t="s">
        <v>4566</v>
      </c>
      <c r="C9828">
        <v>26</v>
      </c>
      <c r="D9828" t="s">
        <v>4555</v>
      </c>
      <c r="E9828" t="s">
        <v>4558</v>
      </c>
      <c r="F9828" t="s">
        <v>12</v>
      </c>
      <c r="G9828">
        <v>26580</v>
      </c>
    </row>
    <row r="9829" spans="1:7" x14ac:dyDescent="0.2">
      <c r="A9829" t="s">
        <v>14425</v>
      </c>
      <c r="B9829" t="s">
        <v>4566</v>
      </c>
      <c r="C9829">
        <v>26</v>
      </c>
      <c r="D9829" t="s">
        <v>4555</v>
      </c>
      <c r="E9829" t="s">
        <v>4559</v>
      </c>
      <c r="F9829" t="s">
        <v>12</v>
      </c>
      <c r="G9829">
        <v>833</v>
      </c>
    </row>
    <row r="9830" spans="1:7" x14ac:dyDescent="0.2">
      <c r="A9830" t="s">
        <v>14426</v>
      </c>
      <c r="B9830" t="s">
        <v>4566</v>
      </c>
      <c r="C9830">
        <v>26</v>
      </c>
      <c r="D9830" t="s">
        <v>4555</v>
      </c>
      <c r="E9830" t="s">
        <v>4564</v>
      </c>
      <c r="F9830" t="s">
        <v>12</v>
      </c>
      <c r="G9830">
        <v>37</v>
      </c>
    </row>
    <row r="9831" spans="1:7" x14ac:dyDescent="0.2">
      <c r="A9831" t="s">
        <v>14427</v>
      </c>
      <c r="B9831" t="s">
        <v>4566</v>
      </c>
      <c r="C9831">
        <v>27</v>
      </c>
      <c r="D9831" t="s">
        <v>4555</v>
      </c>
      <c r="E9831" t="s">
        <v>4557</v>
      </c>
      <c r="F9831" t="s">
        <v>12</v>
      </c>
      <c r="G9831">
        <v>10891</v>
      </c>
    </row>
    <row r="9832" spans="1:7" x14ac:dyDescent="0.2">
      <c r="A9832" t="s">
        <v>14428</v>
      </c>
      <c r="B9832" t="s">
        <v>4566</v>
      </c>
      <c r="C9832">
        <v>27</v>
      </c>
      <c r="D9832" t="s">
        <v>4555</v>
      </c>
      <c r="E9832" t="s">
        <v>4558</v>
      </c>
      <c r="F9832" t="s">
        <v>12</v>
      </c>
      <c r="G9832">
        <v>29749</v>
      </c>
    </row>
    <row r="9833" spans="1:7" x14ac:dyDescent="0.2">
      <c r="A9833" t="s">
        <v>14429</v>
      </c>
      <c r="B9833" t="s">
        <v>4566</v>
      </c>
      <c r="C9833">
        <v>27</v>
      </c>
      <c r="D9833" t="s">
        <v>4555</v>
      </c>
      <c r="E9833" t="s">
        <v>4559</v>
      </c>
      <c r="F9833" t="s">
        <v>12</v>
      </c>
      <c r="G9833">
        <v>378</v>
      </c>
    </row>
    <row r="9834" spans="1:7" x14ac:dyDescent="0.2">
      <c r="A9834" t="s">
        <v>14430</v>
      </c>
      <c r="B9834" t="s">
        <v>4566</v>
      </c>
      <c r="C9834">
        <v>27</v>
      </c>
      <c r="D9834" t="s">
        <v>4555</v>
      </c>
      <c r="E9834" t="s">
        <v>4564</v>
      </c>
      <c r="F9834" t="s">
        <v>12</v>
      </c>
      <c r="G9834">
        <v>20</v>
      </c>
    </row>
    <row r="9835" spans="1:7" x14ac:dyDescent="0.2">
      <c r="A9835" t="s">
        <v>14431</v>
      </c>
      <c r="B9835" t="s">
        <v>4566</v>
      </c>
      <c r="C9835">
        <v>28</v>
      </c>
      <c r="D9835" t="s">
        <v>4555</v>
      </c>
      <c r="E9835" t="s">
        <v>4557</v>
      </c>
      <c r="F9835" t="s">
        <v>12</v>
      </c>
      <c r="G9835">
        <v>4918</v>
      </c>
    </row>
    <row r="9836" spans="1:7" x14ac:dyDescent="0.2">
      <c r="A9836" t="s">
        <v>14432</v>
      </c>
      <c r="B9836" t="s">
        <v>4566</v>
      </c>
      <c r="C9836">
        <v>28</v>
      </c>
      <c r="D9836" t="s">
        <v>4555</v>
      </c>
      <c r="E9836" t="s">
        <v>4558</v>
      </c>
      <c r="F9836" t="s">
        <v>12</v>
      </c>
      <c r="G9836">
        <v>12474</v>
      </c>
    </row>
    <row r="9837" spans="1:7" x14ac:dyDescent="0.2">
      <c r="A9837" t="s">
        <v>14433</v>
      </c>
      <c r="B9837" t="s">
        <v>4566</v>
      </c>
      <c r="C9837">
        <v>28</v>
      </c>
      <c r="D9837" t="s">
        <v>4555</v>
      </c>
      <c r="E9837" t="s">
        <v>4559</v>
      </c>
      <c r="F9837" t="s">
        <v>12</v>
      </c>
      <c r="G9837">
        <v>637</v>
      </c>
    </row>
    <row r="9838" spans="1:7" x14ac:dyDescent="0.2">
      <c r="A9838" t="s">
        <v>14434</v>
      </c>
      <c r="B9838" t="s">
        <v>4566</v>
      </c>
      <c r="C9838">
        <v>28</v>
      </c>
      <c r="D9838" t="s">
        <v>4555</v>
      </c>
      <c r="E9838" t="s">
        <v>4564</v>
      </c>
      <c r="F9838" t="s">
        <v>12</v>
      </c>
      <c r="G9838">
        <v>2</v>
      </c>
    </row>
    <row r="9839" spans="1:7" x14ac:dyDescent="0.2">
      <c r="A9839" t="s">
        <v>14435</v>
      </c>
      <c r="B9839" t="s">
        <v>4566</v>
      </c>
      <c r="C9839">
        <v>29</v>
      </c>
      <c r="D9839" t="s">
        <v>4555</v>
      </c>
      <c r="E9839" t="s">
        <v>4557</v>
      </c>
      <c r="F9839" t="s">
        <v>12</v>
      </c>
      <c r="G9839">
        <v>6720</v>
      </c>
    </row>
    <row r="9840" spans="1:7" x14ac:dyDescent="0.2">
      <c r="A9840" t="s">
        <v>14436</v>
      </c>
      <c r="B9840" t="s">
        <v>4566</v>
      </c>
      <c r="C9840">
        <v>29</v>
      </c>
      <c r="D9840" t="s">
        <v>4555</v>
      </c>
      <c r="E9840" t="s">
        <v>4558</v>
      </c>
      <c r="F9840" t="s">
        <v>12</v>
      </c>
      <c r="G9840">
        <v>16949</v>
      </c>
    </row>
    <row r="9841" spans="1:7" x14ac:dyDescent="0.2">
      <c r="A9841" t="s">
        <v>14437</v>
      </c>
      <c r="B9841" t="s">
        <v>4566</v>
      </c>
      <c r="C9841">
        <v>29</v>
      </c>
      <c r="D9841" t="s">
        <v>4555</v>
      </c>
      <c r="E9841" t="s">
        <v>4559</v>
      </c>
      <c r="F9841" t="s">
        <v>12</v>
      </c>
      <c r="G9841">
        <v>17</v>
      </c>
    </row>
    <row r="9842" spans="1:7" x14ac:dyDescent="0.2">
      <c r="A9842" t="s">
        <v>14438</v>
      </c>
      <c r="B9842" t="s">
        <v>4566</v>
      </c>
      <c r="C9842">
        <v>29</v>
      </c>
      <c r="D9842" t="s">
        <v>4555</v>
      </c>
      <c r="E9842" t="s">
        <v>4564</v>
      </c>
      <c r="F9842" t="s">
        <v>12</v>
      </c>
      <c r="G9842">
        <v>13</v>
      </c>
    </row>
    <row r="9843" spans="1:7" x14ac:dyDescent="0.2">
      <c r="A9843" t="s">
        <v>14439</v>
      </c>
      <c r="B9843" t="s">
        <v>4566</v>
      </c>
      <c r="C9843">
        <v>30</v>
      </c>
      <c r="D9843" t="s">
        <v>4555</v>
      </c>
      <c r="E9843" t="s">
        <v>4557</v>
      </c>
      <c r="F9843" t="s">
        <v>12</v>
      </c>
      <c r="G9843">
        <v>4543</v>
      </c>
    </row>
    <row r="9844" spans="1:7" x14ac:dyDescent="0.2">
      <c r="A9844" t="s">
        <v>14440</v>
      </c>
      <c r="B9844" t="s">
        <v>4566</v>
      </c>
      <c r="C9844">
        <v>30</v>
      </c>
      <c r="D9844" t="s">
        <v>4555</v>
      </c>
      <c r="E9844" t="s">
        <v>4558</v>
      </c>
      <c r="F9844" t="s">
        <v>12</v>
      </c>
      <c r="G9844">
        <v>14459</v>
      </c>
    </row>
    <row r="9845" spans="1:7" x14ac:dyDescent="0.2">
      <c r="A9845" t="s">
        <v>14441</v>
      </c>
      <c r="B9845" t="s">
        <v>4566</v>
      </c>
      <c r="C9845">
        <v>30</v>
      </c>
      <c r="D9845" t="s">
        <v>4555</v>
      </c>
      <c r="E9845" t="s">
        <v>4559</v>
      </c>
      <c r="F9845" t="s">
        <v>12</v>
      </c>
      <c r="G9845">
        <v>22</v>
      </c>
    </row>
    <row r="9846" spans="1:7" x14ac:dyDescent="0.2">
      <c r="A9846" t="s">
        <v>14442</v>
      </c>
      <c r="B9846" t="s">
        <v>4566</v>
      </c>
      <c r="C9846">
        <v>30</v>
      </c>
      <c r="D9846" t="s">
        <v>4555</v>
      </c>
      <c r="E9846" t="s">
        <v>4564</v>
      </c>
      <c r="F9846" t="s">
        <v>12</v>
      </c>
      <c r="G9846">
        <v>5</v>
      </c>
    </row>
    <row r="9847" spans="1:7" x14ac:dyDescent="0.2">
      <c r="A9847" t="s">
        <v>14443</v>
      </c>
      <c r="B9847" t="s">
        <v>4566</v>
      </c>
      <c r="C9847">
        <v>31</v>
      </c>
      <c r="D9847" t="s">
        <v>4555</v>
      </c>
      <c r="E9847" t="s">
        <v>4557</v>
      </c>
      <c r="F9847" t="s">
        <v>12</v>
      </c>
      <c r="G9847">
        <v>704</v>
      </c>
    </row>
    <row r="9848" spans="1:7" x14ac:dyDescent="0.2">
      <c r="A9848" t="s">
        <v>14444</v>
      </c>
      <c r="B9848" t="s">
        <v>4566</v>
      </c>
      <c r="C9848">
        <v>31</v>
      </c>
      <c r="D9848" t="s">
        <v>4555</v>
      </c>
      <c r="E9848" t="s">
        <v>4558</v>
      </c>
      <c r="F9848" t="s">
        <v>12</v>
      </c>
      <c r="G9848">
        <v>2022</v>
      </c>
    </row>
    <row r="9849" spans="1:7" x14ac:dyDescent="0.2">
      <c r="A9849" t="s">
        <v>14445</v>
      </c>
      <c r="B9849" t="s">
        <v>4566</v>
      </c>
      <c r="C9849">
        <v>32</v>
      </c>
      <c r="D9849" t="s">
        <v>4555</v>
      </c>
      <c r="E9849" t="s">
        <v>4557</v>
      </c>
      <c r="F9849" t="s">
        <v>12</v>
      </c>
      <c r="G9849">
        <v>2145</v>
      </c>
    </row>
    <row r="9850" spans="1:7" x14ac:dyDescent="0.2">
      <c r="A9850" t="s">
        <v>14446</v>
      </c>
      <c r="B9850" t="s">
        <v>4566</v>
      </c>
      <c r="C9850">
        <v>32</v>
      </c>
      <c r="D9850" t="s">
        <v>4555</v>
      </c>
      <c r="E9850" t="s">
        <v>4558</v>
      </c>
      <c r="F9850" t="s">
        <v>12</v>
      </c>
      <c r="G9850">
        <v>7462</v>
      </c>
    </row>
    <row r="9851" spans="1:7" x14ac:dyDescent="0.2">
      <c r="A9851" t="s">
        <v>14447</v>
      </c>
      <c r="B9851" t="s">
        <v>4566</v>
      </c>
      <c r="C9851">
        <v>33</v>
      </c>
      <c r="D9851" t="s">
        <v>4555</v>
      </c>
      <c r="E9851" t="s">
        <v>4557</v>
      </c>
      <c r="F9851" t="s">
        <v>12</v>
      </c>
      <c r="G9851">
        <v>67</v>
      </c>
    </row>
    <row r="9852" spans="1:7" x14ac:dyDescent="0.2">
      <c r="A9852" t="s">
        <v>14448</v>
      </c>
      <c r="B9852" t="s">
        <v>4566</v>
      </c>
      <c r="C9852">
        <v>33</v>
      </c>
      <c r="D9852" t="s">
        <v>4555</v>
      </c>
      <c r="E9852" t="s">
        <v>4558</v>
      </c>
      <c r="F9852" t="s">
        <v>12</v>
      </c>
      <c r="G9852">
        <v>310</v>
      </c>
    </row>
    <row r="9853" spans="1:7" x14ac:dyDescent="0.2">
      <c r="A9853" t="s">
        <v>14449</v>
      </c>
      <c r="B9853" t="s">
        <v>4566</v>
      </c>
      <c r="C9853">
        <v>34</v>
      </c>
      <c r="D9853" t="s">
        <v>4555</v>
      </c>
      <c r="E9853" t="s">
        <v>4557</v>
      </c>
      <c r="F9853" t="s">
        <v>12</v>
      </c>
      <c r="G9853">
        <v>1604</v>
      </c>
    </row>
    <row r="9854" spans="1:7" x14ac:dyDescent="0.2">
      <c r="A9854" t="s">
        <v>14450</v>
      </c>
      <c r="B9854" t="s">
        <v>4566</v>
      </c>
      <c r="C9854">
        <v>34</v>
      </c>
      <c r="D9854" t="s">
        <v>4555</v>
      </c>
      <c r="E9854" t="s">
        <v>4558</v>
      </c>
      <c r="F9854" t="s">
        <v>12</v>
      </c>
      <c r="G9854">
        <v>3153</v>
      </c>
    </row>
    <row r="9855" spans="1:7" x14ac:dyDescent="0.2">
      <c r="A9855" t="s">
        <v>14451</v>
      </c>
      <c r="B9855" t="s">
        <v>4566</v>
      </c>
      <c r="C9855">
        <v>34</v>
      </c>
      <c r="D9855" t="s">
        <v>4555</v>
      </c>
      <c r="E9855" t="s">
        <v>4559</v>
      </c>
      <c r="F9855" t="s">
        <v>12</v>
      </c>
      <c r="G9855">
        <v>38</v>
      </c>
    </row>
    <row r="9856" spans="1:7" x14ac:dyDescent="0.2">
      <c r="A9856" t="s">
        <v>14452</v>
      </c>
      <c r="B9856" t="s">
        <v>4566</v>
      </c>
      <c r="C9856">
        <v>34</v>
      </c>
      <c r="D9856" t="s">
        <v>4555</v>
      </c>
      <c r="E9856" t="s">
        <v>4564</v>
      </c>
      <c r="F9856" t="s">
        <v>12</v>
      </c>
      <c r="G9856">
        <v>1</v>
      </c>
    </row>
    <row r="9857" spans="1:7" x14ac:dyDescent="0.2">
      <c r="A9857" t="s">
        <v>14453</v>
      </c>
      <c r="B9857" t="s">
        <v>4566</v>
      </c>
      <c r="C9857">
        <v>35</v>
      </c>
      <c r="D9857" t="s">
        <v>4555</v>
      </c>
      <c r="E9857" t="s">
        <v>4557</v>
      </c>
      <c r="F9857" t="s">
        <v>12</v>
      </c>
      <c r="G9857">
        <v>36902</v>
      </c>
    </row>
    <row r="9858" spans="1:7" x14ac:dyDescent="0.2">
      <c r="A9858" t="s">
        <v>14454</v>
      </c>
      <c r="B9858" t="s">
        <v>4566</v>
      </c>
      <c r="C9858">
        <v>35</v>
      </c>
      <c r="D9858" t="s">
        <v>4555</v>
      </c>
      <c r="E9858" t="s">
        <v>4558</v>
      </c>
      <c r="F9858" t="s">
        <v>12</v>
      </c>
      <c r="G9858">
        <v>42559</v>
      </c>
    </row>
    <row r="9859" spans="1:7" x14ac:dyDescent="0.2">
      <c r="A9859" t="s">
        <v>14455</v>
      </c>
      <c r="B9859" t="s">
        <v>4566</v>
      </c>
      <c r="C9859">
        <v>35</v>
      </c>
      <c r="D9859" t="s">
        <v>4555</v>
      </c>
      <c r="E9859" t="s">
        <v>4559</v>
      </c>
      <c r="F9859" t="s">
        <v>12</v>
      </c>
      <c r="G9859">
        <v>1961</v>
      </c>
    </row>
    <row r="9860" spans="1:7" x14ac:dyDescent="0.2">
      <c r="A9860" t="s">
        <v>14456</v>
      </c>
      <c r="B9860" t="s">
        <v>4566</v>
      </c>
      <c r="C9860">
        <v>35</v>
      </c>
      <c r="D9860" t="s">
        <v>4555</v>
      </c>
      <c r="E9860" t="s">
        <v>4564</v>
      </c>
      <c r="F9860" t="s">
        <v>12</v>
      </c>
      <c r="G9860">
        <v>56</v>
      </c>
    </row>
    <row r="9861" spans="1:7" x14ac:dyDescent="0.2">
      <c r="A9861" t="s">
        <v>14457</v>
      </c>
      <c r="B9861" t="s">
        <v>4566</v>
      </c>
      <c r="C9861">
        <v>36</v>
      </c>
      <c r="D9861" t="s">
        <v>4555</v>
      </c>
      <c r="E9861" t="s">
        <v>4557</v>
      </c>
      <c r="F9861" t="s">
        <v>12</v>
      </c>
      <c r="G9861">
        <v>5866</v>
      </c>
    </row>
    <row r="9862" spans="1:7" x14ac:dyDescent="0.2">
      <c r="A9862" t="s">
        <v>14458</v>
      </c>
      <c r="B9862" t="s">
        <v>4566</v>
      </c>
      <c r="C9862">
        <v>36</v>
      </c>
      <c r="D9862" t="s">
        <v>4555</v>
      </c>
      <c r="E9862" t="s">
        <v>4558</v>
      </c>
      <c r="F9862" t="s">
        <v>12</v>
      </c>
      <c r="G9862">
        <v>9804</v>
      </c>
    </row>
    <row r="9863" spans="1:7" x14ac:dyDescent="0.2">
      <c r="A9863" t="s">
        <v>14459</v>
      </c>
      <c r="B9863" t="s">
        <v>4566</v>
      </c>
      <c r="C9863">
        <v>36</v>
      </c>
      <c r="D9863" t="s">
        <v>4555</v>
      </c>
      <c r="E9863" t="s">
        <v>4559</v>
      </c>
      <c r="F9863" t="s">
        <v>12</v>
      </c>
      <c r="G9863">
        <v>12</v>
      </c>
    </row>
    <row r="9864" spans="1:7" x14ac:dyDescent="0.2">
      <c r="A9864" t="s">
        <v>14460</v>
      </c>
      <c r="B9864" t="s">
        <v>4566</v>
      </c>
      <c r="C9864">
        <v>36</v>
      </c>
      <c r="D9864" t="s">
        <v>4555</v>
      </c>
      <c r="E9864" t="s">
        <v>4564</v>
      </c>
      <c r="F9864" t="s">
        <v>12</v>
      </c>
      <c r="G9864">
        <v>10</v>
      </c>
    </row>
    <row r="9865" spans="1:7" x14ac:dyDescent="0.2">
      <c r="A9865" t="s">
        <v>14461</v>
      </c>
      <c r="B9865" t="s">
        <v>4566</v>
      </c>
      <c r="C9865">
        <v>37</v>
      </c>
      <c r="D9865" t="s">
        <v>4555</v>
      </c>
      <c r="E9865" t="s">
        <v>4561</v>
      </c>
      <c r="F9865" t="s">
        <v>12</v>
      </c>
      <c r="G9865">
        <v>215</v>
      </c>
    </row>
    <row r="9866" spans="1:7" x14ac:dyDescent="0.2">
      <c r="A9866" t="s">
        <v>14462</v>
      </c>
      <c r="B9866" t="s">
        <v>4566</v>
      </c>
      <c r="C9866">
        <v>38</v>
      </c>
      <c r="D9866" t="s">
        <v>4555</v>
      </c>
      <c r="E9866" t="s">
        <v>4557</v>
      </c>
      <c r="F9866" t="s">
        <v>12</v>
      </c>
      <c r="G9866">
        <v>11496</v>
      </c>
    </row>
    <row r="9867" spans="1:7" x14ac:dyDescent="0.2">
      <c r="A9867" t="s">
        <v>14463</v>
      </c>
      <c r="B9867" t="s">
        <v>4566</v>
      </c>
      <c r="C9867">
        <v>38</v>
      </c>
      <c r="D9867" t="s">
        <v>4555</v>
      </c>
      <c r="E9867" t="s">
        <v>4558</v>
      </c>
      <c r="F9867" t="s">
        <v>12</v>
      </c>
      <c r="G9867">
        <v>23596</v>
      </c>
    </row>
    <row r="9868" spans="1:7" x14ac:dyDescent="0.2">
      <c r="A9868" t="s">
        <v>14464</v>
      </c>
      <c r="B9868" t="s">
        <v>4566</v>
      </c>
      <c r="C9868">
        <v>38</v>
      </c>
      <c r="D9868" t="s">
        <v>4555</v>
      </c>
      <c r="E9868" t="s">
        <v>4559</v>
      </c>
      <c r="F9868" t="s">
        <v>12</v>
      </c>
      <c r="G9868">
        <v>57</v>
      </c>
    </row>
    <row r="9869" spans="1:7" x14ac:dyDescent="0.2">
      <c r="A9869" t="s">
        <v>14465</v>
      </c>
      <c r="B9869" t="s">
        <v>4566</v>
      </c>
      <c r="C9869">
        <v>38</v>
      </c>
      <c r="D9869" t="s">
        <v>4555</v>
      </c>
      <c r="E9869" t="s">
        <v>4564</v>
      </c>
      <c r="F9869" t="s">
        <v>12</v>
      </c>
      <c r="G9869">
        <v>12</v>
      </c>
    </row>
    <row r="9870" spans="1:7" x14ac:dyDescent="0.2">
      <c r="A9870" t="s">
        <v>14466</v>
      </c>
      <c r="B9870" t="s">
        <v>4566</v>
      </c>
      <c r="C9870">
        <v>39</v>
      </c>
      <c r="D9870" t="s">
        <v>4555</v>
      </c>
      <c r="E9870" t="s">
        <v>4561</v>
      </c>
      <c r="F9870" t="s">
        <v>12</v>
      </c>
      <c r="G9870">
        <v>606</v>
      </c>
    </row>
    <row r="9871" spans="1:7" x14ac:dyDescent="0.2">
      <c r="A9871" t="s">
        <v>14467</v>
      </c>
      <c r="B9871" t="s">
        <v>4566</v>
      </c>
      <c r="C9871">
        <v>40</v>
      </c>
      <c r="D9871" t="s">
        <v>4555</v>
      </c>
      <c r="E9871" t="s">
        <v>4557</v>
      </c>
      <c r="F9871" t="s">
        <v>12</v>
      </c>
      <c r="G9871">
        <v>1183</v>
      </c>
    </row>
    <row r="9872" spans="1:7" x14ac:dyDescent="0.2">
      <c r="A9872" t="s">
        <v>14468</v>
      </c>
      <c r="B9872" t="s">
        <v>4566</v>
      </c>
      <c r="C9872">
        <v>40</v>
      </c>
      <c r="D9872" t="s">
        <v>4555</v>
      </c>
      <c r="E9872" t="s">
        <v>4558</v>
      </c>
      <c r="F9872" t="s">
        <v>12</v>
      </c>
      <c r="G9872">
        <v>3825</v>
      </c>
    </row>
    <row r="9873" spans="1:7" x14ac:dyDescent="0.2">
      <c r="A9873" t="s">
        <v>14469</v>
      </c>
      <c r="B9873" t="s">
        <v>4566</v>
      </c>
      <c r="C9873">
        <v>40</v>
      </c>
      <c r="D9873" t="s">
        <v>4555</v>
      </c>
      <c r="E9873" t="s">
        <v>4559</v>
      </c>
      <c r="F9873" t="s">
        <v>12</v>
      </c>
      <c r="G9873">
        <v>9</v>
      </c>
    </row>
    <row r="9874" spans="1:7" x14ac:dyDescent="0.2">
      <c r="A9874" t="s">
        <v>14470</v>
      </c>
      <c r="B9874" t="s">
        <v>4566</v>
      </c>
      <c r="C9874">
        <v>41</v>
      </c>
      <c r="D9874" t="s">
        <v>4555</v>
      </c>
      <c r="E9874" t="s">
        <v>4557</v>
      </c>
      <c r="F9874" t="s">
        <v>12</v>
      </c>
      <c r="G9874">
        <v>1328</v>
      </c>
    </row>
    <row r="9875" spans="1:7" x14ac:dyDescent="0.2">
      <c r="A9875" t="s">
        <v>14471</v>
      </c>
      <c r="B9875" t="s">
        <v>4566</v>
      </c>
      <c r="C9875">
        <v>41</v>
      </c>
      <c r="D9875" t="s">
        <v>4555</v>
      </c>
      <c r="E9875" t="s">
        <v>4558</v>
      </c>
      <c r="F9875" t="s">
        <v>12</v>
      </c>
      <c r="G9875">
        <v>4160</v>
      </c>
    </row>
    <row r="9876" spans="1:7" x14ac:dyDescent="0.2">
      <c r="A9876" t="s">
        <v>14472</v>
      </c>
      <c r="B9876" t="s">
        <v>4566</v>
      </c>
      <c r="C9876">
        <v>41</v>
      </c>
      <c r="D9876" t="s">
        <v>4555</v>
      </c>
      <c r="E9876" t="s">
        <v>4564</v>
      </c>
      <c r="F9876" t="s">
        <v>12</v>
      </c>
      <c r="G9876">
        <v>1</v>
      </c>
    </row>
    <row r="9877" spans="1:7" x14ac:dyDescent="0.2">
      <c r="A9877" t="s">
        <v>14473</v>
      </c>
      <c r="B9877" t="s">
        <v>4566</v>
      </c>
      <c r="C9877">
        <v>43</v>
      </c>
      <c r="D9877" t="s">
        <v>4555</v>
      </c>
      <c r="E9877" t="s">
        <v>4557</v>
      </c>
      <c r="F9877" t="s">
        <v>12</v>
      </c>
      <c r="G9877">
        <v>8442</v>
      </c>
    </row>
    <row r="9878" spans="1:7" x14ac:dyDescent="0.2">
      <c r="A9878" t="s">
        <v>14474</v>
      </c>
      <c r="B9878" t="s">
        <v>4566</v>
      </c>
      <c r="C9878">
        <v>43</v>
      </c>
      <c r="D9878" t="s">
        <v>4555</v>
      </c>
      <c r="E9878" t="s">
        <v>4558</v>
      </c>
      <c r="F9878" t="s">
        <v>12</v>
      </c>
      <c r="G9878">
        <v>19705</v>
      </c>
    </row>
    <row r="9879" spans="1:7" x14ac:dyDescent="0.2">
      <c r="A9879" t="s">
        <v>14475</v>
      </c>
      <c r="B9879" t="s">
        <v>4566</v>
      </c>
      <c r="C9879">
        <v>43</v>
      </c>
      <c r="D9879" t="s">
        <v>4555</v>
      </c>
      <c r="E9879" t="s">
        <v>4559</v>
      </c>
      <c r="F9879" t="s">
        <v>12</v>
      </c>
      <c r="G9879">
        <v>17</v>
      </c>
    </row>
    <row r="9880" spans="1:7" x14ac:dyDescent="0.2">
      <c r="A9880" t="s">
        <v>14476</v>
      </c>
      <c r="B9880" t="s">
        <v>4566</v>
      </c>
      <c r="C9880">
        <v>43</v>
      </c>
      <c r="D9880" t="s">
        <v>4555</v>
      </c>
      <c r="E9880" t="s">
        <v>4564</v>
      </c>
      <c r="F9880" t="s">
        <v>12</v>
      </c>
      <c r="G9880">
        <v>20</v>
      </c>
    </row>
    <row r="9881" spans="1:7" x14ac:dyDescent="0.2">
      <c r="A9881" t="s">
        <v>14477</v>
      </c>
      <c r="B9881" t="s">
        <v>4566</v>
      </c>
      <c r="C9881">
        <v>1</v>
      </c>
      <c r="D9881" t="s">
        <v>4555</v>
      </c>
      <c r="E9881" t="s">
        <v>4557</v>
      </c>
      <c r="F9881" t="s">
        <v>13</v>
      </c>
      <c r="G9881">
        <v>2062</v>
      </c>
    </row>
    <row r="9882" spans="1:7" x14ac:dyDescent="0.2">
      <c r="A9882" t="s">
        <v>14478</v>
      </c>
      <c r="B9882" t="s">
        <v>4566</v>
      </c>
      <c r="C9882">
        <v>1</v>
      </c>
      <c r="D9882" t="s">
        <v>4555</v>
      </c>
      <c r="E9882" t="s">
        <v>4558</v>
      </c>
      <c r="F9882" t="s">
        <v>13</v>
      </c>
      <c r="G9882">
        <v>2035</v>
      </c>
    </row>
    <row r="9883" spans="1:7" x14ac:dyDescent="0.2">
      <c r="A9883" t="s">
        <v>14479</v>
      </c>
      <c r="B9883" t="s">
        <v>4566</v>
      </c>
      <c r="C9883">
        <v>1</v>
      </c>
      <c r="D9883" t="s">
        <v>4555</v>
      </c>
      <c r="E9883" t="s">
        <v>4559</v>
      </c>
      <c r="F9883" t="s">
        <v>13</v>
      </c>
      <c r="G9883">
        <v>4</v>
      </c>
    </row>
    <row r="9884" spans="1:7" x14ac:dyDescent="0.2">
      <c r="A9884" t="s">
        <v>14480</v>
      </c>
      <c r="B9884" t="s">
        <v>4566</v>
      </c>
      <c r="C9884">
        <v>1</v>
      </c>
      <c r="D9884" t="s">
        <v>4555</v>
      </c>
      <c r="E9884" t="s">
        <v>4564</v>
      </c>
      <c r="F9884" t="s">
        <v>13</v>
      </c>
      <c r="G9884">
        <v>1</v>
      </c>
    </row>
    <row r="9885" spans="1:7" x14ac:dyDescent="0.2">
      <c r="A9885" t="s">
        <v>14481</v>
      </c>
      <c r="B9885" t="s">
        <v>4566</v>
      </c>
      <c r="C9885">
        <v>2</v>
      </c>
      <c r="D9885" t="s">
        <v>4555</v>
      </c>
      <c r="E9885" t="s">
        <v>4557</v>
      </c>
      <c r="F9885" t="s">
        <v>13</v>
      </c>
      <c r="G9885">
        <v>1534</v>
      </c>
    </row>
    <row r="9886" spans="1:7" x14ac:dyDescent="0.2">
      <c r="A9886" t="s">
        <v>14482</v>
      </c>
      <c r="B9886" t="s">
        <v>4566</v>
      </c>
      <c r="C9886">
        <v>2</v>
      </c>
      <c r="D9886" t="s">
        <v>4555</v>
      </c>
      <c r="E9886" t="s">
        <v>4558</v>
      </c>
      <c r="F9886" t="s">
        <v>13</v>
      </c>
      <c r="G9886">
        <v>3839</v>
      </c>
    </row>
    <row r="9887" spans="1:7" x14ac:dyDescent="0.2">
      <c r="A9887" t="s">
        <v>14483</v>
      </c>
      <c r="B9887" t="s">
        <v>4566</v>
      </c>
      <c r="C9887">
        <v>2</v>
      </c>
      <c r="D9887" t="s">
        <v>4555</v>
      </c>
      <c r="E9887" t="s">
        <v>4559</v>
      </c>
      <c r="F9887" t="s">
        <v>13</v>
      </c>
      <c r="G9887">
        <v>15</v>
      </c>
    </row>
    <row r="9888" spans="1:7" x14ac:dyDescent="0.2">
      <c r="A9888" t="s">
        <v>14484</v>
      </c>
      <c r="B9888" t="s">
        <v>4566</v>
      </c>
      <c r="C9888">
        <v>2</v>
      </c>
      <c r="D9888" t="s">
        <v>4555</v>
      </c>
      <c r="E9888" t="s">
        <v>4564</v>
      </c>
      <c r="F9888" t="s">
        <v>13</v>
      </c>
      <c r="G9888">
        <v>3</v>
      </c>
    </row>
    <row r="9889" spans="1:7" x14ac:dyDescent="0.2">
      <c r="A9889" t="s">
        <v>14485</v>
      </c>
      <c r="B9889" t="s">
        <v>4566</v>
      </c>
      <c r="C9889">
        <v>3</v>
      </c>
      <c r="D9889" t="s">
        <v>4555</v>
      </c>
      <c r="E9889" t="s">
        <v>4557</v>
      </c>
      <c r="F9889" t="s">
        <v>13</v>
      </c>
      <c r="G9889">
        <v>11529</v>
      </c>
    </row>
    <row r="9890" spans="1:7" x14ac:dyDescent="0.2">
      <c r="A9890" t="s">
        <v>14486</v>
      </c>
      <c r="B9890" t="s">
        <v>4566</v>
      </c>
      <c r="C9890">
        <v>3</v>
      </c>
      <c r="D9890" t="s">
        <v>4555</v>
      </c>
      <c r="E9890" t="s">
        <v>4558</v>
      </c>
      <c r="F9890" t="s">
        <v>13</v>
      </c>
      <c r="G9890">
        <v>21012</v>
      </c>
    </row>
    <row r="9891" spans="1:7" x14ac:dyDescent="0.2">
      <c r="A9891" t="s">
        <v>14487</v>
      </c>
      <c r="B9891" t="s">
        <v>4566</v>
      </c>
      <c r="C9891">
        <v>3</v>
      </c>
      <c r="D9891" t="s">
        <v>4555</v>
      </c>
      <c r="E9891" t="s">
        <v>4559</v>
      </c>
      <c r="F9891" t="s">
        <v>13</v>
      </c>
      <c r="G9891">
        <v>105</v>
      </c>
    </row>
    <row r="9892" spans="1:7" x14ac:dyDescent="0.2">
      <c r="A9892" t="s">
        <v>14488</v>
      </c>
      <c r="B9892" t="s">
        <v>4566</v>
      </c>
      <c r="C9892">
        <v>3</v>
      </c>
      <c r="D9892" t="s">
        <v>4555</v>
      </c>
      <c r="E9892" t="s">
        <v>4564</v>
      </c>
      <c r="F9892" t="s">
        <v>13</v>
      </c>
      <c r="G9892">
        <v>1</v>
      </c>
    </row>
    <row r="9893" spans="1:7" x14ac:dyDescent="0.2">
      <c r="A9893" t="s">
        <v>14489</v>
      </c>
      <c r="B9893" t="s">
        <v>4566</v>
      </c>
      <c r="C9893">
        <v>4</v>
      </c>
      <c r="D9893" t="s">
        <v>4555</v>
      </c>
      <c r="E9893" t="s">
        <v>4557</v>
      </c>
      <c r="F9893" t="s">
        <v>13</v>
      </c>
      <c r="G9893">
        <v>14854</v>
      </c>
    </row>
    <row r="9894" spans="1:7" x14ac:dyDescent="0.2">
      <c r="A9894" t="s">
        <v>14490</v>
      </c>
      <c r="B9894" t="s">
        <v>4566</v>
      </c>
      <c r="C9894">
        <v>4</v>
      </c>
      <c r="D9894" t="s">
        <v>4555</v>
      </c>
      <c r="E9894" t="s">
        <v>4558</v>
      </c>
      <c r="F9894" t="s">
        <v>13</v>
      </c>
      <c r="G9894">
        <v>32300</v>
      </c>
    </row>
    <row r="9895" spans="1:7" x14ac:dyDescent="0.2">
      <c r="A9895" t="s">
        <v>14491</v>
      </c>
      <c r="B9895" t="s">
        <v>4566</v>
      </c>
      <c r="C9895">
        <v>4</v>
      </c>
      <c r="D9895" t="s">
        <v>4555</v>
      </c>
      <c r="E9895" t="s">
        <v>4559</v>
      </c>
      <c r="F9895" t="s">
        <v>13</v>
      </c>
      <c r="G9895">
        <v>606</v>
      </c>
    </row>
    <row r="9896" spans="1:7" x14ac:dyDescent="0.2">
      <c r="A9896" t="s">
        <v>14492</v>
      </c>
      <c r="B9896" t="s">
        <v>4566</v>
      </c>
      <c r="C9896">
        <v>4</v>
      </c>
      <c r="D9896" t="s">
        <v>4555</v>
      </c>
      <c r="E9896" t="s">
        <v>4564</v>
      </c>
      <c r="F9896" t="s">
        <v>13</v>
      </c>
      <c r="G9896">
        <v>64</v>
      </c>
    </row>
    <row r="9897" spans="1:7" x14ac:dyDescent="0.2">
      <c r="A9897" t="s">
        <v>14493</v>
      </c>
      <c r="B9897" t="s">
        <v>4566</v>
      </c>
      <c r="C9897">
        <v>5</v>
      </c>
      <c r="D9897" t="s">
        <v>4555</v>
      </c>
      <c r="E9897" t="s">
        <v>4557</v>
      </c>
      <c r="F9897" t="s">
        <v>13</v>
      </c>
      <c r="G9897">
        <v>10226</v>
      </c>
    </row>
    <row r="9898" spans="1:7" x14ac:dyDescent="0.2">
      <c r="A9898" t="s">
        <v>14494</v>
      </c>
      <c r="B9898" t="s">
        <v>4566</v>
      </c>
      <c r="C9898">
        <v>5</v>
      </c>
      <c r="D9898" t="s">
        <v>4555</v>
      </c>
      <c r="E9898" t="s">
        <v>4558</v>
      </c>
      <c r="F9898" t="s">
        <v>13</v>
      </c>
      <c r="G9898">
        <v>29357</v>
      </c>
    </row>
    <row r="9899" spans="1:7" x14ac:dyDescent="0.2">
      <c r="A9899" t="s">
        <v>14495</v>
      </c>
      <c r="B9899" t="s">
        <v>4566</v>
      </c>
      <c r="C9899">
        <v>5</v>
      </c>
      <c r="D9899" t="s">
        <v>4555</v>
      </c>
      <c r="E9899" t="s">
        <v>4559</v>
      </c>
      <c r="F9899" t="s">
        <v>13</v>
      </c>
      <c r="G9899">
        <v>784</v>
      </c>
    </row>
    <row r="9900" spans="1:7" x14ac:dyDescent="0.2">
      <c r="A9900" t="s">
        <v>14496</v>
      </c>
      <c r="B9900" t="s">
        <v>4566</v>
      </c>
      <c r="C9900">
        <v>5</v>
      </c>
      <c r="D9900" t="s">
        <v>4555</v>
      </c>
      <c r="E9900" t="s">
        <v>4564</v>
      </c>
      <c r="F9900" t="s">
        <v>13</v>
      </c>
      <c r="G9900">
        <v>20</v>
      </c>
    </row>
    <row r="9901" spans="1:7" x14ac:dyDescent="0.2">
      <c r="A9901" t="s">
        <v>14497</v>
      </c>
      <c r="B9901" t="s">
        <v>4566</v>
      </c>
      <c r="C9901">
        <v>6</v>
      </c>
      <c r="D9901" t="s">
        <v>4555</v>
      </c>
      <c r="E9901" t="s">
        <v>4557</v>
      </c>
      <c r="F9901" t="s">
        <v>13</v>
      </c>
      <c r="G9901">
        <v>34269</v>
      </c>
    </row>
    <row r="9902" spans="1:7" x14ac:dyDescent="0.2">
      <c r="A9902" t="s">
        <v>14498</v>
      </c>
      <c r="B9902" t="s">
        <v>4566</v>
      </c>
      <c r="C9902">
        <v>6</v>
      </c>
      <c r="D9902" t="s">
        <v>4555</v>
      </c>
      <c r="E9902" t="s">
        <v>4558</v>
      </c>
      <c r="F9902" t="s">
        <v>13</v>
      </c>
      <c r="G9902">
        <v>19816</v>
      </c>
    </row>
    <row r="9903" spans="1:7" x14ac:dyDescent="0.2">
      <c r="A9903" t="s">
        <v>14499</v>
      </c>
      <c r="B9903" t="s">
        <v>4566</v>
      </c>
      <c r="C9903">
        <v>6</v>
      </c>
      <c r="D9903" t="s">
        <v>4555</v>
      </c>
      <c r="E9903" t="s">
        <v>4559</v>
      </c>
      <c r="F9903" t="s">
        <v>13</v>
      </c>
      <c r="G9903">
        <v>569</v>
      </c>
    </row>
    <row r="9904" spans="1:7" x14ac:dyDescent="0.2">
      <c r="A9904" t="s">
        <v>14500</v>
      </c>
      <c r="B9904" t="s">
        <v>4566</v>
      </c>
      <c r="C9904">
        <v>7</v>
      </c>
      <c r="D9904" t="s">
        <v>4555</v>
      </c>
      <c r="E9904" t="s">
        <v>4557</v>
      </c>
      <c r="F9904" t="s">
        <v>13</v>
      </c>
      <c r="G9904">
        <v>13887</v>
      </c>
    </row>
    <row r="9905" spans="1:7" x14ac:dyDescent="0.2">
      <c r="A9905" t="s">
        <v>14501</v>
      </c>
      <c r="B9905" t="s">
        <v>4566</v>
      </c>
      <c r="C9905">
        <v>7</v>
      </c>
      <c r="D9905" t="s">
        <v>4555</v>
      </c>
      <c r="E9905" t="s">
        <v>4558</v>
      </c>
      <c r="F9905" t="s">
        <v>13</v>
      </c>
      <c r="G9905">
        <v>17012</v>
      </c>
    </row>
    <row r="9906" spans="1:7" x14ac:dyDescent="0.2">
      <c r="A9906" t="s">
        <v>14502</v>
      </c>
      <c r="B9906" t="s">
        <v>4566</v>
      </c>
      <c r="C9906">
        <v>7</v>
      </c>
      <c r="D9906" t="s">
        <v>4555</v>
      </c>
      <c r="E9906" t="s">
        <v>4559</v>
      </c>
      <c r="F9906" t="s">
        <v>13</v>
      </c>
      <c r="G9906">
        <v>61</v>
      </c>
    </row>
    <row r="9907" spans="1:7" x14ac:dyDescent="0.2">
      <c r="A9907" t="s">
        <v>14503</v>
      </c>
      <c r="B9907" t="s">
        <v>4566</v>
      </c>
      <c r="C9907">
        <v>8</v>
      </c>
      <c r="D9907" t="s">
        <v>4555</v>
      </c>
      <c r="E9907" t="s">
        <v>4557</v>
      </c>
      <c r="F9907" t="s">
        <v>13</v>
      </c>
      <c r="G9907">
        <v>32978</v>
      </c>
    </row>
    <row r="9908" spans="1:7" x14ac:dyDescent="0.2">
      <c r="A9908" t="s">
        <v>14504</v>
      </c>
      <c r="B9908" t="s">
        <v>4566</v>
      </c>
      <c r="C9908">
        <v>8</v>
      </c>
      <c r="D9908" t="s">
        <v>4555</v>
      </c>
      <c r="E9908" t="s">
        <v>4558</v>
      </c>
      <c r="F9908" t="s">
        <v>13</v>
      </c>
      <c r="G9908">
        <v>56634</v>
      </c>
    </row>
    <row r="9909" spans="1:7" x14ac:dyDescent="0.2">
      <c r="A9909" t="s">
        <v>14505</v>
      </c>
      <c r="B9909" t="s">
        <v>4566</v>
      </c>
      <c r="C9909">
        <v>8</v>
      </c>
      <c r="D9909" t="s">
        <v>4555</v>
      </c>
      <c r="E9909" t="s">
        <v>4559</v>
      </c>
      <c r="F9909" t="s">
        <v>13</v>
      </c>
      <c r="G9909">
        <v>2472</v>
      </c>
    </row>
    <row r="9910" spans="1:7" x14ac:dyDescent="0.2">
      <c r="A9910" t="s">
        <v>14506</v>
      </c>
      <c r="B9910" t="s">
        <v>4566</v>
      </c>
      <c r="C9910">
        <v>8</v>
      </c>
      <c r="D9910" t="s">
        <v>4555</v>
      </c>
      <c r="E9910" t="s">
        <v>4564</v>
      </c>
      <c r="F9910" t="s">
        <v>13</v>
      </c>
      <c r="G9910">
        <v>89</v>
      </c>
    </row>
    <row r="9911" spans="1:7" x14ac:dyDescent="0.2">
      <c r="A9911" t="s">
        <v>14507</v>
      </c>
      <c r="B9911" t="s">
        <v>4566</v>
      </c>
      <c r="C9911">
        <v>9</v>
      </c>
      <c r="D9911" t="s">
        <v>4555</v>
      </c>
      <c r="E9911" t="s">
        <v>4557</v>
      </c>
      <c r="F9911" t="s">
        <v>13</v>
      </c>
      <c r="G9911">
        <v>1264</v>
      </c>
    </row>
    <row r="9912" spans="1:7" x14ac:dyDescent="0.2">
      <c r="A9912" t="s">
        <v>14508</v>
      </c>
      <c r="B9912" t="s">
        <v>4566</v>
      </c>
      <c r="C9912">
        <v>9</v>
      </c>
      <c r="D9912" t="s">
        <v>4555</v>
      </c>
      <c r="E9912" t="s">
        <v>4558</v>
      </c>
      <c r="F9912" t="s">
        <v>13</v>
      </c>
      <c r="G9912">
        <v>4768</v>
      </c>
    </row>
    <row r="9913" spans="1:7" x14ac:dyDescent="0.2">
      <c r="A9913" t="s">
        <v>14509</v>
      </c>
      <c r="B9913" t="s">
        <v>4566</v>
      </c>
      <c r="C9913">
        <v>9</v>
      </c>
      <c r="D9913" t="s">
        <v>4555</v>
      </c>
      <c r="E9913" t="s">
        <v>4559</v>
      </c>
      <c r="F9913" t="s">
        <v>13</v>
      </c>
      <c r="G9913">
        <v>165</v>
      </c>
    </row>
    <row r="9914" spans="1:7" x14ac:dyDescent="0.2">
      <c r="A9914" t="s">
        <v>14510</v>
      </c>
      <c r="B9914" t="s">
        <v>4566</v>
      </c>
      <c r="C9914">
        <v>9</v>
      </c>
      <c r="D9914" t="s">
        <v>4555</v>
      </c>
      <c r="E9914" t="s">
        <v>4564</v>
      </c>
      <c r="F9914" t="s">
        <v>13</v>
      </c>
      <c r="G9914">
        <v>6</v>
      </c>
    </row>
    <row r="9915" spans="1:7" x14ac:dyDescent="0.2">
      <c r="A9915" t="s">
        <v>14511</v>
      </c>
      <c r="B9915" t="s">
        <v>4566</v>
      </c>
      <c r="C9915">
        <v>10</v>
      </c>
      <c r="D9915" t="s">
        <v>4555</v>
      </c>
      <c r="E9915" t="s">
        <v>4557</v>
      </c>
      <c r="F9915" t="s">
        <v>13</v>
      </c>
      <c r="G9915">
        <v>490</v>
      </c>
    </row>
    <row r="9916" spans="1:7" x14ac:dyDescent="0.2">
      <c r="A9916" t="s">
        <v>14512</v>
      </c>
      <c r="B9916" t="s">
        <v>4566</v>
      </c>
      <c r="C9916">
        <v>10</v>
      </c>
      <c r="D9916" t="s">
        <v>4555</v>
      </c>
      <c r="E9916" t="s">
        <v>4558</v>
      </c>
      <c r="F9916" t="s">
        <v>13</v>
      </c>
      <c r="G9916">
        <v>1665</v>
      </c>
    </row>
    <row r="9917" spans="1:7" x14ac:dyDescent="0.2">
      <c r="A9917" t="s">
        <v>14513</v>
      </c>
      <c r="B9917" t="s">
        <v>4566</v>
      </c>
      <c r="C9917">
        <v>10</v>
      </c>
      <c r="D9917" t="s">
        <v>4555</v>
      </c>
      <c r="E9917" t="s">
        <v>4559</v>
      </c>
      <c r="F9917" t="s">
        <v>13</v>
      </c>
      <c r="G9917">
        <v>17</v>
      </c>
    </row>
    <row r="9918" spans="1:7" x14ac:dyDescent="0.2">
      <c r="A9918" t="s">
        <v>14514</v>
      </c>
      <c r="B9918" t="s">
        <v>4566</v>
      </c>
      <c r="C9918">
        <v>10</v>
      </c>
      <c r="D9918" t="s">
        <v>4555</v>
      </c>
      <c r="E9918" t="s">
        <v>4564</v>
      </c>
      <c r="F9918" t="s">
        <v>13</v>
      </c>
      <c r="G9918">
        <v>3</v>
      </c>
    </row>
    <row r="9919" spans="1:7" x14ac:dyDescent="0.2">
      <c r="A9919" t="s">
        <v>14515</v>
      </c>
      <c r="B9919" t="s">
        <v>4566</v>
      </c>
      <c r="C9919">
        <v>11</v>
      </c>
      <c r="D9919" t="s">
        <v>4555</v>
      </c>
      <c r="E9919" t="s">
        <v>4557</v>
      </c>
      <c r="F9919" t="s">
        <v>13</v>
      </c>
      <c r="G9919">
        <v>4873</v>
      </c>
    </row>
    <row r="9920" spans="1:7" x14ac:dyDescent="0.2">
      <c r="A9920" t="s">
        <v>14516</v>
      </c>
      <c r="B9920" t="s">
        <v>4566</v>
      </c>
      <c r="C9920">
        <v>11</v>
      </c>
      <c r="D9920" t="s">
        <v>4555</v>
      </c>
      <c r="E9920" t="s">
        <v>4558</v>
      </c>
      <c r="F9920" t="s">
        <v>13</v>
      </c>
      <c r="G9920">
        <v>9895</v>
      </c>
    </row>
    <row r="9921" spans="1:7" x14ac:dyDescent="0.2">
      <c r="A9921" t="s">
        <v>14517</v>
      </c>
      <c r="B9921" t="s">
        <v>4566</v>
      </c>
      <c r="C9921">
        <v>11</v>
      </c>
      <c r="D9921" t="s">
        <v>4555</v>
      </c>
      <c r="E9921" t="s">
        <v>4559</v>
      </c>
      <c r="F9921" t="s">
        <v>13</v>
      </c>
      <c r="G9921">
        <v>381</v>
      </c>
    </row>
    <row r="9922" spans="1:7" x14ac:dyDescent="0.2">
      <c r="A9922" t="s">
        <v>14518</v>
      </c>
      <c r="B9922" t="s">
        <v>4566</v>
      </c>
      <c r="C9922">
        <v>11</v>
      </c>
      <c r="D9922" t="s">
        <v>4555</v>
      </c>
      <c r="E9922" t="s">
        <v>4564</v>
      </c>
      <c r="F9922" t="s">
        <v>13</v>
      </c>
      <c r="G9922">
        <v>7</v>
      </c>
    </row>
    <row r="9923" spans="1:7" x14ac:dyDescent="0.2">
      <c r="A9923" t="s">
        <v>14519</v>
      </c>
      <c r="B9923" t="s">
        <v>4566</v>
      </c>
      <c r="C9923">
        <v>12</v>
      </c>
      <c r="D9923" t="s">
        <v>4555</v>
      </c>
      <c r="E9923" t="s">
        <v>4557</v>
      </c>
      <c r="F9923" t="s">
        <v>13</v>
      </c>
      <c r="G9923">
        <v>1506</v>
      </c>
    </row>
    <row r="9924" spans="1:7" x14ac:dyDescent="0.2">
      <c r="A9924" t="s">
        <v>14520</v>
      </c>
      <c r="B9924" t="s">
        <v>4566</v>
      </c>
      <c r="C9924">
        <v>12</v>
      </c>
      <c r="D9924" t="s">
        <v>4555</v>
      </c>
      <c r="E9924" t="s">
        <v>4558</v>
      </c>
      <c r="F9924" t="s">
        <v>13</v>
      </c>
      <c r="G9924">
        <v>8694</v>
      </c>
    </row>
    <row r="9925" spans="1:7" x14ac:dyDescent="0.2">
      <c r="A9925" t="s">
        <v>14521</v>
      </c>
      <c r="B9925" t="s">
        <v>4566</v>
      </c>
      <c r="C9925">
        <v>12</v>
      </c>
      <c r="D9925" t="s">
        <v>4555</v>
      </c>
      <c r="E9925" t="s">
        <v>4559</v>
      </c>
      <c r="F9925" t="s">
        <v>13</v>
      </c>
      <c r="G9925">
        <v>246</v>
      </c>
    </row>
    <row r="9926" spans="1:7" x14ac:dyDescent="0.2">
      <c r="A9926" t="s">
        <v>14522</v>
      </c>
      <c r="B9926" t="s">
        <v>4566</v>
      </c>
      <c r="C9926">
        <v>12</v>
      </c>
      <c r="D9926" t="s">
        <v>4555</v>
      </c>
      <c r="E9926" t="s">
        <v>4564</v>
      </c>
      <c r="F9926" t="s">
        <v>13</v>
      </c>
      <c r="G9926">
        <v>8</v>
      </c>
    </row>
    <row r="9927" spans="1:7" x14ac:dyDescent="0.2">
      <c r="A9927" t="s">
        <v>14523</v>
      </c>
      <c r="B9927" t="s">
        <v>4566</v>
      </c>
      <c r="C9927">
        <v>13</v>
      </c>
      <c r="D9927" t="s">
        <v>4555</v>
      </c>
      <c r="E9927" t="s">
        <v>4557</v>
      </c>
      <c r="F9927" t="s">
        <v>13</v>
      </c>
      <c r="G9927">
        <v>26792</v>
      </c>
    </row>
    <row r="9928" spans="1:7" x14ac:dyDescent="0.2">
      <c r="A9928" t="s">
        <v>14524</v>
      </c>
      <c r="B9928" t="s">
        <v>4566</v>
      </c>
      <c r="C9928">
        <v>13</v>
      </c>
      <c r="D9928" t="s">
        <v>4555</v>
      </c>
      <c r="E9928" t="s">
        <v>4558</v>
      </c>
      <c r="F9928" t="s">
        <v>13</v>
      </c>
      <c r="G9928">
        <v>36729</v>
      </c>
    </row>
    <row r="9929" spans="1:7" x14ac:dyDescent="0.2">
      <c r="A9929" t="s">
        <v>14525</v>
      </c>
      <c r="B9929" t="s">
        <v>4566</v>
      </c>
      <c r="C9929">
        <v>13</v>
      </c>
      <c r="D9929" t="s">
        <v>4555</v>
      </c>
      <c r="E9929" t="s">
        <v>4559</v>
      </c>
      <c r="F9929" t="s">
        <v>13</v>
      </c>
      <c r="G9929">
        <v>3627</v>
      </c>
    </row>
    <row r="9930" spans="1:7" x14ac:dyDescent="0.2">
      <c r="A9930" t="s">
        <v>14526</v>
      </c>
      <c r="B9930" t="s">
        <v>4566</v>
      </c>
      <c r="C9930">
        <v>13</v>
      </c>
      <c r="D9930" t="s">
        <v>4555</v>
      </c>
      <c r="E9930" t="s">
        <v>4564</v>
      </c>
      <c r="F9930" t="s">
        <v>13</v>
      </c>
      <c r="G9930">
        <v>66</v>
      </c>
    </row>
    <row r="9931" spans="1:7" x14ac:dyDescent="0.2">
      <c r="A9931" t="s">
        <v>14527</v>
      </c>
      <c r="B9931" t="s">
        <v>4566</v>
      </c>
      <c r="C9931">
        <v>14</v>
      </c>
      <c r="D9931" t="s">
        <v>4555</v>
      </c>
      <c r="E9931" t="s">
        <v>4557</v>
      </c>
      <c r="F9931" t="s">
        <v>13</v>
      </c>
      <c r="G9931">
        <v>9334</v>
      </c>
    </row>
    <row r="9932" spans="1:7" x14ac:dyDescent="0.2">
      <c r="A9932" t="s">
        <v>14528</v>
      </c>
      <c r="B9932" t="s">
        <v>4566</v>
      </c>
      <c r="C9932">
        <v>14</v>
      </c>
      <c r="D9932" t="s">
        <v>4555</v>
      </c>
      <c r="E9932" t="s">
        <v>4558</v>
      </c>
      <c r="F9932" t="s">
        <v>13</v>
      </c>
      <c r="G9932">
        <v>19784</v>
      </c>
    </row>
    <row r="9933" spans="1:7" x14ac:dyDescent="0.2">
      <c r="A9933" t="s">
        <v>14529</v>
      </c>
      <c r="B9933" t="s">
        <v>4566</v>
      </c>
      <c r="C9933">
        <v>14</v>
      </c>
      <c r="D9933" t="s">
        <v>4555</v>
      </c>
      <c r="E9933" t="s">
        <v>4559</v>
      </c>
      <c r="F9933" t="s">
        <v>13</v>
      </c>
      <c r="G9933">
        <v>1533</v>
      </c>
    </row>
    <row r="9934" spans="1:7" x14ac:dyDescent="0.2">
      <c r="A9934" t="s">
        <v>14530</v>
      </c>
      <c r="B9934" t="s">
        <v>4566</v>
      </c>
      <c r="C9934">
        <v>14</v>
      </c>
      <c r="D9934" t="s">
        <v>4555</v>
      </c>
      <c r="E9934" t="s">
        <v>4564</v>
      </c>
      <c r="F9934" t="s">
        <v>13</v>
      </c>
      <c r="G9934">
        <v>10</v>
      </c>
    </row>
    <row r="9935" spans="1:7" x14ac:dyDescent="0.2">
      <c r="A9935" t="s">
        <v>14531</v>
      </c>
      <c r="B9935" t="s">
        <v>4566</v>
      </c>
      <c r="C9935">
        <v>15</v>
      </c>
      <c r="D9935" t="s">
        <v>4555</v>
      </c>
      <c r="E9935" t="s">
        <v>4557</v>
      </c>
      <c r="F9935" t="s">
        <v>13</v>
      </c>
      <c r="G9935">
        <v>1820</v>
      </c>
    </row>
    <row r="9936" spans="1:7" x14ac:dyDescent="0.2">
      <c r="A9936" t="s">
        <v>14532</v>
      </c>
      <c r="B9936" t="s">
        <v>4566</v>
      </c>
      <c r="C9936">
        <v>15</v>
      </c>
      <c r="D9936" t="s">
        <v>4555</v>
      </c>
      <c r="E9936" t="s">
        <v>4558</v>
      </c>
      <c r="F9936" t="s">
        <v>13</v>
      </c>
      <c r="G9936">
        <v>8479</v>
      </c>
    </row>
    <row r="9937" spans="1:7" x14ac:dyDescent="0.2">
      <c r="A9937" t="s">
        <v>14533</v>
      </c>
      <c r="B9937" t="s">
        <v>4566</v>
      </c>
      <c r="C9937">
        <v>15</v>
      </c>
      <c r="D9937" t="s">
        <v>4555</v>
      </c>
      <c r="E9937" t="s">
        <v>4559</v>
      </c>
      <c r="F9937" t="s">
        <v>13</v>
      </c>
      <c r="G9937">
        <v>158</v>
      </c>
    </row>
    <row r="9938" spans="1:7" x14ac:dyDescent="0.2">
      <c r="A9938" t="s">
        <v>14534</v>
      </c>
      <c r="B9938" t="s">
        <v>4566</v>
      </c>
      <c r="C9938">
        <v>15</v>
      </c>
      <c r="D9938" t="s">
        <v>4555</v>
      </c>
      <c r="E9938" t="s">
        <v>4564</v>
      </c>
      <c r="F9938" t="s">
        <v>13</v>
      </c>
      <c r="G9938">
        <v>7</v>
      </c>
    </row>
    <row r="9939" spans="1:7" x14ac:dyDescent="0.2">
      <c r="A9939" t="s">
        <v>14535</v>
      </c>
      <c r="B9939" t="s">
        <v>4566</v>
      </c>
      <c r="C9939">
        <v>16</v>
      </c>
      <c r="D9939" t="s">
        <v>4555</v>
      </c>
      <c r="E9939" t="s">
        <v>4558</v>
      </c>
      <c r="F9939" t="s">
        <v>13</v>
      </c>
      <c r="G9939">
        <v>1486</v>
      </c>
    </row>
    <row r="9940" spans="1:7" x14ac:dyDescent="0.2">
      <c r="A9940" t="s">
        <v>14536</v>
      </c>
      <c r="B9940" t="s">
        <v>4566</v>
      </c>
      <c r="C9940">
        <v>17</v>
      </c>
      <c r="D9940" t="s">
        <v>4555</v>
      </c>
      <c r="E9940" t="s">
        <v>4557</v>
      </c>
      <c r="F9940" t="s">
        <v>13</v>
      </c>
      <c r="G9940">
        <v>13292</v>
      </c>
    </row>
    <row r="9941" spans="1:7" x14ac:dyDescent="0.2">
      <c r="A9941" t="s">
        <v>14537</v>
      </c>
      <c r="B9941" t="s">
        <v>4566</v>
      </c>
      <c r="C9941">
        <v>17</v>
      </c>
      <c r="D9941" t="s">
        <v>4555</v>
      </c>
      <c r="E9941" t="s">
        <v>4558</v>
      </c>
      <c r="F9941" t="s">
        <v>13</v>
      </c>
      <c r="G9941">
        <v>21262</v>
      </c>
    </row>
    <row r="9942" spans="1:7" x14ac:dyDescent="0.2">
      <c r="A9942" t="s">
        <v>14538</v>
      </c>
      <c r="B9942" t="s">
        <v>4566</v>
      </c>
      <c r="C9942">
        <v>17</v>
      </c>
      <c r="D9942" t="s">
        <v>4555</v>
      </c>
      <c r="E9942" t="s">
        <v>4559</v>
      </c>
      <c r="F9942" t="s">
        <v>13</v>
      </c>
      <c r="G9942">
        <v>181</v>
      </c>
    </row>
    <row r="9943" spans="1:7" x14ac:dyDescent="0.2">
      <c r="A9943" t="s">
        <v>14539</v>
      </c>
      <c r="B9943" t="s">
        <v>4566</v>
      </c>
      <c r="C9943">
        <v>17</v>
      </c>
      <c r="D9943" t="s">
        <v>4555</v>
      </c>
      <c r="E9943" t="s">
        <v>4564</v>
      </c>
      <c r="F9943" t="s">
        <v>13</v>
      </c>
      <c r="G9943">
        <v>26</v>
      </c>
    </row>
    <row r="9944" spans="1:7" x14ac:dyDescent="0.2">
      <c r="A9944" t="s">
        <v>14540</v>
      </c>
      <c r="B9944" t="s">
        <v>4566</v>
      </c>
      <c r="C9944">
        <v>18</v>
      </c>
      <c r="D9944" t="s">
        <v>4555</v>
      </c>
      <c r="E9944" t="s">
        <v>4557</v>
      </c>
      <c r="F9944" t="s">
        <v>13</v>
      </c>
      <c r="G9944">
        <v>4183</v>
      </c>
    </row>
    <row r="9945" spans="1:7" x14ac:dyDescent="0.2">
      <c r="A9945" t="s">
        <v>14541</v>
      </c>
      <c r="B9945" t="s">
        <v>4566</v>
      </c>
      <c r="C9945">
        <v>18</v>
      </c>
      <c r="D9945" t="s">
        <v>4555</v>
      </c>
      <c r="E9945" t="s">
        <v>4558</v>
      </c>
      <c r="F9945" t="s">
        <v>13</v>
      </c>
      <c r="G9945">
        <v>13021</v>
      </c>
    </row>
    <row r="9946" spans="1:7" x14ac:dyDescent="0.2">
      <c r="A9946" t="s">
        <v>14542</v>
      </c>
      <c r="B9946" t="s">
        <v>4566</v>
      </c>
      <c r="C9946">
        <v>18</v>
      </c>
      <c r="D9946" t="s">
        <v>4555</v>
      </c>
      <c r="E9946" t="s">
        <v>4559</v>
      </c>
      <c r="F9946" t="s">
        <v>13</v>
      </c>
      <c r="G9946">
        <v>67</v>
      </c>
    </row>
    <row r="9947" spans="1:7" x14ac:dyDescent="0.2">
      <c r="A9947" t="s">
        <v>14543</v>
      </c>
      <c r="B9947" t="s">
        <v>4566</v>
      </c>
      <c r="C9947">
        <v>18</v>
      </c>
      <c r="D9947" t="s">
        <v>4555</v>
      </c>
      <c r="E9947" t="s">
        <v>4564</v>
      </c>
      <c r="F9947" t="s">
        <v>13</v>
      </c>
      <c r="G9947">
        <v>11</v>
      </c>
    </row>
    <row r="9948" spans="1:7" x14ac:dyDescent="0.2">
      <c r="A9948" t="s">
        <v>14544</v>
      </c>
      <c r="B9948" t="s">
        <v>4566</v>
      </c>
      <c r="C9948">
        <v>19</v>
      </c>
      <c r="D9948" t="s">
        <v>4555</v>
      </c>
      <c r="E9948" t="s">
        <v>4557</v>
      </c>
      <c r="F9948" t="s">
        <v>13</v>
      </c>
      <c r="G9948">
        <v>3075</v>
      </c>
    </row>
    <row r="9949" spans="1:7" x14ac:dyDescent="0.2">
      <c r="A9949" t="s">
        <v>14545</v>
      </c>
      <c r="B9949" t="s">
        <v>4566</v>
      </c>
      <c r="C9949">
        <v>19</v>
      </c>
      <c r="D9949" t="s">
        <v>4555</v>
      </c>
      <c r="E9949" t="s">
        <v>4558</v>
      </c>
      <c r="F9949" t="s">
        <v>13</v>
      </c>
      <c r="G9949">
        <v>12804</v>
      </c>
    </row>
    <row r="9950" spans="1:7" x14ac:dyDescent="0.2">
      <c r="A9950" t="s">
        <v>14546</v>
      </c>
      <c r="B9950" t="s">
        <v>4566</v>
      </c>
      <c r="C9950">
        <v>19</v>
      </c>
      <c r="D9950" t="s">
        <v>4555</v>
      </c>
      <c r="E9950" t="s">
        <v>4559</v>
      </c>
      <c r="F9950" t="s">
        <v>13</v>
      </c>
      <c r="G9950">
        <v>520</v>
      </c>
    </row>
    <row r="9951" spans="1:7" x14ac:dyDescent="0.2">
      <c r="A9951" t="s">
        <v>14547</v>
      </c>
      <c r="B9951" t="s">
        <v>4566</v>
      </c>
      <c r="C9951">
        <v>19</v>
      </c>
      <c r="D9951" t="s">
        <v>4555</v>
      </c>
      <c r="E9951" t="s">
        <v>4564</v>
      </c>
      <c r="F9951" t="s">
        <v>13</v>
      </c>
      <c r="G9951">
        <v>2</v>
      </c>
    </row>
    <row r="9952" spans="1:7" x14ac:dyDescent="0.2">
      <c r="A9952" t="s">
        <v>14548</v>
      </c>
      <c r="B9952" t="s">
        <v>4566</v>
      </c>
      <c r="C9952">
        <v>20</v>
      </c>
      <c r="D9952" t="s">
        <v>4555</v>
      </c>
      <c r="E9952" t="s">
        <v>4557</v>
      </c>
      <c r="F9952" t="s">
        <v>13</v>
      </c>
      <c r="G9952">
        <v>16255</v>
      </c>
    </row>
    <row r="9953" spans="1:7" x14ac:dyDescent="0.2">
      <c r="A9953" t="s">
        <v>14549</v>
      </c>
      <c r="B9953" t="s">
        <v>4566</v>
      </c>
      <c r="C9953">
        <v>20</v>
      </c>
      <c r="D9953" t="s">
        <v>4555</v>
      </c>
      <c r="E9953" t="s">
        <v>4558</v>
      </c>
      <c r="F9953" t="s">
        <v>13</v>
      </c>
      <c r="G9953">
        <v>22138</v>
      </c>
    </row>
    <row r="9954" spans="1:7" x14ac:dyDescent="0.2">
      <c r="A9954" t="s">
        <v>14550</v>
      </c>
      <c r="B9954" t="s">
        <v>4566</v>
      </c>
      <c r="C9954">
        <v>20</v>
      </c>
      <c r="D9954" t="s">
        <v>4555</v>
      </c>
      <c r="E9954" t="s">
        <v>4559</v>
      </c>
      <c r="F9954" t="s">
        <v>13</v>
      </c>
      <c r="G9954">
        <v>242</v>
      </c>
    </row>
    <row r="9955" spans="1:7" x14ac:dyDescent="0.2">
      <c r="A9955" t="s">
        <v>14551</v>
      </c>
      <c r="B9955" t="s">
        <v>4566</v>
      </c>
      <c r="C9955">
        <v>20</v>
      </c>
      <c r="D9955" t="s">
        <v>4555</v>
      </c>
      <c r="E9955" t="s">
        <v>4564</v>
      </c>
      <c r="F9955" t="s">
        <v>13</v>
      </c>
      <c r="G9955">
        <v>12</v>
      </c>
    </row>
    <row r="9956" spans="1:7" x14ac:dyDescent="0.2">
      <c r="A9956" t="s">
        <v>14552</v>
      </c>
      <c r="B9956" t="s">
        <v>4566</v>
      </c>
      <c r="C9956">
        <v>21</v>
      </c>
      <c r="D9956" t="s">
        <v>4555</v>
      </c>
      <c r="E9956" t="s">
        <v>4557</v>
      </c>
      <c r="F9956" t="s">
        <v>13</v>
      </c>
      <c r="G9956">
        <v>837</v>
      </c>
    </row>
    <row r="9957" spans="1:7" x14ac:dyDescent="0.2">
      <c r="A9957" t="s">
        <v>14553</v>
      </c>
      <c r="B9957" t="s">
        <v>4566</v>
      </c>
      <c r="C9957">
        <v>21</v>
      </c>
      <c r="D9957" t="s">
        <v>4555</v>
      </c>
      <c r="E9957" t="s">
        <v>4558</v>
      </c>
      <c r="F9957" t="s">
        <v>13</v>
      </c>
      <c r="G9957">
        <v>1912</v>
      </c>
    </row>
    <row r="9958" spans="1:7" x14ac:dyDescent="0.2">
      <c r="A9958" t="s">
        <v>14554</v>
      </c>
      <c r="B9958" t="s">
        <v>4566</v>
      </c>
      <c r="C9958">
        <v>21</v>
      </c>
      <c r="D9958" t="s">
        <v>4555</v>
      </c>
      <c r="E9958" t="s">
        <v>4559</v>
      </c>
      <c r="F9958" t="s">
        <v>13</v>
      </c>
      <c r="G9958">
        <v>10</v>
      </c>
    </row>
    <row r="9959" spans="1:7" x14ac:dyDescent="0.2">
      <c r="A9959" t="s">
        <v>14555</v>
      </c>
      <c r="B9959" t="s">
        <v>4566</v>
      </c>
      <c r="C9959">
        <v>21</v>
      </c>
      <c r="D9959" t="s">
        <v>4555</v>
      </c>
      <c r="E9959" t="s">
        <v>4564</v>
      </c>
      <c r="F9959" t="s">
        <v>13</v>
      </c>
      <c r="G9959">
        <v>3</v>
      </c>
    </row>
    <row r="9960" spans="1:7" x14ac:dyDescent="0.2">
      <c r="A9960" t="s">
        <v>14556</v>
      </c>
      <c r="B9960" t="s">
        <v>4566</v>
      </c>
      <c r="C9960">
        <v>22</v>
      </c>
      <c r="D9960" t="s">
        <v>4555</v>
      </c>
      <c r="E9960" t="s">
        <v>4557</v>
      </c>
      <c r="F9960" t="s">
        <v>13</v>
      </c>
      <c r="G9960">
        <v>2396</v>
      </c>
    </row>
    <row r="9961" spans="1:7" x14ac:dyDescent="0.2">
      <c r="A9961" t="s">
        <v>14557</v>
      </c>
      <c r="B9961" t="s">
        <v>4566</v>
      </c>
      <c r="C9961">
        <v>22</v>
      </c>
      <c r="D9961" t="s">
        <v>4555</v>
      </c>
      <c r="E9961" t="s">
        <v>4558</v>
      </c>
      <c r="F9961" t="s">
        <v>13</v>
      </c>
      <c r="G9961">
        <v>14239</v>
      </c>
    </row>
    <row r="9962" spans="1:7" x14ac:dyDescent="0.2">
      <c r="A9962" t="s">
        <v>14558</v>
      </c>
      <c r="B9962" t="s">
        <v>4566</v>
      </c>
      <c r="C9962">
        <v>22</v>
      </c>
      <c r="D9962" t="s">
        <v>4555</v>
      </c>
      <c r="E9962" t="s">
        <v>4559</v>
      </c>
      <c r="F9962" t="s">
        <v>13</v>
      </c>
      <c r="G9962">
        <v>1</v>
      </c>
    </row>
    <row r="9963" spans="1:7" x14ac:dyDescent="0.2">
      <c r="A9963" t="s">
        <v>14559</v>
      </c>
      <c r="B9963" t="s">
        <v>4566</v>
      </c>
      <c r="C9963">
        <v>22</v>
      </c>
      <c r="D9963" t="s">
        <v>4555</v>
      </c>
      <c r="E9963" t="s">
        <v>4564</v>
      </c>
      <c r="F9963" t="s">
        <v>13</v>
      </c>
      <c r="G9963">
        <v>2</v>
      </c>
    </row>
    <row r="9964" spans="1:7" x14ac:dyDescent="0.2">
      <c r="A9964" t="s">
        <v>14560</v>
      </c>
      <c r="B9964" t="s">
        <v>4566</v>
      </c>
      <c r="C9964">
        <v>23</v>
      </c>
      <c r="D9964" t="s">
        <v>4555</v>
      </c>
      <c r="E9964" t="s">
        <v>4557</v>
      </c>
      <c r="F9964" t="s">
        <v>13</v>
      </c>
      <c r="G9964">
        <v>11056</v>
      </c>
    </row>
    <row r="9965" spans="1:7" x14ac:dyDescent="0.2">
      <c r="A9965" t="s">
        <v>14561</v>
      </c>
      <c r="B9965" t="s">
        <v>4566</v>
      </c>
      <c r="C9965">
        <v>23</v>
      </c>
      <c r="D9965" t="s">
        <v>4555</v>
      </c>
      <c r="E9965" t="s">
        <v>4558</v>
      </c>
      <c r="F9965" t="s">
        <v>13</v>
      </c>
      <c r="G9965">
        <v>20235</v>
      </c>
    </row>
    <row r="9966" spans="1:7" x14ac:dyDescent="0.2">
      <c r="A9966" t="s">
        <v>14562</v>
      </c>
      <c r="B9966" t="s">
        <v>4566</v>
      </c>
      <c r="C9966">
        <v>23</v>
      </c>
      <c r="D9966" t="s">
        <v>4555</v>
      </c>
      <c r="E9966" t="s">
        <v>4564</v>
      </c>
      <c r="F9966" t="s">
        <v>13</v>
      </c>
      <c r="G9966">
        <v>4</v>
      </c>
    </row>
    <row r="9967" spans="1:7" x14ac:dyDescent="0.2">
      <c r="A9967" t="s">
        <v>14563</v>
      </c>
      <c r="B9967" t="s">
        <v>4566</v>
      </c>
      <c r="C9967">
        <v>24</v>
      </c>
      <c r="D9967" t="s">
        <v>4555</v>
      </c>
      <c r="E9967" t="s">
        <v>4557</v>
      </c>
      <c r="F9967" t="s">
        <v>13</v>
      </c>
      <c r="G9967">
        <v>10243</v>
      </c>
    </row>
    <row r="9968" spans="1:7" x14ac:dyDescent="0.2">
      <c r="A9968" t="s">
        <v>14564</v>
      </c>
      <c r="B9968" t="s">
        <v>4566</v>
      </c>
      <c r="C9968">
        <v>24</v>
      </c>
      <c r="D9968" t="s">
        <v>4555</v>
      </c>
      <c r="E9968" t="s">
        <v>4558</v>
      </c>
      <c r="F9968" t="s">
        <v>13</v>
      </c>
      <c r="G9968">
        <v>28027</v>
      </c>
    </row>
    <row r="9969" spans="1:7" x14ac:dyDescent="0.2">
      <c r="A9969" t="s">
        <v>14565</v>
      </c>
      <c r="B9969" t="s">
        <v>4566</v>
      </c>
      <c r="C9969">
        <v>24</v>
      </c>
      <c r="D9969" t="s">
        <v>4555</v>
      </c>
      <c r="E9969" t="s">
        <v>4559</v>
      </c>
      <c r="F9969" t="s">
        <v>13</v>
      </c>
      <c r="G9969">
        <v>1749</v>
      </c>
    </row>
    <row r="9970" spans="1:7" x14ac:dyDescent="0.2">
      <c r="A9970" t="s">
        <v>14566</v>
      </c>
      <c r="B9970" t="s">
        <v>4566</v>
      </c>
      <c r="C9970">
        <v>24</v>
      </c>
      <c r="D9970" t="s">
        <v>4555</v>
      </c>
      <c r="E9970" t="s">
        <v>4564</v>
      </c>
      <c r="F9970" t="s">
        <v>13</v>
      </c>
      <c r="G9970">
        <v>29</v>
      </c>
    </row>
    <row r="9971" spans="1:7" x14ac:dyDescent="0.2">
      <c r="A9971" t="s">
        <v>14567</v>
      </c>
      <c r="B9971" t="s">
        <v>4566</v>
      </c>
      <c r="C9971">
        <v>25</v>
      </c>
      <c r="D9971" t="s">
        <v>4555</v>
      </c>
      <c r="E9971" t="s">
        <v>4557</v>
      </c>
      <c r="F9971" t="s">
        <v>13</v>
      </c>
      <c r="G9971">
        <v>6191</v>
      </c>
    </row>
    <row r="9972" spans="1:7" x14ac:dyDescent="0.2">
      <c r="A9972" t="s">
        <v>14568</v>
      </c>
      <c r="B9972" t="s">
        <v>4566</v>
      </c>
      <c r="C9972">
        <v>25</v>
      </c>
      <c r="D9972" t="s">
        <v>4555</v>
      </c>
      <c r="E9972" t="s">
        <v>4558</v>
      </c>
      <c r="F9972" t="s">
        <v>13</v>
      </c>
      <c r="G9972">
        <v>12188</v>
      </c>
    </row>
    <row r="9973" spans="1:7" x14ac:dyDescent="0.2">
      <c r="A9973" t="s">
        <v>14569</v>
      </c>
      <c r="B9973" t="s">
        <v>4566</v>
      </c>
      <c r="C9973">
        <v>25</v>
      </c>
      <c r="D9973" t="s">
        <v>4555</v>
      </c>
      <c r="E9973" t="s">
        <v>4559</v>
      </c>
      <c r="F9973" t="s">
        <v>13</v>
      </c>
      <c r="G9973">
        <v>84</v>
      </c>
    </row>
    <row r="9974" spans="1:7" x14ac:dyDescent="0.2">
      <c r="A9974" t="s">
        <v>14570</v>
      </c>
      <c r="B9974" t="s">
        <v>4566</v>
      </c>
      <c r="C9974">
        <v>25</v>
      </c>
      <c r="D9974" t="s">
        <v>4555</v>
      </c>
      <c r="E9974" t="s">
        <v>4564</v>
      </c>
      <c r="F9974" t="s">
        <v>13</v>
      </c>
      <c r="G9974">
        <v>7</v>
      </c>
    </row>
    <row r="9975" spans="1:7" x14ac:dyDescent="0.2">
      <c r="A9975" t="s">
        <v>14571</v>
      </c>
      <c r="B9975" t="s">
        <v>4566</v>
      </c>
      <c r="C9975">
        <v>26</v>
      </c>
      <c r="D9975" t="s">
        <v>4555</v>
      </c>
      <c r="E9975" t="s">
        <v>4557</v>
      </c>
      <c r="F9975" t="s">
        <v>13</v>
      </c>
      <c r="G9975">
        <v>19755</v>
      </c>
    </row>
    <row r="9976" spans="1:7" x14ac:dyDescent="0.2">
      <c r="A9976" t="s">
        <v>14572</v>
      </c>
      <c r="B9976" t="s">
        <v>4566</v>
      </c>
      <c r="C9976">
        <v>26</v>
      </c>
      <c r="D9976" t="s">
        <v>4555</v>
      </c>
      <c r="E9976" t="s">
        <v>4558</v>
      </c>
      <c r="F9976" t="s">
        <v>13</v>
      </c>
      <c r="G9976">
        <v>28446</v>
      </c>
    </row>
    <row r="9977" spans="1:7" x14ac:dyDescent="0.2">
      <c r="A9977" t="s">
        <v>14573</v>
      </c>
      <c r="B9977" t="s">
        <v>4566</v>
      </c>
      <c r="C9977">
        <v>26</v>
      </c>
      <c r="D9977" t="s">
        <v>4555</v>
      </c>
      <c r="E9977" t="s">
        <v>4559</v>
      </c>
      <c r="F9977" t="s">
        <v>13</v>
      </c>
      <c r="G9977">
        <v>663</v>
      </c>
    </row>
    <row r="9978" spans="1:7" x14ac:dyDescent="0.2">
      <c r="A9978" t="s">
        <v>14574</v>
      </c>
      <c r="B9978" t="s">
        <v>4566</v>
      </c>
      <c r="C9978">
        <v>26</v>
      </c>
      <c r="D9978" t="s">
        <v>4555</v>
      </c>
      <c r="E9978" t="s">
        <v>4564</v>
      </c>
      <c r="F9978" t="s">
        <v>13</v>
      </c>
      <c r="G9978">
        <v>38</v>
      </c>
    </row>
    <row r="9979" spans="1:7" x14ac:dyDescent="0.2">
      <c r="A9979" t="s">
        <v>14575</v>
      </c>
      <c r="B9979" t="s">
        <v>4566</v>
      </c>
      <c r="C9979">
        <v>27</v>
      </c>
      <c r="D9979" t="s">
        <v>4555</v>
      </c>
      <c r="E9979" t="s">
        <v>4557</v>
      </c>
      <c r="F9979" t="s">
        <v>13</v>
      </c>
      <c r="G9979">
        <v>11446</v>
      </c>
    </row>
    <row r="9980" spans="1:7" x14ac:dyDescent="0.2">
      <c r="A9980" t="s">
        <v>14576</v>
      </c>
      <c r="B9980" t="s">
        <v>4566</v>
      </c>
      <c r="C9980">
        <v>27</v>
      </c>
      <c r="D9980" t="s">
        <v>4555</v>
      </c>
      <c r="E9980" t="s">
        <v>4558</v>
      </c>
      <c r="F9980" t="s">
        <v>13</v>
      </c>
      <c r="G9980">
        <v>31600</v>
      </c>
    </row>
    <row r="9981" spans="1:7" x14ac:dyDescent="0.2">
      <c r="A9981" t="s">
        <v>14577</v>
      </c>
      <c r="B9981" t="s">
        <v>4566</v>
      </c>
      <c r="C9981">
        <v>27</v>
      </c>
      <c r="D9981" t="s">
        <v>4555</v>
      </c>
      <c r="E9981" t="s">
        <v>4559</v>
      </c>
      <c r="F9981" t="s">
        <v>13</v>
      </c>
      <c r="G9981">
        <v>267</v>
      </c>
    </row>
    <row r="9982" spans="1:7" x14ac:dyDescent="0.2">
      <c r="A9982" t="s">
        <v>14578</v>
      </c>
      <c r="B9982" t="s">
        <v>4566</v>
      </c>
      <c r="C9982">
        <v>27</v>
      </c>
      <c r="D9982" t="s">
        <v>4555</v>
      </c>
      <c r="E9982" t="s">
        <v>4564</v>
      </c>
      <c r="F9982" t="s">
        <v>13</v>
      </c>
      <c r="G9982">
        <v>31</v>
      </c>
    </row>
    <row r="9983" spans="1:7" x14ac:dyDescent="0.2">
      <c r="A9983" t="s">
        <v>14579</v>
      </c>
      <c r="B9983" t="s">
        <v>4566</v>
      </c>
      <c r="C9983">
        <v>28</v>
      </c>
      <c r="D9983" t="s">
        <v>4555</v>
      </c>
      <c r="E9983" t="s">
        <v>4557</v>
      </c>
      <c r="F9983" t="s">
        <v>13</v>
      </c>
      <c r="G9983">
        <v>4941</v>
      </c>
    </row>
    <row r="9984" spans="1:7" x14ac:dyDescent="0.2">
      <c r="A9984" t="s">
        <v>14580</v>
      </c>
      <c r="B9984" t="s">
        <v>4566</v>
      </c>
      <c r="C9984">
        <v>28</v>
      </c>
      <c r="D9984" t="s">
        <v>4555</v>
      </c>
      <c r="E9984" t="s">
        <v>4558</v>
      </c>
      <c r="F9984" t="s">
        <v>13</v>
      </c>
      <c r="G9984">
        <v>10611</v>
      </c>
    </row>
    <row r="9985" spans="1:7" x14ac:dyDescent="0.2">
      <c r="A9985" t="s">
        <v>14581</v>
      </c>
      <c r="B9985" t="s">
        <v>4566</v>
      </c>
      <c r="C9985">
        <v>28</v>
      </c>
      <c r="D9985" t="s">
        <v>4555</v>
      </c>
      <c r="E9985" t="s">
        <v>4559</v>
      </c>
      <c r="F9985" t="s">
        <v>13</v>
      </c>
      <c r="G9985">
        <v>472</v>
      </c>
    </row>
    <row r="9986" spans="1:7" x14ac:dyDescent="0.2">
      <c r="A9986" t="s">
        <v>14582</v>
      </c>
      <c r="B9986" t="s">
        <v>4566</v>
      </c>
      <c r="C9986">
        <v>28</v>
      </c>
      <c r="D9986" t="s">
        <v>4555</v>
      </c>
      <c r="E9986" t="s">
        <v>4564</v>
      </c>
      <c r="F9986" t="s">
        <v>13</v>
      </c>
      <c r="G9986">
        <v>1</v>
      </c>
    </row>
    <row r="9987" spans="1:7" x14ac:dyDescent="0.2">
      <c r="A9987" t="s">
        <v>14583</v>
      </c>
      <c r="B9987" t="s">
        <v>4566</v>
      </c>
      <c r="C9987">
        <v>29</v>
      </c>
      <c r="D9987" t="s">
        <v>4555</v>
      </c>
      <c r="E9987" t="s">
        <v>4557</v>
      </c>
      <c r="F9987" t="s">
        <v>13</v>
      </c>
      <c r="G9987">
        <v>22</v>
      </c>
    </row>
    <row r="9988" spans="1:7" x14ac:dyDescent="0.2">
      <c r="A9988" t="s">
        <v>14584</v>
      </c>
      <c r="B9988" t="s">
        <v>4566</v>
      </c>
      <c r="C9988">
        <v>29</v>
      </c>
      <c r="D9988" t="s">
        <v>4555</v>
      </c>
      <c r="E9988" t="s">
        <v>4558</v>
      </c>
      <c r="F9988" t="s">
        <v>13</v>
      </c>
      <c r="G9988">
        <v>15301</v>
      </c>
    </row>
    <row r="9989" spans="1:7" x14ac:dyDescent="0.2">
      <c r="A9989" t="s">
        <v>14585</v>
      </c>
      <c r="B9989" t="s">
        <v>4566</v>
      </c>
      <c r="C9989">
        <v>29</v>
      </c>
      <c r="D9989" t="s">
        <v>4555</v>
      </c>
      <c r="E9989" t="s">
        <v>4559</v>
      </c>
      <c r="F9989" t="s">
        <v>13</v>
      </c>
      <c r="G9989">
        <v>23</v>
      </c>
    </row>
    <row r="9990" spans="1:7" x14ac:dyDescent="0.2">
      <c r="A9990" t="s">
        <v>14586</v>
      </c>
      <c r="B9990" t="s">
        <v>4566</v>
      </c>
      <c r="C9990">
        <v>29</v>
      </c>
      <c r="D9990" t="s">
        <v>4555</v>
      </c>
      <c r="E9990" t="s">
        <v>4564</v>
      </c>
      <c r="F9990" t="s">
        <v>13</v>
      </c>
      <c r="G9990">
        <v>10</v>
      </c>
    </row>
    <row r="9991" spans="1:7" x14ac:dyDescent="0.2">
      <c r="A9991" t="s">
        <v>14587</v>
      </c>
      <c r="B9991" t="s">
        <v>4566</v>
      </c>
      <c r="C9991">
        <v>30</v>
      </c>
      <c r="D9991" t="s">
        <v>4555</v>
      </c>
      <c r="E9991" t="s">
        <v>4557</v>
      </c>
      <c r="F9991" t="s">
        <v>13</v>
      </c>
      <c r="G9991">
        <v>4667</v>
      </c>
    </row>
    <row r="9992" spans="1:7" x14ac:dyDescent="0.2">
      <c r="A9992" t="s">
        <v>14588</v>
      </c>
      <c r="B9992" t="s">
        <v>4566</v>
      </c>
      <c r="C9992">
        <v>30</v>
      </c>
      <c r="D9992" t="s">
        <v>4555</v>
      </c>
      <c r="E9992" t="s">
        <v>4558</v>
      </c>
      <c r="F9992" t="s">
        <v>13</v>
      </c>
      <c r="G9992">
        <v>13878</v>
      </c>
    </row>
    <row r="9993" spans="1:7" x14ac:dyDescent="0.2">
      <c r="A9993" t="s">
        <v>14589</v>
      </c>
      <c r="B9993" t="s">
        <v>4566</v>
      </c>
      <c r="C9993">
        <v>30</v>
      </c>
      <c r="D9993" t="s">
        <v>4555</v>
      </c>
      <c r="E9993" t="s">
        <v>4559</v>
      </c>
      <c r="F9993" t="s">
        <v>13</v>
      </c>
      <c r="G9993">
        <v>11</v>
      </c>
    </row>
    <row r="9994" spans="1:7" x14ac:dyDescent="0.2">
      <c r="A9994" t="s">
        <v>14590</v>
      </c>
      <c r="B9994" t="s">
        <v>4566</v>
      </c>
      <c r="C9994">
        <v>30</v>
      </c>
      <c r="D9994" t="s">
        <v>4555</v>
      </c>
      <c r="E9994" t="s">
        <v>4564</v>
      </c>
      <c r="F9994" t="s">
        <v>13</v>
      </c>
      <c r="G9994">
        <v>6</v>
      </c>
    </row>
    <row r="9995" spans="1:7" x14ac:dyDescent="0.2">
      <c r="A9995" t="s">
        <v>14591</v>
      </c>
      <c r="B9995" t="s">
        <v>4566</v>
      </c>
      <c r="C9995">
        <v>31</v>
      </c>
      <c r="D9995" t="s">
        <v>4555</v>
      </c>
      <c r="E9995" t="s">
        <v>4557</v>
      </c>
      <c r="F9995" t="s">
        <v>13</v>
      </c>
      <c r="G9995">
        <v>624</v>
      </c>
    </row>
    <row r="9996" spans="1:7" x14ac:dyDescent="0.2">
      <c r="A9996" t="s">
        <v>14592</v>
      </c>
      <c r="B9996" t="s">
        <v>4566</v>
      </c>
      <c r="C9996">
        <v>31</v>
      </c>
      <c r="D9996" t="s">
        <v>4555</v>
      </c>
      <c r="E9996" t="s">
        <v>4558</v>
      </c>
      <c r="F9996" t="s">
        <v>13</v>
      </c>
      <c r="G9996">
        <v>1928</v>
      </c>
    </row>
    <row r="9997" spans="1:7" x14ac:dyDescent="0.2">
      <c r="A9997" t="s">
        <v>14593</v>
      </c>
      <c r="B9997" t="s">
        <v>4566</v>
      </c>
      <c r="C9997">
        <v>31</v>
      </c>
      <c r="D9997" t="s">
        <v>4555</v>
      </c>
      <c r="E9997" t="s">
        <v>4564</v>
      </c>
      <c r="F9997" t="s">
        <v>13</v>
      </c>
      <c r="G9997">
        <v>1</v>
      </c>
    </row>
    <row r="9998" spans="1:7" x14ac:dyDescent="0.2">
      <c r="A9998" t="s">
        <v>14594</v>
      </c>
      <c r="B9998" t="s">
        <v>4566</v>
      </c>
      <c r="C9998">
        <v>32</v>
      </c>
      <c r="D9998" t="s">
        <v>4555</v>
      </c>
      <c r="E9998" t="s">
        <v>4557</v>
      </c>
      <c r="F9998" t="s">
        <v>13</v>
      </c>
      <c r="G9998">
        <v>2078</v>
      </c>
    </row>
    <row r="9999" spans="1:7" x14ac:dyDescent="0.2">
      <c r="A9999" t="s">
        <v>14595</v>
      </c>
      <c r="B9999" t="s">
        <v>4566</v>
      </c>
      <c r="C9999">
        <v>32</v>
      </c>
      <c r="D9999" t="s">
        <v>4555</v>
      </c>
      <c r="E9999" t="s">
        <v>4558</v>
      </c>
      <c r="F9999" t="s">
        <v>13</v>
      </c>
      <c r="G9999">
        <v>6884</v>
      </c>
    </row>
    <row r="10000" spans="1:7" x14ac:dyDescent="0.2">
      <c r="A10000" t="s">
        <v>14596</v>
      </c>
      <c r="B10000" t="s">
        <v>4566</v>
      </c>
      <c r="C10000">
        <v>32</v>
      </c>
      <c r="D10000" t="s">
        <v>4555</v>
      </c>
      <c r="E10000" t="s">
        <v>4564</v>
      </c>
      <c r="F10000" t="s">
        <v>13</v>
      </c>
      <c r="G10000">
        <v>3</v>
      </c>
    </row>
    <row r="10001" spans="1:7" x14ac:dyDescent="0.2">
      <c r="A10001" t="s">
        <v>14597</v>
      </c>
      <c r="B10001" t="s">
        <v>4566</v>
      </c>
      <c r="C10001">
        <v>33</v>
      </c>
      <c r="D10001" t="s">
        <v>4555</v>
      </c>
      <c r="E10001" t="s">
        <v>4557</v>
      </c>
      <c r="F10001" t="s">
        <v>13</v>
      </c>
      <c r="G10001">
        <v>53</v>
      </c>
    </row>
    <row r="10002" spans="1:7" x14ac:dyDescent="0.2">
      <c r="A10002" t="s">
        <v>14598</v>
      </c>
      <c r="B10002" t="s">
        <v>4566</v>
      </c>
      <c r="C10002">
        <v>33</v>
      </c>
      <c r="D10002" t="s">
        <v>4555</v>
      </c>
      <c r="E10002" t="s">
        <v>4558</v>
      </c>
      <c r="F10002" t="s">
        <v>13</v>
      </c>
      <c r="G10002">
        <v>321</v>
      </c>
    </row>
    <row r="10003" spans="1:7" x14ac:dyDescent="0.2">
      <c r="A10003" t="s">
        <v>14599</v>
      </c>
      <c r="B10003" t="s">
        <v>4566</v>
      </c>
      <c r="C10003">
        <v>34</v>
      </c>
      <c r="D10003" t="s">
        <v>4555</v>
      </c>
      <c r="E10003" t="s">
        <v>4557</v>
      </c>
      <c r="F10003" t="s">
        <v>13</v>
      </c>
      <c r="G10003">
        <v>1666</v>
      </c>
    </row>
    <row r="10004" spans="1:7" x14ac:dyDescent="0.2">
      <c r="A10004" t="s">
        <v>14600</v>
      </c>
      <c r="B10004" t="s">
        <v>4566</v>
      </c>
      <c r="C10004">
        <v>34</v>
      </c>
      <c r="D10004" t="s">
        <v>4555</v>
      </c>
      <c r="E10004" t="s">
        <v>4558</v>
      </c>
      <c r="F10004" t="s">
        <v>13</v>
      </c>
      <c r="G10004">
        <v>3273</v>
      </c>
    </row>
    <row r="10005" spans="1:7" x14ac:dyDescent="0.2">
      <c r="A10005" t="s">
        <v>14601</v>
      </c>
      <c r="B10005" t="s">
        <v>4566</v>
      </c>
      <c r="C10005">
        <v>34</v>
      </c>
      <c r="D10005" t="s">
        <v>4555</v>
      </c>
      <c r="E10005" t="s">
        <v>4559</v>
      </c>
      <c r="F10005" t="s">
        <v>13</v>
      </c>
      <c r="G10005">
        <v>28</v>
      </c>
    </row>
    <row r="10006" spans="1:7" x14ac:dyDescent="0.2">
      <c r="A10006" t="s">
        <v>14602</v>
      </c>
      <c r="B10006" t="s">
        <v>4566</v>
      </c>
      <c r="C10006">
        <v>34</v>
      </c>
      <c r="D10006" t="s">
        <v>4555</v>
      </c>
      <c r="E10006" t="s">
        <v>4564</v>
      </c>
      <c r="F10006" t="s">
        <v>13</v>
      </c>
      <c r="G10006">
        <v>2</v>
      </c>
    </row>
    <row r="10007" spans="1:7" x14ac:dyDescent="0.2">
      <c r="A10007" t="s">
        <v>14603</v>
      </c>
      <c r="B10007" t="s">
        <v>4566</v>
      </c>
      <c r="C10007">
        <v>35</v>
      </c>
      <c r="D10007" t="s">
        <v>4555</v>
      </c>
      <c r="E10007" t="s">
        <v>4557</v>
      </c>
      <c r="F10007" t="s">
        <v>13</v>
      </c>
      <c r="G10007">
        <v>37678</v>
      </c>
    </row>
    <row r="10008" spans="1:7" x14ac:dyDescent="0.2">
      <c r="A10008" t="s">
        <v>14604</v>
      </c>
      <c r="B10008" t="s">
        <v>4566</v>
      </c>
      <c r="C10008">
        <v>35</v>
      </c>
      <c r="D10008" t="s">
        <v>4555</v>
      </c>
      <c r="E10008" t="s">
        <v>4558</v>
      </c>
      <c r="F10008" t="s">
        <v>13</v>
      </c>
      <c r="G10008">
        <v>44365</v>
      </c>
    </row>
    <row r="10009" spans="1:7" x14ac:dyDescent="0.2">
      <c r="A10009" t="s">
        <v>14605</v>
      </c>
      <c r="B10009" t="s">
        <v>4566</v>
      </c>
      <c r="C10009">
        <v>35</v>
      </c>
      <c r="D10009" t="s">
        <v>4555</v>
      </c>
      <c r="E10009" t="s">
        <v>4559</v>
      </c>
      <c r="F10009" t="s">
        <v>13</v>
      </c>
      <c r="G10009">
        <v>2207</v>
      </c>
    </row>
    <row r="10010" spans="1:7" x14ac:dyDescent="0.2">
      <c r="A10010" t="s">
        <v>14606</v>
      </c>
      <c r="B10010" t="s">
        <v>4566</v>
      </c>
      <c r="C10010">
        <v>35</v>
      </c>
      <c r="D10010" t="s">
        <v>4555</v>
      </c>
      <c r="E10010" t="s">
        <v>4564</v>
      </c>
      <c r="F10010" t="s">
        <v>13</v>
      </c>
      <c r="G10010">
        <v>48</v>
      </c>
    </row>
    <row r="10011" spans="1:7" x14ac:dyDescent="0.2">
      <c r="A10011" t="s">
        <v>14607</v>
      </c>
      <c r="B10011" t="s">
        <v>4566</v>
      </c>
      <c r="C10011">
        <v>36</v>
      </c>
      <c r="D10011" t="s">
        <v>4555</v>
      </c>
      <c r="E10011" t="s">
        <v>4557</v>
      </c>
      <c r="F10011" t="s">
        <v>13</v>
      </c>
      <c r="G10011">
        <v>5394</v>
      </c>
    </row>
    <row r="10012" spans="1:7" x14ac:dyDescent="0.2">
      <c r="A10012" t="s">
        <v>14608</v>
      </c>
      <c r="B10012" t="s">
        <v>4566</v>
      </c>
      <c r="C10012">
        <v>36</v>
      </c>
      <c r="D10012" t="s">
        <v>4555</v>
      </c>
      <c r="E10012" t="s">
        <v>4558</v>
      </c>
      <c r="F10012" t="s">
        <v>13</v>
      </c>
      <c r="G10012">
        <v>10432</v>
      </c>
    </row>
    <row r="10013" spans="1:7" x14ac:dyDescent="0.2">
      <c r="A10013" t="s">
        <v>14609</v>
      </c>
      <c r="B10013" t="s">
        <v>4566</v>
      </c>
      <c r="C10013">
        <v>36</v>
      </c>
      <c r="D10013" t="s">
        <v>4555</v>
      </c>
      <c r="E10013" t="s">
        <v>4559</v>
      </c>
      <c r="F10013" t="s">
        <v>13</v>
      </c>
      <c r="G10013">
        <v>10</v>
      </c>
    </row>
    <row r="10014" spans="1:7" x14ac:dyDescent="0.2">
      <c r="A10014" t="s">
        <v>14610</v>
      </c>
      <c r="B10014" t="s">
        <v>4566</v>
      </c>
      <c r="C10014">
        <v>36</v>
      </c>
      <c r="D10014" t="s">
        <v>4555</v>
      </c>
      <c r="E10014" t="s">
        <v>4564</v>
      </c>
      <c r="F10014" t="s">
        <v>13</v>
      </c>
      <c r="G10014">
        <v>5</v>
      </c>
    </row>
    <row r="10015" spans="1:7" x14ac:dyDescent="0.2">
      <c r="A10015" t="s">
        <v>14611</v>
      </c>
      <c r="B10015" t="s">
        <v>4566</v>
      </c>
      <c r="C10015">
        <v>37</v>
      </c>
      <c r="D10015" t="s">
        <v>4555</v>
      </c>
      <c r="E10015" t="s">
        <v>4561</v>
      </c>
      <c r="F10015" t="s">
        <v>13</v>
      </c>
      <c r="G10015">
        <v>449</v>
      </c>
    </row>
    <row r="10016" spans="1:7" x14ac:dyDescent="0.2">
      <c r="A10016" t="s">
        <v>14612</v>
      </c>
      <c r="B10016" t="s">
        <v>4566</v>
      </c>
      <c r="C10016">
        <v>38</v>
      </c>
      <c r="D10016" t="s">
        <v>4555</v>
      </c>
      <c r="E10016" t="s">
        <v>4557</v>
      </c>
      <c r="F10016" t="s">
        <v>13</v>
      </c>
      <c r="G10016">
        <v>11501</v>
      </c>
    </row>
    <row r="10017" spans="1:7" x14ac:dyDescent="0.2">
      <c r="A10017" t="s">
        <v>14613</v>
      </c>
      <c r="B10017" t="s">
        <v>4566</v>
      </c>
      <c r="C10017">
        <v>38</v>
      </c>
      <c r="D10017" t="s">
        <v>4555</v>
      </c>
      <c r="E10017" t="s">
        <v>4558</v>
      </c>
      <c r="F10017" t="s">
        <v>13</v>
      </c>
      <c r="G10017">
        <v>19462</v>
      </c>
    </row>
    <row r="10018" spans="1:7" x14ac:dyDescent="0.2">
      <c r="A10018" t="s">
        <v>14614</v>
      </c>
      <c r="B10018" t="s">
        <v>4566</v>
      </c>
      <c r="C10018">
        <v>38</v>
      </c>
      <c r="D10018" t="s">
        <v>4555</v>
      </c>
      <c r="E10018" t="s">
        <v>4559</v>
      </c>
      <c r="F10018" t="s">
        <v>13</v>
      </c>
      <c r="G10018">
        <v>51</v>
      </c>
    </row>
    <row r="10019" spans="1:7" x14ac:dyDescent="0.2">
      <c r="A10019" t="s">
        <v>14615</v>
      </c>
      <c r="B10019" t="s">
        <v>4566</v>
      </c>
      <c r="C10019">
        <v>38</v>
      </c>
      <c r="D10019" t="s">
        <v>4555</v>
      </c>
      <c r="E10019" t="s">
        <v>4564</v>
      </c>
      <c r="F10019" t="s">
        <v>13</v>
      </c>
      <c r="G10019">
        <v>14</v>
      </c>
    </row>
    <row r="10020" spans="1:7" x14ac:dyDescent="0.2">
      <c r="A10020" t="s">
        <v>14616</v>
      </c>
      <c r="B10020" t="s">
        <v>4566</v>
      </c>
      <c r="C10020">
        <v>39</v>
      </c>
      <c r="D10020" t="s">
        <v>4555</v>
      </c>
      <c r="E10020" t="s">
        <v>4561</v>
      </c>
      <c r="F10020" t="s">
        <v>13</v>
      </c>
      <c r="G10020">
        <v>645</v>
      </c>
    </row>
    <row r="10021" spans="1:7" x14ac:dyDescent="0.2">
      <c r="A10021" t="s">
        <v>14617</v>
      </c>
      <c r="B10021" t="s">
        <v>4566</v>
      </c>
      <c r="C10021">
        <v>40</v>
      </c>
      <c r="D10021" t="s">
        <v>4555</v>
      </c>
      <c r="E10021" t="s">
        <v>4557</v>
      </c>
      <c r="F10021" t="s">
        <v>13</v>
      </c>
      <c r="G10021">
        <v>557</v>
      </c>
    </row>
    <row r="10022" spans="1:7" x14ac:dyDescent="0.2">
      <c r="A10022" t="s">
        <v>14618</v>
      </c>
      <c r="B10022" t="s">
        <v>4566</v>
      </c>
      <c r="C10022">
        <v>40</v>
      </c>
      <c r="D10022" t="s">
        <v>4555</v>
      </c>
      <c r="E10022" t="s">
        <v>4558</v>
      </c>
      <c r="F10022" t="s">
        <v>13</v>
      </c>
      <c r="G10022">
        <v>3715</v>
      </c>
    </row>
    <row r="10023" spans="1:7" x14ac:dyDescent="0.2">
      <c r="A10023" t="s">
        <v>14619</v>
      </c>
      <c r="B10023" t="s">
        <v>4566</v>
      </c>
      <c r="C10023">
        <v>41</v>
      </c>
      <c r="D10023" t="s">
        <v>4555</v>
      </c>
      <c r="E10023" t="s">
        <v>4557</v>
      </c>
      <c r="F10023" t="s">
        <v>13</v>
      </c>
      <c r="G10023">
        <v>1040</v>
      </c>
    </row>
    <row r="10024" spans="1:7" x14ac:dyDescent="0.2">
      <c r="A10024" t="s">
        <v>14620</v>
      </c>
      <c r="B10024" t="s">
        <v>4566</v>
      </c>
      <c r="C10024">
        <v>41</v>
      </c>
      <c r="D10024" t="s">
        <v>4555</v>
      </c>
      <c r="E10024" t="s">
        <v>4558</v>
      </c>
      <c r="F10024" t="s">
        <v>13</v>
      </c>
      <c r="G10024">
        <v>4261</v>
      </c>
    </row>
    <row r="10025" spans="1:7" x14ac:dyDescent="0.2">
      <c r="A10025" t="s">
        <v>14621</v>
      </c>
      <c r="B10025" t="s">
        <v>4566</v>
      </c>
      <c r="C10025">
        <v>41</v>
      </c>
      <c r="D10025" t="s">
        <v>4555</v>
      </c>
      <c r="E10025" t="s">
        <v>4559</v>
      </c>
      <c r="F10025" t="s">
        <v>13</v>
      </c>
      <c r="G10025">
        <v>11</v>
      </c>
    </row>
    <row r="10026" spans="1:7" x14ac:dyDescent="0.2">
      <c r="A10026" t="s">
        <v>14622</v>
      </c>
      <c r="B10026" t="s">
        <v>4566</v>
      </c>
      <c r="C10026">
        <v>41</v>
      </c>
      <c r="D10026" t="s">
        <v>4555</v>
      </c>
      <c r="E10026" t="s">
        <v>4564</v>
      </c>
      <c r="F10026" t="s">
        <v>13</v>
      </c>
      <c r="G10026">
        <v>2</v>
      </c>
    </row>
    <row r="10027" spans="1:7" x14ac:dyDescent="0.2">
      <c r="A10027" t="s">
        <v>14623</v>
      </c>
      <c r="B10027" t="s">
        <v>4566</v>
      </c>
      <c r="C10027">
        <v>43</v>
      </c>
      <c r="D10027" t="s">
        <v>4555</v>
      </c>
      <c r="E10027" t="s">
        <v>4557</v>
      </c>
      <c r="F10027" t="s">
        <v>13</v>
      </c>
      <c r="G10027">
        <v>7907</v>
      </c>
    </row>
    <row r="10028" spans="1:7" x14ac:dyDescent="0.2">
      <c r="A10028" t="s">
        <v>14624</v>
      </c>
      <c r="B10028" t="s">
        <v>4566</v>
      </c>
      <c r="C10028">
        <v>43</v>
      </c>
      <c r="D10028" t="s">
        <v>4555</v>
      </c>
      <c r="E10028" t="s">
        <v>4558</v>
      </c>
      <c r="F10028" t="s">
        <v>13</v>
      </c>
      <c r="G10028">
        <v>18184</v>
      </c>
    </row>
    <row r="10029" spans="1:7" x14ac:dyDescent="0.2">
      <c r="A10029" t="s">
        <v>14625</v>
      </c>
      <c r="B10029" t="s">
        <v>4566</v>
      </c>
      <c r="C10029">
        <v>43</v>
      </c>
      <c r="D10029" t="s">
        <v>4555</v>
      </c>
      <c r="E10029" t="s">
        <v>4559</v>
      </c>
      <c r="F10029" t="s">
        <v>13</v>
      </c>
      <c r="G10029">
        <v>12</v>
      </c>
    </row>
    <row r="10030" spans="1:7" x14ac:dyDescent="0.2">
      <c r="A10030" t="s">
        <v>14626</v>
      </c>
      <c r="B10030" t="s">
        <v>4566</v>
      </c>
      <c r="C10030">
        <v>43</v>
      </c>
      <c r="D10030" t="s">
        <v>4555</v>
      </c>
      <c r="E10030" t="s">
        <v>4564</v>
      </c>
      <c r="F10030" t="s">
        <v>13</v>
      </c>
      <c r="G10030">
        <v>13</v>
      </c>
    </row>
    <row r="10031" spans="1:7" x14ac:dyDescent="0.2">
      <c r="A10031" t="s">
        <v>14627</v>
      </c>
      <c r="B10031" t="s">
        <v>4566</v>
      </c>
      <c r="C10031">
        <v>1</v>
      </c>
      <c r="D10031" t="s">
        <v>4555</v>
      </c>
      <c r="E10031" t="s">
        <v>4557</v>
      </c>
      <c r="F10031" t="s">
        <v>14</v>
      </c>
      <c r="G10031">
        <v>2154</v>
      </c>
    </row>
    <row r="10032" spans="1:7" x14ac:dyDescent="0.2">
      <c r="A10032" t="s">
        <v>14628</v>
      </c>
      <c r="B10032" t="s">
        <v>4566</v>
      </c>
      <c r="C10032">
        <v>1</v>
      </c>
      <c r="D10032" t="s">
        <v>4555</v>
      </c>
      <c r="E10032" t="s">
        <v>4558</v>
      </c>
      <c r="F10032" t="s">
        <v>14</v>
      </c>
      <c r="G10032">
        <v>2065</v>
      </c>
    </row>
    <row r="10033" spans="1:7" x14ac:dyDescent="0.2">
      <c r="A10033" t="s">
        <v>14629</v>
      </c>
      <c r="B10033" t="s">
        <v>4566</v>
      </c>
      <c r="C10033">
        <v>1</v>
      </c>
      <c r="D10033" t="s">
        <v>4555</v>
      </c>
      <c r="E10033" t="s">
        <v>4559</v>
      </c>
      <c r="F10033" t="s">
        <v>14</v>
      </c>
      <c r="G10033">
        <v>3</v>
      </c>
    </row>
    <row r="10034" spans="1:7" x14ac:dyDescent="0.2">
      <c r="A10034" t="s">
        <v>14630</v>
      </c>
      <c r="B10034" t="s">
        <v>4566</v>
      </c>
      <c r="C10034">
        <v>1</v>
      </c>
      <c r="D10034" t="s">
        <v>4555</v>
      </c>
      <c r="E10034" t="s">
        <v>4564</v>
      </c>
      <c r="F10034" t="s">
        <v>14</v>
      </c>
      <c r="G10034">
        <v>5</v>
      </c>
    </row>
    <row r="10035" spans="1:7" x14ac:dyDescent="0.2">
      <c r="A10035" t="s">
        <v>14631</v>
      </c>
      <c r="B10035" t="s">
        <v>4566</v>
      </c>
      <c r="C10035">
        <v>2</v>
      </c>
      <c r="D10035" t="s">
        <v>4555</v>
      </c>
      <c r="E10035" t="s">
        <v>4557</v>
      </c>
      <c r="F10035" t="s">
        <v>14</v>
      </c>
      <c r="G10035">
        <v>1449</v>
      </c>
    </row>
    <row r="10036" spans="1:7" x14ac:dyDescent="0.2">
      <c r="A10036" t="s">
        <v>14632</v>
      </c>
      <c r="B10036" t="s">
        <v>4566</v>
      </c>
      <c r="C10036">
        <v>2</v>
      </c>
      <c r="D10036" t="s">
        <v>4555</v>
      </c>
      <c r="E10036" t="s">
        <v>4558</v>
      </c>
      <c r="F10036" t="s">
        <v>14</v>
      </c>
      <c r="G10036">
        <v>4091</v>
      </c>
    </row>
    <row r="10037" spans="1:7" x14ac:dyDescent="0.2">
      <c r="A10037" t="s">
        <v>14633</v>
      </c>
      <c r="B10037" t="s">
        <v>4566</v>
      </c>
      <c r="C10037">
        <v>2</v>
      </c>
      <c r="D10037" t="s">
        <v>4555</v>
      </c>
      <c r="E10037" t="s">
        <v>4559</v>
      </c>
      <c r="F10037" t="s">
        <v>14</v>
      </c>
      <c r="G10037">
        <v>11</v>
      </c>
    </row>
    <row r="10038" spans="1:7" x14ac:dyDescent="0.2">
      <c r="A10038" t="s">
        <v>14634</v>
      </c>
      <c r="B10038" t="s">
        <v>4566</v>
      </c>
      <c r="C10038">
        <v>2</v>
      </c>
      <c r="D10038" t="s">
        <v>4555</v>
      </c>
      <c r="E10038" t="s">
        <v>4564</v>
      </c>
      <c r="F10038" t="s">
        <v>14</v>
      </c>
      <c r="G10038">
        <v>5</v>
      </c>
    </row>
    <row r="10039" spans="1:7" x14ac:dyDescent="0.2">
      <c r="A10039" t="s">
        <v>14635</v>
      </c>
      <c r="B10039" t="s">
        <v>4566</v>
      </c>
      <c r="C10039">
        <v>3</v>
      </c>
      <c r="D10039" t="s">
        <v>4555</v>
      </c>
      <c r="E10039" t="s">
        <v>4557</v>
      </c>
      <c r="F10039" t="s">
        <v>14</v>
      </c>
      <c r="G10039">
        <v>11481</v>
      </c>
    </row>
    <row r="10040" spans="1:7" x14ac:dyDescent="0.2">
      <c r="A10040" t="s">
        <v>14636</v>
      </c>
      <c r="B10040" t="s">
        <v>4566</v>
      </c>
      <c r="C10040">
        <v>3</v>
      </c>
      <c r="D10040" t="s">
        <v>4555</v>
      </c>
      <c r="E10040" t="s">
        <v>4558</v>
      </c>
      <c r="F10040" t="s">
        <v>14</v>
      </c>
      <c r="G10040">
        <v>21134</v>
      </c>
    </row>
    <row r="10041" spans="1:7" x14ac:dyDescent="0.2">
      <c r="A10041" t="s">
        <v>14637</v>
      </c>
      <c r="B10041" t="s">
        <v>4566</v>
      </c>
      <c r="C10041">
        <v>3</v>
      </c>
      <c r="D10041" t="s">
        <v>4555</v>
      </c>
      <c r="E10041" t="s">
        <v>4559</v>
      </c>
      <c r="F10041" t="s">
        <v>14</v>
      </c>
      <c r="G10041">
        <v>115</v>
      </c>
    </row>
    <row r="10042" spans="1:7" x14ac:dyDescent="0.2">
      <c r="A10042" t="s">
        <v>14638</v>
      </c>
      <c r="B10042" t="s">
        <v>4566</v>
      </c>
      <c r="C10042">
        <v>4</v>
      </c>
      <c r="D10042" t="s">
        <v>4555</v>
      </c>
      <c r="E10042" t="s">
        <v>4557</v>
      </c>
      <c r="F10042" t="s">
        <v>14</v>
      </c>
      <c r="G10042">
        <v>15535</v>
      </c>
    </row>
    <row r="10043" spans="1:7" x14ac:dyDescent="0.2">
      <c r="A10043" t="s">
        <v>14639</v>
      </c>
      <c r="B10043" t="s">
        <v>4566</v>
      </c>
      <c r="C10043">
        <v>4</v>
      </c>
      <c r="D10043" t="s">
        <v>4555</v>
      </c>
      <c r="E10043" t="s">
        <v>4558</v>
      </c>
      <c r="F10043" t="s">
        <v>14</v>
      </c>
      <c r="G10043">
        <v>33157</v>
      </c>
    </row>
    <row r="10044" spans="1:7" x14ac:dyDescent="0.2">
      <c r="A10044" t="s">
        <v>14640</v>
      </c>
      <c r="B10044" t="s">
        <v>4566</v>
      </c>
      <c r="C10044">
        <v>4</v>
      </c>
      <c r="D10044" t="s">
        <v>4555</v>
      </c>
      <c r="E10044" t="s">
        <v>4559</v>
      </c>
      <c r="F10044" t="s">
        <v>14</v>
      </c>
      <c r="G10044">
        <v>828</v>
      </c>
    </row>
    <row r="10045" spans="1:7" x14ac:dyDescent="0.2">
      <c r="A10045" t="s">
        <v>14641</v>
      </c>
      <c r="B10045" t="s">
        <v>4566</v>
      </c>
      <c r="C10045">
        <v>4</v>
      </c>
      <c r="D10045" t="s">
        <v>4555</v>
      </c>
      <c r="E10045" t="s">
        <v>4564</v>
      </c>
      <c r="F10045" t="s">
        <v>14</v>
      </c>
      <c r="G10045">
        <v>80</v>
      </c>
    </row>
    <row r="10046" spans="1:7" x14ac:dyDescent="0.2">
      <c r="A10046" t="s">
        <v>14642</v>
      </c>
      <c r="B10046" t="s">
        <v>4566</v>
      </c>
      <c r="C10046">
        <v>5</v>
      </c>
      <c r="D10046" t="s">
        <v>4555</v>
      </c>
      <c r="E10046" t="s">
        <v>4557</v>
      </c>
      <c r="F10046" t="s">
        <v>14</v>
      </c>
      <c r="G10046">
        <v>10774</v>
      </c>
    </row>
    <row r="10047" spans="1:7" x14ac:dyDescent="0.2">
      <c r="A10047" t="s">
        <v>14643</v>
      </c>
      <c r="B10047" t="s">
        <v>4566</v>
      </c>
      <c r="C10047">
        <v>5</v>
      </c>
      <c r="D10047" t="s">
        <v>4555</v>
      </c>
      <c r="E10047" t="s">
        <v>4558</v>
      </c>
      <c r="F10047" t="s">
        <v>14</v>
      </c>
      <c r="G10047">
        <v>29854</v>
      </c>
    </row>
    <row r="10048" spans="1:7" x14ac:dyDescent="0.2">
      <c r="A10048" t="s">
        <v>14644</v>
      </c>
      <c r="B10048" t="s">
        <v>4566</v>
      </c>
      <c r="C10048">
        <v>5</v>
      </c>
      <c r="D10048" t="s">
        <v>4555</v>
      </c>
      <c r="E10048" t="s">
        <v>4559</v>
      </c>
      <c r="F10048" t="s">
        <v>14</v>
      </c>
      <c r="G10048">
        <v>834</v>
      </c>
    </row>
    <row r="10049" spans="1:7" x14ac:dyDescent="0.2">
      <c r="A10049" t="s">
        <v>14645</v>
      </c>
      <c r="B10049" t="s">
        <v>4566</v>
      </c>
      <c r="C10049">
        <v>5</v>
      </c>
      <c r="D10049" t="s">
        <v>4555</v>
      </c>
      <c r="E10049" t="s">
        <v>4564</v>
      </c>
      <c r="F10049" t="s">
        <v>14</v>
      </c>
      <c r="G10049">
        <v>20</v>
      </c>
    </row>
    <row r="10050" spans="1:7" x14ac:dyDescent="0.2">
      <c r="A10050" t="s">
        <v>14646</v>
      </c>
      <c r="B10050" t="s">
        <v>4566</v>
      </c>
      <c r="C10050">
        <v>6</v>
      </c>
      <c r="D10050" t="s">
        <v>4555</v>
      </c>
      <c r="E10050" t="s">
        <v>4557</v>
      </c>
      <c r="F10050" t="s">
        <v>14</v>
      </c>
      <c r="G10050">
        <v>36612</v>
      </c>
    </row>
    <row r="10051" spans="1:7" x14ac:dyDescent="0.2">
      <c r="A10051" t="s">
        <v>14647</v>
      </c>
      <c r="B10051" t="s">
        <v>4566</v>
      </c>
      <c r="C10051">
        <v>6</v>
      </c>
      <c r="D10051" t="s">
        <v>4555</v>
      </c>
      <c r="E10051" t="s">
        <v>4558</v>
      </c>
      <c r="F10051" t="s">
        <v>14</v>
      </c>
      <c r="G10051">
        <v>21395</v>
      </c>
    </row>
    <row r="10052" spans="1:7" x14ac:dyDescent="0.2">
      <c r="A10052" t="s">
        <v>14648</v>
      </c>
      <c r="B10052" t="s">
        <v>4566</v>
      </c>
      <c r="C10052">
        <v>6</v>
      </c>
      <c r="D10052" t="s">
        <v>4555</v>
      </c>
      <c r="E10052" t="s">
        <v>4559</v>
      </c>
      <c r="F10052" t="s">
        <v>14</v>
      </c>
      <c r="G10052">
        <v>489</v>
      </c>
    </row>
    <row r="10053" spans="1:7" x14ac:dyDescent="0.2">
      <c r="A10053" t="s">
        <v>14649</v>
      </c>
      <c r="B10053" t="s">
        <v>4566</v>
      </c>
      <c r="C10053">
        <v>7</v>
      </c>
      <c r="D10053" t="s">
        <v>4555</v>
      </c>
      <c r="E10053" t="s">
        <v>4557</v>
      </c>
      <c r="F10053" t="s">
        <v>14</v>
      </c>
      <c r="G10053">
        <v>14168</v>
      </c>
    </row>
    <row r="10054" spans="1:7" x14ac:dyDescent="0.2">
      <c r="A10054" t="s">
        <v>14650</v>
      </c>
      <c r="B10054" t="s">
        <v>4566</v>
      </c>
      <c r="C10054">
        <v>7</v>
      </c>
      <c r="D10054" t="s">
        <v>4555</v>
      </c>
      <c r="E10054" t="s">
        <v>4558</v>
      </c>
      <c r="F10054" t="s">
        <v>14</v>
      </c>
      <c r="G10054">
        <v>16947</v>
      </c>
    </row>
    <row r="10055" spans="1:7" x14ac:dyDescent="0.2">
      <c r="A10055" t="s">
        <v>14651</v>
      </c>
      <c r="B10055" t="s">
        <v>4566</v>
      </c>
      <c r="C10055">
        <v>7</v>
      </c>
      <c r="D10055" t="s">
        <v>4555</v>
      </c>
      <c r="E10055" t="s">
        <v>4559</v>
      </c>
      <c r="F10055" t="s">
        <v>14</v>
      </c>
      <c r="G10055">
        <v>84</v>
      </c>
    </row>
    <row r="10056" spans="1:7" x14ac:dyDescent="0.2">
      <c r="A10056" t="s">
        <v>14652</v>
      </c>
      <c r="B10056" t="s">
        <v>4566</v>
      </c>
      <c r="C10056">
        <v>8</v>
      </c>
      <c r="D10056" t="s">
        <v>4555</v>
      </c>
      <c r="E10056" t="s">
        <v>4557</v>
      </c>
      <c r="F10056" t="s">
        <v>14</v>
      </c>
      <c r="G10056">
        <v>34016</v>
      </c>
    </row>
    <row r="10057" spans="1:7" x14ac:dyDescent="0.2">
      <c r="A10057" t="s">
        <v>14653</v>
      </c>
      <c r="B10057" t="s">
        <v>4566</v>
      </c>
      <c r="C10057">
        <v>8</v>
      </c>
      <c r="D10057" t="s">
        <v>4555</v>
      </c>
      <c r="E10057" t="s">
        <v>4558</v>
      </c>
      <c r="F10057" t="s">
        <v>14</v>
      </c>
      <c r="G10057">
        <v>59959</v>
      </c>
    </row>
    <row r="10058" spans="1:7" x14ac:dyDescent="0.2">
      <c r="A10058" t="s">
        <v>14654</v>
      </c>
      <c r="B10058" t="s">
        <v>4566</v>
      </c>
      <c r="C10058">
        <v>8</v>
      </c>
      <c r="D10058" t="s">
        <v>4555</v>
      </c>
      <c r="E10058" t="s">
        <v>4559</v>
      </c>
      <c r="F10058" t="s">
        <v>14</v>
      </c>
      <c r="G10058">
        <v>3072</v>
      </c>
    </row>
    <row r="10059" spans="1:7" x14ac:dyDescent="0.2">
      <c r="A10059" t="s">
        <v>14655</v>
      </c>
      <c r="B10059" t="s">
        <v>4566</v>
      </c>
      <c r="C10059">
        <v>8</v>
      </c>
      <c r="D10059" t="s">
        <v>4555</v>
      </c>
      <c r="E10059" t="s">
        <v>4564</v>
      </c>
      <c r="F10059" t="s">
        <v>14</v>
      </c>
      <c r="G10059">
        <v>103</v>
      </c>
    </row>
    <row r="10060" spans="1:7" x14ac:dyDescent="0.2">
      <c r="A10060" t="s">
        <v>14656</v>
      </c>
      <c r="B10060" t="s">
        <v>4566</v>
      </c>
      <c r="C10060">
        <v>9</v>
      </c>
      <c r="D10060" t="s">
        <v>4555</v>
      </c>
      <c r="E10060" t="s">
        <v>4557</v>
      </c>
      <c r="F10060" t="s">
        <v>14</v>
      </c>
      <c r="G10060">
        <v>969</v>
      </c>
    </row>
    <row r="10061" spans="1:7" x14ac:dyDescent="0.2">
      <c r="A10061" t="s">
        <v>14657</v>
      </c>
      <c r="B10061" t="s">
        <v>4566</v>
      </c>
      <c r="C10061">
        <v>9</v>
      </c>
      <c r="D10061" t="s">
        <v>4555</v>
      </c>
      <c r="E10061" t="s">
        <v>4558</v>
      </c>
      <c r="F10061" t="s">
        <v>14</v>
      </c>
      <c r="G10061">
        <v>4639</v>
      </c>
    </row>
    <row r="10062" spans="1:7" x14ac:dyDescent="0.2">
      <c r="A10062" t="s">
        <v>14658</v>
      </c>
      <c r="B10062" t="s">
        <v>4566</v>
      </c>
      <c r="C10062">
        <v>9</v>
      </c>
      <c r="D10062" t="s">
        <v>4555</v>
      </c>
      <c r="E10062" t="s">
        <v>4559</v>
      </c>
      <c r="F10062" t="s">
        <v>14</v>
      </c>
      <c r="G10062">
        <v>119</v>
      </c>
    </row>
    <row r="10063" spans="1:7" x14ac:dyDescent="0.2">
      <c r="A10063" t="s">
        <v>14659</v>
      </c>
      <c r="B10063" t="s">
        <v>4566</v>
      </c>
      <c r="C10063">
        <v>9</v>
      </c>
      <c r="D10063" t="s">
        <v>4555</v>
      </c>
      <c r="E10063" t="s">
        <v>4564</v>
      </c>
      <c r="F10063" t="s">
        <v>14</v>
      </c>
      <c r="G10063">
        <v>5</v>
      </c>
    </row>
    <row r="10064" spans="1:7" x14ac:dyDescent="0.2">
      <c r="A10064" t="s">
        <v>14660</v>
      </c>
      <c r="B10064" t="s">
        <v>4566</v>
      </c>
      <c r="C10064">
        <v>10</v>
      </c>
      <c r="D10064" t="s">
        <v>4555</v>
      </c>
      <c r="E10064" t="s">
        <v>4557</v>
      </c>
      <c r="F10064" t="s">
        <v>14</v>
      </c>
      <c r="G10064">
        <v>629</v>
      </c>
    </row>
    <row r="10065" spans="1:7" x14ac:dyDescent="0.2">
      <c r="A10065" t="s">
        <v>14661</v>
      </c>
      <c r="B10065" t="s">
        <v>4566</v>
      </c>
      <c r="C10065">
        <v>10</v>
      </c>
      <c r="D10065" t="s">
        <v>4555</v>
      </c>
      <c r="E10065" t="s">
        <v>4558</v>
      </c>
      <c r="F10065" t="s">
        <v>14</v>
      </c>
      <c r="G10065">
        <v>2018</v>
      </c>
    </row>
    <row r="10066" spans="1:7" x14ac:dyDescent="0.2">
      <c r="A10066" t="s">
        <v>14662</v>
      </c>
      <c r="B10066" t="s">
        <v>4566</v>
      </c>
      <c r="C10066">
        <v>10</v>
      </c>
      <c r="D10066" t="s">
        <v>4555</v>
      </c>
      <c r="E10066" t="s">
        <v>4559</v>
      </c>
      <c r="F10066" t="s">
        <v>14</v>
      </c>
      <c r="G10066">
        <v>9</v>
      </c>
    </row>
    <row r="10067" spans="1:7" x14ac:dyDescent="0.2">
      <c r="A10067" t="s">
        <v>14663</v>
      </c>
      <c r="B10067" t="s">
        <v>4566</v>
      </c>
      <c r="C10067">
        <v>11</v>
      </c>
      <c r="D10067" t="s">
        <v>4555</v>
      </c>
      <c r="E10067" t="s">
        <v>4557</v>
      </c>
      <c r="F10067" t="s">
        <v>14</v>
      </c>
      <c r="G10067">
        <v>4959</v>
      </c>
    </row>
    <row r="10068" spans="1:7" x14ac:dyDescent="0.2">
      <c r="A10068" t="s">
        <v>14664</v>
      </c>
      <c r="B10068" t="s">
        <v>4566</v>
      </c>
      <c r="C10068">
        <v>11</v>
      </c>
      <c r="D10068" t="s">
        <v>4555</v>
      </c>
      <c r="E10068" t="s">
        <v>4558</v>
      </c>
      <c r="F10068" t="s">
        <v>14</v>
      </c>
      <c r="G10068">
        <v>9872</v>
      </c>
    </row>
    <row r="10069" spans="1:7" x14ac:dyDescent="0.2">
      <c r="A10069" t="s">
        <v>14665</v>
      </c>
      <c r="B10069" t="s">
        <v>4566</v>
      </c>
      <c r="C10069">
        <v>11</v>
      </c>
      <c r="D10069" t="s">
        <v>4555</v>
      </c>
      <c r="E10069" t="s">
        <v>4559</v>
      </c>
      <c r="F10069" t="s">
        <v>14</v>
      </c>
      <c r="G10069">
        <v>302</v>
      </c>
    </row>
    <row r="10070" spans="1:7" x14ac:dyDescent="0.2">
      <c r="A10070" t="s">
        <v>14666</v>
      </c>
      <c r="B10070" t="s">
        <v>4566</v>
      </c>
      <c r="C10070">
        <v>11</v>
      </c>
      <c r="D10070" t="s">
        <v>4555</v>
      </c>
      <c r="E10070" t="s">
        <v>4564</v>
      </c>
      <c r="F10070" t="s">
        <v>14</v>
      </c>
      <c r="G10070">
        <v>5</v>
      </c>
    </row>
    <row r="10071" spans="1:7" x14ac:dyDescent="0.2">
      <c r="A10071" t="s">
        <v>14667</v>
      </c>
      <c r="B10071" t="s">
        <v>4566</v>
      </c>
      <c r="C10071">
        <v>12</v>
      </c>
      <c r="D10071" t="s">
        <v>4555</v>
      </c>
      <c r="E10071" t="s">
        <v>4557</v>
      </c>
      <c r="F10071" t="s">
        <v>14</v>
      </c>
      <c r="G10071">
        <v>1510</v>
      </c>
    </row>
    <row r="10072" spans="1:7" x14ac:dyDescent="0.2">
      <c r="A10072" t="s">
        <v>14668</v>
      </c>
      <c r="B10072" t="s">
        <v>4566</v>
      </c>
      <c r="C10072">
        <v>12</v>
      </c>
      <c r="D10072" t="s">
        <v>4555</v>
      </c>
      <c r="E10072" t="s">
        <v>4558</v>
      </c>
      <c r="F10072" t="s">
        <v>14</v>
      </c>
      <c r="G10072">
        <v>8381</v>
      </c>
    </row>
    <row r="10073" spans="1:7" x14ac:dyDescent="0.2">
      <c r="A10073" t="s">
        <v>14669</v>
      </c>
      <c r="B10073" t="s">
        <v>4566</v>
      </c>
      <c r="C10073">
        <v>12</v>
      </c>
      <c r="D10073" t="s">
        <v>4555</v>
      </c>
      <c r="E10073" t="s">
        <v>4559</v>
      </c>
      <c r="F10073" t="s">
        <v>14</v>
      </c>
      <c r="G10073">
        <v>321</v>
      </c>
    </row>
    <row r="10074" spans="1:7" x14ac:dyDescent="0.2">
      <c r="A10074" t="s">
        <v>14670</v>
      </c>
      <c r="B10074" t="s">
        <v>4566</v>
      </c>
      <c r="C10074">
        <v>12</v>
      </c>
      <c r="D10074" t="s">
        <v>4555</v>
      </c>
      <c r="E10074" t="s">
        <v>4564</v>
      </c>
      <c r="F10074" t="s">
        <v>14</v>
      </c>
      <c r="G10074">
        <v>12</v>
      </c>
    </row>
    <row r="10075" spans="1:7" x14ac:dyDescent="0.2">
      <c r="A10075" t="s">
        <v>14671</v>
      </c>
      <c r="B10075" t="s">
        <v>4566</v>
      </c>
      <c r="C10075">
        <v>13</v>
      </c>
      <c r="D10075" t="s">
        <v>4555</v>
      </c>
      <c r="E10075" t="s">
        <v>4557</v>
      </c>
      <c r="F10075" t="s">
        <v>14</v>
      </c>
      <c r="G10075">
        <v>28734</v>
      </c>
    </row>
    <row r="10076" spans="1:7" x14ac:dyDescent="0.2">
      <c r="A10076" t="s">
        <v>14672</v>
      </c>
      <c r="B10076" t="s">
        <v>4566</v>
      </c>
      <c r="C10076">
        <v>13</v>
      </c>
      <c r="D10076" t="s">
        <v>4555</v>
      </c>
      <c r="E10076" t="s">
        <v>4558</v>
      </c>
      <c r="F10076" t="s">
        <v>14</v>
      </c>
      <c r="G10076">
        <v>37464</v>
      </c>
    </row>
    <row r="10077" spans="1:7" x14ac:dyDescent="0.2">
      <c r="A10077" t="s">
        <v>14673</v>
      </c>
      <c r="B10077" t="s">
        <v>4566</v>
      </c>
      <c r="C10077">
        <v>13</v>
      </c>
      <c r="D10077" t="s">
        <v>4555</v>
      </c>
      <c r="E10077" t="s">
        <v>4559</v>
      </c>
      <c r="F10077" t="s">
        <v>14</v>
      </c>
      <c r="G10077">
        <v>2122</v>
      </c>
    </row>
    <row r="10078" spans="1:7" x14ac:dyDescent="0.2">
      <c r="A10078" t="s">
        <v>14674</v>
      </c>
      <c r="B10078" t="s">
        <v>4566</v>
      </c>
      <c r="C10078">
        <v>13</v>
      </c>
      <c r="D10078" t="s">
        <v>4555</v>
      </c>
      <c r="E10078" t="s">
        <v>4564</v>
      </c>
      <c r="F10078" t="s">
        <v>14</v>
      </c>
      <c r="G10078">
        <v>59</v>
      </c>
    </row>
    <row r="10079" spans="1:7" x14ac:dyDescent="0.2">
      <c r="A10079" t="s">
        <v>14675</v>
      </c>
      <c r="B10079" t="s">
        <v>4566</v>
      </c>
      <c r="C10079">
        <v>14</v>
      </c>
      <c r="D10079" t="s">
        <v>4555</v>
      </c>
      <c r="E10079" t="s">
        <v>4557</v>
      </c>
      <c r="F10079" t="s">
        <v>14</v>
      </c>
      <c r="G10079">
        <v>9106</v>
      </c>
    </row>
    <row r="10080" spans="1:7" x14ac:dyDescent="0.2">
      <c r="A10080" t="s">
        <v>14676</v>
      </c>
      <c r="B10080" t="s">
        <v>4566</v>
      </c>
      <c r="C10080">
        <v>14</v>
      </c>
      <c r="D10080" t="s">
        <v>4555</v>
      </c>
      <c r="E10080" t="s">
        <v>4558</v>
      </c>
      <c r="F10080" t="s">
        <v>14</v>
      </c>
      <c r="G10080">
        <v>22029</v>
      </c>
    </row>
    <row r="10081" spans="1:7" x14ac:dyDescent="0.2">
      <c r="A10081" t="s">
        <v>14677</v>
      </c>
      <c r="B10081" t="s">
        <v>4566</v>
      </c>
      <c r="C10081">
        <v>14</v>
      </c>
      <c r="D10081" t="s">
        <v>4555</v>
      </c>
      <c r="E10081" t="s">
        <v>4559</v>
      </c>
      <c r="F10081" t="s">
        <v>14</v>
      </c>
      <c r="G10081">
        <v>1249</v>
      </c>
    </row>
    <row r="10082" spans="1:7" x14ac:dyDescent="0.2">
      <c r="A10082" t="s">
        <v>14678</v>
      </c>
      <c r="B10082" t="s">
        <v>4566</v>
      </c>
      <c r="C10082">
        <v>14</v>
      </c>
      <c r="D10082" t="s">
        <v>4555</v>
      </c>
      <c r="E10082" t="s">
        <v>4564</v>
      </c>
      <c r="F10082" t="s">
        <v>14</v>
      </c>
      <c r="G10082">
        <v>5</v>
      </c>
    </row>
    <row r="10083" spans="1:7" x14ac:dyDescent="0.2">
      <c r="A10083" t="s">
        <v>14679</v>
      </c>
      <c r="B10083" t="s">
        <v>4566</v>
      </c>
      <c r="C10083">
        <v>15</v>
      </c>
      <c r="D10083" t="s">
        <v>4555</v>
      </c>
      <c r="E10083" t="s">
        <v>4557</v>
      </c>
      <c r="F10083" t="s">
        <v>14</v>
      </c>
      <c r="G10083">
        <v>1854</v>
      </c>
    </row>
    <row r="10084" spans="1:7" x14ac:dyDescent="0.2">
      <c r="A10084" t="s">
        <v>14680</v>
      </c>
      <c r="B10084" t="s">
        <v>4566</v>
      </c>
      <c r="C10084">
        <v>15</v>
      </c>
      <c r="D10084" t="s">
        <v>4555</v>
      </c>
      <c r="E10084" t="s">
        <v>4558</v>
      </c>
      <c r="F10084" t="s">
        <v>14</v>
      </c>
      <c r="G10084">
        <v>8822</v>
      </c>
    </row>
    <row r="10085" spans="1:7" x14ac:dyDescent="0.2">
      <c r="A10085" t="s">
        <v>14681</v>
      </c>
      <c r="B10085" t="s">
        <v>4566</v>
      </c>
      <c r="C10085">
        <v>15</v>
      </c>
      <c r="D10085" t="s">
        <v>4555</v>
      </c>
      <c r="E10085" t="s">
        <v>4559</v>
      </c>
      <c r="F10085" t="s">
        <v>14</v>
      </c>
      <c r="G10085">
        <v>244</v>
      </c>
    </row>
    <row r="10086" spans="1:7" x14ac:dyDescent="0.2">
      <c r="A10086" t="s">
        <v>14682</v>
      </c>
      <c r="B10086" t="s">
        <v>4566</v>
      </c>
      <c r="C10086">
        <v>15</v>
      </c>
      <c r="D10086" t="s">
        <v>4555</v>
      </c>
      <c r="E10086" t="s">
        <v>4564</v>
      </c>
      <c r="F10086" t="s">
        <v>14</v>
      </c>
      <c r="G10086">
        <v>9</v>
      </c>
    </row>
    <row r="10087" spans="1:7" x14ac:dyDescent="0.2">
      <c r="A10087" t="s">
        <v>14683</v>
      </c>
      <c r="B10087" t="s">
        <v>4566</v>
      </c>
      <c r="C10087">
        <v>16</v>
      </c>
      <c r="D10087" t="s">
        <v>4555</v>
      </c>
      <c r="E10087" t="s">
        <v>4558</v>
      </c>
      <c r="F10087" t="s">
        <v>14</v>
      </c>
      <c r="G10087">
        <v>1603</v>
      </c>
    </row>
    <row r="10088" spans="1:7" x14ac:dyDescent="0.2">
      <c r="A10088" t="s">
        <v>14684</v>
      </c>
      <c r="B10088" t="s">
        <v>4566</v>
      </c>
      <c r="C10088">
        <v>16</v>
      </c>
      <c r="D10088" t="s">
        <v>4555</v>
      </c>
      <c r="E10088" t="s">
        <v>4559</v>
      </c>
      <c r="F10088" t="s">
        <v>14</v>
      </c>
      <c r="G10088">
        <v>1</v>
      </c>
    </row>
    <row r="10089" spans="1:7" x14ac:dyDescent="0.2">
      <c r="A10089" t="s">
        <v>14685</v>
      </c>
      <c r="B10089" t="s">
        <v>4566</v>
      </c>
      <c r="C10089">
        <v>17</v>
      </c>
      <c r="D10089" t="s">
        <v>4555</v>
      </c>
      <c r="E10089" t="s">
        <v>4557</v>
      </c>
      <c r="F10089" t="s">
        <v>14</v>
      </c>
      <c r="G10089">
        <v>15088</v>
      </c>
    </row>
    <row r="10090" spans="1:7" x14ac:dyDescent="0.2">
      <c r="A10090" t="s">
        <v>14686</v>
      </c>
      <c r="B10090" t="s">
        <v>4566</v>
      </c>
      <c r="C10090">
        <v>17</v>
      </c>
      <c r="D10090" t="s">
        <v>4555</v>
      </c>
      <c r="E10090" t="s">
        <v>4558</v>
      </c>
      <c r="F10090" t="s">
        <v>14</v>
      </c>
      <c r="G10090">
        <v>22311</v>
      </c>
    </row>
    <row r="10091" spans="1:7" x14ac:dyDescent="0.2">
      <c r="A10091" t="s">
        <v>14687</v>
      </c>
      <c r="B10091" t="s">
        <v>4566</v>
      </c>
      <c r="C10091">
        <v>17</v>
      </c>
      <c r="D10091" t="s">
        <v>4555</v>
      </c>
      <c r="E10091" t="s">
        <v>4559</v>
      </c>
      <c r="F10091" t="s">
        <v>14</v>
      </c>
      <c r="G10091">
        <v>199</v>
      </c>
    </row>
    <row r="10092" spans="1:7" x14ac:dyDescent="0.2">
      <c r="A10092" t="s">
        <v>14688</v>
      </c>
      <c r="B10092" t="s">
        <v>4566</v>
      </c>
      <c r="C10092">
        <v>17</v>
      </c>
      <c r="D10092" t="s">
        <v>4555</v>
      </c>
      <c r="E10092" t="s">
        <v>4564</v>
      </c>
      <c r="F10092" t="s">
        <v>14</v>
      </c>
      <c r="G10092">
        <v>16</v>
      </c>
    </row>
    <row r="10093" spans="1:7" x14ac:dyDescent="0.2">
      <c r="A10093" t="s">
        <v>14689</v>
      </c>
      <c r="B10093" t="s">
        <v>4566</v>
      </c>
      <c r="C10093">
        <v>18</v>
      </c>
      <c r="D10093" t="s">
        <v>4555</v>
      </c>
      <c r="E10093" t="s">
        <v>4557</v>
      </c>
      <c r="F10093" t="s">
        <v>14</v>
      </c>
      <c r="G10093">
        <v>4462</v>
      </c>
    </row>
    <row r="10094" spans="1:7" x14ac:dyDescent="0.2">
      <c r="A10094" t="s">
        <v>14690</v>
      </c>
      <c r="B10094" t="s">
        <v>4566</v>
      </c>
      <c r="C10094">
        <v>18</v>
      </c>
      <c r="D10094" t="s">
        <v>4555</v>
      </c>
      <c r="E10094" t="s">
        <v>4558</v>
      </c>
      <c r="F10094" t="s">
        <v>14</v>
      </c>
      <c r="G10094">
        <v>13465</v>
      </c>
    </row>
    <row r="10095" spans="1:7" x14ac:dyDescent="0.2">
      <c r="A10095" t="s">
        <v>14691</v>
      </c>
      <c r="B10095" t="s">
        <v>4566</v>
      </c>
      <c r="C10095">
        <v>18</v>
      </c>
      <c r="D10095" t="s">
        <v>4555</v>
      </c>
      <c r="E10095" t="s">
        <v>4559</v>
      </c>
      <c r="F10095" t="s">
        <v>14</v>
      </c>
      <c r="G10095">
        <v>71</v>
      </c>
    </row>
    <row r="10096" spans="1:7" x14ac:dyDescent="0.2">
      <c r="A10096" t="s">
        <v>14692</v>
      </c>
      <c r="B10096" t="s">
        <v>4566</v>
      </c>
      <c r="C10096">
        <v>18</v>
      </c>
      <c r="D10096" t="s">
        <v>4555</v>
      </c>
      <c r="E10096" t="s">
        <v>4564</v>
      </c>
      <c r="F10096" t="s">
        <v>14</v>
      </c>
      <c r="G10096">
        <v>8</v>
      </c>
    </row>
    <row r="10097" spans="1:7" x14ac:dyDescent="0.2">
      <c r="A10097" t="s">
        <v>14693</v>
      </c>
      <c r="B10097" t="s">
        <v>4566</v>
      </c>
      <c r="C10097">
        <v>19</v>
      </c>
      <c r="D10097" t="s">
        <v>4555</v>
      </c>
      <c r="E10097" t="s">
        <v>4557</v>
      </c>
      <c r="F10097" t="s">
        <v>14</v>
      </c>
      <c r="G10097">
        <v>3478</v>
      </c>
    </row>
    <row r="10098" spans="1:7" x14ac:dyDescent="0.2">
      <c r="A10098" t="s">
        <v>14694</v>
      </c>
      <c r="B10098" t="s">
        <v>4566</v>
      </c>
      <c r="C10098">
        <v>19</v>
      </c>
      <c r="D10098" t="s">
        <v>4555</v>
      </c>
      <c r="E10098" t="s">
        <v>4558</v>
      </c>
      <c r="F10098" t="s">
        <v>14</v>
      </c>
      <c r="G10098">
        <v>12415</v>
      </c>
    </row>
    <row r="10099" spans="1:7" x14ac:dyDescent="0.2">
      <c r="A10099" t="s">
        <v>14695</v>
      </c>
      <c r="B10099" t="s">
        <v>4566</v>
      </c>
      <c r="C10099">
        <v>19</v>
      </c>
      <c r="D10099" t="s">
        <v>4555</v>
      </c>
      <c r="E10099" t="s">
        <v>4559</v>
      </c>
      <c r="F10099" t="s">
        <v>14</v>
      </c>
      <c r="G10099">
        <v>374</v>
      </c>
    </row>
    <row r="10100" spans="1:7" x14ac:dyDescent="0.2">
      <c r="A10100" t="s">
        <v>14696</v>
      </c>
      <c r="B10100" t="s">
        <v>4566</v>
      </c>
      <c r="C10100">
        <v>20</v>
      </c>
      <c r="D10100" t="s">
        <v>4555</v>
      </c>
      <c r="E10100" t="s">
        <v>4557</v>
      </c>
      <c r="F10100" t="s">
        <v>14</v>
      </c>
      <c r="G10100">
        <v>7340</v>
      </c>
    </row>
    <row r="10101" spans="1:7" x14ac:dyDescent="0.2">
      <c r="A10101" t="s">
        <v>14697</v>
      </c>
      <c r="B10101" t="s">
        <v>4566</v>
      </c>
      <c r="C10101">
        <v>20</v>
      </c>
      <c r="D10101" t="s">
        <v>4555</v>
      </c>
      <c r="E10101" t="s">
        <v>4558</v>
      </c>
      <c r="F10101" t="s">
        <v>14</v>
      </c>
      <c r="G10101">
        <v>33533</v>
      </c>
    </row>
    <row r="10102" spans="1:7" x14ac:dyDescent="0.2">
      <c r="A10102" t="s">
        <v>14698</v>
      </c>
      <c r="B10102" t="s">
        <v>4566</v>
      </c>
      <c r="C10102">
        <v>20</v>
      </c>
      <c r="D10102" t="s">
        <v>4555</v>
      </c>
      <c r="E10102" t="s">
        <v>4559</v>
      </c>
      <c r="F10102" t="s">
        <v>14</v>
      </c>
      <c r="G10102">
        <v>87</v>
      </c>
    </row>
    <row r="10103" spans="1:7" x14ac:dyDescent="0.2">
      <c r="A10103" t="s">
        <v>14699</v>
      </c>
      <c r="B10103" t="s">
        <v>4566</v>
      </c>
      <c r="C10103">
        <v>20</v>
      </c>
      <c r="D10103" t="s">
        <v>4555</v>
      </c>
      <c r="E10103" t="s">
        <v>4564</v>
      </c>
      <c r="F10103" t="s">
        <v>14</v>
      </c>
      <c r="G10103">
        <v>7</v>
      </c>
    </row>
    <row r="10104" spans="1:7" x14ac:dyDescent="0.2">
      <c r="A10104" t="s">
        <v>14700</v>
      </c>
      <c r="B10104" t="s">
        <v>4566</v>
      </c>
      <c r="C10104">
        <v>21</v>
      </c>
      <c r="D10104" t="s">
        <v>4555</v>
      </c>
      <c r="E10104" t="s">
        <v>4557</v>
      </c>
      <c r="F10104" t="s">
        <v>14</v>
      </c>
      <c r="G10104">
        <v>313</v>
      </c>
    </row>
    <row r="10105" spans="1:7" x14ac:dyDescent="0.2">
      <c r="A10105" t="s">
        <v>14701</v>
      </c>
      <c r="B10105" t="s">
        <v>4566</v>
      </c>
      <c r="C10105">
        <v>21</v>
      </c>
      <c r="D10105" t="s">
        <v>4555</v>
      </c>
      <c r="E10105" t="s">
        <v>4558</v>
      </c>
      <c r="F10105" t="s">
        <v>14</v>
      </c>
      <c r="G10105">
        <v>2432</v>
      </c>
    </row>
    <row r="10106" spans="1:7" x14ac:dyDescent="0.2">
      <c r="A10106" t="s">
        <v>14702</v>
      </c>
      <c r="B10106" t="s">
        <v>4566</v>
      </c>
      <c r="C10106">
        <v>21</v>
      </c>
      <c r="D10106" t="s">
        <v>4555</v>
      </c>
      <c r="E10106" t="s">
        <v>4559</v>
      </c>
      <c r="F10106" t="s">
        <v>14</v>
      </c>
      <c r="G10106">
        <v>2</v>
      </c>
    </row>
    <row r="10107" spans="1:7" x14ac:dyDescent="0.2">
      <c r="A10107" t="s">
        <v>14703</v>
      </c>
      <c r="B10107" t="s">
        <v>4566</v>
      </c>
      <c r="C10107">
        <v>21</v>
      </c>
      <c r="D10107" t="s">
        <v>4555</v>
      </c>
      <c r="E10107" t="s">
        <v>4564</v>
      </c>
      <c r="F10107" t="s">
        <v>14</v>
      </c>
      <c r="G10107">
        <v>1</v>
      </c>
    </row>
    <row r="10108" spans="1:7" x14ac:dyDescent="0.2">
      <c r="A10108" t="s">
        <v>14704</v>
      </c>
      <c r="B10108" t="s">
        <v>4566</v>
      </c>
      <c r="C10108">
        <v>22</v>
      </c>
      <c r="D10108" t="s">
        <v>4555</v>
      </c>
      <c r="E10108" t="s">
        <v>4557</v>
      </c>
      <c r="F10108" t="s">
        <v>14</v>
      </c>
      <c r="G10108">
        <v>2145</v>
      </c>
    </row>
    <row r="10109" spans="1:7" x14ac:dyDescent="0.2">
      <c r="A10109" t="s">
        <v>14705</v>
      </c>
      <c r="B10109" t="s">
        <v>4566</v>
      </c>
      <c r="C10109">
        <v>22</v>
      </c>
      <c r="D10109" t="s">
        <v>4555</v>
      </c>
      <c r="E10109" t="s">
        <v>4558</v>
      </c>
      <c r="F10109" t="s">
        <v>14</v>
      </c>
      <c r="G10109">
        <v>14004</v>
      </c>
    </row>
    <row r="10110" spans="1:7" x14ac:dyDescent="0.2">
      <c r="A10110" t="s">
        <v>14706</v>
      </c>
      <c r="B10110" t="s">
        <v>4566</v>
      </c>
      <c r="C10110">
        <v>22</v>
      </c>
      <c r="D10110" t="s">
        <v>4555</v>
      </c>
      <c r="E10110" t="s">
        <v>4564</v>
      </c>
      <c r="F10110" t="s">
        <v>14</v>
      </c>
      <c r="G10110">
        <v>4</v>
      </c>
    </row>
    <row r="10111" spans="1:7" x14ac:dyDescent="0.2">
      <c r="A10111" t="s">
        <v>14707</v>
      </c>
      <c r="B10111" t="s">
        <v>4566</v>
      </c>
      <c r="C10111">
        <v>23</v>
      </c>
      <c r="D10111" t="s">
        <v>4555</v>
      </c>
      <c r="E10111" t="s">
        <v>4557</v>
      </c>
      <c r="F10111" t="s">
        <v>14</v>
      </c>
      <c r="G10111">
        <v>11096</v>
      </c>
    </row>
    <row r="10112" spans="1:7" x14ac:dyDescent="0.2">
      <c r="A10112" t="s">
        <v>14708</v>
      </c>
      <c r="B10112" t="s">
        <v>4566</v>
      </c>
      <c r="C10112">
        <v>23</v>
      </c>
      <c r="D10112" t="s">
        <v>4555</v>
      </c>
      <c r="E10112" t="s">
        <v>4558</v>
      </c>
      <c r="F10112" t="s">
        <v>14</v>
      </c>
      <c r="G10112">
        <v>20713</v>
      </c>
    </row>
    <row r="10113" spans="1:7" x14ac:dyDescent="0.2">
      <c r="A10113" t="s">
        <v>14709</v>
      </c>
      <c r="B10113" t="s">
        <v>4566</v>
      </c>
      <c r="C10113">
        <v>23</v>
      </c>
      <c r="D10113" t="s">
        <v>4555</v>
      </c>
      <c r="E10113" t="s">
        <v>4564</v>
      </c>
      <c r="F10113" t="s">
        <v>14</v>
      </c>
      <c r="G10113">
        <v>7</v>
      </c>
    </row>
    <row r="10114" spans="1:7" x14ac:dyDescent="0.2">
      <c r="A10114" t="s">
        <v>14710</v>
      </c>
      <c r="B10114" t="s">
        <v>4566</v>
      </c>
      <c r="C10114">
        <v>24</v>
      </c>
      <c r="D10114" t="s">
        <v>4555</v>
      </c>
      <c r="E10114" t="s">
        <v>4557</v>
      </c>
      <c r="F10114" t="s">
        <v>14</v>
      </c>
      <c r="G10114">
        <v>9953</v>
      </c>
    </row>
    <row r="10115" spans="1:7" x14ac:dyDescent="0.2">
      <c r="A10115" t="s">
        <v>14711</v>
      </c>
      <c r="B10115" t="s">
        <v>4566</v>
      </c>
      <c r="C10115">
        <v>24</v>
      </c>
      <c r="D10115" t="s">
        <v>4555</v>
      </c>
      <c r="E10115" t="s">
        <v>4558</v>
      </c>
      <c r="F10115" t="s">
        <v>14</v>
      </c>
      <c r="G10115">
        <v>27960</v>
      </c>
    </row>
    <row r="10116" spans="1:7" x14ac:dyDescent="0.2">
      <c r="A10116" t="s">
        <v>14712</v>
      </c>
      <c r="B10116" t="s">
        <v>4566</v>
      </c>
      <c r="C10116">
        <v>24</v>
      </c>
      <c r="D10116" t="s">
        <v>4555</v>
      </c>
      <c r="E10116" t="s">
        <v>4559</v>
      </c>
      <c r="F10116" t="s">
        <v>14</v>
      </c>
      <c r="G10116">
        <v>2009</v>
      </c>
    </row>
    <row r="10117" spans="1:7" x14ac:dyDescent="0.2">
      <c r="A10117" t="s">
        <v>14713</v>
      </c>
      <c r="B10117" t="s">
        <v>4566</v>
      </c>
      <c r="C10117">
        <v>24</v>
      </c>
      <c r="D10117" t="s">
        <v>4555</v>
      </c>
      <c r="E10117" t="s">
        <v>4564</v>
      </c>
      <c r="F10117" t="s">
        <v>14</v>
      </c>
      <c r="G10117">
        <v>46</v>
      </c>
    </row>
    <row r="10118" spans="1:7" x14ac:dyDescent="0.2">
      <c r="A10118" t="s">
        <v>14714</v>
      </c>
      <c r="B10118" t="s">
        <v>4566</v>
      </c>
      <c r="C10118">
        <v>25</v>
      </c>
      <c r="D10118" t="s">
        <v>4555</v>
      </c>
      <c r="E10118" t="s">
        <v>4557</v>
      </c>
      <c r="F10118" t="s">
        <v>14</v>
      </c>
      <c r="G10118">
        <v>6235</v>
      </c>
    </row>
    <row r="10119" spans="1:7" x14ac:dyDescent="0.2">
      <c r="A10119" t="s">
        <v>14715</v>
      </c>
      <c r="B10119" t="s">
        <v>4566</v>
      </c>
      <c r="C10119">
        <v>25</v>
      </c>
      <c r="D10119" t="s">
        <v>4555</v>
      </c>
      <c r="E10119" t="s">
        <v>4558</v>
      </c>
      <c r="F10119" t="s">
        <v>14</v>
      </c>
      <c r="G10119">
        <v>12359</v>
      </c>
    </row>
    <row r="10120" spans="1:7" x14ac:dyDescent="0.2">
      <c r="A10120" t="s">
        <v>14716</v>
      </c>
      <c r="B10120" t="s">
        <v>4566</v>
      </c>
      <c r="C10120">
        <v>25</v>
      </c>
      <c r="D10120" t="s">
        <v>4555</v>
      </c>
      <c r="E10120" t="s">
        <v>4559</v>
      </c>
      <c r="F10120" t="s">
        <v>14</v>
      </c>
      <c r="G10120">
        <v>107</v>
      </c>
    </row>
    <row r="10121" spans="1:7" x14ac:dyDescent="0.2">
      <c r="A10121" t="s">
        <v>14717</v>
      </c>
      <c r="B10121" t="s">
        <v>4566</v>
      </c>
      <c r="C10121">
        <v>25</v>
      </c>
      <c r="D10121" t="s">
        <v>4555</v>
      </c>
      <c r="E10121" t="s">
        <v>4564</v>
      </c>
      <c r="F10121" t="s">
        <v>14</v>
      </c>
      <c r="G10121">
        <v>7</v>
      </c>
    </row>
    <row r="10122" spans="1:7" x14ac:dyDescent="0.2">
      <c r="A10122" t="s">
        <v>14718</v>
      </c>
      <c r="B10122" t="s">
        <v>4566</v>
      </c>
      <c r="C10122">
        <v>26</v>
      </c>
      <c r="D10122" t="s">
        <v>4555</v>
      </c>
      <c r="E10122" t="s">
        <v>4557</v>
      </c>
      <c r="F10122" t="s">
        <v>14</v>
      </c>
      <c r="G10122">
        <v>22213</v>
      </c>
    </row>
    <row r="10123" spans="1:7" x14ac:dyDescent="0.2">
      <c r="A10123" t="s">
        <v>14719</v>
      </c>
      <c r="B10123" t="s">
        <v>4566</v>
      </c>
      <c r="C10123">
        <v>26</v>
      </c>
      <c r="D10123" t="s">
        <v>4555</v>
      </c>
      <c r="E10123" t="s">
        <v>4558</v>
      </c>
      <c r="F10123" t="s">
        <v>14</v>
      </c>
      <c r="G10123">
        <v>29230</v>
      </c>
    </row>
    <row r="10124" spans="1:7" x14ac:dyDescent="0.2">
      <c r="A10124" t="s">
        <v>14720</v>
      </c>
      <c r="B10124" t="s">
        <v>4566</v>
      </c>
      <c r="C10124">
        <v>26</v>
      </c>
      <c r="D10124" t="s">
        <v>4555</v>
      </c>
      <c r="E10124" t="s">
        <v>4559</v>
      </c>
      <c r="F10124" t="s">
        <v>14</v>
      </c>
      <c r="G10124">
        <v>669</v>
      </c>
    </row>
    <row r="10125" spans="1:7" x14ac:dyDescent="0.2">
      <c r="A10125" t="s">
        <v>14721</v>
      </c>
      <c r="B10125" t="s">
        <v>4566</v>
      </c>
      <c r="C10125">
        <v>26</v>
      </c>
      <c r="D10125" t="s">
        <v>4555</v>
      </c>
      <c r="E10125" t="s">
        <v>4564</v>
      </c>
      <c r="F10125" t="s">
        <v>14</v>
      </c>
      <c r="G10125">
        <v>34</v>
      </c>
    </row>
    <row r="10126" spans="1:7" x14ac:dyDescent="0.2">
      <c r="A10126" t="s">
        <v>14722</v>
      </c>
      <c r="B10126" t="s">
        <v>4566</v>
      </c>
      <c r="C10126">
        <v>27</v>
      </c>
      <c r="D10126" t="s">
        <v>4555</v>
      </c>
      <c r="E10126" t="s">
        <v>4557</v>
      </c>
      <c r="F10126" t="s">
        <v>14</v>
      </c>
      <c r="G10126">
        <v>11067</v>
      </c>
    </row>
    <row r="10127" spans="1:7" x14ac:dyDescent="0.2">
      <c r="A10127" t="s">
        <v>14723</v>
      </c>
      <c r="B10127" t="s">
        <v>4566</v>
      </c>
      <c r="C10127">
        <v>27</v>
      </c>
      <c r="D10127" t="s">
        <v>4555</v>
      </c>
      <c r="E10127" t="s">
        <v>4558</v>
      </c>
      <c r="F10127" t="s">
        <v>14</v>
      </c>
      <c r="G10127">
        <v>33056</v>
      </c>
    </row>
    <row r="10128" spans="1:7" x14ac:dyDescent="0.2">
      <c r="A10128" t="s">
        <v>14724</v>
      </c>
      <c r="B10128" t="s">
        <v>4566</v>
      </c>
      <c r="C10128">
        <v>27</v>
      </c>
      <c r="D10128" t="s">
        <v>4555</v>
      </c>
      <c r="E10128" t="s">
        <v>4559</v>
      </c>
      <c r="F10128" t="s">
        <v>14</v>
      </c>
      <c r="G10128">
        <v>324</v>
      </c>
    </row>
    <row r="10129" spans="1:7" x14ac:dyDescent="0.2">
      <c r="A10129" t="s">
        <v>14725</v>
      </c>
      <c r="B10129" t="s">
        <v>4566</v>
      </c>
      <c r="C10129">
        <v>27</v>
      </c>
      <c r="D10129" t="s">
        <v>4555</v>
      </c>
      <c r="E10129" t="s">
        <v>4564</v>
      </c>
      <c r="F10129" t="s">
        <v>14</v>
      </c>
      <c r="G10129">
        <v>23</v>
      </c>
    </row>
    <row r="10130" spans="1:7" x14ac:dyDescent="0.2">
      <c r="A10130" t="s">
        <v>14726</v>
      </c>
      <c r="B10130" t="s">
        <v>4566</v>
      </c>
      <c r="C10130">
        <v>28</v>
      </c>
      <c r="D10130" t="s">
        <v>4555</v>
      </c>
      <c r="E10130" t="s">
        <v>4557</v>
      </c>
      <c r="F10130" t="s">
        <v>14</v>
      </c>
      <c r="G10130">
        <v>5434</v>
      </c>
    </row>
    <row r="10131" spans="1:7" x14ac:dyDescent="0.2">
      <c r="A10131" t="s">
        <v>14727</v>
      </c>
      <c r="B10131" t="s">
        <v>4566</v>
      </c>
      <c r="C10131">
        <v>28</v>
      </c>
      <c r="D10131" t="s">
        <v>4555</v>
      </c>
      <c r="E10131" t="s">
        <v>4558</v>
      </c>
      <c r="F10131" t="s">
        <v>14</v>
      </c>
      <c r="G10131">
        <v>10027</v>
      </c>
    </row>
    <row r="10132" spans="1:7" x14ac:dyDescent="0.2">
      <c r="A10132" t="s">
        <v>14728</v>
      </c>
      <c r="B10132" t="s">
        <v>4566</v>
      </c>
      <c r="C10132">
        <v>28</v>
      </c>
      <c r="D10132" t="s">
        <v>4555</v>
      </c>
      <c r="E10132" t="s">
        <v>4559</v>
      </c>
      <c r="F10132" t="s">
        <v>14</v>
      </c>
      <c r="G10132">
        <v>372</v>
      </c>
    </row>
    <row r="10133" spans="1:7" x14ac:dyDescent="0.2">
      <c r="A10133" t="s">
        <v>14729</v>
      </c>
      <c r="B10133" t="s">
        <v>4566</v>
      </c>
      <c r="C10133">
        <v>28</v>
      </c>
      <c r="D10133" t="s">
        <v>4555</v>
      </c>
      <c r="E10133" t="s">
        <v>4564</v>
      </c>
      <c r="F10133" t="s">
        <v>14</v>
      </c>
      <c r="G10133">
        <v>2</v>
      </c>
    </row>
    <row r="10134" spans="1:7" x14ac:dyDescent="0.2">
      <c r="A10134" t="s">
        <v>14730</v>
      </c>
      <c r="B10134" t="s">
        <v>4566</v>
      </c>
      <c r="C10134">
        <v>29</v>
      </c>
      <c r="D10134" t="s">
        <v>4555</v>
      </c>
      <c r="E10134" t="s">
        <v>4557</v>
      </c>
      <c r="F10134" t="s">
        <v>14</v>
      </c>
      <c r="G10134">
        <v>5</v>
      </c>
    </row>
    <row r="10135" spans="1:7" x14ac:dyDescent="0.2">
      <c r="A10135" t="s">
        <v>14731</v>
      </c>
      <c r="B10135" t="s">
        <v>4566</v>
      </c>
      <c r="C10135">
        <v>29</v>
      </c>
      <c r="D10135" t="s">
        <v>4555</v>
      </c>
      <c r="E10135" t="s">
        <v>4558</v>
      </c>
      <c r="F10135" t="s">
        <v>14</v>
      </c>
      <c r="G10135">
        <v>15600</v>
      </c>
    </row>
    <row r="10136" spans="1:7" x14ac:dyDescent="0.2">
      <c r="A10136" t="s">
        <v>14732</v>
      </c>
      <c r="B10136" t="s">
        <v>4566</v>
      </c>
      <c r="C10136">
        <v>29</v>
      </c>
      <c r="D10136" t="s">
        <v>4555</v>
      </c>
      <c r="E10136" t="s">
        <v>4559</v>
      </c>
      <c r="F10136" t="s">
        <v>14</v>
      </c>
      <c r="G10136">
        <v>27</v>
      </c>
    </row>
    <row r="10137" spans="1:7" x14ac:dyDescent="0.2">
      <c r="A10137" t="s">
        <v>14733</v>
      </c>
      <c r="B10137" t="s">
        <v>4566</v>
      </c>
      <c r="C10137">
        <v>29</v>
      </c>
      <c r="D10137" t="s">
        <v>4555</v>
      </c>
      <c r="E10137" t="s">
        <v>4564</v>
      </c>
      <c r="F10137" t="s">
        <v>14</v>
      </c>
      <c r="G10137">
        <v>9</v>
      </c>
    </row>
    <row r="10138" spans="1:7" x14ac:dyDescent="0.2">
      <c r="A10138" t="s">
        <v>14734</v>
      </c>
      <c r="B10138" t="s">
        <v>4566</v>
      </c>
      <c r="C10138">
        <v>30</v>
      </c>
      <c r="D10138" t="s">
        <v>4555</v>
      </c>
      <c r="E10138" t="s">
        <v>4557</v>
      </c>
      <c r="F10138" t="s">
        <v>14</v>
      </c>
      <c r="G10138">
        <v>4851</v>
      </c>
    </row>
    <row r="10139" spans="1:7" x14ac:dyDescent="0.2">
      <c r="A10139" t="s">
        <v>14735</v>
      </c>
      <c r="B10139" t="s">
        <v>4566</v>
      </c>
      <c r="C10139">
        <v>30</v>
      </c>
      <c r="D10139" t="s">
        <v>4555</v>
      </c>
      <c r="E10139" t="s">
        <v>4558</v>
      </c>
      <c r="F10139" t="s">
        <v>14</v>
      </c>
      <c r="G10139">
        <v>14607</v>
      </c>
    </row>
    <row r="10140" spans="1:7" x14ac:dyDescent="0.2">
      <c r="A10140" t="s">
        <v>14736</v>
      </c>
      <c r="B10140" t="s">
        <v>4566</v>
      </c>
      <c r="C10140">
        <v>30</v>
      </c>
      <c r="D10140" t="s">
        <v>4555</v>
      </c>
      <c r="E10140" t="s">
        <v>4559</v>
      </c>
      <c r="F10140" t="s">
        <v>14</v>
      </c>
      <c r="G10140">
        <v>14</v>
      </c>
    </row>
    <row r="10141" spans="1:7" x14ac:dyDescent="0.2">
      <c r="A10141" t="s">
        <v>14737</v>
      </c>
      <c r="B10141" t="s">
        <v>4566</v>
      </c>
      <c r="C10141">
        <v>30</v>
      </c>
      <c r="D10141" t="s">
        <v>4555</v>
      </c>
      <c r="E10141" t="s">
        <v>4564</v>
      </c>
      <c r="F10141" t="s">
        <v>14</v>
      </c>
      <c r="G10141">
        <v>7</v>
      </c>
    </row>
    <row r="10142" spans="1:7" x14ac:dyDescent="0.2">
      <c r="A10142" t="s">
        <v>14738</v>
      </c>
      <c r="B10142" t="s">
        <v>4566</v>
      </c>
      <c r="C10142">
        <v>31</v>
      </c>
      <c r="D10142" t="s">
        <v>4555</v>
      </c>
      <c r="E10142" t="s">
        <v>4557</v>
      </c>
      <c r="F10142" t="s">
        <v>14</v>
      </c>
      <c r="G10142">
        <v>596</v>
      </c>
    </row>
    <row r="10143" spans="1:7" x14ac:dyDescent="0.2">
      <c r="A10143" t="s">
        <v>14739</v>
      </c>
      <c r="B10143" t="s">
        <v>4566</v>
      </c>
      <c r="C10143">
        <v>31</v>
      </c>
      <c r="D10143" t="s">
        <v>4555</v>
      </c>
      <c r="E10143" t="s">
        <v>4558</v>
      </c>
      <c r="F10143" t="s">
        <v>14</v>
      </c>
      <c r="G10143">
        <v>1904</v>
      </c>
    </row>
    <row r="10144" spans="1:7" x14ac:dyDescent="0.2">
      <c r="A10144" t="s">
        <v>14740</v>
      </c>
      <c r="B10144" t="s">
        <v>4566</v>
      </c>
      <c r="C10144">
        <v>31</v>
      </c>
      <c r="D10144" t="s">
        <v>4555</v>
      </c>
      <c r="E10144" t="s">
        <v>4564</v>
      </c>
      <c r="F10144" t="s">
        <v>14</v>
      </c>
      <c r="G10144">
        <v>3</v>
      </c>
    </row>
    <row r="10145" spans="1:7" x14ac:dyDescent="0.2">
      <c r="A10145" t="s">
        <v>14741</v>
      </c>
      <c r="B10145" t="s">
        <v>4566</v>
      </c>
      <c r="C10145">
        <v>32</v>
      </c>
      <c r="D10145" t="s">
        <v>4555</v>
      </c>
      <c r="E10145" t="s">
        <v>4557</v>
      </c>
      <c r="F10145" t="s">
        <v>14</v>
      </c>
      <c r="G10145">
        <v>1953</v>
      </c>
    </row>
    <row r="10146" spans="1:7" x14ac:dyDescent="0.2">
      <c r="A10146" t="s">
        <v>14742</v>
      </c>
      <c r="B10146" t="s">
        <v>4566</v>
      </c>
      <c r="C10146">
        <v>32</v>
      </c>
      <c r="D10146" t="s">
        <v>4555</v>
      </c>
      <c r="E10146" t="s">
        <v>4558</v>
      </c>
      <c r="F10146" t="s">
        <v>14</v>
      </c>
      <c r="G10146">
        <v>6382</v>
      </c>
    </row>
    <row r="10147" spans="1:7" x14ac:dyDescent="0.2">
      <c r="A10147" t="s">
        <v>14743</v>
      </c>
      <c r="B10147" t="s">
        <v>4566</v>
      </c>
      <c r="C10147">
        <v>32</v>
      </c>
      <c r="D10147" t="s">
        <v>4555</v>
      </c>
      <c r="E10147" t="s">
        <v>4564</v>
      </c>
      <c r="F10147" t="s">
        <v>14</v>
      </c>
      <c r="G10147">
        <v>4</v>
      </c>
    </row>
    <row r="10148" spans="1:7" x14ac:dyDescent="0.2">
      <c r="A10148" t="s">
        <v>14744</v>
      </c>
      <c r="B10148" t="s">
        <v>4566</v>
      </c>
      <c r="C10148">
        <v>33</v>
      </c>
      <c r="D10148" t="s">
        <v>4555</v>
      </c>
      <c r="E10148" t="s">
        <v>4557</v>
      </c>
      <c r="F10148" t="s">
        <v>14</v>
      </c>
      <c r="G10148">
        <v>43</v>
      </c>
    </row>
    <row r="10149" spans="1:7" x14ac:dyDescent="0.2">
      <c r="A10149" t="s">
        <v>14745</v>
      </c>
      <c r="B10149" t="s">
        <v>4566</v>
      </c>
      <c r="C10149">
        <v>33</v>
      </c>
      <c r="D10149" t="s">
        <v>4555</v>
      </c>
      <c r="E10149" t="s">
        <v>4558</v>
      </c>
      <c r="F10149" t="s">
        <v>14</v>
      </c>
      <c r="G10149">
        <v>213</v>
      </c>
    </row>
    <row r="10150" spans="1:7" x14ac:dyDescent="0.2">
      <c r="A10150" t="s">
        <v>14746</v>
      </c>
      <c r="B10150" t="s">
        <v>4566</v>
      </c>
      <c r="C10150">
        <v>34</v>
      </c>
      <c r="D10150" t="s">
        <v>4555</v>
      </c>
      <c r="E10150" t="s">
        <v>4557</v>
      </c>
      <c r="F10150" t="s">
        <v>14</v>
      </c>
      <c r="G10150">
        <v>1943</v>
      </c>
    </row>
    <row r="10151" spans="1:7" x14ac:dyDescent="0.2">
      <c r="A10151" t="s">
        <v>14747</v>
      </c>
      <c r="B10151" t="s">
        <v>4566</v>
      </c>
      <c r="C10151">
        <v>34</v>
      </c>
      <c r="D10151" t="s">
        <v>4555</v>
      </c>
      <c r="E10151" t="s">
        <v>4558</v>
      </c>
      <c r="F10151" t="s">
        <v>14</v>
      </c>
      <c r="G10151">
        <v>3130</v>
      </c>
    </row>
    <row r="10152" spans="1:7" x14ac:dyDescent="0.2">
      <c r="A10152" t="s">
        <v>14748</v>
      </c>
      <c r="B10152" t="s">
        <v>4566</v>
      </c>
      <c r="C10152">
        <v>34</v>
      </c>
      <c r="D10152" t="s">
        <v>4555</v>
      </c>
      <c r="E10152" t="s">
        <v>4559</v>
      </c>
      <c r="F10152" t="s">
        <v>14</v>
      </c>
      <c r="G10152">
        <v>35</v>
      </c>
    </row>
    <row r="10153" spans="1:7" x14ac:dyDescent="0.2">
      <c r="A10153" t="s">
        <v>14749</v>
      </c>
      <c r="B10153" t="s">
        <v>4566</v>
      </c>
      <c r="C10153">
        <v>35</v>
      </c>
      <c r="D10153" t="s">
        <v>4555</v>
      </c>
      <c r="E10153" t="s">
        <v>4557</v>
      </c>
      <c r="F10153" t="s">
        <v>14</v>
      </c>
      <c r="G10153">
        <v>39418</v>
      </c>
    </row>
    <row r="10154" spans="1:7" x14ac:dyDescent="0.2">
      <c r="A10154" t="s">
        <v>14750</v>
      </c>
      <c r="B10154" t="s">
        <v>4566</v>
      </c>
      <c r="C10154">
        <v>35</v>
      </c>
      <c r="D10154" t="s">
        <v>4555</v>
      </c>
      <c r="E10154" t="s">
        <v>4558</v>
      </c>
      <c r="F10154" t="s">
        <v>14</v>
      </c>
      <c r="G10154">
        <v>49285</v>
      </c>
    </row>
    <row r="10155" spans="1:7" x14ac:dyDescent="0.2">
      <c r="A10155" t="s">
        <v>14751</v>
      </c>
      <c r="B10155" t="s">
        <v>4566</v>
      </c>
      <c r="C10155">
        <v>35</v>
      </c>
      <c r="D10155" t="s">
        <v>4555</v>
      </c>
      <c r="E10155" t="s">
        <v>4559</v>
      </c>
      <c r="F10155" t="s">
        <v>14</v>
      </c>
      <c r="G10155">
        <v>2320</v>
      </c>
    </row>
    <row r="10156" spans="1:7" x14ac:dyDescent="0.2">
      <c r="A10156" t="s">
        <v>14752</v>
      </c>
      <c r="B10156" t="s">
        <v>4566</v>
      </c>
      <c r="C10156">
        <v>35</v>
      </c>
      <c r="D10156" t="s">
        <v>4555</v>
      </c>
      <c r="E10156" t="s">
        <v>4564</v>
      </c>
      <c r="F10156" t="s">
        <v>14</v>
      </c>
      <c r="G10156">
        <v>40</v>
      </c>
    </row>
    <row r="10157" spans="1:7" x14ac:dyDescent="0.2">
      <c r="A10157" t="s">
        <v>14753</v>
      </c>
      <c r="B10157" t="s">
        <v>4566</v>
      </c>
      <c r="C10157">
        <v>36</v>
      </c>
      <c r="D10157" t="s">
        <v>4555</v>
      </c>
      <c r="E10157" t="s">
        <v>4557</v>
      </c>
      <c r="F10157" t="s">
        <v>14</v>
      </c>
      <c r="G10157">
        <v>5497</v>
      </c>
    </row>
    <row r="10158" spans="1:7" x14ac:dyDescent="0.2">
      <c r="A10158" t="s">
        <v>14754</v>
      </c>
      <c r="B10158" t="s">
        <v>4566</v>
      </c>
      <c r="C10158">
        <v>36</v>
      </c>
      <c r="D10158" t="s">
        <v>4555</v>
      </c>
      <c r="E10158" t="s">
        <v>4558</v>
      </c>
      <c r="F10158" t="s">
        <v>14</v>
      </c>
      <c r="G10158">
        <v>11427</v>
      </c>
    </row>
    <row r="10159" spans="1:7" x14ac:dyDescent="0.2">
      <c r="A10159" t="s">
        <v>14755</v>
      </c>
      <c r="B10159" t="s">
        <v>4566</v>
      </c>
      <c r="C10159">
        <v>36</v>
      </c>
      <c r="D10159" t="s">
        <v>4555</v>
      </c>
      <c r="E10159" t="s">
        <v>4559</v>
      </c>
      <c r="F10159" t="s">
        <v>14</v>
      </c>
      <c r="G10159">
        <v>9</v>
      </c>
    </row>
    <row r="10160" spans="1:7" x14ac:dyDescent="0.2">
      <c r="A10160" t="s">
        <v>14756</v>
      </c>
      <c r="B10160" t="s">
        <v>4566</v>
      </c>
      <c r="C10160">
        <v>36</v>
      </c>
      <c r="D10160" t="s">
        <v>4555</v>
      </c>
      <c r="E10160" t="s">
        <v>4564</v>
      </c>
      <c r="F10160" t="s">
        <v>14</v>
      </c>
      <c r="G10160">
        <v>13</v>
      </c>
    </row>
    <row r="10161" spans="1:7" x14ac:dyDescent="0.2">
      <c r="A10161" t="s">
        <v>14757</v>
      </c>
      <c r="B10161" t="s">
        <v>4566</v>
      </c>
      <c r="C10161">
        <v>37</v>
      </c>
      <c r="D10161" t="s">
        <v>4555</v>
      </c>
      <c r="E10161" t="s">
        <v>4561</v>
      </c>
      <c r="F10161" t="s">
        <v>14</v>
      </c>
      <c r="G10161">
        <v>462</v>
      </c>
    </row>
    <row r="10162" spans="1:7" x14ac:dyDescent="0.2">
      <c r="A10162" t="s">
        <v>14758</v>
      </c>
      <c r="B10162" t="s">
        <v>4566</v>
      </c>
      <c r="C10162">
        <v>38</v>
      </c>
      <c r="D10162" t="s">
        <v>4555</v>
      </c>
      <c r="E10162" t="s">
        <v>4557</v>
      </c>
      <c r="F10162" t="s">
        <v>14</v>
      </c>
      <c r="G10162">
        <v>11074</v>
      </c>
    </row>
    <row r="10163" spans="1:7" x14ac:dyDescent="0.2">
      <c r="A10163" t="s">
        <v>14759</v>
      </c>
      <c r="B10163" t="s">
        <v>4566</v>
      </c>
      <c r="C10163">
        <v>38</v>
      </c>
      <c r="D10163" t="s">
        <v>4555</v>
      </c>
      <c r="E10163" t="s">
        <v>4558</v>
      </c>
      <c r="F10163" t="s">
        <v>14</v>
      </c>
      <c r="G10163">
        <v>19401</v>
      </c>
    </row>
    <row r="10164" spans="1:7" x14ac:dyDescent="0.2">
      <c r="A10164" t="s">
        <v>14760</v>
      </c>
      <c r="B10164" t="s">
        <v>4566</v>
      </c>
      <c r="C10164">
        <v>38</v>
      </c>
      <c r="D10164" t="s">
        <v>4555</v>
      </c>
      <c r="E10164" t="s">
        <v>4559</v>
      </c>
      <c r="F10164" t="s">
        <v>14</v>
      </c>
      <c r="G10164">
        <v>43</v>
      </c>
    </row>
    <row r="10165" spans="1:7" x14ac:dyDescent="0.2">
      <c r="A10165" t="s">
        <v>14761</v>
      </c>
      <c r="B10165" t="s">
        <v>4566</v>
      </c>
      <c r="C10165">
        <v>38</v>
      </c>
      <c r="D10165" t="s">
        <v>4555</v>
      </c>
      <c r="E10165" t="s">
        <v>4564</v>
      </c>
      <c r="F10165" t="s">
        <v>14</v>
      </c>
      <c r="G10165">
        <v>10</v>
      </c>
    </row>
    <row r="10166" spans="1:7" x14ac:dyDescent="0.2">
      <c r="A10166" t="s">
        <v>14762</v>
      </c>
      <c r="B10166" t="s">
        <v>4566</v>
      </c>
      <c r="C10166">
        <v>39</v>
      </c>
      <c r="D10166" t="s">
        <v>4555</v>
      </c>
      <c r="E10166" t="s">
        <v>4561</v>
      </c>
      <c r="F10166" t="s">
        <v>14</v>
      </c>
      <c r="G10166">
        <v>590</v>
      </c>
    </row>
    <row r="10167" spans="1:7" x14ac:dyDescent="0.2">
      <c r="A10167" t="s">
        <v>14763</v>
      </c>
      <c r="B10167" t="s">
        <v>4566</v>
      </c>
      <c r="C10167">
        <v>40</v>
      </c>
      <c r="D10167" t="s">
        <v>4555</v>
      </c>
      <c r="E10167" t="s">
        <v>4557</v>
      </c>
      <c r="F10167" t="s">
        <v>14</v>
      </c>
      <c r="G10167">
        <v>88</v>
      </c>
    </row>
    <row r="10168" spans="1:7" x14ac:dyDescent="0.2">
      <c r="A10168" t="s">
        <v>14764</v>
      </c>
      <c r="B10168" t="s">
        <v>4566</v>
      </c>
      <c r="C10168">
        <v>40</v>
      </c>
      <c r="D10168" t="s">
        <v>4555</v>
      </c>
      <c r="E10168" t="s">
        <v>4558</v>
      </c>
      <c r="F10168" t="s">
        <v>14</v>
      </c>
      <c r="G10168">
        <v>1003</v>
      </c>
    </row>
    <row r="10169" spans="1:7" x14ac:dyDescent="0.2">
      <c r="A10169" t="s">
        <v>14765</v>
      </c>
      <c r="B10169" t="s">
        <v>4566</v>
      </c>
      <c r="C10169">
        <v>40</v>
      </c>
      <c r="D10169" t="s">
        <v>4555</v>
      </c>
      <c r="E10169" t="s">
        <v>4559</v>
      </c>
      <c r="F10169" t="s">
        <v>14</v>
      </c>
      <c r="G10169">
        <v>2</v>
      </c>
    </row>
    <row r="10170" spans="1:7" x14ac:dyDescent="0.2">
      <c r="A10170" t="s">
        <v>14766</v>
      </c>
      <c r="B10170" t="s">
        <v>4566</v>
      </c>
      <c r="C10170">
        <v>41</v>
      </c>
      <c r="D10170" t="s">
        <v>4555</v>
      </c>
      <c r="E10170" t="s">
        <v>4557</v>
      </c>
      <c r="F10170" t="s">
        <v>14</v>
      </c>
      <c r="G10170">
        <v>999</v>
      </c>
    </row>
    <row r="10171" spans="1:7" x14ac:dyDescent="0.2">
      <c r="A10171" t="s">
        <v>14767</v>
      </c>
      <c r="B10171" t="s">
        <v>4566</v>
      </c>
      <c r="C10171">
        <v>41</v>
      </c>
      <c r="D10171" t="s">
        <v>4555</v>
      </c>
      <c r="E10171" t="s">
        <v>4558</v>
      </c>
      <c r="F10171" t="s">
        <v>14</v>
      </c>
      <c r="G10171">
        <v>4192</v>
      </c>
    </row>
    <row r="10172" spans="1:7" x14ac:dyDescent="0.2">
      <c r="A10172" t="s">
        <v>14768</v>
      </c>
      <c r="B10172" t="s">
        <v>4566</v>
      </c>
      <c r="C10172">
        <v>41</v>
      </c>
      <c r="D10172" t="s">
        <v>4555</v>
      </c>
      <c r="E10172" t="s">
        <v>4559</v>
      </c>
      <c r="F10172" t="s">
        <v>14</v>
      </c>
      <c r="G10172">
        <v>4</v>
      </c>
    </row>
    <row r="10173" spans="1:7" x14ac:dyDescent="0.2">
      <c r="A10173" t="s">
        <v>14769</v>
      </c>
      <c r="B10173" t="s">
        <v>4566</v>
      </c>
      <c r="C10173">
        <v>41</v>
      </c>
      <c r="D10173" t="s">
        <v>4555</v>
      </c>
      <c r="E10173" t="s">
        <v>4564</v>
      </c>
      <c r="F10173" t="s">
        <v>14</v>
      </c>
      <c r="G10173">
        <v>1</v>
      </c>
    </row>
    <row r="10174" spans="1:7" x14ac:dyDescent="0.2">
      <c r="A10174" t="s">
        <v>14770</v>
      </c>
      <c r="B10174" t="s">
        <v>4566</v>
      </c>
      <c r="C10174">
        <v>43</v>
      </c>
      <c r="D10174" t="s">
        <v>4555</v>
      </c>
      <c r="E10174" t="s">
        <v>4557</v>
      </c>
      <c r="F10174" t="s">
        <v>14</v>
      </c>
      <c r="G10174">
        <v>7892</v>
      </c>
    </row>
    <row r="10175" spans="1:7" x14ac:dyDescent="0.2">
      <c r="A10175" t="s">
        <v>14771</v>
      </c>
      <c r="B10175" t="s">
        <v>4566</v>
      </c>
      <c r="C10175">
        <v>43</v>
      </c>
      <c r="D10175" t="s">
        <v>4555</v>
      </c>
      <c r="E10175" t="s">
        <v>4558</v>
      </c>
      <c r="F10175" t="s">
        <v>14</v>
      </c>
      <c r="G10175">
        <v>18268</v>
      </c>
    </row>
    <row r="10176" spans="1:7" x14ac:dyDescent="0.2">
      <c r="A10176" t="s">
        <v>14772</v>
      </c>
      <c r="B10176" t="s">
        <v>4566</v>
      </c>
      <c r="C10176">
        <v>43</v>
      </c>
      <c r="D10176" t="s">
        <v>4555</v>
      </c>
      <c r="E10176" t="s">
        <v>4559</v>
      </c>
      <c r="F10176" t="s">
        <v>14</v>
      </c>
      <c r="G10176">
        <v>11</v>
      </c>
    </row>
    <row r="10177" spans="1:7" x14ac:dyDescent="0.2">
      <c r="A10177" t="s">
        <v>14773</v>
      </c>
      <c r="B10177" t="s">
        <v>4566</v>
      </c>
      <c r="C10177">
        <v>43</v>
      </c>
      <c r="D10177" t="s">
        <v>4555</v>
      </c>
      <c r="E10177" t="s">
        <v>4564</v>
      </c>
      <c r="F10177" t="s">
        <v>14</v>
      </c>
      <c r="G10177">
        <v>21</v>
      </c>
    </row>
    <row r="10178" spans="1:7" x14ac:dyDescent="0.2">
      <c r="A10178" t="s">
        <v>14774</v>
      </c>
      <c r="B10178" t="s">
        <v>4566</v>
      </c>
      <c r="C10178">
        <v>1</v>
      </c>
      <c r="D10178" t="s">
        <v>4555</v>
      </c>
      <c r="E10178" t="s">
        <v>4557</v>
      </c>
      <c r="F10178" t="s">
        <v>15</v>
      </c>
      <c r="G10178">
        <v>2339</v>
      </c>
    </row>
    <row r="10179" spans="1:7" x14ac:dyDescent="0.2">
      <c r="A10179" t="s">
        <v>14775</v>
      </c>
      <c r="B10179" t="s">
        <v>4566</v>
      </c>
      <c r="C10179">
        <v>1</v>
      </c>
      <c r="D10179" t="s">
        <v>4555</v>
      </c>
      <c r="E10179" t="s">
        <v>4558</v>
      </c>
      <c r="F10179" t="s">
        <v>15</v>
      </c>
      <c r="G10179">
        <v>2180</v>
      </c>
    </row>
    <row r="10180" spans="1:7" x14ac:dyDescent="0.2">
      <c r="A10180" t="s">
        <v>14776</v>
      </c>
      <c r="B10180" t="s">
        <v>4566</v>
      </c>
      <c r="C10180">
        <v>1</v>
      </c>
      <c r="D10180" t="s">
        <v>4555</v>
      </c>
      <c r="E10180" t="s">
        <v>4559</v>
      </c>
      <c r="F10180" t="s">
        <v>15</v>
      </c>
      <c r="G10180">
        <v>3</v>
      </c>
    </row>
    <row r="10181" spans="1:7" x14ac:dyDescent="0.2">
      <c r="A10181" t="s">
        <v>14777</v>
      </c>
      <c r="B10181" t="s">
        <v>4566</v>
      </c>
      <c r="C10181">
        <v>1</v>
      </c>
      <c r="D10181" t="s">
        <v>4555</v>
      </c>
      <c r="E10181" t="s">
        <v>4564</v>
      </c>
      <c r="F10181" t="s">
        <v>15</v>
      </c>
      <c r="G10181">
        <v>4</v>
      </c>
    </row>
    <row r="10182" spans="1:7" x14ac:dyDescent="0.2">
      <c r="A10182" t="s">
        <v>14778</v>
      </c>
      <c r="B10182" t="s">
        <v>4566</v>
      </c>
      <c r="C10182">
        <v>2</v>
      </c>
      <c r="D10182" t="s">
        <v>4555</v>
      </c>
      <c r="E10182" t="s">
        <v>4557</v>
      </c>
      <c r="F10182" t="s">
        <v>15</v>
      </c>
      <c r="G10182">
        <v>1527</v>
      </c>
    </row>
    <row r="10183" spans="1:7" x14ac:dyDescent="0.2">
      <c r="A10183" t="s">
        <v>14779</v>
      </c>
      <c r="B10183" t="s">
        <v>4566</v>
      </c>
      <c r="C10183">
        <v>2</v>
      </c>
      <c r="D10183" t="s">
        <v>4555</v>
      </c>
      <c r="E10183" t="s">
        <v>4558</v>
      </c>
      <c r="F10183" t="s">
        <v>15</v>
      </c>
      <c r="G10183">
        <v>4398</v>
      </c>
    </row>
    <row r="10184" spans="1:7" x14ac:dyDescent="0.2">
      <c r="A10184" t="s">
        <v>14780</v>
      </c>
      <c r="B10184" t="s">
        <v>4566</v>
      </c>
      <c r="C10184">
        <v>2</v>
      </c>
      <c r="D10184" t="s">
        <v>4555</v>
      </c>
      <c r="E10184" t="s">
        <v>4559</v>
      </c>
      <c r="F10184" t="s">
        <v>15</v>
      </c>
      <c r="G10184">
        <v>5</v>
      </c>
    </row>
    <row r="10185" spans="1:7" x14ac:dyDescent="0.2">
      <c r="A10185" t="s">
        <v>14781</v>
      </c>
      <c r="B10185" t="s">
        <v>4566</v>
      </c>
      <c r="C10185">
        <v>2</v>
      </c>
      <c r="D10185" t="s">
        <v>4555</v>
      </c>
      <c r="E10185" t="s">
        <v>4564</v>
      </c>
      <c r="F10185" t="s">
        <v>15</v>
      </c>
      <c r="G10185">
        <v>2</v>
      </c>
    </row>
    <row r="10186" spans="1:7" x14ac:dyDescent="0.2">
      <c r="A10186" t="s">
        <v>14782</v>
      </c>
      <c r="B10186" t="s">
        <v>4566</v>
      </c>
      <c r="C10186">
        <v>3</v>
      </c>
      <c r="D10186" t="s">
        <v>4555</v>
      </c>
      <c r="E10186" t="s">
        <v>4557</v>
      </c>
      <c r="F10186" t="s">
        <v>15</v>
      </c>
      <c r="G10186">
        <v>12485</v>
      </c>
    </row>
    <row r="10187" spans="1:7" x14ac:dyDescent="0.2">
      <c r="A10187" t="s">
        <v>14783</v>
      </c>
      <c r="B10187" t="s">
        <v>4566</v>
      </c>
      <c r="C10187">
        <v>3</v>
      </c>
      <c r="D10187" t="s">
        <v>4555</v>
      </c>
      <c r="E10187" t="s">
        <v>4558</v>
      </c>
      <c r="F10187" t="s">
        <v>15</v>
      </c>
      <c r="G10187">
        <v>20997</v>
      </c>
    </row>
    <row r="10188" spans="1:7" x14ac:dyDescent="0.2">
      <c r="A10188" t="s">
        <v>14784</v>
      </c>
      <c r="B10188" t="s">
        <v>4566</v>
      </c>
      <c r="C10188">
        <v>3</v>
      </c>
      <c r="D10188" t="s">
        <v>4555</v>
      </c>
      <c r="E10188" t="s">
        <v>4559</v>
      </c>
      <c r="F10188" t="s">
        <v>15</v>
      </c>
      <c r="G10188">
        <v>97</v>
      </c>
    </row>
    <row r="10189" spans="1:7" x14ac:dyDescent="0.2">
      <c r="A10189" t="s">
        <v>14785</v>
      </c>
      <c r="B10189" t="s">
        <v>4566</v>
      </c>
      <c r="C10189">
        <v>3</v>
      </c>
      <c r="D10189" t="s">
        <v>4555</v>
      </c>
      <c r="E10189" t="s">
        <v>4564</v>
      </c>
      <c r="F10189" t="s">
        <v>15</v>
      </c>
      <c r="G10189">
        <v>1</v>
      </c>
    </row>
    <row r="10190" spans="1:7" x14ac:dyDescent="0.2">
      <c r="A10190" t="s">
        <v>14786</v>
      </c>
      <c r="B10190" t="s">
        <v>4566</v>
      </c>
      <c r="C10190">
        <v>4</v>
      </c>
      <c r="D10190" t="s">
        <v>4555</v>
      </c>
      <c r="E10190" t="s">
        <v>4557</v>
      </c>
      <c r="F10190" t="s">
        <v>15</v>
      </c>
      <c r="G10190">
        <v>15142</v>
      </c>
    </row>
    <row r="10191" spans="1:7" x14ac:dyDescent="0.2">
      <c r="A10191" t="s">
        <v>14787</v>
      </c>
      <c r="B10191" t="s">
        <v>4566</v>
      </c>
      <c r="C10191">
        <v>4</v>
      </c>
      <c r="D10191" t="s">
        <v>4555</v>
      </c>
      <c r="E10191" t="s">
        <v>4558</v>
      </c>
      <c r="F10191" t="s">
        <v>15</v>
      </c>
      <c r="G10191">
        <v>32304</v>
      </c>
    </row>
    <row r="10192" spans="1:7" x14ac:dyDescent="0.2">
      <c r="A10192" t="s">
        <v>14788</v>
      </c>
      <c r="B10192" t="s">
        <v>4566</v>
      </c>
      <c r="C10192">
        <v>4</v>
      </c>
      <c r="D10192" t="s">
        <v>4555</v>
      </c>
      <c r="E10192" t="s">
        <v>4559</v>
      </c>
      <c r="F10192" t="s">
        <v>15</v>
      </c>
      <c r="G10192">
        <v>765</v>
      </c>
    </row>
    <row r="10193" spans="1:7" x14ac:dyDescent="0.2">
      <c r="A10193" t="s">
        <v>14789</v>
      </c>
      <c r="B10193" t="s">
        <v>4566</v>
      </c>
      <c r="C10193">
        <v>4</v>
      </c>
      <c r="D10193" t="s">
        <v>4555</v>
      </c>
      <c r="E10193" t="s">
        <v>4564</v>
      </c>
      <c r="F10193" t="s">
        <v>15</v>
      </c>
      <c r="G10193">
        <v>73</v>
      </c>
    </row>
    <row r="10194" spans="1:7" x14ac:dyDescent="0.2">
      <c r="A10194" t="s">
        <v>14790</v>
      </c>
      <c r="B10194" t="s">
        <v>4566</v>
      </c>
      <c r="C10194">
        <v>5</v>
      </c>
      <c r="D10194" t="s">
        <v>4555</v>
      </c>
      <c r="E10194" t="s">
        <v>4557</v>
      </c>
      <c r="F10194" t="s">
        <v>15</v>
      </c>
      <c r="G10194">
        <v>11637</v>
      </c>
    </row>
    <row r="10195" spans="1:7" x14ac:dyDescent="0.2">
      <c r="A10195" t="s">
        <v>14791</v>
      </c>
      <c r="B10195" t="s">
        <v>4566</v>
      </c>
      <c r="C10195">
        <v>5</v>
      </c>
      <c r="D10195" t="s">
        <v>4555</v>
      </c>
      <c r="E10195" t="s">
        <v>4558</v>
      </c>
      <c r="F10195" t="s">
        <v>15</v>
      </c>
      <c r="G10195">
        <v>31319</v>
      </c>
    </row>
    <row r="10196" spans="1:7" x14ac:dyDescent="0.2">
      <c r="A10196" t="s">
        <v>14792</v>
      </c>
      <c r="B10196" t="s">
        <v>4566</v>
      </c>
      <c r="C10196">
        <v>5</v>
      </c>
      <c r="D10196" t="s">
        <v>4555</v>
      </c>
      <c r="E10196" t="s">
        <v>4559</v>
      </c>
      <c r="F10196" t="s">
        <v>15</v>
      </c>
      <c r="G10196">
        <v>796</v>
      </c>
    </row>
    <row r="10197" spans="1:7" x14ac:dyDescent="0.2">
      <c r="A10197" t="s">
        <v>14793</v>
      </c>
      <c r="B10197" t="s">
        <v>4566</v>
      </c>
      <c r="C10197">
        <v>5</v>
      </c>
      <c r="D10197" t="s">
        <v>4555</v>
      </c>
      <c r="E10197" t="s">
        <v>4564</v>
      </c>
      <c r="F10197" t="s">
        <v>15</v>
      </c>
      <c r="G10197">
        <v>23</v>
      </c>
    </row>
    <row r="10198" spans="1:7" x14ac:dyDescent="0.2">
      <c r="A10198" t="s">
        <v>14794</v>
      </c>
      <c r="B10198" t="s">
        <v>4566</v>
      </c>
      <c r="C10198">
        <v>6</v>
      </c>
      <c r="D10198" t="s">
        <v>4555</v>
      </c>
      <c r="E10198" t="s">
        <v>4557</v>
      </c>
      <c r="F10198" t="s">
        <v>15</v>
      </c>
      <c r="G10198">
        <v>37029</v>
      </c>
    </row>
    <row r="10199" spans="1:7" x14ac:dyDescent="0.2">
      <c r="A10199" t="s">
        <v>14795</v>
      </c>
      <c r="B10199" t="s">
        <v>4566</v>
      </c>
      <c r="C10199">
        <v>6</v>
      </c>
      <c r="D10199" t="s">
        <v>4555</v>
      </c>
      <c r="E10199" t="s">
        <v>4558</v>
      </c>
      <c r="F10199" t="s">
        <v>15</v>
      </c>
      <c r="G10199">
        <v>22613</v>
      </c>
    </row>
    <row r="10200" spans="1:7" x14ac:dyDescent="0.2">
      <c r="A10200" t="s">
        <v>14796</v>
      </c>
      <c r="B10200" t="s">
        <v>4566</v>
      </c>
      <c r="C10200">
        <v>6</v>
      </c>
      <c r="D10200" t="s">
        <v>4555</v>
      </c>
      <c r="E10200" t="s">
        <v>4559</v>
      </c>
      <c r="F10200" t="s">
        <v>15</v>
      </c>
      <c r="G10200">
        <v>423</v>
      </c>
    </row>
    <row r="10201" spans="1:7" x14ac:dyDescent="0.2">
      <c r="A10201" t="s">
        <v>14797</v>
      </c>
      <c r="B10201" t="s">
        <v>4566</v>
      </c>
      <c r="C10201">
        <v>7</v>
      </c>
      <c r="D10201" t="s">
        <v>4555</v>
      </c>
      <c r="E10201" t="s">
        <v>4557</v>
      </c>
      <c r="F10201" t="s">
        <v>15</v>
      </c>
      <c r="G10201">
        <v>14871</v>
      </c>
    </row>
    <row r="10202" spans="1:7" x14ac:dyDescent="0.2">
      <c r="A10202" t="s">
        <v>14798</v>
      </c>
      <c r="B10202" t="s">
        <v>4566</v>
      </c>
      <c r="C10202">
        <v>7</v>
      </c>
      <c r="D10202" t="s">
        <v>4555</v>
      </c>
      <c r="E10202" t="s">
        <v>4558</v>
      </c>
      <c r="F10202" t="s">
        <v>15</v>
      </c>
      <c r="G10202">
        <v>17809</v>
      </c>
    </row>
    <row r="10203" spans="1:7" x14ac:dyDescent="0.2">
      <c r="A10203" t="s">
        <v>14799</v>
      </c>
      <c r="B10203" t="s">
        <v>4566</v>
      </c>
      <c r="C10203">
        <v>7</v>
      </c>
      <c r="D10203" t="s">
        <v>4555</v>
      </c>
      <c r="E10203" t="s">
        <v>4559</v>
      </c>
      <c r="F10203" t="s">
        <v>15</v>
      </c>
      <c r="G10203">
        <v>95</v>
      </c>
    </row>
    <row r="10204" spans="1:7" x14ac:dyDescent="0.2">
      <c r="A10204" t="s">
        <v>14800</v>
      </c>
      <c r="B10204" t="s">
        <v>4566</v>
      </c>
      <c r="C10204">
        <v>8</v>
      </c>
      <c r="D10204" t="s">
        <v>4555</v>
      </c>
      <c r="E10204" t="s">
        <v>4557</v>
      </c>
      <c r="F10204" t="s">
        <v>15</v>
      </c>
      <c r="G10204">
        <v>35389</v>
      </c>
    </row>
    <row r="10205" spans="1:7" x14ac:dyDescent="0.2">
      <c r="A10205" t="s">
        <v>14801</v>
      </c>
      <c r="B10205" t="s">
        <v>4566</v>
      </c>
      <c r="C10205">
        <v>8</v>
      </c>
      <c r="D10205" t="s">
        <v>4555</v>
      </c>
      <c r="E10205" t="s">
        <v>4558</v>
      </c>
      <c r="F10205" t="s">
        <v>15</v>
      </c>
      <c r="G10205">
        <v>63755</v>
      </c>
    </row>
    <row r="10206" spans="1:7" x14ac:dyDescent="0.2">
      <c r="A10206" t="s">
        <v>14802</v>
      </c>
      <c r="B10206" t="s">
        <v>4566</v>
      </c>
      <c r="C10206">
        <v>8</v>
      </c>
      <c r="D10206" t="s">
        <v>4555</v>
      </c>
      <c r="E10206" t="s">
        <v>4559</v>
      </c>
      <c r="F10206" t="s">
        <v>15</v>
      </c>
      <c r="G10206">
        <v>4152</v>
      </c>
    </row>
    <row r="10207" spans="1:7" x14ac:dyDescent="0.2">
      <c r="A10207" t="s">
        <v>14803</v>
      </c>
      <c r="B10207" t="s">
        <v>4566</v>
      </c>
      <c r="C10207">
        <v>8</v>
      </c>
      <c r="D10207" t="s">
        <v>4555</v>
      </c>
      <c r="E10207" t="s">
        <v>4564</v>
      </c>
      <c r="F10207" t="s">
        <v>15</v>
      </c>
      <c r="G10207">
        <v>103</v>
      </c>
    </row>
    <row r="10208" spans="1:7" x14ac:dyDescent="0.2">
      <c r="A10208" t="s">
        <v>14804</v>
      </c>
      <c r="B10208" t="s">
        <v>4566</v>
      </c>
      <c r="C10208">
        <v>9</v>
      </c>
      <c r="D10208" t="s">
        <v>4555</v>
      </c>
      <c r="E10208" t="s">
        <v>4557</v>
      </c>
      <c r="F10208" t="s">
        <v>15</v>
      </c>
      <c r="G10208">
        <v>932</v>
      </c>
    </row>
    <row r="10209" spans="1:7" x14ac:dyDescent="0.2">
      <c r="A10209" t="s">
        <v>14805</v>
      </c>
      <c r="B10209" t="s">
        <v>4566</v>
      </c>
      <c r="C10209">
        <v>9</v>
      </c>
      <c r="D10209" t="s">
        <v>4555</v>
      </c>
      <c r="E10209" t="s">
        <v>4558</v>
      </c>
      <c r="F10209" t="s">
        <v>15</v>
      </c>
      <c r="G10209">
        <v>4704</v>
      </c>
    </row>
    <row r="10210" spans="1:7" x14ac:dyDescent="0.2">
      <c r="A10210" t="s">
        <v>14806</v>
      </c>
      <c r="B10210" t="s">
        <v>4566</v>
      </c>
      <c r="C10210">
        <v>9</v>
      </c>
      <c r="D10210" t="s">
        <v>4555</v>
      </c>
      <c r="E10210" t="s">
        <v>4559</v>
      </c>
      <c r="F10210" t="s">
        <v>15</v>
      </c>
      <c r="G10210">
        <v>71</v>
      </c>
    </row>
    <row r="10211" spans="1:7" x14ac:dyDescent="0.2">
      <c r="A10211" t="s">
        <v>14807</v>
      </c>
      <c r="B10211" t="s">
        <v>4566</v>
      </c>
      <c r="C10211">
        <v>9</v>
      </c>
      <c r="D10211" t="s">
        <v>4555</v>
      </c>
      <c r="E10211" t="s">
        <v>4564</v>
      </c>
      <c r="F10211" t="s">
        <v>15</v>
      </c>
      <c r="G10211">
        <v>2</v>
      </c>
    </row>
    <row r="10212" spans="1:7" x14ac:dyDescent="0.2">
      <c r="A10212" t="s">
        <v>14808</v>
      </c>
      <c r="B10212" t="s">
        <v>4566</v>
      </c>
      <c r="C10212">
        <v>10</v>
      </c>
      <c r="D10212" t="s">
        <v>4555</v>
      </c>
      <c r="E10212" t="s">
        <v>4557</v>
      </c>
      <c r="F10212" t="s">
        <v>15</v>
      </c>
      <c r="G10212">
        <v>561</v>
      </c>
    </row>
    <row r="10213" spans="1:7" x14ac:dyDescent="0.2">
      <c r="A10213" t="s">
        <v>14809</v>
      </c>
      <c r="B10213" t="s">
        <v>4566</v>
      </c>
      <c r="C10213">
        <v>10</v>
      </c>
      <c r="D10213" t="s">
        <v>4555</v>
      </c>
      <c r="E10213" t="s">
        <v>4558</v>
      </c>
      <c r="F10213" t="s">
        <v>15</v>
      </c>
      <c r="G10213">
        <v>1893</v>
      </c>
    </row>
    <row r="10214" spans="1:7" x14ac:dyDescent="0.2">
      <c r="A10214" t="s">
        <v>14810</v>
      </c>
      <c r="B10214" t="s">
        <v>4566</v>
      </c>
      <c r="C10214">
        <v>10</v>
      </c>
      <c r="D10214" t="s">
        <v>4555</v>
      </c>
      <c r="E10214" t="s">
        <v>4559</v>
      </c>
      <c r="F10214" t="s">
        <v>15</v>
      </c>
      <c r="G10214">
        <v>6</v>
      </c>
    </row>
    <row r="10215" spans="1:7" x14ac:dyDescent="0.2">
      <c r="A10215" t="s">
        <v>14811</v>
      </c>
      <c r="B10215" t="s">
        <v>4566</v>
      </c>
      <c r="C10215">
        <v>10</v>
      </c>
      <c r="D10215" t="s">
        <v>4555</v>
      </c>
      <c r="E10215" t="s">
        <v>4564</v>
      </c>
      <c r="F10215" t="s">
        <v>15</v>
      </c>
      <c r="G10215">
        <v>3</v>
      </c>
    </row>
    <row r="10216" spans="1:7" x14ac:dyDescent="0.2">
      <c r="A10216" t="s">
        <v>14812</v>
      </c>
      <c r="B10216" t="s">
        <v>4566</v>
      </c>
      <c r="C10216">
        <v>11</v>
      </c>
      <c r="D10216" t="s">
        <v>4555</v>
      </c>
      <c r="E10216" t="s">
        <v>4557</v>
      </c>
      <c r="F10216" t="s">
        <v>15</v>
      </c>
      <c r="G10216">
        <v>3165</v>
      </c>
    </row>
    <row r="10217" spans="1:7" x14ac:dyDescent="0.2">
      <c r="A10217" t="s">
        <v>14813</v>
      </c>
      <c r="B10217" t="s">
        <v>4566</v>
      </c>
      <c r="C10217">
        <v>11</v>
      </c>
      <c r="D10217" t="s">
        <v>4555</v>
      </c>
      <c r="E10217" t="s">
        <v>4558</v>
      </c>
      <c r="F10217" t="s">
        <v>15</v>
      </c>
      <c r="G10217">
        <v>11598</v>
      </c>
    </row>
    <row r="10218" spans="1:7" x14ac:dyDescent="0.2">
      <c r="A10218" t="s">
        <v>14814</v>
      </c>
      <c r="B10218" t="s">
        <v>4566</v>
      </c>
      <c r="C10218">
        <v>11</v>
      </c>
      <c r="D10218" t="s">
        <v>4555</v>
      </c>
      <c r="E10218" t="s">
        <v>4559</v>
      </c>
      <c r="F10218" t="s">
        <v>15</v>
      </c>
      <c r="G10218">
        <v>333</v>
      </c>
    </row>
    <row r="10219" spans="1:7" x14ac:dyDescent="0.2">
      <c r="A10219" t="s">
        <v>14815</v>
      </c>
      <c r="B10219" t="s">
        <v>4566</v>
      </c>
      <c r="C10219">
        <v>11</v>
      </c>
      <c r="D10219" t="s">
        <v>4555</v>
      </c>
      <c r="E10219" t="s">
        <v>4564</v>
      </c>
      <c r="F10219" t="s">
        <v>15</v>
      </c>
      <c r="G10219">
        <v>7</v>
      </c>
    </row>
    <row r="10220" spans="1:7" x14ac:dyDescent="0.2">
      <c r="A10220" t="s">
        <v>14816</v>
      </c>
      <c r="B10220" t="s">
        <v>4566</v>
      </c>
      <c r="C10220">
        <v>12</v>
      </c>
      <c r="D10220" t="s">
        <v>4555</v>
      </c>
      <c r="E10220" t="s">
        <v>4557</v>
      </c>
      <c r="F10220" t="s">
        <v>15</v>
      </c>
      <c r="G10220">
        <v>1650</v>
      </c>
    </row>
    <row r="10221" spans="1:7" x14ac:dyDescent="0.2">
      <c r="A10221" t="s">
        <v>14817</v>
      </c>
      <c r="B10221" t="s">
        <v>4566</v>
      </c>
      <c r="C10221">
        <v>12</v>
      </c>
      <c r="D10221" t="s">
        <v>4555</v>
      </c>
      <c r="E10221" t="s">
        <v>4558</v>
      </c>
      <c r="F10221" t="s">
        <v>15</v>
      </c>
      <c r="G10221">
        <v>8181</v>
      </c>
    </row>
    <row r="10222" spans="1:7" x14ac:dyDescent="0.2">
      <c r="A10222" t="s">
        <v>14818</v>
      </c>
      <c r="B10222" t="s">
        <v>4566</v>
      </c>
      <c r="C10222">
        <v>12</v>
      </c>
      <c r="D10222" t="s">
        <v>4555</v>
      </c>
      <c r="E10222" t="s">
        <v>4559</v>
      </c>
      <c r="F10222" t="s">
        <v>15</v>
      </c>
      <c r="G10222">
        <v>165</v>
      </c>
    </row>
    <row r="10223" spans="1:7" x14ac:dyDescent="0.2">
      <c r="A10223" t="s">
        <v>14819</v>
      </c>
      <c r="B10223" t="s">
        <v>4566</v>
      </c>
      <c r="C10223">
        <v>12</v>
      </c>
      <c r="D10223" t="s">
        <v>4555</v>
      </c>
      <c r="E10223" t="s">
        <v>4564</v>
      </c>
      <c r="F10223" t="s">
        <v>15</v>
      </c>
      <c r="G10223">
        <v>6</v>
      </c>
    </row>
    <row r="10224" spans="1:7" x14ac:dyDescent="0.2">
      <c r="A10224" t="s">
        <v>14820</v>
      </c>
      <c r="B10224" t="s">
        <v>4566</v>
      </c>
      <c r="C10224">
        <v>13</v>
      </c>
      <c r="D10224" t="s">
        <v>4555</v>
      </c>
      <c r="E10224" t="s">
        <v>4557</v>
      </c>
      <c r="F10224" t="s">
        <v>15</v>
      </c>
      <c r="G10224">
        <v>33810</v>
      </c>
    </row>
    <row r="10225" spans="1:7" x14ac:dyDescent="0.2">
      <c r="A10225" t="s">
        <v>14821</v>
      </c>
      <c r="B10225" t="s">
        <v>4566</v>
      </c>
      <c r="C10225">
        <v>13</v>
      </c>
      <c r="D10225" t="s">
        <v>4555</v>
      </c>
      <c r="E10225" t="s">
        <v>4558</v>
      </c>
      <c r="F10225" t="s">
        <v>15</v>
      </c>
      <c r="G10225">
        <v>35715</v>
      </c>
    </row>
    <row r="10226" spans="1:7" x14ac:dyDescent="0.2">
      <c r="A10226" t="s">
        <v>14822</v>
      </c>
      <c r="B10226" t="s">
        <v>4566</v>
      </c>
      <c r="C10226">
        <v>13</v>
      </c>
      <c r="D10226" t="s">
        <v>4555</v>
      </c>
      <c r="E10226" t="s">
        <v>4559</v>
      </c>
      <c r="F10226" t="s">
        <v>15</v>
      </c>
      <c r="G10226">
        <v>2491</v>
      </c>
    </row>
    <row r="10227" spans="1:7" x14ac:dyDescent="0.2">
      <c r="A10227" t="s">
        <v>14823</v>
      </c>
      <c r="B10227" t="s">
        <v>4566</v>
      </c>
      <c r="C10227">
        <v>13</v>
      </c>
      <c r="D10227" t="s">
        <v>4555</v>
      </c>
      <c r="E10227" t="s">
        <v>4564</v>
      </c>
      <c r="F10227" t="s">
        <v>15</v>
      </c>
      <c r="G10227">
        <v>54</v>
      </c>
    </row>
    <row r="10228" spans="1:7" x14ac:dyDescent="0.2">
      <c r="A10228" t="s">
        <v>14824</v>
      </c>
      <c r="B10228" t="s">
        <v>4566</v>
      </c>
      <c r="C10228">
        <v>14</v>
      </c>
      <c r="D10228" t="s">
        <v>4555</v>
      </c>
      <c r="E10228" t="s">
        <v>4557</v>
      </c>
      <c r="F10228" t="s">
        <v>15</v>
      </c>
      <c r="G10228">
        <v>9805</v>
      </c>
    </row>
    <row r="10229" spans="1:7" x14ac:dyDescent="0.2">
      <c r="A10229" t="s">
        <v>14825</v>
      </c>
      <c r="B10229" t="s">
        <v>4566</v>
      </c>
      <c r="C10229">
        <v>14</v>
      </c>
      <c r="D10229" t="s">
        <v>4555</v>
      </c>
      <c r="E10229" t="s">
        <v>4558</v>
      </c>
      <c r="F10229" t="s">
        <v>15</v>
      </c>
      <c r="G10229">
        <v>22597</v>
      </c>
    </row>
    <row r="10230" spans="1:7" x14ac:dyDescent="0.2">
      <c r="A10230" t="s">
        <v>14826</v>
      </c>
      <c r="B10230" t="s">
        <v>4566</v>
      </c>
      <c r="C10230">
        <v>14</v>
      </c>
      <c r="D10230" t="s">
        <v>4555</v>
      </c>
      <c r="E10230" t="s">
        <v>4559</v>
      </c>
      <c r="F10230" t="s">
        <v>15</v>
      </c>
      <c r="G10230">
        <v>1664</v>
      </c>
    </row>
    <row r="10231" spans="1:7" x14ac:dyDescent="0.2">
      <c r="A10231" t="s">
        <v>14827</v>
      </c>
      <c r="B10231" t="s">
        <v>4566</v>
      </c>
      <c r="C10231">
        <v>14</v>
      </c>
      <c r="D10231" t="s">
        <v>4555</v>
      </c>
      <c r="E10231" t="s">
        <v>4564</v>
      </c>
      <c r="F10231" t="s">
        <v>15</v>
      </c>
      <c r="G10231">
        <v>12</v>
      </c>
    </row>
    <row r="10232" spans="1:7" x14ac:dyDescent="0.2">
      <c r="A10232" t="s">
        <v>14828</v>
      </c>
      <c r="B10232" t="s">
        <v>4566</v>
      </c>
      <c r="C10232">
        <v>15</v>
      </c>
      <c r="D10232" t="s">
        <v>4555</v>
      </c>
      <c r="E10232" t="s">
        <v>4557</v>
      </c>
      <c r="F10232" t="s">
        <v>15</v>
      </c>
      <c r="G10232">
        <v>2067</v>
      </c>
    </row>
    <row r="10233" spans="1:7" x14ac:dyDescent="0.2">
      <c r="A10233" t="s">
        <v>14829</v>
      </c>
      <c r="B10233" t="s">
        <v>4566</v>
      </c>
      <c r="C10233">
        <v>15</v>
      </c>
      <c r="D10233" t="s">
        <v>4555</v>
      </c>
      <c r="E10233" t="s">
        <v>4558</v>
      </c>
      <c r="F10233" t="s">
        <v>15</v>
      </c>
      <c r="G10233">
        <v>9516</v>
      </c>
    </row>
    <row r="10234" spans="1:7" x14ac:dyDescent="0.2">
      <c r="A10234" t="s">
        <v>14830</v>
      </c>
      <c r="B10234" t="s">
        <v>4566</v>
      </c>
      <c r="C10234">
        <v>15</v>
      </c>
      <c r="D10234" t="s">
        <v>4555</v>
      </c>
      <c r="E10234" t="s">
        <v>4559</v>
      </c>
      <c r="F10234" t="s">
        <v>15</v>
      </c>
      <c r="G10234">
        <v>251</v>
      </c>
    </row>
    <row r="10235" spans="1:7" x14ac:dyDescent="0.2">
      <c r="A10235" t="s">
        <v>14831</v>
      </c>
      <c r="B10235" t="s">
        <v>4566</v>
      </c>
      <c r="C10235">
        <v>15</v>
      </c>
      <c r="D10235" t="s">
        <v>4555</v>
      </c>
      <c r="E10235" t="s">
        <v>4564</v>
      </c>
      <c r="F10235" t="s">
        <v>15</v>
      </c>
      <c r="G10235">
        <v>5</v>
      </c>
    </row>
    <row r="10236" spans="1:7" x14ac:dyDescent="0.2">
      <c r="A10236" t="s">
        <v>14832</v>
      </c>
      <c r="B10236" t="s">
        <v>4566</v>
      </c>
      <c r="C10236">
        <v>16</v>
      </c>
      <c r="D10236" t="s">
        <v>4555</v>
      </c>
      <c r="E10236" t="s">
        <v>4557</v>
      </c>
      <c r="F10236" t="s">
        <v>15</v>
      </c>
      <c r="G10236">
        <v>2</v>
      </c>
    </row>
    <row r="10237" spans="1:7" x14ac:dyDescent="0.2">
      <c r="A10237" t="s">
        <v>14833</v>
      </c>
      <c r="B10237" t="s">
        <v>4566</v>
      </c>
      <c r="C10237">
        <v>16</v>
      </c>
      <c r="D10237" t="s">
        <v>4555</v>
      </c>
      <c r="E10237" t="s">
        <v>4558</v>
      </c>
      <c r="F10237" t="s">
        <v>15</v>
      </c>
      <c r="G10237">
        <v>1685</v>
      </c>
    </row>
    <row r="10238" spans="1:7" x14ac:dyDescent="0.2">
      <c r="A10238" t="s">
        <v>14834</v>
      </c>
      <c r="B10238" t="s">
        <v>4566</v>
      </c>
      <c r="C10238">
        <v>16</v>
      </c>
      <c r="D10238" t="s">
        <v>4555</v>
      </c>
      <c r="E10238" t="s">
        <v>4559</v>
      </c>
      <c r="F10238" t="s">
        <v>15</v>
      </c>
      <c r="G10238">
        <v>1</v>
      </c>
    </row>
    <row r="10239" spans="1:7" x14ac:dyDescent="0.2">
      <c r="A10239" t="s">
        <v>14835</v>
      </c>
      <c r="B10239" t="s">
        <v>4566</v>
      </c>
      <c r="C10239">
        <v>17</v>
      </c>
      <c r="D10239" t="s">
        <v>4555</v>
      </c>
      <c r="E10239" t="s">
        <v>4557</v>
      </c>
      <c r="F10239" t="s">
        <v>15</v>
      </c>
      <c r="G10239">
        <v>19678</v>
      </c>
    </row>
    <row r="10240" spans="1:7" x14ac:dyDescent="0.2">
      <c r="A10240" t="s">
        <v>14836</v>
      </c>
      <c r="B10240" t="s">
        <v>4566</v>
      </c>
      <c r="C10240">
        <v>17</v>
      </c>
      <c r="D10240" t="s">
        <v>4555</v>
      </c>
      <c r="E10240" t="s">
        <v>4558</v>
      </c>
      <c r="F10240" t="s">
        <v>15</v>
      </c>
      <c r="G10240">
        <v>25044</v>
      </c>
    </row>
    <row r="10241" spans="1:7" x14ac:dyDescent="0.2">
      <c r="A10241" t="s">
        <v>14837</v>
      </c>
      <c r="B10241" t="s">
        <v>4566</v>
      </c>
      <c r="C10241">
        <v>17</v>
      </c>
      <c r="D10241" t="s">
        <v>4555</v>
      </c>
      <c r="E10241" t="s">
        <v>4559</v>
      </c>
      <c r="F10241" t="s">
        <v>15</v>
      </c>
      <c r="G10241">
        <v>138</v>
      </c>
    </row>
    <row r="10242" spans="1:7" x14ac:dyDescent="0.2">
      <c r="A10242" t="s">
        <v>14838</v>
      </c>
      <c r="B10242" t="s">
        <v>4566</v>
      </c>
      <c r="C10242">
        <v>17</v>
      </c>
      <c r="D10242" t="s">
        <v>4555</v>
      </c>
      <c r="E10242" t="s">
        <v>4564</v>
      </c>
      <c r="F10242" t="s">
        <v>15</v>
      </c>
      <c r="G10242">
        <v>30</v>
      </c>
    </row>
    <row r="10243" spans="1:7" x14ac:dyDescent="0.2">
      <c r="A10243" t="s">
        <v>14839</v>
      </c>
      <c r="B10243" t="s">
        <v>4566</v>
      </c>
      <c r="C10243">
        <v>18</v>
      </c>
      <c r="D10243" t="s">
        <v>4555</v>
      </c>
      <c r="E10243" t="s">
        <v>4557</v>
      </c>
      <c r="F10243" t="s">
        <v>15</v>
      </c>
      <c r="G10243">
        <v>4820</v>
      </c>
    </row>
    <row r="10244" spans="1:7" x14ac:dyDescent="0.2">
      <c r="A10244" t="s">
        <v>14840</v>
      </c>
      <c r="B10244" t="s">
        <v>4566</v>
      </c>
      <c r="C10244">
        <v>18</v>
      </c>
      <c r="D10244" t="s">
        <v>4555</v>
      </c>
      <c r="E10244" t="s">
        <v>4558</v>
      </c>
      <c r="F10244" t="s">
        <v>15</v>
      </c>
      <c r="G10244">
        <v>13747</v>
      </c>
    </row>
    <row r="10245" spans="1:7" x14ac:dyDescent="0.2">
      <c r="A10245" t="s">
        <v>14841</v>
      </c>
      <c r="B10245" t="s">
        <v>4566</v>
      </c>
      <c r="C10245">
        <v>18</v>
      </c>
      <c r="D10245" t="s">
        <v>4555</v>
      </c>
      <c r="E10245" t="s">
        <v>4559</v>
      </c>
      <c r="F10245" t="s">
        <v>15</v>
      </c>
      <c r="G10245">
        <v>75</v>
      </c>
    </row>
    <row r="10246" spans="1:7" x14ac:dyDescent="0.2">
      <c r="A10246" t="s">
        <v>14842</v>
      </c>
      <c r="B10246" t="s">
        <v>4566</v>
      </c>
      <c r="C10246">
        <v>18</v>
      </c>
      <c r="D10246" t="s">
        <v>4555</v>
      </c>
      <c r="E10246" t="s">
        <v>4564</v>
      </c>
      <c r="F10246" t="s">
        <v>15</v>
      </c>
      <c r="G10246">
        <v>8</v>
      </c>
    </row>
    <row r="10247" spans="1:7" x14ac:dyDescent="0.2">
      <c r="A10247" t="s">
        <v>14843</v>
      </c>
      <c r="B10247" t="s">
        <v>4566</v>
      </c>
      <c r="C10247">
        <v>19</v>
      </c>
      <c r="D10247" t="s">
        <v>4555</v>
      </c>
      <c r="E10247" t="s">
        <v>4557</v>
      </c>
      <c r="F10247" t="s">
        <v>15</v>
      </c>
      <c r="G10247">
        <v>3406</v>
      </c>
    </row>
    <row r="10248" spans="1:7" x14ac:dyDescent="0.2">
      <c r="A10248" t="s">
        <v>14844</v>
      </c>
      <c r="B10248" t="s">
        <v>4566</v>
      </c>
      <c r="C10248">
        <v>19</v>
      </c>
      <c r="D10248" t="s">
        <v>4555</v>
      </c>
      <c r="E10248" t="s">
        <v>4558</v>
      </c>
      <c r="F10248" t="s">
        <v>15</v>
      </c>
      <c r="G10248">
        <v>12382</v>
      </c>
    </row>
    <row r="10249" spans="1:7" x14ac:dyDescent="0.2">
      <c r="A10249" t="s">
        <v>14845</v>
      </c>
      <c r="B10249" t="s">
        <v>4566</v>
      </c>
      <c r="C10249">
        <v>19</v>
      </c>
      <c r="D10249" t="s">
        <v>4555</v>
      </c>
      <c r="E10249" t="s">
        <v>4559</v>
      </c>
      <c r="F10249" t="s">
        <v>15</v>
      </c>
      <c r="G10249">
        <v>468</v>
      </c>
    </row>
    <row r="10250" spans="1:7" x14ac:dyDescent="0.2">
      <c r="A10250" t="s">
        <v>14846</v>
      </c>
      <c r="B10250" t="s">
        <v>4566</v>
      </c>
      <c r="C10250">
        <v>19</v>
      </c>
      <c r="D10250" t="s">
        <v>4555</v>
      </c>
      <c r="E10250" t="s">
        <v>4564</v>
      </c>
      <c r="F10250" t="s">
        <v>15</v>
      </c>
      <c r="G10250">
        <v>2</v>
      </c>
    </row>
    <row r="10251" spans="1:7" x14ac:dyDescent="0.2">
      <c r="A10251" t="s">
        <v>14847</v>
      </c>
      <c r="B10251" t="s">
        <v>4566</v>
      </c>
      <c r="C10251">
        <v>20</v>
      </c>
      <c r="D10251" t="s">
        <v>4555</v>
      </c>
      <c r="E10251" t="s">
        <v>4558</v>
      </c>
      <c r="F10251" t="s">
        <v>15</v>
      </c>
      <c r="G10251">
        <v>41334</v>
      </c>
    </row>
    <row r="10252" spans="1:7" x14ac:dyDescent="0.2">
      <c r="A10252" t="s">
        <v>14848</v>
      </c>
      <c r="B10252" t="s">
        <v>4566</v>
      </c>
      <c r="C10252">
        <v>21</v>
      </c>
      <c r="D10252" t="s">
        <v>4555</v>
      </c>
      <c r="E10252" t="s">
        <v>4558</v>
      </c>
      <c r="F10252" t="s">
        <v>15</v>
      </c>
      <c r="G10252">
        <v>3313</v>
      </c>
    </row>
    <row r="10253" spans="1:7" x14ac:dyDescent="0.2">
      <c r="A10253" t="s">
        <v>14849</v>
      </c>
      <c r="B10253" t="s">
        <v>4566</v>
      </c>
      <c r="C10253">
        <v>22</v>
      </c>
      <c r="D10253" t="s">
        <v>4555</v>
      </c>
      <c r="E10253" t="s">
        <v>4557</v>
      </c>
      <c r="F10253" t="s">
        <v>15</v>
      </c>
      <c r="G10253">
        <v>2329</v>
      </c>
    </row>
    <row r="10254" spans="1:7" x14ac:dyDescent="0.2">
      <c r="A10254" t="s">
        <v>14850</v>
      </c>
      <c r="B10254" t="s">
        <v>4566</v>
      </c>
      <c r="C10254">
        <v>22</v>
      </c>
      <c r="D10254" t="s">
        <v>4555</v>
      </c>
      <c r="E10254" t="s">
        <v>4558</v>
      </c>
      <c r="F10254" t="s">
        <v>15</v>
      </c>
      <c r="G10254">
        <v>13022</v>
      </c>
    </row>
    <row r="10255" spans="1:7" x14ac:dyDescent="0.2">
      <c r="A10255" t="s">
        <v>14851</v>
      </c>
      <c r="B10255" t="s">
        <v>4566</v>
      </c>
      <c r="C10255">
        <v>22</v>
      </c>
      <c r="D10255" t="s">
        <v>4555</v>
      </c>
      <c r="E10255" t="s">
        <v>4564</v>
      </c>
      <c r="F10255" t="s">
        <v>15</v>
      </c>
      <c r="G10255">
        <v>6</v>
      </c>
    </row>
    <row r="10256" spans="1:7" x14ac:dyDescent="0.2">
      <c r="A10256" t="s">
        <v>14852</v>
      </c>
      <c r="B10256" t="s">
        <v>4566</v>
      </c>
      <c r="C10256">
        <v>23</v>
      </c>
      <c r="D10256" t="s">
        <v>4555</v>
      </c>
      <c r="E10256" t="s">
        <v>4557</v>
      </c>
      <c r="F10256" t="s">
        <v>15</v>
      </c>
      <c r="G10256">
        <v>11870</v>
      </c>
    </row>
    <row r="10257" spans="1:7" x14ac:dyDescent="0.2">
      <c r="A10257" t="s">
        <v>14853</v>
      </c>
      <c r="B10257" t="s">
        <v>4566</v>
      </c>
      <c r="C10257">
        <v>23</v>
      </c>
      <c r="D10257" t="s">
        <v>4555</v>
      </c>
      <c r="E10257" t="s">
        <v>4558</v>
      </c>
      <c r="F10257" t="s">
        <v>15</v>
      </c>
      <c r="G10257">
        <v>18190</v>
      </c>
    </row>
    <row r="10258" spans="1:7" x14ac:dyDescent="0.2">
      <c r="A10258" t="s">
        <v>14854</v>
      </c>
      <c r="B10258" t="s">
        <v>4566</v>
      </c>
      <c r="C10258">
        <v>23</v>
      </c>
      <c r="D10258" t="s">
        <v>4555</v>
      </c>
      <c r="E10258" t="s">
        <v>4564</v>
      </c>
      <c r="F10258" t="s">
        <v>15</v>
      </c>
      <c r="G10258">
        <v>6</v>
      </c>
    </row>
    <row r="10259" spans="1:7" x14ac:dyDescent="0.2">
      <c r="A10259" t="s">
        <v>14855</v>
      </c>
      <c r="B10259" t="s">
        <v>4566</v>
      </c>
      <c r="C10259">
        <v>24</v>
      </c>
      <c r="D10259" t="s">
        <v>4555</v>
      </c>
      <c r="E10259" t="s">
        <v>4557</v>
      </c>
      <c r="F10259" t="s">
        <v>15</v>
      </c>
      <c r="G10259">
        <v>10267</v>
      </c>
    </row>
    <row r="10260" spans="1:7" x14ac:dyDescent="0.2">
      <c r="A10260" t="s">
        <v>14856</v>
      </c>
      <c r="B10260" t="s">
        <v>4566</v>
      </c>
      <c r="C10260">
        <v>24</v>
      </c>
      <c r="D10260" t="s">
        <v>4555</v>
      </c>
      <c r="E10260" t="s">
        <v>4558</v>
      </c>
      <c r="F10260" t="s">
        <v>15</v>
      </c>
      <c r="G10260">
        <v>27969</v>
      </c>
    </row>
    <row r="10261" spans="1:7" x14ac:dyDescent="0.2">
      <c r="A10261" t="s">
        <v>14857</v>
      </c>
      <c r="B10261" t="s">
        <v>4566</v>
      </c>
      <c r="C10261">
        <v>24</v>
      </c>
      <c r="D10261" t="s">
        <v>4555</v>
      </c>
      <c r="E10261" t="s">
        <v>4559</v>
      </c>
      <c r="F10261" t="s">
        <v>15</v>
      </c>
      <c r="G10261">
        <v>1745</v>
      </c>
    </row>
    <row r="10262" spans="1:7" x14ac:dyDescent="0.2">
      <c r="A10262" t="s">
        <v>14858</v>
      </c>
      <c r="B10262" t="s">
        <v>4566</v>
      </c>
      <c r="C10262">
        <v>24</v>
      </c>
      <c r="D10262" t="s">
        <v>4555</v>
      </c>
      <c r="E10262" t="s">
        <v>4564</v>
      </c>
      <c r="F10262" t="s">
        <v>15</v>
      </c>
      <c r="G10262">
        <v>33</v>
      </c>
    </row>
    <row r="10263" spans="1:7" x14ac:dyDescent="0.2">
      <c r="A10263" t="s">
        <v>14859</v>
      </c>
      <c r="B10263" t="s">
        <v>4566</v>
      </c>
      <c r="C10263">
        <v>25</v>
      </c>
      <c r="D10263" t="s">
        <v>4555</v>
      </c>
      <c r="E10263" t="s">
        <v>4557</v>
      </c>
      <c r="F10263" t="s">
        <v>15</v>
      </c>
      <c r="G10263">
        <v>5789</v>
      </c>
    </row>
    <row r="10264" spans="1:7" x14ac:dyDescent="0.2">
      <c r="A10264" t="s">
        <v>14860</v>
      </c>
      <c r="B10264" t="s">
        <v>4566</v>
      </c>
      <c r="C10264">
        <v>25</v>
      </c>
      <c r="D10264" t="s">
        <v>4555</v>
      </c>
      <c r="E10264" t="s">
        <v>4558</v>
      </c>
      <c r="F10264" t="s">
        <v>15</v>
      </c>
      <c r="G10264">
        <v>12765</v>
      </c>
    </row>
    <row r="10265" spans="1:7" x14ac:dyDescent="0.2">
      <c r="A10265" t="s">
        <v>14861</v>
      </c>
      <c r="B10265" t="s">
        <v>4566</v>
      </c>
      <c r="C10265">
        <v>25</v>
      </c>
      <c r="D10265" t="s">
        <v>4555</v>
      </c>
      <c r="E10265" t="s">
        <v>4559</v>
      </c>
      <c r="F10265" t="s">
        <v>15</v>
      </c>
      <c r="G10265">
        <v>103</v>
      </c>
    </row>
    <row r="10266" spans="1:7" x14ac:dyDescent="0.2">
      <c r="A10266" t="s">
        <v>14862</v>
      </c>
      <c r="B10266" t="s">
        <v>4566</v>
      </c>
      <c r="C10266">
        <v>25</v>
      </c>
      <c r="D10266" t="s">
        <v>4555</v>
      </c>
      <c r="E10266" t="s">
        <v>4564</v>
      </c>
      <c r="F10266" t="s">
        <v>15</v>
      </c>
      <c r="G10266">
        <v>16</v>
      </c>
    </row>
    <row r="10267" spans="1:7" x14ac:dyDescent="0.2">
      <c r="A10267" t="s">
        <v>14863</v>
      </c>
      <c r="B10267" t="s">
        <v>4566</v>
      </c>
      <c r="C10267">
        <v>26</v>
      </c>
      <c r="D10267" t="s">
        <v>4555</v>
      </c>
      <c r="E10267" t="s">
        <v>4557</v>
      </c>
      <c r="F10267" t="s">
        <v>15</v>
      </c>
      <c r="G10267">
        <v>21609</v>
      </c>
    </row>
    <row r="10268" spans="1:7" x14ac:dyDescent="0.2">
      <c r="A10268" t="s">
        <v>14864</v>
      </c>
      <c r="B10268" t="s">
        <v>4566</v>
      </c>
      <c r="C10268">
        <v>26</v>
      </c>
      <c r="D10268" t="s">
        <v>4555</v>
      </c>
      <c r="E10268" t="s">
        <v>4558</v>
      </c>
      <c r="F10268" t="s">
        <v>15</v>
      </c>
      <c r="G10268">
        <v>30521</v>
      </c>
    </row>
    <row r="10269" spans="1:7" x14ac:dyDescent="0.2">
      <c r="A10269" t="s">
        <v>14865</v>
      </c>
      <c r="B10269" t="s">
        <v>4566</v>
      </c>
      <c r="C10269">
        <v>26</v>
      </c>
      <c r="D10269" t="s">
        <v>4555</v>
      </c>
      <c r="E10269" t="s">
        <v>4559</v>
      </c>
      <c r="F10269" t="s">
        <v>15</v>
      </c>
      <c r="G10269">
        <v>678</v>
      </c>
    </row>
    <row r="10270" spans="1:7" x14ac:dyDescent="0.2">
      <c r="A10270" t="s">
        <v>14866</v>
      </c>
      <c r="B10270" t="s">
        <v>4566</v>
      </c>
      <c r="C10270">
        <v>26</v>
      </c>
      <c r="D10270" t="s">
        <v>4555</v>
      </c>
      <c r="E10270" t="s">
        <v>4564</v>
      </c>
      <c r="F10270" t="s">
        <v>15</v>
      </c>
      <c r="G10270">
        <v>42</v>
      </c>
    </row>
    <row r="10271" spans="1:7" x14ac:dyDescent="0.2">
      <c r="A10271" t="s">
        <v>14867</v>
      </c>
      <c r="B10271" t="s">
        <v>4566</v>
      </c>
      <c r="C10271">
        <v>27</v>
      </c>
      <c r="D10271" t="s">
        <v>4555</v>
      </c>
      <c r="E10271" t="s">
        <v>4557</v>
      </c>
      <c r="F10271" t="s">
        <v>15</v>
      </c>
      <c r="G10271">
        <v>11016</v>
      </c>
    </row>
    <row r="10272" spans="1:7" x14ac:dyDescent="0.2">
      <c r="A10272" t="s">
        <v>14868</v>
      </c>
      <c r="B10272" t="s">
        <v>4566</v>
      </c>
      <c r="C10272">
        <v>27</v>
      </c>
      <c r="D10272" t="s">
        <v>4555</v>
      </c>
      <c r="E10272" t="s">
        <v>4558</v>
      </c>
      <c r="F10272" t="s">
        <v>15</v>
      </c>
      <c r="G10272">
        <v>32697</v>
      </c>
    </row>
    <row r="10273" spans="1:7" x14ac:dyDescent="0.2">
      <c r="A10273" t="s">
        <v>14869</v>
      </c>
      <c r="B10273" t="s">
        <v>4566</v>
      </c>
      <c r="C10273">
        <v>27</v>
      </c>
      <c r="D10273" t="s">
        <v>4555</v>
      </c>
      <c r="E10273" t="s">
        <v>4559</v>
      </c>
      <c r="F10273" t="s">
        <v>15</v>
      </c>
      <c r="G10273">
        <v>435</v>
      </c>
    </row>
    <row r="10274" spans="1:7" x14ac:dyDescent="0.2">
      <c r="A10274" t="s">
        <v>14870</v>
      </c>
      <c r="B10274" t="s">
        <v>4566</v>
      </c>
      <c r="C10274">
        <v>27</v>
      </c>
      <c r="D10274" t="s">
        <v>4555</v>
      </c>
      <c r="E10274" t="s">
        <v>4564</v>
      </c>
      <c r="F10274" t="s">
        <v>15</v>
      </c>
      <c r="G10274">
        <v>22</v>
      </c>
    </row>
    <row r="10275" spans="1:7" x14ac:dyDescent="0.2">
      <c r="A10275" t="s">
        <v>14871</v>
      </c>
      <c r="B10275" t="s">
        <v>4566</v>
      </c>
      <c r="C10275">
        <v>28</v>
      </c>
      <c r="D10275" t="s">
        <v>4555</v>
      </c>
      <c r="E10275" t="s">
        <v>4557</v>
      </c>
      <c r="F10275" t="s">
        <v>15</v>
      </c>
      <c r="G10275">
        <v>5370</v>
      </c>
    </row>
    <row r="10276" spans="1:7" x14ac:dyDescent="0.2">
      <c r="A10276" t="s">
        <v>14872</v>
      </c>
      <c r="B10276" t="s">
        <v>4566</v>
      </c>
      <c r="C10276">
        <v>28</v>
      </c>
      <c r="D10276" t="s">
        <v>4555</v>
      </c>
      <c r="E10276" t="s">
        <v>4558</v>
      </c>
      <c r="F10276" t="s">
        <v>15</v>
      </c>
      <c r="G10276">
        <v>10018</v>
      </c>
    </row>
    <row r="10277" spans="1:7" x14ac:dyDescent="0.2">
      <c r="A10277" t="s">
        <v>14873</v>
      </c>
      <c r="B10277" t="s">
        <v>4566</v>
      </c>
      <c r="C10277">
        <v>28</v>
      </c>
      <c r="D10277" t="s">
        <v>4555</v>
      </c>
      <c r="E10277" t="s">
        <v>4559</v>
      </c>
      <c r="F10277" t="s">
        <v>15</v>
      </c>
      <c r="G10277">
        <v>220</v>
      </c>
    </row>
    <row r="10278" spans="1:7" x14ac:dyDescent="0.2">
      <c r="A10278" t="s">
        <v>14874</v>
      </c>
      <c r="B10278" t="s">
        <v>4566</v>
      </c>
      <c r="C10278">
        <v>28</v>
      </c>
      <c r="D10278" t="s">
        <v>4555</v>
      </c>
      <c r="E10278" t="s">
        <v>4564</v>
      </c>
      <c r="F10278" t="s">
        <v>15</v>
      </c>
      <c r="G10278">
        <v>5</v>
      </c>
    </row>
    <row r="10279" spans="1:7" x14ac:dyDescent="0.2">
      <c r="A10279" t="s">
        <v>14875</v>
      </c>
      <c r="B10279" t="s">
        <v>4566</v>
      </c>
      <c r="C10279">
        <v>29</v>
      </c>
      <c r="D10279" t="s">
        <v>4555</v>
      </c>
      <c r="E10279" t="s">
        <v>4557</v>
      </c>
      <c r="F10279" t="s">
        <v>15</v>
      </c>
      <c r="G10279">
        <v>12</v>
      </c>
    </row>
    <row r="10280" spans="1:7" x14ac:dyDescent="0.2">
      <c r="A10280" t="s">
        <v>14876</v>
      </c>
      <c r="B10280" t="s">
        <v>4566</v>
      </c>
      <c r="C10280">
        <v>29</v>
      </c>
      <c r="D10280" t="s">
        <v>4555</v>
      </c>
      <c r="E10280" t="s">
        <v>4558</v>
      </c>
      <c r="F10280" t="s">
        <v>15</v>
      </c>
      <c r="G10280">
        <v>16276</v>
      </c>
    </row>
    <row r="10281" spans="1:7" x14ac:dyDescent="0.2">
      <c r="A10281" t="s">
        <v>14877</v>
      </c>
      <c r="B10281" t="s">
        <v>4566</v>
      </c>
      <c r="C10281">
        <v>29</v>
      </c>
      <c r="D10281" t="s">
        <v>4555</v>
      </c>
      <c r="E10281" t="s">
        <v>4559</v>
      </c>
      <c r="F10281" t="s">
        <v>15</v>
      </c>
      <c r="G10281">
        <v>26</v>
      </c>
    </row>
    <row r="10282" spans="1:7" x14ac:dyDescent="0.2">
      <c r="A10282" t="s">
        <v>14878</v>
      </c>
      <c r="B10282" t="s">
        <v>4566</v>
      </c>
      <c r="C10282">
        <v>29</v>
      </c>
      <c r="D10282" t="s">
        <v>4555</v>
      </c>
      <c r="E10282" t="s">
        <v>4564</v>
      </c>
      <c r="F10282" t="s">
        <v>15</v>
      </c>
      <c r="G10282">
        <v>17</v>
      </c>
    </row>
    <row r="10283" spans="1:7" x14ac:dyDescent="0.2">
      <c r="A10283" t="s">
        <v>14879</v>
      </c>
      <c r="B10283" t="s">
        <v>4566</v>
      </c>
      <c r="C10283">
        <v>30</v>
      </c>
      <c r="D10283" t="s">
        <v>4555</v>
      </c>
      <c r="E10283" t="s">
        <v>4557</v>
      </c>
      <c r="F10283" t="s">
        <v>15</v>
      </c>
      <c r="G10283">
        <v>5091</v>
      </c>
    </row>
    <row r="10284" spans="1:7" x14ac:dyDescent="0.2">
      <c r="A10284" t="s">
        <v>14880</v>
      </c>
      <c r="B10284" t="s">
        <v>4566</v>
      </c>
      <c r="C10284">
        <v>30</v>
      </c>
      <c r="D10284" t="s">
        <v>4555</v>
      </c>
      <c r="E10284" t="s">
        <v>4558</v>
      </c>
      <c r="F10284" t="s">
        <v>15</v>
      </c>
      <c r="G10284">
        <v>14853</v>
      </c>
    </row>
    <row r="10285" spans="1:7" x14ac:dyDescent="0.2">
      <c r="A10285" t="s">
        <v>14881</v>
      </c>
      <c r="B10285" t="s">
        <v>4566</v>
      </c>
      <c r="C10285">
        <v>30</v>
      </c>
      <c r="D10285" t="s">
        <v>4555</v>
      </c>
      <c r="E10285" t="s">
        <v>4559</v>
      </c>
      <c r="F10285" t="s">
        <v>15</v>
      </c>
      <c r="G10285">
        <v>10</v>
      </c>
    </row>
    <row r="10286" spans="1:7" x14ac:dyDescent="0.2">
      <c r="A10286" t="s">
        <v>14882</v>
      </c>
      <c r="B10286" t="s">
        <v>4566</v>
      </c>
      <c r="C10286">
        <v>30</v>
      </c>
      <c r="D10286" t="s">
        <v>4555</v>
      </c>
      <c r="E10286" t="s">
        <v>4564</v>
      </c>
      <c r="F10286" t="s">
        <v>15</v>
      </c>
      <c r="G10286">
        <v>7</v>
      </c>
    </row>
    <row r="10287" spans="1:7" x14ac:dyDescent="0.2">
      <c r="A10287" t="s">
        <v>14883</v>
      </c>
      <c r="B10287" t="s">
        <v>4566</v>
      </c>
      <c r="C10287">
        <v>31</v>
      </c>
      <c r="D10287" t="s">
        <v>4555</v>
      </c>
      <c r="E10287" t="s">
        <v>4557</v>
      </c>
      <c r="F10287" t="s">
        <v>15</v>
      </c>
      <c r="G10287">
        <v>681</v>
      </c>
    </row>
    <row r="10288" spans="1:7" x14ac:dyDescent="0.2">
      <c r="A10288" t="s">
        <v>14884</v>
      </c>
      <c r="B10288" t="s">
        <v>4566</v>
      </c>
      <c r="C10288">
        <v>31</v>
      </c>
      <c r="D10288" t="s">
        <v>4555</v>
      </c>
      <c r="E10288" t="s">
        <v>4558</v>
      </c>
      <c r="F10288" t="s">
        <v>15</v>
      </c>
      <c r="G10288">
        <v>1873</v>
      </c>
    </row>
    <row r="10289" spans="1:7" x14ac:dyDescent="0.2">
      <c r="A10289" t="s">
        <v>14885</v>
      </c>
      <c r="B10289" t="s">
        <v>4566</v>
      </c>
      <c r="C10289">
        <v>31</v>
      </c>
      <c r="D10289" t="s">
        <v>4555</v>
      </c>
      <c r="E10289" t="s">
        <v>4564</v>
      </c>
      <c r="F10289" t="s">
        <v>15</v>
      </c>
      <c r="G10289">
        <v>4</v>
      </c>
    </row>
    <row r="10290" spans="1:7" x14ac:dyDescent="0.2">
      <c r="A10290" t="s">
        <v>14886</v>
      </c>
      <c r="B10290" t="s">
        <v>4566</v>
      </c>
      <c r="C10290">
        <v>32</v>
      </c>
      <c r="D10290" t="s">
        <v>4555</v>
      </c>
      <c r="E10290" t="s">
        <v>4557</v>
      </c>
      <c r="F10290" t="s">
        <v>15</v>
      </c>
      <c r="G10290">
        <v>2187</v>
      </c>
    </row>
    <row r="10291" spans="1:7" x14ac:dyDescent="0.2">
      <c r="A10291" t="s">
        <v>14887</v>
      </c>
      <c r="B10291" t="s">
        <v>4566</v>
      </c>
      <c r="C10291">
        <v>32</v>
      </c>
      <c r="D10291" t="s">
        <v>4555</v>
      </c>
      <c r="E10291" t="s">
        <v>4558</v>
      </c>
      <c r="F10291" t="s">
        <v>15</v>
      </c>
      <c r="G10291">
        <v>6958</v>
      </c>
    </row>
    <row r="10292" spans="1:7" x14ac:dyDescent="0.2">
      <c r="A10292" t="s">
        <v>14888</v>
      </c>
      <c r="B10292" t="s">
        <v>4566</v>
      </c>
      <c r="C10292">
        <v>32</v>
      </c>
      <c r="D10292" t="s">
        <v>4555</v>
      </c>
      <c r="E10292" t="s">
        <v>4564</v>
      </c>
      <c r="F10292" t="s">
        <v>15</v>
      </c>
      <c r="G10292">
        <v>1</v>
      </c>
    </row>
    <row r="10293" spans="1:7" x14ac:dyDescent="0.2">
      <c r="A10293" t="s">
        <v>14889</v>
      </c>
      <c r="B10293" t="s">
        <v>4566</v>
      </c>
      <c r="C10293">
        <v>33</v>
      </c>
      <c r="D10293" t="s">
        <v>4555</v>
      </c>
      <c r="E10293" t="s">
        <v>4557</v>
      </c>
      <c r="F10293" t="s">
        <v>15</v>
      </c>
      <c r="G10293">
        <v>49</v>
      </c>
    </row>
    <row r="10294" spans="1:7" x14ac:dyDescent="0.2">
      <c r="A10294" t="s">
        <v>14890</v>
      </c>
      <c r="B10294" t="s">
        <v>4566</v>
      </c>
      <c r="C10294">
        <v>33</v>
      </c>
      <c r="D10294" t="s">
        <v>4555</v>
      </c>
      <c r="E10294" t="s">
        <v>4558</v>
      </c>
      <c r="F10294" t="s">
        <v>15</v>
      </c>
      <c r="G10294">
        <v>177</v>
      </c>
    </row>
    <row r="10295" spans="1:7" x14ac:dyDescent="0.2">
      <c r="A10295" t="s">
        <v>14891</v>
      </c>
      <c r="B10295" t="s">
        <v>4566</v>
      </c>
      <c r="C10295">
        <v>34</v>
      </c>
      <c r="D10295" t="s">
        <v>4555</v>
      </c>
      <c r="E10295" t="s">
        <v>4557</v>
      </c>
      <c r="F10295" t="s">
        <v>15</v>
      </c>
      <c r="G10295">
        <v>1923</v>
      </c>
    </row>
    <row r="10296" spans="1:7" x14ac:dyDescent="0.2">
      <c r="A10296" t="s">
        <v>14892</v>
      </c>
      <c r="B10296" t="s">
        <v>4566</v>
      </c>
      <c r="C10296">
        <v>34</v>
      </c>
      <c r="D10296" t="s">
        <v>4555</v>
      </c>
      <c r="E10296" t="s">
        <v>4558</v>
      </c>
      <c r="F10296" t="s">
        <v>15</v>
      </c>
      <c r="G10296">
        <v>3256</v>
      </c>
    </row>
    <row r="10297" spans="1:7" x14ac:dyDescent="0.2">
      <c r="A10297" t="s">
        <v>14893</v>
      </c>
      <c r="B10297" t="s">
        <v>4566</v>
      </c>
      <c r="C10297">
        <v>34</v>
      </c>
      <c r="D10297" t="s">
        <v>4555</v>
      </c>
      <c r="E10297" t="s">
        <v>4559</v>
      </c>
      <c r="F10297" t="s">
        <v>15</v>
      </c>
      <c r="G10297">
        <v>44</v>
      </c>
    </row>
    <row r="10298" spans="1:7" x14ac:dyDescent="0.2">
      <c r="A10298" t="s">
        <v>14894</v>
      </c>
      <c r="B10298" t="s">
        <v>4566</v>
      </c>
      <c r="C10298">
        <v>34</v>
      </c>
      <c r="D10298" t="s">
        <v>4555</v>
      </c>
      <c r="E10298" t="s">
        <v>4564</v>
      </c>
      <c r="F10298" t="s">
        <v>15</v>
      </c>
      <c r="G10298">
        <v>1</v>
      </c>
    </row>
    <row r="10299" spans="1:7" x14ac:dyDescent="0.2">
      <c r="A10299" t="s">
        <v>14895</v>
      </c>
      <c r="B10299" t="s">
        <v>4566</v>
      </c>
      <c r="C10299">
        <v>35</v>
      </c>
      <c r="D10299" t="s">
        <v>4555</v>
      </c>
      <c r="E10299" t="s">
        <v>4557</v>
      </c>
      <c r="F10299" t="s">
        <v>15</v>
      </c>
      <c r="G10299">
        <v>36791</v>
      </c>
    </row>
    <row r="10300" spans="1:7" x14ac:dyDescent="0.2">
      <c r="A10300" t="s">
        <v>14896</v>
      </c>
      <c r="B10300" t="s">
        <v>4566</v>
      </c>
      <c r="C10300">
        <v>35</v>
      </c>
      <c r="D10300" t="s">
        <v>4555</v>
      </c>
      <c r="E10300" t="s">
        <v>4558</v>
      </c>
      <c r="F10300" t="s">
        <v>15</v>
      </c>
      <c r="G10300">
        <v>49285</v>
      </c>
    </row>
    <row r="10301" spans="1:7" x14ac:dyDescent="0.2">
      <c r="A10301" t="s">
        <v>14897</v>
      </c>
      <c r="B10301" t="s">
        <v>4566</v>
      </c>
      <c r="C10301">
        <v>35</v>
      </c>
      <c r="D10301" t="s">
        <v>4555</v>
      </c>
      <c r="E10301" t="s">
        <v>4559</v>
      </c>
      <c r="F10301" t="s">
        <v>15</v>
      </c>
      <c r="G10301">
        <v>2329</v>
      </c>
    </row>
    <row r="10302" spans="1:7" x14ac:dyDescent="0.2">
      <c r="A10302" t="s">
        <v>14898</v>
      </c>
      <c r="B10302" t="s">
        <v>4566</v>
      </c>
      <c r="C10302">
        <v>35</v>
      </c>
      <c r="D10302" t="s">
        <v>4555</v>
      </c>
      <c r="E10302" t="s">
        <v>4564</v>
      </c>
      <c r="F10302" t="s">
        <v>15</v>
      </c>
      <c r="G10302">
        <v>54</v>
      </c>
    </row>
    <row r="10303" spans="1:7" x14ac:dyDescent="0.2">
      <c r="A10303" t="s">
        <v>14899</v>
      </c>
      <c r="B10303" t="s">
        <v>4566</v>
      </c>
      <c r="C10303">
        <v>36</v>
      </c>
      <c r="D10303" t="s">
        <v>4555</v>
      </c>
      <c r="E10303" t="s">
        <v>4557</v>
      </c>
      <c r="F10303" t="s">
        <v>15</v>
      </c>
      <c r="G10303">
        <v>5686</v>
      </c>
    </row>
    <row r="10304" spans="1:7" x14ac:dyDescent="0.2">
      <c r="A10304" t="s">
        <v>14900</v>
      </c>
      <c r="B10304" t="s">
        <v>4566</v>
      </c>
      <c r="C10304">
        <v>36</v>
      </c>
      <c r="D10304" t="s">
        <v>4555</v>
      </c>
      <c r="E10304" t="s">
        <v>4558</v>
      </c>
      <c r="F10304" t="s">
        <v>15</v>
      </c>
      <c r="G10304">
        <v>11789</v>
      </c>
    </row>
    <row r="10305" spans="1:7" x14ac:dyDescent="0.2">
      <c r="A10305" t="s">
        <v>14901</v>
      </c>
      <c r="B10305" t="s">
        <v>4566</v>
      </c>
      <c r="C10305">
        <v>36</v>
      </c>
      <c r="D10305" t="s">
        <v>4555</v>
      </c>
      <c r="E10305" t="s">
        <v>4559</v>
      </c>
      <c r="F10305" t="s">
        <v>15</v>
      </c>
      <c r="G10305">
        <v>13</v>
      </c>
    </row>
    <row r="10306" spans="1:7" x14ac:dyDescent="0.2">
      <c r="A10306" t="s">
        <v>14902</v>
      </c>
      <c r="B10306" t="s">
        <v>4566</v>
      </c>
      <c r="C10306">
        <v>37</v>
      </c>
      <c r="D10306" t="s">
        <v>4555</v>
      </c>
      <c r="E10306" t="s">
        <v>4561</v>
      </c>
      <c r="F10306" t="s">
        <v>15</v>
      </c>
      <c r="G10306">
        <v>447</v>
      </c>
    </row>
    <row r="10307" spans="1:7" x14ac:dyDescent="0.2">
      <c r="A10307" t="s">
        <v>14903</v>
      </c>
      <c r="B10307" t="s">
        <v>4566</v>
      </c>
      <c r="C10307">
        <v>38</v>
      </c>
      <c r="D10307" t="s">
        <v>4555</v>
      </c>
      <c r="E10307" t="s">
        <v>4557</v>
      </c>
      <c r="F10307" t="s">
        <v>15</v>
      </c>
      <c r="G10307">
        <v>13645</v>
      </c>
    </row>
    <row r="10308" spans="1:7" x14ac:dyDescent="0.2">
      <c r="A10308" t="s">
        <v>14904</v>
      </c>
      <c r="B10308" t="s">
        <v>4566</v>
      </c>
      <c r="C10308">
        <v>38</v>
      </c>
      <c r="D10308" t="s">
        <v>4555</v>
      </c>
      <c r="E10308" t="s">
        <v>4558</v>
      </c>
      <c r="F10308" t="s">
        <v>15</v>
      </c>
      <c r="G10308">
        <v>25644</v>
      </c>
    </row>
    <row r="10309" spans="1:7" x14ac:dyDescent="0.2">
      <c r="A10309" t="s">
        <v>14905</v>
      </c>
      <c r="B10309" t="s">
        <v>4566</v>
      </c>
      <c r="C10309">
        <v>38</v>
      </c>
      <c r="D10309" t="s">
        <v>4555</v>
      </c>
      <c r="E10309" t="s">
        <v>4559</v>
      </c>
      <c r="F10309" t="s">
        <v>15</v>
      </c>
      <c r="G10309">
        <v>100</v>
      </c>
    </row>
    <row r="10310" spans="1:7" x14ac:dyDescent="0.2">
      <c r="A10310" t="s">
        <v>14906</v>
      </c>
      <c r="B10310" t="s">
        <v>4566</v>
      </c>
      <c r="C10310">
        <v>38</v>
      </c>
      <c r="D10310" t="s">
        <v>4555</v>
      </c>
      <c r="E10310" t="s">
        <v>4564</v>
      </c>
      <c r="F10310" t="s">
        <v>15</v>
      </c>
      <c r="G10310">
        <v>22</v>
      </c>
    </row>
    <row r="10311" spans="1:7" x14ac:dyDescent="0.2">
      <c r="A10311" t="s">
        <v>14907</v>
      </c>
      <c r="B10311" t="s">
        <v>4566</v>
      </c>
      <c r="C10311">
        <v>39</v>
      </c>
      <c r="D10311" t="s">
        <v>4555</v>
      </c>
      <c r="E10311" t="s">
        <v>4561</v>
      </c>
      <c r="F10311" t="s">
        <v>15</v>
      </c>
      <c r="G10311">
        <v>671</v>
      </c>
    </row>
    <row r="10312" spans="1:7" x14ac:dyDescent="0.2">
      <c r="A10312" t="s">
        <v>14908</v>
      </c>
      <c r="B10312" t="s">
        <v>4566</v>
      </c>
      <c r="C10312">
        <v>41</v>
      </c>
      <c r="D10312" t="s">
        <v>4555</v>
      </c>
      <c r="E10312" t="s">
        <v>4557</v>
      </c>
      <c r="F10312" t="s">
        <v>15</v>
      </c>
      <c r="G10312">
        <v>1234</v>
      </c>
    </row>
    <row r="10313" spans="1:7" x14ac:dyDescent="0.2">
      <c r="A10313" t="s">
        <v>14909</v>
      </c>
      <c r="B10313" t="s">
        <v>4566</v>
      </c>
      <c r="C10313">
        <v>41</v>
      </c>
      <c r="D10313" t="s">
        <v>4555</v>
      </c>
      <c r="E10313" t="s">
        <v>4558</v>
      </c>
      <c r="F10313" t="s">
        <v>15</v>
      </c>
      <c r="G10313">
        <v>5348</v>
      </c>
    </row>
    <row r="10314" spans="1:7" x14ac:dyDescent="0.2">
      <c r="A10314" t="s">
        <v>14910</v>
      </c>
      <c r="B10314" t="s">
        <v>4566</v>
      </c>
      <c r="C10314">
        <v>41</v>
      </c>
      <c r="D10314" t="s">
        <v>4555</v>
      </c>
      <c r="E10314" t="s">
        <v>4559</v>
      </c>
      <c r="F10314" t="s">
        <v>15</v>
      </c>
      <c r="G10314">
        <v>7</v>
      </c>
    </row>
    <row r="10315" spans="1:7" x14ac:dyDescent="0.2">
      <c r="A10315" t="s">
        <v>14911</v>
      </c>
      <c r="B10315" t="s">
        <v>4566</v>
      </c>
      <c r="C10315">
        <v>41</v>
      </c>
      <c r="D10315" t="s">
        <v>4555</v>
      </c>
      <c r="E10315" t="s">
        <v>4564</v>
      </c>
      <c r="F10315" t="s">
        <v>15</v>
      </c>
      <c r="G10315">
        <v>2</v>
      </c>
    </row>
    <row r="10316" spans="1:7" x14ac:dyDescent="0.2">
      <c r="A10316" t="s">
        <v>14912</v>
      </c>
      <c r="B10316" t="s">
        <v>4566</v>
      </c>
      <c r="C10316">
        <v>43</v>
      </c>
      <c r="D10316" t="s">
        <v>4555</v>
      </c>
      <c r="E10316" t="s">
        <v>4557</v>
      </c>
      <c r="F10316" t="s">
        <v>15</v>
      </c>
      <c r="G10316">
        <v>8823</v>
      </c>
    </row>
    <row r="10317" spans="1:7" x14ac:dyDescent="0.2">
      <c r="A10317" t="s">
        <v>14913</v>
      </c>
      <c r="B10317" t="s">
        <v>4566</v>
      </c>
      <c r="C10317">
        <v>43</v>
      </c>
      <c r="D10317" t="s">
        <v>4555</v>
      </c>
      <c r="E10317" t="s">
        <v>4558</v>
      </c>
      <c r="F10317" t="s">
        <v>15</v>
      </c>
      <c r="G10317">
        <v>20189</v>
      </c>
    </row>
    <row r="10318" spans="1:7" x14ac:dyDescent="0.2">
      <c r="A10318" t="s">
        <v>14914</v>
      </c>
      <c r="B10318" t="s">
        <v>4566</v>
      </c>
      <c r="C10318">
        <v>43</v>
      </c>
      <c r="D10318" t="s">
        <v>4555</v>
      </c>
      <c r="E10318" t="s">
        <v>4559</v>
      </c>
      <c r="F10318" t="s">
        <v>15</v>
      </c>
      <c r="G10318">
        <v>25</v>
      </c>
    </row>
    <row r="10319" spans="1:7" x14ac:dyDescent="0.2">
      <c r="A10319" t="s">
        <v>14915</v>
      </c>
      <c r="B10319" t="s">
        <v>4566</v>
      </c>
      <c r="C10319">
        <v>43</v>
      </c>
      <c r="D10319" t="s">
        <v>4555</v>
      </c>
      <c r="E10319" t="s">
        <v>4564</v>
      </c>
      <c r="F10319" t="s">
        <v>15</v>
      </c>
      <c r="G10319">
        <v>21</v>
      </c>
    </row>
  </sheetData>
  <autoFilter ref="A1:G103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showGridLines="0" zoomScaleNormal="100" workbookViewId="0">
      <selection activeCell="C2" sqref="C2"/>
    </sheetView>
  </sheetViews>
  <sheetFormatPr defaultRowHeight="12" x14ac:dyDescent="0.2"/>
  <cols>
    <col min="1" max="1" width="4.5703125" style="2" customWidth="1"/>
    <col min="2" max="2" width="3.7109375" style="2" customWidth="1"/>
    <col min="3" max="3" width="25.28515625" style="2" customWidth="1"/>
    <col min="4" max="4" width="49" style="2" customWidth="1"/>
    <col min="5" max="5" width="30.5703125" style="2" customWidth="1"/>
    <col min="6" max="6" width="3.7109375" style="2" customWidth="1"/>
    <col min="7" max="9" width="9.140625" style="2" hidden="1" customWidth="1"/>
    <col min="10" max="16384" width="9.140625" style="2"/>
  </cols>
  <sheetData>
    <row r="2" spans="2:6" ht="24" customHeight="1" x14ac:dyDescent="0.25">
      <c r="B2" s="48"/>
      <c r="C2" s="55" t="s">
        <v>14988</v>
      </c>
      <c r="D2" s="48"/>
      <c r="E2" s="48"/>
      <c r="F2" s="48"/>
    </row>
    <row r="3" spans="2:6" x14ac:dyDescent="0.2">
      <c r="B3" s="86"/>
      <c r="C3" s="88"/>
      <c r="D3" s="88"/>
      <c r="E3" s="84"/>
      <c r="F3" s="86"/>
    </row>
    <row r="4" spans="2:6" ht="15" customHeight="1" x14ac:dyDescent="0.2">
      <c r="B4" s="86"/>
      <c r="C4" s="89" t="s">
        <v>14977</v>
      </c>
      <c r="D4" s="89" t="s">
        <v>14978</v>
      </c>
      <c r="E4" s="90"/>
      <c r="F4" s="67"/>
    </row>
    <row r="5" spans="2:6" ht="15" customHeight="1" x14ac:dyDescent="0.2">
      <c r="B5" s="86"/>
      <c r="C5" s="108" t="s">
        <v>15141</v>
      </c>
      <c r="D5" s="61"/>
      <c r="E5" s="61"/>
      <c r="F5" s="67"/>
    </row>
    <row r="6" spans="2:6" ht="15" customHeight="1" x14ac:dyDescent="0.2">
      <c r="B6" s="86"/>
      <c r="C6" s="114" t="s">
        <v>14999</v>
      </c>
      <c r="D6" s="109" t="s">
        <v>15139</v>
      </c>
      <c r="E6" s="105"/>
      <c r="F6" s="67"/>
    </row>
    <row r="7" spans="2:6" ht="15" customHeight="1" x14ac:dyDescent="0.2">
      <c r="B7" s="86"/>
      <c r="C7" s="114" t="s">
        <v>15140</v>
      </c>
      <c r="D7" s="106" t="s">
        <v>15011</v>
      </c>
      <c r="E7" s="107"/>
      <c r="F7" s="67"/>
    </row>
    <row r="8" spans="2:6" ht="15" customHeight="1" x14ac:dyDescent="0.2">
      <c r="B8" s="86"/>
      <c r="C8" s="75"/>
      <c r="D8" s="75"/>
      <c r="E8" s="105"/>
      <c r="F8" s="67"/>
    </row>
    <row r="9" spans="2:6" ht="15" customHeight="1" x14ac:dyDescent="0.2">
      <c r="B9" s="67"/>
      <c r="C9" s="61" t="s">
        <v>15142</v>
      </c>
      <c r="D9" s="61"/>
      <c r="E9" s="61"/>
      <c r="F9" s="67"/>
    </row>
    <row r="10" spans="2:6" ht="39.950000000000003" customHeight="1" x14ac:dyDescent="0.2">
      <c r="B10" s="86"/>
      <c r="C10" s="92" t="s">
        <v>15169</v>
      </c>
      <c r="D10" s="133" t="s">
        <v>15000</v>
      </c>
      <c r="E10" s="133"/>
      <c r="F10" s="91"/>
    </row>
    <row r="11" spans="2:6" ht="39.950000000000003" customHeight="1" x14ac:dyDescent="0.2">
      <c r="B11" s="86"/>
      <c r="C11" s="92"/>
      <c r="D11" s="133" t="s">
        <v>15012</v>
      </c>
      <c r="E11" s="133"/>
      <c r="F11" s="91"/>
    </row>
    <row r="12" spans="2:6" ht="37.5" customHeight="1" x14ac:dyDescent="0.2">
      <c r="B12" s="86"/>
      <c r="C12" s="87"/>
      <c r="D12" s="133" t="s">
        <v>15145</v>
      </c>
      <c r="E12" s="133"/>
      <c r="F12" s="91"/>
    </row>
    <row r="13" spans="2:6" ht="15" customHeight="1" x14ac:dyDescent="0.2">
      <c r="B13" s="86"/>
      <c r="C13" s="87"/>
      <c r="D13" s="60"/>
      <c r="E13" s="60"/>
      <c r="F13" s="91"/>
    </row>
    <row r="14" spans="2:6" ht="15" customHeight="1" x14ac:dyDescent="0.2">
      <c r="B14" s="67"/>
      <c r="C14" s="61" t="s">
        <v>15143</v>
      </c>
      <c r="D14" s="61"/>
      <c r="E14" s="61"/>
      <c r="F14" s="93"/>
    </row>
    <row r="15" spans="2:6" ht="30" customHeight="1" x14ac:dyDescent="0.2">
      <c r="B15" s="86"/>
      <c r="C15" s="139" t="s">
        <v>15170</v>
      </c>
      <c r="D15" s="133" t="s">
        <v>14981</v>
      </c>
      <c r="E15" s="133"/>
      <c r="F15" s="91"/>
    </row>
    <row r="16" spans="2:6" ht="41.25" customHeight="1" x14ac:dyDescent="0.2">
      <c r="B16" s="86"/>
      <c r="C16" s="139"/>
      <c r="D16" s="133" t="s">
        <v>15144</v>
      </c>
      <c r="E16" s="133"/>
      <c r="F16" s="91"/>
    </row>
    <row r="17" spans="2:9" ht="15" customHeight="1" x14ac:dyDescent="0.2">
      <c r="B17" s="86"/>
      <c r="C17" s="94"/>
      <c r="D17" s="95"/>
      <c r="E17" s="96"/>
      <c r="F17" s="91"/>
    </row>
    <row r="18" spans="2:9" ht="15" customHeight="1" x14ac:dyDescent="0.2">
      <c r="B18" s="67"/>
      <c r="C18" s="61" t="s">
        <v>14982</v>
      </c>
      <c r="D18" s="61"/>
      <c r="E18" s="61"/>
      <c r="F18" s="67"/>
    </row>
    <row r="19" spans="2:9" ht="30" customHeight="1" x14ac:dyDescent="0.2">
      <c r="B19" s="86"/>
      <c r="C19" s="87" t="s">
        <v>15068</v>
      </c>
      <c r="D19" s="133" t="str">
        <f t="shared" ref="D19:D25" si="0">G19</f>
        <v>Table 1: Number and rate of people who were patients at an emergency department at least once during the year, by DHB of residence, 2010/11–2014/15</v>
      </c>
      <c r="E19" s="133"/>
      <c r="F19" s="91"/>
      <c r="G19" s="2" t="str">
        <f t="shared" ref="G19:G25" si="1">"Table "&amp;H19&amp;": "&amp;I19</f>
        <v>Table 1: Number and rate of people who were patients at an emergency department at least once during the year, by DHB of residence, 2010/11–2014/15</v>
      </c>
      <c r="H19" s="2">
        <v>1</v>
      </c>
      <c r="I19" s="2" t="s">
        <v>15072</v>
      </c>
    </row>
    <row r="20" spans="2:9" ht="30" customHeight="1" x14ac:dyDescent="0.2">
      <c r="B20" s="86"/>
      <c r="C20" s="87"/>
      <c r="D20" s="133" t="str">
        <f t="shared" ref="D20" si="2">G20</f>
        <v>Table 2: Number and rate people who were patients at an emergency department at least once during the year, by age group, 2010/11–2014/15</v>
      </c>
      <c r="E20" s="133"/>
      <c r="F20" s="91"/>
      <c r="G20" s="2" t="str">
        <f t="shared" ref="G20" si="3">"Table "&amp;H20&amp;": "&amp;I20</f>
        <v>Table 2: Number and rate people who were patients at an emergency department at least once during the year, by age group, 2010/11–2014/15</v>
      </c>
      <c r="H20" s="2">
        <f t="shared" ref="H20:H25" si="4">H19+1</f>
        <v>2</v>
      </c>
      <c r="I20" s="2" t="s">
        <v>15148</v>
      </c>
    </row>
    <row r="21" spans="2:9" ht="30" customHeight="1" x14ac:dyDescent="0.2">
      <c r="B21" s="86"/>
      <c r="C21" s="87"/>
      <c r="D21" s="133" t="str">
        <f t="shared" si="0"/>
        <v>Table 3: Number and rate of children (&lt;15 years) who were patients at an emergency department at least once during the year, by DHB of residence, 2010/11–2014/15</v>
      </c>
      <c r="E21" s="133"/>
      <c r="F21" s="91"/>
      <c r="G21" s="2" t="str">
        <f t="shared" si="1"/>
        <v>Table 3: Number and rate of children (&lt;15 years) who were patients at an emergency department at least once during the year, by DHB of residence, 2010/11–2014/15</v>
      </c>
      <c r="H21" s="2">
        <f t="shared" si="4"/>
        <v>3</v>
      </c>
      <c r="I21" s="2" t="s">
        <v>15075</v>
      </c>
    </row>
    <row r="22" spans="2:9" ht="30" customHeight="1" x14ac:dyDescent="0.2">
      <c r="B22" s="86"/>
      <c r="C22" s="87"/>
      <c r="D22" s="133" t="str">
        <f t="shared" si="0"/>
        <v>Table 4: Number and rate of adults (15+ years) who were patients at an emergency department at least once during the year, by DHB of residence, 2010/11–2014/15</v>
      </c>
      <c r="E22" s="133"/>
      <c r="F22" s="91"/>
      <c r="G22" s="2" t="str">
        <f t="shared" si="1"/>
        <v>Table 4: Number and rate of adults (15+ years) who were patients at an emergency department at least once during the year, by DHB of residence, 2010/11–2014/15</v>
      </c>
      <c r="H22" s="2">
        <f t="shared" si="4"/>
        <v>4</v>
      </c>
      <c r="I22" s="2" t="s">
        <v>15074</v>
      </c>
    </row>
    <row r="23" spans="2:9" ht="30" customHeight="1" x14ac:dyDescent="0.2">
      <c r="B23" s="86"/>
      <c r="C23" s="87"/>
      <c r="D23" s="133" t="str">
        <f t="shared" si="0"/>
        <v>Table 5: Number and rate of Māori who were patients at an emergency department at least once during the year, by DHB of residence, 2010/11–2014/15</v>
      </c>
      <c r="E23" s="133"/>
      <c r="F23" s="91"/>
      <c r="G23" s="2" t="str">
        <f t="shared" si="1"/>
        <v>Table 5: Number and rate of Māori who were patients at an emergency department at least once during the year, by DHB of residence, 2010/11–2014/15</v>
      </c>
      <c r="H23" s="2">
        <f t="shared" si="4"/>
        <v>5</v>
      </c>
      <c r="I23" s="2" t="s">
        <v>15080</v>
      </c>
    </row>
    <row r="24" spans="2:9" ht="30" customHeight="1" x14ac:dyDescent="0.2">
      <c r="B24" s="86"/>
      <c r="C24" s="87"/>
      <c r="D24" s="133" t="str">
        <f t="shared" si="0"/>
        <v>Table 6: Number and rate of non-Māori who were patients at an emergency department at least once during the year, by DHB of residence, 2010/11–2014/15</v>
      </c>
      <c r="E24" s="133"/>
      <c r="F24" s="91"/>
      <c r="G24" s="2" t="str">
        <f t="shared" si="1"/>
        <v>Table 6: Number and rate of non-Māori who were patients at an emergency department at least once during the year, by DHB of residence, 2010/11–2014/15</v>
      </c>
      <c r="H24" s="2">
        <f t="shared" si="4"/>
        <v>6</v>
      </c>
      <c r="I24" s="2" t="s">
        <v>15081</v>
      </c>
    </row>
    <row r="25" spans="2:9" ht="39.950000000000003" customHeight="1" x14ac:dyDescent="0.2">
      <c r="B25" s="86"/>
      <c r="C25" s="87"/>
      <c r="D25" s="133" t="str">
        <f t="shared" si="0"/>
        <v>Table 7: Number and rate of people residing in the most deprived neighbourhoods (quintile 5) who were patients at an emergency department at least once during the year, by DHB of residence, 2010/11–2014/15</v>
      </c>
      <c r="E25" s="133"/>
      <c r="F25" s="91"/>
      <c r="G25" s="2" t="str">
        <f t="shared" si="1"/>
        <v>Table 7: Number and rate of people residing in the most deprived neighbourhoods (quintile 5) who were patients at an emergency department at least once during the year, by DHB of residence, 2010/11–2014/15</v>
      </c>
      <c r="H25" s="2">
        <f t="shared" si="4"/>
        <v>7</v>
      </c>
      <c r="I25" s="2" t="s">
        <v>15084</v>
      </c>
    </row>
    <row r="26" spans="2:9" ht="30" customHeight="1" x14ac:dyDescent="0.2">
      <c r="B26" s="86"/>
      <c r="C26" s="87"/>
      <c r="D26" s="133" t="str">
        <f t="shared" ref="D26:D30" si="5">G26</f>
        <v>Table 8: Number and rate of people in each ethnic group who were patients at an emergency department at least once during the year, by neighbourhood deprivation quintile, 2010/11–2014/15</v>
      </c>
      <c r="E26" s="133"/>
      <c r="F26" s="91"/>
      <c r="G26" s="2" t="str">
        <f t="shared" ref="G26:G30" si="6">"Table "&amp;H26&amp;": "&amp;I26</f>
        <v>Table 8: Number and rate of people in each ethnic group who were patients at an emergency department at least once during the year, by neighbourhood deprivation quintile, 2010/11–2014/15</v>
      </c>
      <c r="H26" s="2">
        <f t="shared" ref="H26:H30" si="7">H25+1</f>
        <v>8</v>
      </c>
      <c r="I26" s="2" t="s">
        <v>15085</v>
      </c>
    </row>
    <row r="27" spans="2:9" ht="30" customHeight="1" x14ac:dyDescent="0.2">
      <c r="B27" s="86"/>
      <c r="C27" s="87"/>
      <c r="D27" s="133" t="str">
        <f t="shared" si="5"/>
        <v>Table 9: Number and distribution of people who were patients at an emergency department at least once during the year, by number of visits, 2010/11–2014/15</v>
      </c>
      <c r="E27" s="133"/>
      <c r="F27" s="91"/>
      <c r="G27" s="2" t="str">
        <f t="shared" si="6"/>
        <v>Table 9: Number and distribution of people who were patients at an emergency department at least once during the year, by number of visits, 2010/11–2014/15</v>
      </c>
      <c r="H27" s="2">
        <f t="shared" si="7"/>
        <v>9</v>
      </c>
      <c r="I27" s="2" t="s">
        <v>15096</v>
      </c>
    </row>
    <row r="28" spans="2:9" ht="30" customHeight="1" x14ac:dyDescent="0.2">
      <c r="B28" s="86"/>
      <c r="C28" s="87"/>
      <c r="D28" s="133" t="str">
        <f t="shared" si="5"/>
        <v>Table 10: Number and rate of single use patients at an emergency department, by DHB of residence, 2010/11–2014/15</v>
      </c>
      <c r="E28" s="133"/>
      <c r="F28" s="91"/>
      <c r="G28" s="2" t="str">
        <f t="shared" si="6"/>
        <v>Table 10: Number and rate of single use patients at an emergency department, by DHB of residence, 2010/11–2014/15</v>
      </c>
      <c r="H28" s="2">
        <f t="shared" si="7"/>
        <v>10</v>
      </c>
      <c r="I28" s="2" t="s">
        <v>15102</v>
      </c>
    </row>
    <row r="29" spans="2:9" ht="30" customHeight="1" x14ac:dyDescent="0.2">
      <c r="B29" s="86"/>
      <c r="C29" s="87"/>
      <c r="D29" s="133" t="str">
        <f t="shared" si="5"/>
        <v>Table 11: Number and rate of repeat use patients at an emergency department, by DHB of residence, 2010/11–2014/15</v>
      </c>
      <c r="E29" s="133"/>
      <c r="F29" s="91"/>
      <c r="G29" s="2" t="str">
        <f t="shared" si="6"/>
        <v>Table 11: Number and rate of repeat use patients at an emergency department, by DHB of residence, 2010/11–2014/15</v>
      </c>
      <c r="H29" s="2">
        <f t="shared" si="7"/>
        <v>11</v>
      </c>
      <c r="I29" s="2" t="s">
        <v>15103</v>
      </c>
    </row>
    <row r="30" spans="2:9" ht="30" customHeight="1" x14ac:dyDescent="0.2">
      <c r="B30" s="86"/>
      <c r="C30" s="87"/>
      <c r="D30" s="133" t="str">
        <f t="shared" si="5"/>
        <v>Table 12: Number and rate of single use and repeat use patients at an emergency department, by ethnic group, 2010/11–2014/15</v>
      </c>
      <c r="E30" s="133"/>
      <c r="F30" s="91"/>
      <c r="G30" s="2" t="str">
        <f t="shared" si="6"/>
        <v>Table 12: Number and rate of single use and repeat use patients at an emergency department, by ethnic group, 2010/11–2014/15</v>
      </c>
      <c r="H30" s="2">
        <f t="shared" si="7"/>
        <v>12</v>
      </c>
      <c r="I30" s="2" t="s">
        <v>15104</v>
      </c>
    </row>
    <row r="31" spans="2:9" ht="30" customHeight="1" x14ac:dyDescent="0.2">
      <c r="B31" s="86"/>
      <c r="C31" s="110"/>
      <c r="D31" s="138" t="str">
        <f t="shared" ref="D31" si="8">G31</f>
        <v>Table 13: Number and rate of single use and repeat use patients at an emergency department, by neighbourhood deprivation quintile, 2010/11–2014/15</v>
      </c>
      <c r="E31" s="138"/>
      <c r="F31" s="91"/>
      <c r="G31" s="2" t="str">
        <f t="shared" ref="G31" si="9">"Table "&amp;H31&amp;": "&amp;I31</f>
        <v>Table 13: Number and rate of single use and repeat use patients at an emergency department, by neighbourhood deprivation quintile, 2010/11–2014/15</v>
      </c>
      <c r="H31" s="2">
        <f t="shared" ref="H31" si="10">H30+1</f>
        <v>13</v>
      </c>
      <c r="I31" s="2" t="s">
        <v>15105</v>
      </c>
    </row>
    <row r="32" spans="2:9" ht="30" customHeight="1" x14ac:dyDescent="0.2">
      <c r="B32" s="1"/>
      <c r="C32" s="111" t="s">
        <v>15146</v>
      </c>
      <c r="D32" s="133" t="str">
        <f>G32</f>
        <v>Table 14: Number and distribution of emergency department events, by DHB region of facility, 2010/11–2014/15</v>
      </c>
      <c r="E32" s="133"/>
      <c r="F32" s="91"/>
      <c r="G32" s="2" t="str">
        <f>"Table "&amp;H32&amp;": "&amp;I32</f>
        <v>Table 14: Number and distribution of emergency department events, by DHB region of facility, 2010/11–2014/15</v>
      </c>
      <c r="H32" s="2">
        <f>H31+1</f>
        <v>14</v>
      </c>
      <c r="I32" s="2" t="s">
        <v>15112</v>
      </c>
    </row>
    <row r="33" spans="2:10" ht="30" customHeight="1" x14ac:dyDescent="0.2">
      <c r="B33" s="1"/>
      <c r="C33" s="1"/>
      <c r="D33" s="133" t="str">
        <f>G33</f>
        <v>Table 15: Number and proportion of emergency department events that occur during a weekend, by DHB region of facility, 2010/11–2014/15</v>
      </c>
      <c r="E33" s="133"/>
      <c r="F33" s="91"/>
      <c r="G33" s="2" t="str">
        <f>"Table "&amp;H33&amp;": "&amp;I33</f>
        <v>Table 15: Number and proportion of emergency department events that occur during a weekend, by DHB region of facility, 2010/11–2014/15</v>
      </c>
      <c r="H33" s="2">
        <f>H32+1</f>
        <v>15</v>
      </c>
      <c r="I33" s="2" t="s">
        <v>15111</v>
      </c>
    </row>
    <row r="34" spans="2:10" ht="30" customHeight="1" x14ac:dyDescent="0.2">
      <c r="B34" s="1"/>
      <c r="C34" s="1"/>
      <c r="D34" s="133" t="str">
        <f>G34</f>
        <v>Table 16: Number and proportion of immediately or potentially life-threatening emergency department events (triage levels 1–3), by DHB region of facility, 2010/11–2014/15</v>
      </c>
      <c r="E34" s="133"/>
      <c r="F34" s="91"/>
      <c r="G34" s="2" t="str">
        <f>"Table "&amp;H34&amp;": "&amp;I34</f>
        <v>Table 16: Number and proportion of immediately or potentially life-threatening emergency department events (triage levels 1–3), by DHB region of facility, 2010/11–2014/15</v>
      </c>
      <c r="H34" s="2">
        <f>H33+1</f>
        <v>16</v>
      </c>
      <c r="I34" s="2" t="s">
        <v>15123</v>
      </c>
    </row>
    <row r="35" spans="2:10" ht="30" customHeight="1" x14ac:dyDescent="0.2">
      <c r="B35" s="1"/>
      <c r="C35" s="1"/>
      <c r="D35" s="133" t="str">
        <f>G35</f>
        <v>Table 17: Number and distribution of emergency department events, by service provider, 2010/11–2014/15</v>
      </c>
      <c r="E35" s="133"/>
      <c r="F35" s="91"/>
      <c r="G35" s="2" t="str">
        <f>"Table "&amp;H35&amp;": "&amp;I35</f>
        <v>Table 17: Number and distribution of emergency department events, by service provider, 2010/11–2014/15</v>
      </c>
      <c r="H35" s="2">
        <f>H34+1</f>
        <v>17</v>
      </c>
      <c r="I35" s="2" t="s">
        <v>15124</v>
      </c>
    </row>
    <row r="36" spans="2:10" ht="30" customHeight="1" x14ac:dyDescent="0.2">
      <c r="B36" s="1"/>
      <c r="C36" s="1"/>
      <c r="D36" s="133" t="str">
        <f>G36</f>
        <v>Table 18: Number and proportion of emergency department events requiring less than six hours to complete, by service provider, 2010/11–2014/15</v>
      </c>
      <c r="E36" s="133"/>
      <c r="F36" s="91"/>
      <c r="G36" s="2" t="str">
        <f>"Table "&amp;H36&amp;": "&amp;I36</f>
        <v>Table 18: Number and proportion of emergency department events requiring less than six hours to complete, by service provider, 2010/11–2014/15</v>
      </c>
      <c r="H36" s="2">
        <f>H35+1</f>
        <v>18</v>
      </c>
      <c r="I36" s="2" t="s">
        <v>15125</v>
      </c>
    </row>
    <row r="37" spans="2:10" ht="30" customHeight="1" x14ac:dyDescent="0.2">
      <c r="B37" s="1"/>
      <c r="C37" s="1"/>
      <c r="D37" s="133" t="str">
        <f t="shared" ref="D37:D38" si="11">G37</f>
        <v>Table 19: Number and distribution of weekday and weekend emergency department events by outcome, 2010/11–2014/15</v>
      </c>
      <c r="E37" s="133"/>
      <c r="F37" s="91"/>
      <c r="G37" s="2" t="str">
        <f t="shared" ref="G37:G38" si="12">"Table "&amp;H37&amp;": "&amp;I37</f>
        <v>Table 19: Number and distribution of weekday and weekend emergency department events by outcome, 2010/11–2014/15</v>
      </c>
      <c r="H37" s="2">
        <f t="shared" ref="H37:H38" si="13">H36+1</f>
        <v>19</v>
      </c>
      <c r="I37" s="2" t="s">
        <v>15132</v>
      </c>
    </row>
    <row r="38" spans="2:10" ht="39.950000000000003" customHeight="1" x14ac:dyDescent="0.25">
      <c r="B38" s="1"/>
      <c r="C38" s="85"/>
      <c r="D38" s="137" t="str">
        <f t="shared" si="11"/>
        <v>Table 20: Number and distribution of immediately or potentially life-threatening events (triage levels 1–3) and of potentially serious or less urgent events (triage levels 4–5), by outcome, 2010/11–2014/16</v>
      </c>
      <c r="E38" s="137"/>
      <c r="F38" s="103"/>
      <c r="G38" s="104" t="str">
        <f t="shared" si="12"/>
        <v>Table 20: Number and distribution of immediately or potentially life-threatening events (triage levels 1–3) and of potentially serious or less urgent events (triage levels 4–5), by outcome, 2010/11–2014/16</v>
      </c>
      <c r="H38" s="104">
        <f t="shared" si="13"/>
        <v>20</v>
      </c>
      <c r="I38" s="104" t="s">
        <v>15135</v>
      </c>
      <c r="J38" s="104"/>
    </row>
    <row r="39" spans="2:10" x14ac:dyDescent="0.2">
      <c r="B39" s="1"/>
      <c r="C39" s="70"/>
      <c r="D39" s="70"/>
      <c r="E39" s="70"/>
      <c r="F39" s="1"/>
    </row>
    <row r="40" spans="2:10" x14ac:dyDescent="0.2">
      <c r="B40" s="1"/>
      <c r="C40" s="1"/>
      <c r="D40" s="1"/>
      <c r="E40" s="1"/>
      <c r="F40" s="1"/>
    </row>
  </sheetData>
  <mergeCells count="26">
    <mergeCell ref="C15:C16"/>
    <mergeCell ref="D20:E20"/>
    <mergeCell ref="D27:E27"/>
    <mergeCell ref="D28:E28"/>
    <mergeCell ref="D29:E29"/>
    <mergeCell ref="D19:E19"/>
    <mergeCell ref="D21:E21"/>
    <mergeCell ref="D22:E22"/>
    <mergeCell ref="D23:E23"/>
    <mergeCell ref="D24:E24"/>
    <mergeCell ref="D38:E38"/>
    <mergeCell ref="D10:E10"/>
    <mergeCell ref="D11:E11"/>
    <mergeCell ref="D12:E12"/>
    <mergeCell ref="D16:E16"/>
    <mergeCell ref="D15:E15"/>
    <mergeCell ref="D35:E35"/>
    <mergeCell ref="D36:E36"/>
    <mergeCell ref="D34:E34"/>
    <mergeCell ref="D33:E33"/>
    <mergeCell ref="D37:E37"/>
    <mergeCell ref="D30:E30"/>
    <mergeCell ref="D31:E31"/>
    <mergeCell ref="D32:E32"/>
    <mergeCell ref="D25:E25"/>
    <mergeCell ref="D26:E26"/>
  </mergeCells>
  <hyperlinks>
    <hyperlink ref="C10" location="Patients!A1" display="Patients"/>
    <hyperlink ref="C15" location="Patients!A1" display="Patients"/>
    <hyperlink ref="C15:C16" location="Events!A1" display="Events"/>
    <hyperlink ref="C10" location="PatientDemographics!A1" display="PatientsDemographics"/>
    <hyperlink ref="C32" location="EventsAddTables!A1" display="Events: additional tables"/>
    <hyperlink ref="C7" location="FigureIndex!B2" display="Figure index"/>
    <hyperlink ref="C6" location="About!B2" display="About the publication"/>
  </hyperlink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showGridLines="0" zoomScaleNormal="100" workbookViewId="0">
      <selection activeCell="C2" sqref="C2"/>
    </sheetView>
  </sheetViews>
  <sheetFormatPr defaultRowHeight="12" x14ac:dyDescent="0.2"/>
  <cols>
    <col min="1" max="1" width="5.28515625" style="2" customWidth="1"/>
    <col min="2" max="2" width="4.42578125" style="2" customWidth="1"/>
    <col min="3" max="3" width="29.28515625" style="2" customWidth="1"/>
    <col min="4" max="4" width="89.28515625" style="2" customWidth="1"/>
    <col min="5" max="5" width="4.42578125" style="2" customWidth="1"/>
    <col min="6" max="16384" width="9.140625" style="2"/>
  </cols>
  <sheetData>
    <row r="2" spans="2:5" ht="18" x14ac:dyDescent="0.25">
      <c r="B2" s="1"/>
      <c r="C2" s="55" t="s">
        <v>14999</v>
      </c>
      <c r="D2" s="1"/>
      <c r="E2" s="1"/>
    </row>
    <row r="3" spans="2:5" x14ac:dyDescent="0.2">
      <c r="B3" s="1"/>
      <c r="C3" s="1"/>
      <c r="D3" s="1"/>
      <c r="E3" s="1"/>
    </row>
    <row r="4" spans="2:5" x14ac:dyDescent="0.2">
      <c r="B4" s="1"/>
      <c r="C4" s="61" t="s">
        <v>15002</v>
      </c>
      <c r="D4" s="61"/>
      <c r="E4" s="1"/>
    </row>
    <row r="5" spans="2:5" x14ac:dyDescent="0.2">
      <c r="B5" s="1"/>
      <c r="C5" s="1" t="s">
        <v>14974</v>
      </c>
      <c r="D5" s="53" t="s">
        <v>15003</v>
      </c>
      <c r="E5" s="1"/>
    </row>
    <row r="6" spans="2:5" x14ac:dyDescent="0.2">
      <c r="B6" s="1"/>
      <c r="C6" s="1"/>
      <c r="D6" s="1"/>
      <c r="E6" s="1"/>
    </row>
    <row r="7" spans="2:5" x14ac:dyDescent="0.2">
      <c r="B7" s="1"/>
      <c r="C7" s="61" t="s">
        <v>15004</v>
      </c>
      <c r="D7" s="61"/>
      <c r="E7" s="1"/>
    </row>
    <row r="8" spans="2:5" x14ac:dyDescent="0.2">
      <c r="B8" s="1"/>
      <c r="C8" s="1" t="s">
        <v>15005</v>
      </c>
      <c r="D8" s="1"/>
      <c r="E8" s="1"/>
    </row>
    <row r="9" spans="2:5" x14ac:dyDescent="0.2">
      <c r="B9" s="1"/>
      <c r="C9" s="1"/>
      <c r="D9" s="1"/>
      <c r="E9" s="1"/>
    </row>
    <row r="10" spans="2:5" x14ac:dyDescent="0.2">
      <c r="B10" s="1"/>
      <c r="C10" s="61" t="s">
        <v>15006</v>
      </c>
      <c r="D10" s="61"/>
      <c r="E10" s="1"/>
    </row>
    <row r="11" spans="2:5" x14ac:dyDescent="0.2">
      <c r="B11" s="1"/>
      <c r="C11" s="1" t="s">
        <v>15008</v>
      </c>
      <c r="D11" s="1"/>
      <c r="E11" s="1"/>
    </row>
    <row r="12" spans="2:5" x14ac:dyDescent="0.2">
      <c r="B12" s="1"/>
      <c r="C12" s="1" t="s">
        <v>15007</v>
      </c>
      <c r="D12" s="1"/>
      <c r="E12" s="1"/>
    </row>
    <row r="13" spans="2:5" x14ac:dyDescent="0.2">
      <c r="B13" s="1"/>
      <c r="C13" s="1"/>
      <c r="D13" s="1"/>
      <c r="E13" s="1"/>
    </row>
    <row r="14" spans="2:5" x14ac:dyDescent="0.2">
      <c r="B14" s="1"/>
      <c r="C14" s="61" t="s">
        <v>15009</v>
      </c>
      <c r="D14" s="61"/>
      <c r="E14" s="1"/>
    </row>
    <row r="15" spans="2:5" x14ac:dyDescent="0.2">
      <c r="B15" s="1"/>
      <c r="C15" s="1" t="s">
        <v>15010</v>
      </c>
      <c r="D15" s="1"/>
      <c r="E15" s="1"/>
    </row>
    <row r="16" spans="2:5" x14ac:dyDescent="0.2">
      <c r="B16" s="1"/>
      <c r="C16" s="53" t="s">
        <v>15011</v>
      </c>
      <c r="D16" s="1"/>
      <c r="E16" s="1"/>
    </row>
    <row r="17" spans="2:5" x14ac:dyDescent="0.2">
      <c r="B17" s="1"/>
      <c r="C17" s="1"/>
      <c r="D17" s="1"/>
      <c r="E17" s="1"/>
    </row>
    <row r="18" spans="2:5" x14ac:dyDescent="0.2">
      <c r="B18" s="1"/>
      <c r="C18" s="61" t="s">
        <v>15177</v>
      </c>
      <c r="D18" s="61"/>
      <c r="E18" s="1"/>
    </row>
    <row r="19" spans="2:5" s="25" customFormat="1" ht="18" customHeight="1" x14ac:dyDescent="0.2">
      <c r="B19" s="26"/>
      <c r="C19" s="131" t="s">
        <v>15171</v>
      </c>
      <c r="D19" s="26" t="s">
        <v>15172</v>
      </c>
      <c r="E19" s="26"/>
    </row>
    <row r="20" spans="2:5" s="25" customFormat="1" ht="54.95" customHeight="1" x14ac:dyDescent="0.2">
      <c r="B20" s="26"/>
      <c r="C20" s="131" t="s">
        <v>15174</v>
      </c>
      <c r="D20" s="113" t="s">
        <v>15173</v>
      </c>
      <c r="E20" s="26"/>
    </row>
    <row r="21" spans="2:5" ht="42" customHeight="1" x14ac:dyDescent="0.2">
      <c r="B21" s="1"/>
      <c r="C21" s="26" t="s">
        <v>15175</v>
      </c>
      <c r="D21" s="113" t="s">
        <v>15176</v>
      </c>
      <c r="E21" s="1"/>
    </row>
    <row r="22" spans="2:5" x14ac:dyDescent="0.2">
      <c r="B22" s="1"/>
      <c r="C22" s="26"/>
      <c r="D22" s="130"/>
      <c r="E22" s="1"/>
    </row>
    <row r="23" spans="2:5" x14ac:dyDescent="0.2">
      <c r="B23" s="1"/>
      <c r="C23" s="61" t="s">
        <v>15178</v>
      </c>
      <c r="D23" s="61"/>
      <c r="E23" s="1"/>
    </row>
    <row r="24" spans="2:5" x14ac:dyDescent="0.2">
      <c r="B24" s="1"/>
      <c r="C24" s="1" t="s">
        <v>15179</v>
      </c>
      <c r="D24" s="1"/>
      <c r="E24" s="1"/>
    </row>
    <row r="25" spans="2:5" x14ac:dyDescent="0.2">
      <c r="B25" s="1"/>
      <c r="C25" s="1" t="s">
        <v>15180</v>
      </c>
      <c r="D25" s="1"/>
      <c r="E25" s="1"/>
    </row>
    <row r="26" spans="2:5" x14ac:dyDescent="0.2">
      <c r="B26" s="1"/>
      <c r="C26" s="1" t="s">
        <v>15183</v>
      </c>
      <c r="D26" s="1"/>
      <c r="E26" s="1"/>
    </row>
    <row r="27" spans="2:5" x14ac:dyDescent="0.2">
      <c r="B27" s="1"/>
      <c r="C27" s="1" t="s">
        <v>15181</v>
      </c>
      <c r="D27" s="1"/>
      <c r="E27" s="1"/>
    </row>
    <row r="28" spans="2:5" x14ac:dyDescent="0.2">
      <c r="B28" s="1"/>
      <c r="C28" s="1" t="s">
        <v>15182</v>
      </c>
      <c r="D28" s="1"/>
      <c r="E28" s="1"/>
    </row>
    <row r="29" spans="2:5" x14ac:dyDescent="0.2">
      <c r="B29" s="1"/>
      <c r="C29" s="1"/>
      <c r="D29" s="1"/>
      <c r="E29" s="1"/>
    </row>
    <row r="30" spans="2:5" x14ac:dyDescent="0.2">
      <c r="B30" s="1"/>
      <c r="C30" s="1"/>
      <c r="D30" s="1"/>
      <c r="E30" s="1"/>
    </row>
  </sheetData>
  <hyperlinks>
    <hyperlink ref="D5" r:id="rId1"/>
    <hyperlink ref="C16" location="FigureIndex!B2" display="List of figures in publication and links to relevant accompanying tables"/>
  </hyperlinks>
  <pageMargins left="0.7" right="0.7" top="0.75" bottom="0.75" header="0.3" footer="0.3"/>
  <pageSetup paperSize="9" scale="7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1"/>
  <sheetViews>
    <sheetView showGridLines="0" zoomScaleNormal="100" workbookViewId="0">
      <pane xSplit="1" ySplit="4" topLeftCell="B5" activePane="bottomRight" state="frozen"/>
      <selection pane="topRight" activeCell="B1" sqref="B1"/>
      <selection pane="bottomLeft" activeCell="A5" sqref="A5"/>
      <selection pane="bottomRight" activeCell="B2" sqref="B2"/>
    </sheetView>
  </sheetViews>
  <sheetFormatPr defaultRowHeight="12" x14ac:dyDescent="0.2"/>
  <cols>
    <col min="1" max="1" width="9.140625" style="2"/>
    <col min="2" max="2" width="3.85546875" style="2" customWidth="1"/>
    <col min="3" max="3" width="17.7109375" style="2" customWidth="1"/>
    <col min="4" max="4" width="106.42578125" style="2" customWidth="1"/>
    <col min="5" max="5" width="19.7109375" style="2" customWidth="1"/>
    <col min="6" max="6" width="3.85546875" style="2" customWidth="1"/>
    <col min="7" max="16384" width="9.140625" style="2"/>
  </cols>
  <sheetData>
    <row r="2" spans="2:6" ht="25.5" customHeight="1" x14ac:dyDescent="0.25">
      <c r="B2" s="1"/>
      <c r="C2" s="62" t="s">
        <v>15011</v>
      </c>
      <c r="D2" s="1"/>
      <c r="E2" s="1"/>
      <c r="F2" s="1"/>
    </row>
    <row r="3" spans="2:6" x14ac:dyDescent="0.2">
      <c r="B3" s="1"/>
      <c r="C3" s="1"/>
      <c r="D3" s="1"/>
      <c r="E3" s="1"/>
      <c r="F3" s="1"/>
    </row>
    <row r="4" spans="2:6" x14ac:dyDescent="0.2">
      <c r="B4" s="1"/>
      <c r="C4" s="112" t="s">
        <v>15056</v>
      </c>
      <c r="D4" s="112" t="s">
        <v>15054</v>
      </c>
      <c r="E4" s="112" t="s">
        <v>15055</v>
      </c>
      <c r="F4" s="1"/>
    </row>
    <row r="5" spans="2:6" ht="15" customHeight="1" x14ac:dyDescent="0.2">
      <c r="B5" s="1"/>
      <c r="C5" s="61" t="s">
        <v>14979</v>
      </c>
      <c r="D5" s="61"/>
      <c r="E5" s="61"/>
      <c r="F5" s="1"/>
    </row>
    <row r="6" spans="2:6" ht="18" customHeight="1" x14ac:dyDescent="0.2">
      <c r="B6" s="1"/>
      <c r="C6" s="116" t="s">
        <v>15057</v>
      </c>
      <c r="D6" s="117" t="s">
        <v>15013</v>
      </c>
      <c r="E6" s="118" t="s">
        <v>15067</v>
      </c>
      <c r="F6" s="1"/>
    </row>
    <row r="7" spans="2:6" ht="27.95" customHeight="1" x14ac:dyDescent="0.2">
      <c r="B7" s="1"/>
      <c r="C7" s="145" t="s">
        <v>15058</v>
      </c>
      <c r="D7" s="119" t="s">
        <v>15014</v>
      </c>
      <c r="E7" s="120" t="s">
        <v>15067</v>
      </c>
      <c r="F7" s="1"/>
    </row>
    <row r="8" spans="2:6" ht="27.95" customHeight="1" x14ac:dyDescent="0.2">
      <c r="B8" s="1"/>
      <c r="C8" s="146"/>
      <c r="D8" s="117" t="s">
        <v>15015</v>
      </c>
      <c r="E8" s="118" t="s">
        <v>15073</v>
      </c>
      <c r="F8" s="1"/>
    </row>
    <row r="9" spans="2:6" ht="18" customHeight="1" x14ac:dyDescent="0.2">
      <c r="B9" s="1"/>
      <c r="C9" s="121" t="s">
        <v>4483</v>
      </c>
      <c r="D9" s="122" t="s">
        <v>15016</v>
      </c>
      <c r="E9" s="123" t="s">
        <v>15067</v>
      </c>
      <c r="F9" s="1"/>
    </row>
    <row r="10" spans="2:6" ht="27.95" customHeight="1" x14ac:dyDescent="0.2">
      <c r="B10" s="1"/>
      <c r="C10" s="140" t="s">
        <v>15059</v>
      </c>
      <c r="D10" s="119" t="s">
        <v>15017</v>
      </c>
      <c r="E10" s="120" t="s">
        <v>15067</v>
      </c>
      <c r="F10" s="1"/>
    </row>
    <row r="11" spans="2:6" ht="18" customHeight="1" x14ac:dyDescent="0.2">
      <c r="B11" s="1"/>
      <c r="C11" s="143"/>
      <c r="D11" s="124" t="s">
        <v>15018</v>
      </c>
      <c r="E11" s="125" t="s">
        <v>15067</v>
      </c>
      <c r="F11" s="1"/>
    </row>
    <row r="12" spans="2:6" ht="27.95" customHeight="1" x14ac:dyDescent="0.2">
      <c r="B12" s="1"/>
      <c r="C12" s="143"/>
      <c r="D12" s="124" t="s">
        <v>15019</v>
      </c>
      <c r="E12" s="125" t="s">
        <v>15076</v>
      </c>
      <c r="F12" s="1"/>
    </row>
    <row r="13" spans="2:6" ht="27.95" customHeight="1" x14ac:dyDescent="0.2">
      <c r="B13" s="1"/>
      <c r="C13" s="143"/>
      <c r="D13" s="124" t="s">
        <v>15020</v>
      </c>
      <c r="E13" s="125" t="s">
        <v>15077</v>
      </c>
      <c r="F13" s="1"/>
    </row>
    <row r="14" spans="2:6" ht="27.95" customHeight="1" x14ac:dyDescent="0.2">
      <c r="B14" s="1"/>
      <c r="C14" s="143"/>
      <c r="D14" s="124" t="s">
        <v>15021</v>
      </c>
      <c r="E14" s="125" t="s">
        <v>15078</v>
      </c>
      <c r="F14" s="1"/>
    </row>
    <row r="15" spans="2:6" ht="27.95" customHeight="1" x14ac:dyDescent="0.2">
      <c r="B15" s="1"/>
      <c r="C15" s="144"/>
      <c r="D15" s="117" t="s">
        <v>15022</v>
      </c>
      <c r="E15" s="118" t="s">
        <v>15067</v>
      </c>
      <c r="F15" s="1"/>
    </row>
    <row r="16" spans="2:6" ht="18" customHeight="1" x14ac:dyDescent="0.2">
      <c r="B16" s="1"/>
      <c r="C16" s="140" t="s">
        <v>15060</v>
      </c>
      <c r="D16" s="119" t="s">
        <v>15023</v>
      </c>
      <c r="E16" s="120" t="s">
        <v>15067</v>
      </c>
      <c r="F16" s="1"/>
    </row>
    <row r="17" spans="2:6" ht="27.95" customHeight="1" x14ac:dyDescent="0.2">
      <c r="B17" s="1"/>
      <c r="C17" s="143"/>
      <c r="D17" s="124" t="s">
        <v>15024</v>
      </c>
      <c r="E17" s="125" t="s">
        <v>15067</v>
      </c>
      <c r="F17" s="1"/>
    </row>
    <row r="18" spans="2:6" ht="27.95" customHeight="1" x14ac:dyDescent="0.2">
      <c r="B18" s="1"/>
      <c r="C18" s="143"/>
      <c r="D18" s="124" t="s">
        <v>15025</v>
      </c>
      <c r="E18" s="125" t="s">
        <v>15079</v>
      </c>
      <c r="F18" s="1"/>
    </row>
    <row r="19" spans="2:6" ht="27.95" customHeight="1" x14ac:dyDescent="0.2">
      <c r="B19" s="1"/>
      <c r="C19" s="143"/>
      <c r="D19" s="124" t="s">
        <v>15026</v>
      </c>
      <c r="E19" s="125" t="s">
        <v>15082</v>
      </c>
      <c r="F19" s="1"/>
    </row>
    <row r="20" spans="2:6" ht="27.95" customHeight="1" x14ac:dyDescent="0.2">
      <c r="B20" s="1"/>
      <c r="C20" s="144"/>
      <c r="D20" s="117" t="s">
        <v>15027</v>
      </c>
      <c r="E20" s="118" t="s">
        <v>15067</v>
      </c>
      <c r="F20" s="1"/>
    </row>
    <row r="21" spans="2:6" ht="27.95" customHeight="1" x14ac:dyDescent="0.2">
      <c r="B21" s="1"/>
      <c r="C21" s="140" t="s">
        <v>15061</v>
      </c>
      <c r="D21" s="119" t="s">
        <v>15028</v>
      </c>
      <c r="E21" s="120" t="s">
        <v>15067</v>
      </c>
      <c r="F21" s="1"/>
    </row>
    <row r="22" spans="2:6" ht="27.95" customHeight="1" x14ac:dyDescent="0.2">
      <c r="B22" s="1"/>
      <c r="C22" s="143"/>
      <c r="D22" s="124" t="s">
        <v>15029</v>
      </c>
      <c r="E22" s="125" t="s">
        <v>15067</v>
      </c>
      <c r="F22" s="1"/>
    </row>
    <row r="23" spans="2:6" ht="27.95" customHeight="1" x14ac:dyDescent="0.2">
      <c r="B23" s="1"/>
      <c r="C23" s="143"/>
      <c r="D23" s="124" t="s">
        <v>15030</v>
      </c>
      <c r="E23" s="125" t="s">
        <v>15083</v>
      </c>
      <c r="F23" s="1"/>
    </row>
    <row r="24" spans="2:6" ht="27.95" customHeight="1" x14ac:dyDescent="0.2">
      <c r="B24" s="1"/>
      <c r="C24" s="143"/>
      <c r="D24" s="124" t="s">
        <v>15031</v>
      </c>
      <c r="E24" s="125" t="s">
        <v>15067</v>
      </c>
      <c r="F24" s="1"/>
    </row>
    <row r="25" spans="2:6" ht="27.95" customHeight="1" x14ac:dyDescent="0.2">
      <c r="B25" s="1"/>
      <c r="C25" s="144"/>
      <c r="D25" s="117" t="s">
        <v>15032</v>
      </c>
      <c r="E25" s="118" t="s">
        <v>15093</v>
      </c>
      <c r="F25" s="1"/>
    </row>
    <row r="26" spans="2:6" ht="27.95" customHeight="1" x14ac:dyDescent="0.2">
      <c r="B26" s="1"/>
      <c r="C26" s="142" t="s">
        <v>15062</v>
      </c>
      <c r="D26" s="113" t="s">
        <v>15033</v>
      </c>
      <c r="E26" s="111" t="s">
        <v>15098</v>
      </c>
      <c r="F26" s="1"/>
    </row>
    <row r="27" spans="2:6" ht="18" customHeight="1" x14ac:dyDescent="0.2">
      <c r="B27" s="1"/>
      <c r="C27" s="142"/>
      <c r="D27" s="113" t="s">
        <v>15034</v>
      </c>
      <c r="E27" s="111" t="s">
        <v>15067</v>
      </c>
      <c r="F27" s="1"/>
    </row>
    <row r="28" spans="2:6" ht="18" customHeight="1" x14ac:dyDescent="0.2">
      <c r="B28" s="1"/>
      <c r="C28" s="142"/>
      <c r="D28" s="113" t="s">
        <v>15035</v>
      </c>
      <c r="E28" s="111" t="s">
        <v>15099</v>
      </c>
      <c r="F28" s="1"/>
    </row>
    <row r="29" spans="2:6" ht="18" customHeight="1" x14ac:dyDescent="0.2">
      <c r="B29" s="1"/>
      <c r="C29" s="142"/>
      <c r="D29" s="113" t="s">
        <v>15036</v>
      </c>
      <c r="E29" s="111" t="s">
        <v>15100</v>
      </c>
      <c r="F29" s="1"/>
    </row>
    <row r="30" spans="2:6" ht="18" customHeight="1" x14ac:dyDescent="0.2">
      <c r="B30" s="1"/>
      <c r="C30" s="142"/>
      <c r="D30" s="113" t="s">
        <v>15037</v>
      </c>
      <c r="E30" s="111" t="s">
        <v>15067</v>
      </c>
      <c r="F30" s="1"/>
    </row>
    <row r="31" spans="2:6" ht="18" customHeight="1" x14ac:dyDescent="0.2">
      <c r="B31" s="1"/>
      <c r="C31" s="142"/>
      <c r="D31" s="113" t="s">
        <v>15038</v>
      </c>
      <c r="E31" s="111" t="s">
        <v>15101</v>
      </c>
      <c r="F31" s="1"/>
    </row>
    <row r="32" spans="2:6" ht="27.95" customHeight="1" x14ac:dyDescent="0.2">
      <c r="B32" s="1"/>
      <c r="C32" s="146"/>
      <c r="D32" s="113" t="s">
        <v>15039</v>
      </c>
      <c r="E32" s="111" t="s">
        <v>15109</v>
      </c>
      <c r="F32" s="1"/>
    </row>
    <row r="33" spans="2:6" ht="15" customHeight="1" x14ac:dyDescent="0.2">
      <c r="B33" s="1"/>
      <c r="C33" s="61" t="s">
        <v>14980</v>
      </c>
      <c r="D33" s="61"/>
      <c r="E33" s="61"/>
      <c r="F33" s="1"/>
    </row>
    <row r="34" spans="2:6" ht="18" customHeight="1" x14ac:dyDescent="0.2">
      <c r="B34" s="1"/>
      <c r="C34" s="116" t="s">
        <v>15057</v>
      </c>
      <c r="D34" s="117" t="s">
        <v>15040</v>
      </c>
      <c r="E34" s="118" t="s">
        <v>14980</v>
      </c>
      <c r="F34" s="1"/>
    </row>
    <row r="35" spans="2:6" ht="18" customHeight="1" x14ac:dyDescent="0.2">
      <c r="B35" s="1"/>
      <c r="C35" s="116" t="s">
        <v>15063</v>
      </c>
      <c r="D35" s="117" t="s">
        <v>15041</v>
      </c>
      <c r="E35" s="118" t="s">
        <v>15110</v>
      </c>
      <c r="F35" s="1"/>
    </row>
    <row r="36" spans="2:6" ht="18" customHeight="1" x14ac:dyDescent="0.2">
      <c r="B36" s="1"/>
      <c r="C36" s="140" t="s">
        <v>15064</v>
      </c>
      <c r="D36" s="113" t="s">
        <v>15042</v>
      </c>
      <c r="E36" s="111" t="s">
        <v>14980</v>
      </c>
      <c r="F36" s="1"/>
    </row>
    <row r="37" spans="2:6" ht="18" customHeight="1" x14ac:dyDescent="0.2">
      <c r="B37" s="1"/>
      <c r="C37" s="144"/>
      <c r="D37" s="117" t="s">
        <v>15043</v>
      </c>
      <c r="E37" s="118" t="s">
        <v>15116</v>
      </c>
      <c r="F37" s="1"/>
    </row>
    <row r="38" spans="2:6" ht="18" customHeight="1" x14ac:dyDescent="0.2">
      <c r="B38" s="1"/>
      <c r="C38" s="140" t="s">
        <v>15065</v>
      </c>
      <c r="D38" s="113" t="s">
        <v>15044</v>
      </c>
      <c r="E38" s="111" t="s">
        <v>14980</v>
      </c>
      <c r="F38" s="1"/>
    </row>
    <row r="39" spans="2:6" ht="18" customHeight="1" x14ac:dyDescent="0.2">
      <c r="B39" s="1"/>
      <c r="C39" s="141"/>
      <c r="D39" s="113" t="s">
        <v>15045</v>
      </c>
      <c r="E39" s="111" t="s">
        <v>14980</v>
      </c>
      <c r="F39" s="1"/>
    </row>
    <row r="40" spans="2:6" ht="18" customHeight="1" x14ac:dyDescent="0.2">
      <c r="B40" s="1"/>
      <c r="C40" s="142" t="s">
        <v>15066</v>
      </c>
      <c r="D40" s="113" t="s">
        <v>15046</v>
      </c>
      <c r="E40" s="111" t="s">
        <v>14980</v>
      </c>
      <c r="F40" s="1"/>
    </row>
    <row r="41" spans="2:6" ht="18" customHeight="1" x14ac:dyDescent="0.2">
      <c r="B41" s="1"/>
      <c r="C41" s="142"/>
      <c r="D41" s="113" t="s">
        <v>15047</v>
      </c>
      <c r="E41" s="111" t="s">
        <v>14980</v>
      </c>
      <c r="F41" s="1"/>
    </row>
    <row r="42" spans="2:6" ht="27.95" customHeight="1" x14ac:dyDescent="0.2">
      <c r="B42" s="1"/>
      <c r="C42" s="142"/>
      <c r="D42" s="113" t="s">
        <v>15048</v>
      </c>
      <c r="E42" s="111" t="s">
        <v>15119</v>
      </c>
      <c r="F42" s="1"/>
    </row>
    <row r="43" spans="2:6" ht="18" customHeight="1" x14ac:dyDescent="0.2">
      <c r="B43" s="1"/>
      <c r="C43" s="26" t="s">
        <v>4565</v>
      </c>
      <c r="D43" s="113" t="s">
        <v>15049</v>
      </c>
      <c r="E43" s="111" t="s">
        <v>15120</v>
      </c>
      <c r="F43" s="1"/>
    </row>
    <row r="44" spans="2:6" ht="18" customHeight="1" x14ac:dyDescent="0.2">
      <c r="B44" s="1"/>
      <c r="C44" s="142" t="s">
        <v>14943</v>
      </c>
      <c r="D44" s="113" t="s">
        <v>15050</v>
      </c>
      <c r="E44" s="111" t="s">
        <v>14980</v>
      </c>
      <c r="F44" s="1"/>
    </row>
    <row r="45" spans="2:6" ht="18" customHeight="1" x14ac:dyDescent="0.2">
      <c r="B45" s="1"/>
      <c r="C45" s="142"/>
      <c r="D45" s="113" t="s">
        <v>15051</v>
      </c>
      <c r="E45" s="111" t="s">
        <v>14980</v>
      </c>
      <c r="F45" s="1"/>
    </row>
    <row r="46" spans="2:6" ht="27.95" customHeight="1" x14ac:dyDescent="0.2">
      <c r="B46" s="1"/>
      <c r="C46" s="142"/>
      <c r="D46" s="113" t="s">
        <v>15052</v>
      </c>
      <c r="E46" s="111" t="s">
        <v>15121</v>
      </c>
      <c r="F46" s="1"/>
    </row>
    <row r="47" spans="2:6" ht="18" customHeight="1" x14ac:dyDescent="0.2">
      <c r="B47" s="1"/>
      <c r="C47" s="143" t="s">
        <v>14944</v>
      </c>
      <c r="D47" s="124" t="s">
        <v>15053</v>
      </c>
      <c r="E47" s="125" t="s">
        <v>14980</v>
      </c>
      <c r="F47" s="1"/>
    </row>
    <row r="48" spans="2:6" ht="18" customHeight="1" x14ac:dyDescent="0.2">
      <c r="B48" s="1"/>
      <c r="C48" s="143"/>
      <c r="D48" s="124" t="s">
        <v>15137</v>
      </c>
      <c r="E48" s="125" t="s">
        <v>14980</v>
      </c>
      <c r="F48" s="1"/>
    </row>
    <row r="49" spans="2:6" ht="18" customHeight="1" x14ac:dyDescent="0.2">
      <c r="B49" s="1"/>
      <c r="C49" s="143"/>
      <c r="D49" s="124" t="s">
        <v>15138</v>
      </c>
      <c r="E49" s="125" t="s">
        <v>15122</v>
      </c>
      <c r="F49" s="1"/>
    </row>
    <row r="50" spans="2:6" ht="27.95" customHeight="1" x14ac:dyDescent="0.2">
      <c r="B50" s="1"/>
      <c r="C50" s="144"/>
      <c r="D50" s="117" t="s">
        <v>15136</v>
      </c>
      <c r="E50" s="118" t="s">
        <v>15147</v>
      </c>
      <c r="F50" s="1"/>
    </row>
    <row r="51" spans="2:6" x14ac:dyDescent="0.2">
      <c r="B51" s="1"/>
      <c r="C51" s="1"/>
      <c r="D51" s="1"/>
      <c r="E51" s="1"/>
      <c r="F51" s="1"/>
    </row>
  </sheetData>
  <mergeCells count="10">
    <mergeCell ref="C38:C39"/>
    <mergeCell ref="C40:C42"/>
    <mergeCell ref="C44:C46"/>
    <mergeCell ref="C47:C50"/>
    <mergeCell ref="C7:C8"/>
    <mergeCell ref="C10:C15"/>
    <mergeCell ref="C16:C20"/>
    <mergeCell ref="C21:C25"/>
    <mergeCell ref="C26:C32"/>
    <mergeCell ref="C36:C37"/>
  </mergeCells>
  <hyperlinks>
    <hyperlink ref="E6" location="PatientDemographics!A1" display="PatientDemographics"/>
    <hyperlink ref="E7" location="PatientDemographics!A1" display="PatientDemographics"/>
    <hyperlink ref="E9" location="PatientDemographics!A1" display="PatientDemographics"/>
    <hyperlink ref="E10" location="PatientDemographics!A1" display="PatientDemographics"/>
    <hyperlink ref="E11" location="PatientDemographics!A1" display="PatientDemographics"/>
    <hyperlink ref="E15" location="PatientDemographics!A1" display="PatientDemographics"/>
    <hyperlink ref="E16" location="PatientDemographics!A1" display="PatientDemographics"/>
    <hyperlink ref="E17" location="PatientDemographics!A1" display="PatientDemographics"/>
    <hyperlink ref="E8" location="PatientsAddTables!E8" display="Table 1"/>
    <hyperlink ref="E13" location="PatientsAddTables!E63" display="Table 3"/>
    <hyperlink ref="E20" location="PatientDemographics!A1" display="PatientDemographics"/>
    <hyperlink ref="E21" location="PatientDemographics!A1" display="PatientDemographics"/>
    <hyperlink ref="E22" location="PatientDemographics!A1" display="PatientDemographics"/>
    <hyperlink ref="E24" location="PatientDemographics!A1" display="PatientDemographics"/>
    <hyperlink ref="E27" location="PatientDemographics!A1" display="PatientDemographics"/>
    <hyperlink ref="E30" location="PatientDemographics!A1" display="PatientDemographics"/>
    <hyperlink ref="E34" location="Events!A1" display="Events"/>
    <hyperlink ref="E36" location="Events!A1" display="Events"/>
    <hyperlink ref="E38" location="Events!A1" display="Events"/>
    <hyperlink ref="E39" location="Events!A1" display="Events"/>
    <hyperlink ref="E40" location="Events!A1" display="Events"/>
    <hyperlink ref="E41" location="Events!A1" display="Events"/>
    <hyperlink ref="E45" location="Events!A1" display="Events"/>
    <hyperlink ref="E44" location="Events!A1" display="Events"/>
    <hyperlink ref="E48" location="Events!A1" display="Events"/>
    <hyperlink ref="E47" location="Events!A1" display="Events"/>
    <hyperlink ref="E12" location="PatientsAddTables!E37" display="Table 2"/>
    <hyperlink ref="E14" location="PatientsAddTables!E92" display="Table 4"/>
    <hyperlink ref="E18" location="PatientsAddTables!E121" display="Table 5"/>
    <hyperlink ref="E19" location="PatientsAddTables!E150" display="Table 6"/>
    <hyperlink ref="E23" location="PatientsAddTables!E179" display="Table 7"/>
    <hyperlink ref="E25" location="PatientsAddTables!E208" display="Table 8"/>
    <hyperlink ref="E26" location="PatientsAddTables!E239" display="Table 9"/>
    <hyperlink ref="E28" location="PatientsAddTables!E257" display="Table 10"/>
    <hyperlink ref="E29" location="PatientsAddTables!E286" display="Table 11"/>
    <hyperlink ref="E31" location="PatientsAddTables!E315" display="Table 12"/>
    <hyperlink ref="E32" location="PatientsAddTables!E332" display="Table 13"/>
    <hyperlink ref="E35" location="EventsAddTables!E7" display="Table 14"/>
    <hyperlink ref="E37" location="EventsAddTables!E35" display="Table 15"/>
    <hyperlink ref="E42" location="EventsAddTables!E63" display="Table 16"/>
    <hyperlink ref="E43" location="EventsAddTables!E91" display="Table 17"/>
    <hyperlink ref="E46" location="EventsAddTables!E119" display="Table 18"/>
    <hyperlink ref="E49" location="EventsAddTables!E147" display="Table 19"/>
    <hyperlink ref="E50" location="EventsAddTables!E167" display="Table 20"/>
  </hyperlinks>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6"/>
  <sheetViews>
    <sheetView showGridLines="0" zoomScaleNormal="100" workbookViewId="0">
      <pane ySplit="9" topLeftCell="A10" activePane="bottomLeft" state="frozen"/>
      <selection pane="bottomLeft" activeCell="G2" sqref="G2"/>
    </sheetView>
  </sheetViews>
  <sheetFormatPr defaultRowHeight="12" x14ac:dyDescent="0.2"/>
  <cols>
    <col min="1" max="1" width="4.42578125" style="2" customWidth="1"/>
    <col min="2" max="6" width="9.140625" style="2" hidden="1" customWidth="1"/>
    <col min="7" max="7" width="7" style="2" customWidth="1"/>
    <col min="8" max="14" width="11.28515625" style="2" customWidth="1"/>
    <col min="15" max="15" width="7" style="2" customWidth="1"/>
    <col min="16" max="16" width="9.140625" style="2"/>
    <col min="17" max="17" width="7" style="2" customWidth="1"/>
    <col min="18" max="24" width="11.28515625" style="2" customWidth="1"/>
    <col min="25" max="25" width="7" style="2" customWidth="1"/>
    <col min="26" max="16384" width="9.140625" style="2"/>
  </cols>
  <sheetData>
    <row r="1" spans="2:25" x14ac:dyDescent="0.2">
      <c r="P1" s="47"/>
      <c r="Q1" s="47"/>
      <c r="R1" s="47"/>
      <c r="S1" s="47"/>
      <c r="T1" s="47"/>
      <c r="U1" s="47"/>
      <c r="V1" s="47"/>
      <c r="W1" s="47"/>
      <c r="X1" s="47"/>
      <c r="Y1" s="47"/>
    </row>
    <row r="2" spans="2:25" s="25" customFormat="1" ht="20.100000000000001" customHeight="1" x14ac:dyDescent="0.2">
      <c r="G2" s="26"/>
      <c r="H2" s="127" t="s">
        <v>15169</v>
      </c>
      <c r="I2" s="26"/>
      <c r="J2" s="26"/>
      <c r="K2" s="26"/>
      <c r="L2" s="26"/>
      <c r="M2" s="26"/>
      <c r="N2" s="128"/>
      <c r="O2" s="26"/>
      <c r="P2" s="26"/>
      <c r="Q2" s="26"/>
      <c r="R2" s="129"/>
      <c r="S2" s="129"/>
      <c r="T2" s="129"/>
      <c r="U2" s="129"/>
      <c r="V2" s="129"/>
      <c r="W2" s="128"/>
      <c r="X2" s="129"/>
      <c r="Y2" s="129"/>
    </row>
    <row r="3" spans="2:25" x14ac:dyDescent="0.2">
      <c r="G3" s="1"/>
      <c r="H3" s="1" t="s">
        <v>14986</v>
      </c>
      <c r="I3" s="1"/>
      <c r="J3" s="1"/>
      <c r="K3" s="1"/>
      <c r="L3" s="1"/>
      <c r="M3" s="1"/>
      <c r="N3" s="1"/>
      <c r="O3" s="1"/>
      <c r="P3" s="1"/>
      <c r="Q3" s="1"/>
      <c r="R3" s="48"/>
      <c r="S3" s="48"/>
      <c r="T3" s="48"/>
      <c r="U3" s="48"/>
      <c r="V3" s="48"/>
      <c r="W3" s="53" t="s">
        <v>14988</v>
      </c>
      <c r="X3" s="48"/>
      <c r="Y3" s="48"/>
    </row>
    <row r="4" spans="2:25" x14ac:dyDescent="0.2">
      <c r="G4" s="1"/>
      <c r="H4" s="1" t="s">
        <v>14987</v>
      </c>
      <c r="I4" s="1"/>
      <c r="J4" s="1"/>
      <c r="K4" s="1"/>
      <c r="L4" s="1"/>
      <c r="M4" s="1"/>
      <c r="N4" s="1"/>
      <c r="O4" s="1"/>
      <c r="P4" s="1"/>
      <c r="Q4" s="1"/>
      <c r="R4" s="48"/>
      <c r="S4" s="48"/>
      <c r="T4" s="48"/>
      <c r="U4" s="48"/>
      <c r="V4" s="48"/>
      <c r="W4" s="53" t="s">
        <v>14999</v>
      </c>
      <c r="X4" s="48"/>
      <c r="Y4" s="48"/>
    </row>
    <row r="5" spans="2:25" x14ac:dyDescent="0.2">
      <c r="G5" s="1"/>
      <c r="H5" s="1" t="s">
        <v>14984</v>
      </c>
      <c r="I5" s="1"/>
      <c r="J5" s="1"/>
      <c r="K5" s="1"/>
      <c r="L5" s="1"/>
      <c r="M5" s="1"/>
      <c r="N5" s="1"/>
      <c r="O5" s="1"/>
      <c r="P5" s="1"/>
      <c r="Q5" s="1"/>
      <c r="R5" s="48"/>
      <c r="S5" s="48"/>
      <c r="T5" s="48"/>
      <c r="U5" s="48"/>
      <c r="V5" s="48"/>
      <c r="W5" s="53"/>
      <c r="X5" s="48"/>
      <c r="Y5" s="48"/>
    </row>
    <row r="6" spans="2:25" x14ac:dyDescent="0.2">
      <c r="G6" s="1"/>
      <c r="H6" s="1"/>
      <c r="I6" s="1"/>
      <c r="J6" s="1"/>
      <c r="K6" s="1"/>
      <c r="L6" s="1"/>
      <c r="M6" s="1"/>
      <c r="N6" s="1"/>
      <c r="O6" s="1"/>
      <c r="P6" s="48"/>
      <c r="Q6" s="48"/>
      <c r="R6" s="48"/>
      <c r="S6" s="48"/>
      <c r="T6" s="48"/>
      <c r="U6" s="48"/>
      <c r="V6" s="48"/>
      <c r="W6" s="48"/>
      <c r="X6" s="48"/>
      <c r="Y6" s="48"/>
    </row>
    <row r="7" spans="2:25" x14ac:dyDescent="0.2">
      <c r="P7" s="47"/>
      <c r="Q7" s="47"/>
      <c r="R7" s="47"/>
      <c r="S7" s="47"/>
      <c r="T7" s="47"/>
      <c r="U7" s="47"/>
      <c r="V7" s="47"/>
      <c r="W7" s="47"/>
      <c r="X7" s="47"/>
      <c r="Y7" s="47"/>
    </row>
    <row r="8" spans="2:25" x14ac:dyDescent="0.2">
      <c r="P8" s="47"/>
      <c r="Q8" s="47"/>
      <c r="R8" s="47"/>
      <c r="S8" s="47"/>
      <c r="T8" s="47"/>
      <c r="U8" s="47"/>
      <c r="V8" s="47"/>
      <c r="W8" s="47"/>
      <c r="X8" s="47"/>
      <c r="Y8" s="47"/>
    </row>
    <row r="9" spans="2:25" s="43" customFormat="1" ht="17.25" customHeight="1" x14ac:dyDescent="0.2">
      <c r="B9" s="43">
        <f>VLOOKUP(L9, GetDHB, 2, FALSE)</f>
        <v>99</v>
      </c>
      <c r="C9" s="43" t="str">
        <f>VLOOKUP(T9, GetStage, 2, FALSE)</f>
        <v>AllAge</v>
      </c>
      <c r="G9" s="44"/>
      <c r="H9" s="49"/>
      <c r="I9" s="49"/>
      <c r="J9" s="49"/>
      <c r="K9" s="45" t="s">
        <v>14996</v>
      </c>
      <c r="L9" s="147" t="s">
        <v>53</v>
      </c>
      <c r="M9" s="147"/>
      <c r="N9" s="49"/>
      <c r="O9" s="49"/>
      <c r="P9" s="50"/>
      <c r="Q9" s="50"/>
      <c r="R9" s="49"/>
      <c r="S9" s="45" t="s">
        <v>14992</v>
      </c>
      <c r="T9" s="147" t="s">
        <v>54</v>
      </c>
      <c r="U9" s="147"/>
      <c r="V9" s="50"/>
      <c r="W9" s="50"/>
      <c r="X9" s="50"/>
      <c r="Y9" s="50"/>
    </row>
    <row r="11" spans="2:25" x14ac:dyDescent="0.2">
      <c r="G11" s="1"/>
      <c r="H11" s="1"/>
      <c r="I11" s="1"/>
      <c r="J11" s="1"/>
      <c r="K11" s="1"/>
      <c r="L11" s="1"/>
      <c r="M11" s="1"/>
      <c r="N11" s="1"/>
      <c r="O11" s="1"/>
      <c r="Q11" s="1"/>
      <c r="R11" s="1"/>
      <c r="S11" s="1"/>
      <c r="T11" s="1"/>
      <c r="U11" s="1"/>
      <c r="V11" s="1"/>
      <c r="W11" s="1"/>
      <c r="X11" s="1"/>
      <c r="Y11" s="1"/>
    </row>
    <row r="12" spans="2:25" ht="18" x14ac:dyDescent="0.25">
      <c r="G12" s="1"/>
      <c r="H12" s="1"/>
      <c r="I12" s="1"/>
      <c r="J12" s="1"/>
      <c r="K12" s="1"/>
      <c r="L12" s="1"/>
      <c r="M12" s="1"/>
      <c r="N12" s="54" t="str">
        <f>IF(L9="New Zealand", L9, L9&amp; " DHB region")</f>
        <v>New Zealand</v>
      </c>
      <c r="O12" s="1"/>
      <c r="Q12" s="1"/>
      <c r="R12" s="1"/>
      <c r="S12" s="1"/>
      <c r="T12" s="1"/>
      <c r="U12" s="1"/>
      <c r="V12" s="1"/>
      <c r="W12" s="1"/>
      <c r="X12" s="54" t="str">
        <f>IF(L9="New Zealand", L9, L9&amp; " DHB region")</f>
        <v>New Zealand</v>
      </c>
      <c r="Y12" s="1"/>
    </row>
    <row r="13" spans="2:25" s="25" customFormat="1" ht="26.25" customHeight="1" x14ac:dyDescent="0.2">
      <c r="G13" s="26"/>
      <c r="H13" s="26"/>
      <c r="I13" s="26"/>
      <c r="J13" s="26"/>
      <c r="K13" s="26"/>
      <c r="L13" s="26"/>
      <c r="M13" s="26"/>
      <c r="N13" s="59" t="str">
        <f>T9</f>
        <v>All ages</v>
      </c>
      <c r="O13" s="26"/>
      <c r="Q13" s="26"/>
      <c r="R13" s="26"/>
      <c r="S13" s="26"/>
      <c r="T13" s="26"/>
      <c r="U13" s="26"/>
      <c r="V13" s="26"/>
      <c r="W13" s="26"/>
      <c r="X13" s="59" t="str">
        <f>T9:T9</f>
        <v>All ages</v>
      </c>
      <c r="Y13" s="26"/>
    </row>
    <row r="14" spans="2:25" x14ac:dyDescent="0.2">
      <c r="G14" s="1"/>
      <c r="H14" s="1"/>
      <c r="I14" s="1"/>
      <c r="J14" s="1"/>
      <c r="K14" s="1"/>
      <c r="L14" s="1"/>
      <c r="M14" s="1"/>
      <c r="N14" s="1"/>
      <c r="O14" s="1"/>
      <c r="Q14" s="1"/>
      <c r="R14" s="1"/>
      <c r="S14" s="1"/>
      <c r="T14" s="1"/>
      <c r="U14" s="1"/>
      <c r="V14" s="1"/>
      <c r="W14" s="1"/>
      <c r="X14" s="1"/>
      <c r="Y14" s="1"/>
    </row>
    <row r="15" spans="2:25" s="25" customFormat="1" ht="18" customHeight="1" x14ac:dyDescent="0.2">
      <c r="G15" s="26"/>
      <c r="H15" s="56" t="s">
        <v>14995</v>
      </c>
      <c r="I15" s="26"/>
      <c r="J15" s="26"/>
      <c r="K15" s="26"/>
      <c r="L15" s="26"/>
      <c r="M15" s="26"/>
      <c r="N15" s="26"/>
      <c r="O15" s="26"/>
      <c r="Q15" s="26"/>
      <c r="R15" s="56" t="s">
        <v>14989</v>
      </c>
      <c r="S15" s="26"/>
      <c r="T15" s="26"/>
      <c r="U15" s="26"/>
      <c r="V15" s="26"/>
      <c r="W15" s="26"/>
      <c r="X15" s="26"/>
      <c r="Y15" s="26"/>
    </row>
    <row r="16" spans="2:25" s="9" customFormat="1" ht="15" customHeight="1" x14ac:dyDescent="0.2">
      <c r="G16" s="10"/>
      <c r="H16" s="11"/>
      <c r="I16" s="11"/>
      <c r="J16" s="46" t="s">
        <v>11</v>
      </c>
      <c r="K16" s="46" t="s">
        <v>12</v>
      </c>
      <c r="L16" s="46" t="s">
        <v>13</v>
      </c>
      <c r="M16" s="46" t="s">
        <v>14</v>
      </c>
      <c r="N16" s="46" t="s">
        <v>15</v>
      </c>
      <c r="O16" s="10"/>
      <c r="Q16" s="10"/>
      <c r="R16" s="11"/>
      <c r="S16" s="11"/>
      <c r="T16" s="46" t="s">
        <v>11</v>
      </c>
      <c r="U16" s="46" t="s">
        <v>12</v>
      </c>
      <c r="V16" s="46" t="s">
        <v>13</v>
      </c>
      <c r="W16" s="46" t="s">
        <v>14</v>
      </c>
      <c r="X16" s="46" t="s">
        <v>15</v>
      </c>
      <c r="Y16" s="10"/>
    </row>
    <row r="17" spans="2:25" s="9" customFormat="1" ht="15" customHeight="1" x14ac:dyDescent="0.2">
      <c r="G17" s="10"/>
      <c r="H17" s="31" t="s">
        <v>3</v>
      </c>
      <c r="I17" s="31"/>
      <c r="J17" s="31"/>
      <c r="K17" s="31"/>
      <c r="L17" s="31"/>
      <c r="M17" s="31"/>
      <c r="N17" s="31"/>
      <c r="O17" s="10"/>
      <c r="Q17" s="10"/>
      <c r="R17" s="31" t="s">
        <v>3</v>
      </c>
      <c r="S17" s="31"/>
      <c r="T17" s="31"/>
      <c r="U17" s="31"/>
      <c r="V17" s="31"/>
      <c r="W17" s="31"/>
      <c r="X17" s="31"/>
      <c r="Y17" s="10"/>
    </row>
    <row r="18" spans="2:25" s="9" customFormat="1" ht="15" customHeight="1" x14ac:dyDescent="0.2">
      <c r="B18" s="9" t="s">
        <v>3</v>
      </c>
      <c r="C18" s="9" t="s">
        <v>16</v>
      </c>
      <c r="D18" s="9" t="str">
        <f>B18&amp;C18&amp;$B$9&amp;$C$9</f>
        <v>OverallTotal99AllAge</v>
      </c>
      <c r="G18" s="10"/>
      <c r="H18" s="10" t="s">
        <v>16</v>
      </c>
      <c r="I18" s="10"/>
      <c r="J18" s="12">
        <f>_xlfn.IFNA(VLOOKUP($D18&amp;J$16, ppldata, 7, FALSE), 0)</f>
        <v>640192</v>
      </c>
      <c r="K18" s="12">
        <f>_xlfn.IFNA(VLOOKUP($D18&amp;K$16, ppldata, 7, FALSE), 0)</f>
        <v>652228</v>
      </c>
      <c r="L18" s="12">
        <f>_xlfn.IFNA(VLOOKUP($D18&amp;L$16, ppldata, 7, FALSE), 0)</f>
        <v>657255</v>
      </c>
      <c r="M18" s="12">
        <f>_xlfn.IFNA(VLOOKUP($D18&amp;M$16, ppldata, 7, FALSE), 0)</f>
        <v>674741</v>
      </c>
      <c r="N18" s="12">
        <f>_xlfn.IFNA(VLOOKUP($D18&amp;N$16, ppldata, 7, FALSE), 0)</f>
        <v>693681</v>
      </c>
      <c r="O18" s="10"/>
      <c r="Q18" s="10"/>
      <c r="R18" s="10" t="s">
        <v>16</v>
      </c>
      <c r="S18" s="10"/>
      <c r="T18" s="12">
        <f>_xlfn.IFNA(VLOOKUP($D18&amp;T$16, ppldata, 9, FALSE), 0)</f>
        <v>969849</v>
      </c>
      <c r="U18" s="12">
        <f>_xlfn.IFNA(VLOOKUP($D18&amp;U$16, ppldata, 9, FALSE), 0)</f>
        <v>986198</v>
      </c>
      <c r="V18" s="12">
        <f>_xlfn.IFNA(VLOOKUP($D18&amp;V$16, ppldata, 9, FALSE), 0)</f>
        <v>995268</v>
      </c>
      <c r="W18" s="12">
        <f>_xlfn.IFNA(VLOOKUP($D18&amp;W$16, ppldata, 9, FALSE), 0)</f>
        <v>1025585</v>
      </c>
      <c r="X18" s="12">
        <f>_xlfn.IFNA(VLOOKUP($D18&amp;X$16, ppldata, 9, FALSE), 0)</f>
        <v>1062047</v>
      </c>
      <c r="Y18" s="10"/>
    </row>
    <row r="19" spans="2:25" s="9" customFormat="1" ht="15" customHeight="1" x14ac:dyDescent="0.2">
      <c r="G19" s="10"/>
      <c r="H19" s="31" t="s">
        <v>4483</v>
      </c>
      <c r="I19" s="31"/>
      <c r="J19" s="31"/>
      <c r="K19" s="31"/>
      <c r="L19" s="31"/>
      <c r="M19" s="31"/>
      <c r="N19" s="31"/>
      <c r="O19" s="10"/>
      <c r="Q19" s="10"/>
      <c r="R19" s="31" t="s">
        <v>4483</v>
      </c>
      <c r="S19" s="31"/>
      <c r="T19" s="31"/>
      <c r="U19" s="31"/>
      <c r="V19" s="31"/>
      <c r="W19" s="31"/>
      <c r="X19" s="31"/>
      <c r="Y19" s="10"/>
    </row>
    <row r="20" spans="2:25" s="9" customFormat="1" ht="15" customHeight="1" x14ac:dyDescent="0.2">
      <c r="B20" s="9" t="s">
        <v>0</v>
      </c>
      <c r="C20" s="9" t="s">
        <v>1</v>
      </c>
      <c r="D20" s="9" t="str">
        <f t="shared" ref="D20:D22" si="0">B20&amp;C20&amp;$B$9&amp;$C$9</f>
        <v>SexMale99AllAge</v>
      </c>
      <c r="G20" s="10"/>
      <c r="H20" s="10" t="s">
        <v>1</v>
      </c>
      <c r="I20" s="10"/>
      <c r="J20" s="12">
        <f t="shared" ref="J20:N21" si="1">_xlfn.IFNA(VLOOKUP($D20&amp;J$16, ppldata, 7, FALSE), 0)</f>
        <v>327585</v>
      </c>
      <c r="K20" s="12">
        <f t="shared" si="1"/>
        <v>333453</v>
      </c>
      <c r="L20" s="12">
        <f t="shared" si="1"/>
        <v>334987</v>
      </c>
      <c r="M20" s="12">
        <f t="shared" si="1"/>
        <v>342007</v>
      </c>
      <c r="N20" s="12">
        <f t="shared" si="1"/>
        <v>349828</v>
      </c>
      <c r="O20" s="10"/>
      <c r="Q20" s="10"/>
      <c r="R20" s="10" t="s">
        <v>1</v>
      </c>
      <c r="S20" s="10"/>
      <c r="T20" s="12">
        <f t="shared" ref="T20:X21" si="2">_xlfn.IFNA(VLOOKUP($D20&amp;T$16, ppldata, 9, FALSE), 0)</f>
        <v>492929</v>
      </c>
      <c r="U20" s="12">
        <f t="shared" si="2"/>
        <v>500662</v>
      </c>
      <c r="V20" s="12">
        <f t="shared" si="2"/>
        <v>503442</v>
      </c>
      <c r="W20" s="12">
        <f t="shared" si="2"/>
        <v>514996</v>
      </c>
      <c r="X20" s="12">
        <f t="shared" si="2"/>
        <v>531088</v>
      </c>
      <c r="Y20" s="10"/>
    </row>
    <row r="21" spans="2:25" s="9" customFormat="1" ht="15" customHeight="1" x14ac:dyDescent="0.2">
      <c r="B21" s="9" t="str">
        <f>B20</f>
        <v>Sex</v>
      </c>
      <c r="C21" s="9" t="s">
        <v>2</v>
      </c>
      <c r="D21" s="9" t="str">
        <f t="shared" si="0"/>
        <v>SexFemale99AllAge</v>
      </c>
      <c r="G21" s="10"/>
      <c r="H21" s="10" t="s">
        <v>2</v>
      </c>
      <c r="I21" s="10"/>
      <c r="J21" s="12">
        <f t="shared" si="1"/>
        <v>312570</v>
      </c>
      <c r="K21" s="12">
        <f t="shared" si="1"/>
        <v>318730</v>
      </c>
      <c r="L21" s="12">
        <f t="shared" si="1"/>
        <v>322233</v>
      </c>
      <c r="M21" s="12">
        <f t="shared" si="1"/>
        <v>332697</v>
      </c>
      <c r="N21" s="12">
        <f t="shared" si="1"/>
        <v>343813</v>
      </c>
      <c r="O21" s="10"/>
      <c r="Q21" s="10"/>
      <c r="R21" s="10" t="s">
        <v>2</v>
      </c>
      <c r="S21" s="10"/>
      <c r="T21" s="12">
        <f t="shared" si="2"/>
        <v>476870</v>
      </c>
      <c r="U21" s="12">
        <f t="shared" si="2"/>
        <v>485483</v>
      </c>
      <c r="V21" s="12">
        <f t="shared" si="2"/>
        <v>491778</v>
      </c>
      <c r="W21" s="12">
        <f t="shared" si="2"/>
        <v>510544</v>
      </c>
      <c r="X21" s="12">
        <f t="shared" si="2"/>
        <v>530907</v>
      </c>
      <c r="Y21" s="10"/>
    </row>
    <row r="22" spans="2:25" s="9" customFormat="1" ht="15" customHeight="1" x14ac:dyDescent="0.2">
      <c r="B22" s="9" t="str">
        <f>B21</f>
        <v>Sex</v>
      </c>
      <c r="C22" s="9" t="s">
        <v>4</v>
      </c>
      <c r="D22" s="9" t="str">
        <f t="shared" si="0"/>
        <v>SexUnknown99AllAge</v>
      </c>
      <c r="G22" s="10"/>
      <c r="H22" s="10" t="s">
        <v>4</v>
      </c>
      <c r="I22" s="10"/>
      <c r="J22" s="12">
        <f>J18-SUM(J20:J21)</f>
        <v>37</v>
      </c>
      <c r="K22" s="12">
        <f t="shared" ref="K22:N22" si="3">K18-SUM(K20:K21)</f>
        <v>45</v>
      </c>
      <c r="L22" s="12">
        <f t="shared" si="3"/>
        <v>35</v>
      </c>
      <c r="M22" s="12">
        <f t="shared" si="3"/>
        <v>37</v>
      </c>
      <c r="N22" s="12">
        <f t="shared" si="3"/>
        <v>40</v>
      </c>
      <c r="O22" s="10"/>
      <c r="Q22" s="10"/>
      <c r="R22" s="10" t="s">
        <v>4</v>
      </c>
      <c r="S22" s="10"/>
      <c r="T22" s="12">
        <f>T18-SUM(T20:T21)</f>
        <v>50</v>
      </c>
      <c r="U22" s="12">
        <f t="shared" ref="U22:X22" si="4">U18-SUM(U20:U21)</f>
        <v>53</v>
      </c>
      <c r="V22" s="12">
        <f t="shared" si="4"/>
        <v>48</v>
      </c>
      <c r="W22" s="12">
        <f t="shared" si="4"/>
        <v>45</v>
      </c>
      <c r="X22" s="12">
        <f t="shared" si="4"/>
        <v>52</v>
      </c>
      <c r="Y22" s="10"/>
    </row>
    <row r="23" spans="2:25" s="9" customFormat="1" ht="15" customHeight="1" x14ac:dyDescent="0.2">
      <c r="G23" s="10"/>
      <c r="H23" s="31" t="s">
        <v>5</v>
      </c>
      <c r="I23" s="31"/>
      <c r="J23" s="31"/>
      <c r="K23" s="31"/>
      <c r="L23" s="31"/>
      <c r="M23" s="31"/>
      <c r="N23" s="31"/>
      <c r="O23" s="10"/>
      <c r="Q23" s="10"/>
      <c r="R23" s="31" t="s">
        <v>5</v>
      </c>
      <c r="S23" s="31"/>
      <c r="T23" s="31"/>
      <c r="U23" s="31"/>
      <c r="V23" s="31"/>
      <c r="W23" s="31"/>
      <c r="X23" s="31"/>
      <c r="Y23" s="10"/>
    </row>
    <row r="24" spans="2:25" s="9" customFormat="1" ht="15" customHeight="1" x14ac:dyDescent="0.2">
      <c r="B24" s="9" t="s">
        <v>26</v>
      </c>
      <c r="C24" s="15">
        <v>1</v>
      </c>
      <c r="D24" s="9" t="str">
        <f t="shared" ref="D24:D28" si="5">B24&amp;C24&amp;$B$9&amp;$C$9</f>
        <v>Ethnic199AllAge</v>
      </c>
      <c r="G24" s="10"/>
      <c r="H24" s="10" t="s">
        <v>58</v>
      </c>
      <c r="I24" s="10"/>
      <c r="J24" s="12">
        <f t="shared" ref="J24:N27" si="6">_xlfn.IFNA(VLOOKUP($D24&amp;J$16, ppldata, 7, FALSE), 0)</f>
        <v>115338</v>
      </c>
      <c r="K24" s="12">
        <f t="shared" si="6"/>
        <v>118594</v>
      </c>
      <c r="L24" s="12">
        <f t="shared" si="6"/>
        <v>121182</v>
      </c>
      <c r="M24" s="12">
        <f t="shared" si="6"/>
        <v>124055</v>
      </c>
      <c r="N24" s="12">
        <f t="shared" si="6"/>
        <v>128312</v>
      </c>
      <c r="O24" s="10"/>
      <c r="Q24" s="10"/>
      <c r="R24" s="10" t="s">
        <v>58</v>
      </c>
      <c r="S24" s="10"/>
      <c r="T24" s="12">
        <f t="shared" ref="T24:X27" si="7">_xlfn.IFNA(VLOOKUP($D24&amp;T$16, ppldata, 9, FALSE), 0)</f>
        <v>187024</v>
      </c>
      <c r="U24" s="12">
        <f t="shared" si="7"/>
        <v>191212</v>
      </c>
      <c r="V24" s="12">
        <f t="shared" si="7"/>
        <v>196050</v>
      </c>
      <c r="W24" s="12">
        <f t="shared" si="7"/>
        <v>201229</v>
      </c>
      <c r="X24" s="12">
        <f t="shared" si="7"/>
        <v>210908</v>
      </c>
      <c r="Y24" s="10"/>
    </row>
    <row r="25" spans="2:25" s="9" customFormat="1" ht="15" customHeight="1" x14ac:dyDescent="0.2">
      <c r="B25" s="9" t="str">
        <f>B24</f>
        <v>Ethnic</v>
      </c>
      <c r="C25" s="15">
        <v>2</v>
      </c>
      <c r="D25" s="9" t="str">
        <f t="shared" si="5"/>
        <v>Ethnic299AllAge</v>
      </c>
      <c r="G25" s="10"/>
      <c r="H25" s="10" t="s">
        <v>6</v>
      </c>
      <c r="I25" s="10"/>
      <c r="J25" s="12">
        <f t="shared" si="6"/>
        <v>49300</v>
      </c>
      <c r="K25" s="12">
        <f t="shared" si="6"/>
        <v>51436</v>
      </c>
      <c r="L25" s="12">
        <f t="shared" si="6"/>
        <v>52509</v>
      </c>
      <c r="M25" s="12">
        <f t="shared" si="6"/>
        <v>53963</v>
      </c>
      <c r="N25" s="12">
        <f t="shared" si="6"/>
        <v>57062</v>
      </c>
      <c r="O25" s="10"/>
      <c r="Q25" s="10"/>
      <c r="R25" s="10" t="s">
        <v>6</v>
      </c>
      <c r="S25" s="10"/>
      <c r="T25" s="12">
        <f t="shared" si="7"/>
        <v>74194</v>
      </c>
      <c r="U25" s="12">
        <f t="shared" si="7"/>
        <v>77417</v>
      </c>
      <c r="V25" s="12">
        <f t="shared" si="7"/>
        <v>79489</v>
      </c>
      <c r="W25" s="12">
        <f t="shared" si="7"/>
        <v>81942</v>
      </c>
      <c r="X25" s="12">
        <f t="shared" si="7"/>
        <v>87874</v>
      </c>
      <c r="Y25" s="10"/>
    </row>
    <row r="26" spans="2:25" s="9" customFormat="1" ht="15" customHeight="1" x14ac:dyDescent="0.2">
      <c r="B26" s="9" t="str">
        <f>B25</f>
        <v>Ethnic</v>
      </c>
      <c r="C26" s="15">
        <v>3</v>
      </c>
      <c r="D26" s="9" t="str">
        <f t="shared" si="5"/>
        <v>Ethnic399AllAge</v>
      </c>
      <c r="G26" s="10"/>
      <c r="H26" s="10" t="s">
        <v>7</v>
      </c>
      <c r="I26" s="10"/>
      <c r="J26" s="12">
        <f t="shared" si="6"/>
        <v>36980</v>
      </c>
      <c r="K26" s="12">
        <f t="shared" si="6"/>
        <v>39998</v>
      </c>
      <c r="L26" s="12">
        <f t="shared" si="6"/>
        <v>43572</v>
      </c>
      <c r="M26" s="12">
        <f t="shared" si="6"/>
        <v>48114</v>
      </c>
      <c r="N26" s="12">
        <f t="shared" si="6"/>
        <v>53222</v>
      </c>
      <c r="O26" s="10"/>
      <c r="Q26" s="10"/>
      <c r="R26" s="10" t="s">
        <v>7</v>
      </c>
      <c r="S26" s="10"/>
      <c r="T26" s="12">
        <f t="shared" si="7"/>
        <v>50384</v>
      </c>
      <c r="U26" s="12">
        <f t="shared" si="7"/>
        <v>54341</v>
      </c>
      <c r="V26" s="12">
        <f t="shared" si="7"/>
        <v>59476</v>
      </c>
      <c r="W26" s="12">
        <f t="shared" si="7"/>
        <v>66304</v>
      </c>
      <c r="X26" s="12">
        <f t="shared" si="7"/>
        <v>73238</v>
      </c>
      <c r="Y26" s="10"/>
    </row>
    <row r="27" spans="2:25" s="9" customFormat="1" ht="15" customHeight="1" x14ac:dyDescent="0.2">
      <c r="B27" s="9" t="str">
        <f>B26</f>
        <v>Ethnic</v>
      </c>
      <c r="C27" s="15">
        <v>4</v>
      </c>
      <c r="D27" s="9" t="str">
        <f t="shared" si="5"/>
        <v>Ethnic499AllAge</v>
      </c>
      <c r="G27" s="10"/>
      <c r="H27" s="10" t="s">
        <v>8</v>
      </c>
      <c r="I27" s="10"/>
      <c r="J27" s="12">
        <f t="shared" si="6"/>
        <v>406847</v>
      </c>
      <c r="K27" s="12">
        <f t="shared" si="6"/>
        <v>414465</v>
      </c>
      <c r="L27" s="12">
        <f t="shared" si="6"/>
        <v>415050</v>
      </c>
      <c r="M27" s="12">
        <f t="shared" si="6"/>
        <v>425851</v>
      </c>
      <c r="N27" s="12">
        <f t="shared" si="6"/>
        <v>434265</v>
      </c>
      <c r="O27" s="10"/>
      <c r="Q27" s="10"/>
      <c r="R27" s="10" t="s">
        <v>8</v>
      </c>
      <c r="S27" s="10"/>
      <c r="T27" s="12">
        <f t="shared" si="7"/>
        <v>616389</v>
      </c>
      <c r="U27" s="12">
        <f t="shared" si="7"/>
        <v>626610</v>
      </c>
      <c r="V27" s="12">
        <f t="shared" si="7"/>
        <v>627470</v>
      </c>
      <c r="W27" s="12">
        <f t="shared" si="7"/>
        <v>645849</v>
      </c>
      <c r="X27" s="12">
        <f t="shared" si="7"/>
        <v>662436</v>
      </c>
      <c r="Y27" s="10"/>
    </row>
    <row r="28" spans="2:25" s="9" customFormat="1" ht="15" customHeight="1" x14ac:dyDescent="0.2">
      <c r="B28" s="9" t="str">
        <f>B27</f>
        <v>Ethnic</v>
      </c>
      <c r="C28" s="15">
        <v>5</v>
      </c>
      <c r="D28" s="9" t="str">
        <f t="shared" si="5"/>
        <v>Ethnic599AllAge</v>
      </c>
      <c r="G28" s="10"/>
      <c r="H28" s="10" t="s">
        <v>4</v>
      </c>
      <c r="I28" s="10"/>
      <c r="J28" s="12">
        <f>J18-SUM(J24:J27)</f>
        <v>31727</v>
      </c>
      <c r="K28" s="12">
        <f t="shared" ref="K28:N28" si="8">K18-SUM(K24:K27)</f>
        <v>27735</v>
      </c>
      <c r="L28" s="12">
        <f t="shared" si="8"/>
        <v>24942</v>
      </c>
      <c r="M28" s="12">
        <f t="shared" si="8"/>
        <v>22758</v>
      </c>
      <c r="N28" s="12">
        <f t="shared" si="8"/>
        <v>20820</v>
      </c>
      <c r="O28" s="10"/>
      <c r="Q28" s="10"/>
      <c r="R28" s="10" t="s">
        <v>4</v>
      </c>
      <c r="S28" s="10"/>
      <c r="T28" s="12">
        <f>T18-SUM(T24:T27)</f>
        <v>41858</v>
      </c>
      <c r="U28" s="12">
        <f t="shared" ref="U28:X28" si="9">U18-SUM(U24:U27)</f>
        <v>36618</v>
      </c>
      <c r="V28" s="12">
        <f t="shared" si="9"/>
        <v>32783</v>
      </c>
      <c r="W28" s="12">
        <f t="shared" si="9"/>
        <v>30261</v>
      </c>
      <c r="X28" s="12">
        <f t="shared" si="9"/>
        <v>27591</v>
      </c>
      <c r="Y28" s="10"/>
    </row>
    <row r="29" spans="2:25" s="9" customFormat="1" ht="15" customHeight="1" x14ac:dyDescent="0.2">
      <c r="C29" s="15"/>
      <c r="G29" s="10"/>
      <c r="H29" s="31" t="s">
        <v>4484</v>
      </c>
      <c r="I29" s="31"/>
      <c r="J29" s="31"/>
      <c r="K29" s="31"/>
      <c r="L29" s="31"/>
      <c r="M29" s="31"/>
      <c r="N29" s="31"/>
      <c r="O29" s="10"/>
      <c r="Q29" s="10"/>
      <c r="R29" s="31" t="s">
        <v>4484</v>
      </c>
      <c r="S29" s="31"/>
      <c r="T29" s="31"/>
      <c r="U29" s="31"/>
      <c r="V29" s="31"/>
      <c r="W29" s="31"/>
      <c r="X29" s="31"/>
      <c r="Y29" s="10"/>
    </row>
    <row r="30" spans="2:25" s="9" customFormat="1" ht="15" customHeight="1" x14ac:dyDescent="0.2">
      <c r="B30" s="9" t="s">
        <v>27</v>
      </c>
      <c r="C30" s="15">
        <v>1</v>
      </c>
      <c r="D30" s="9" t="str">
        <f t="shared" ref="D30:D38" si="10">B30&amp;C30&amp;$B$9&amp;$C$9</f>
        <v>Dep199AllAge</v>
      </c>
      <c r="G30" s="10"/>
      <c r="H30" s="10" t="s">
        <v>30</v>
      </c>
      <c r="I30" s="10"/>
      <c r="J30" s="12">
        <f t="shared" ref="J30:N34" si="11">_xlfn.IFNA(VLOOKUP($D30&amp;J$16, ppldata, 7, FALSE), 0)</f>
        <v>73938</v>
      </c>
      <c r="K30" s="12">
        <f t="shared" si="11"/>
        <v>76111</v>
      </c>
      <c r="L30" s="12">
        <f t="shared" si="11"/>
        <v>77098</v>
      </c>
      <c r="M30" s="12">
        <f t="shared" si="11"/>
        <v>79116</v>
      </c>
      <c r="N30" s="12">
        <f t="shared" si="11"/>
        <v>81132</v>
      </c>
      <c r="O30" s="10"/>
      <c r="Q30" s="10"/>
      <c r="R30" s="10" t="s">
        <v>30</v>
      </c>
      <c r="S30" s="10"/>
      <c r="T30" s="12">
        <f t="shared" ref="T30:X34" si="12">_xlfn.IFNA(VLOOKUP($D30&amp;T$16, ppldata, 9, FALSE), 0)</f>
        <v>102598</v>
      </c>
      <c r="U30" s="12">
        <f t="shared" si="12"/>
        <v>105195</v>
      </c>
      <c r="V30" s="12">
        <f t="shared" si="12"/>
        <v>107276</v>
      </c>
      <c r="W30" s="12">
        <f t="shared" si="12"/>
        <v>110393</v>
      </c>
      <c r="X30" s="12">
        <f t="shared" si="12"/>
        <v>114091</v>
      </c>
      <c r="Y30" s="10"/>
    </row>
    <row r="31" spans="2:25" s="9" customFormat="1" ht="15" customHeight="1" x14ac:dyDescent="0.2">
      <c r="B31" s="9" t="str">
        <f>B30</f>
        <v>Dep</v>
      </c>
      <c r="C31" s="15">
        <v>2</v>
      </c>
      <c r="D31" s="9" t="str">
        <f t="shared" si="10"/>
        <v>Dep299AllAge</v>
      </c>
      <c r="G31" s="10"/>
      <c r="H31" s="20">
        <v>2</v>
      </c>
      <c r="I31" s="10"/>
      <c r="J31" s="12">
        <f t="shared" si="11"/>
        <v>87643</v>
      </c>
      <c r="K31" s="12">
        <f t="shared" si="11"/>
        <v>90312</v>
      </c>
      <c r="L31" s="12">
        <f t="shared" si="11"/>
        <v>90606</v>
      </c>
      <c r="M31" s="12">
        <f t="shared" si="11"/>
        <v>92256</v>
      </c>
      <c r="N31" s="12">
        <f t="shared" si="11"/>
        <v>95252</v>
      </c>
      <c r="O31" s="10"/>
      <c r="Q31" s="10"/>
      <c r="R31" s="20">
        <v>2</v>
      </c>
      <c r="S31" s="10"/>
      <c r="T31" s="12">
        <f t="shared" si="12"/>
        <v>125615</v>
      </c>
      <c r="U31" s="12">
        <f t="shared" si="12"/>
        <v>129421</v>
      </c>
      <c r="V31" s="12">
        <f t="shared" si="12"/>
        <v>130447</v>
      </c>
      <c r="W31" s="12">
        <f t="shared" si="12"/>
        <v>132996</v>
      </c>
      <c r="X31" s="12">
        <f t="shared" si="12"/>
        <v>138217</v>
      </c>
      <c r="Y31" s="10"/>
    </row>
    <row r="32" spans="2:25" s="9" customFormat="1" ht="15" customHeight="1" x14ac:dyDescent="0.2">
      <c r="B32" s="9" t="str">
        <f>B31</f>
        <v>Dep</v>
      </c>
      <c r="C32" s="15">
        <v>3</v>
      </c>
      <c r="D32" s="9" t="str">
        <f t="shared" si="10"/>
        <v>Dep399AllAge</v>
      </c>
      <c r="G32" s="10"/>
      <c r="H32" s="20">
        <v>3</v>
      </c>
      <c r="I32" s="10"/>
      <c r="J32" s="12">
        <f t="shared" si="11"/>
        <v>108278</v>
      </c>
      <c r="K32" s="12">
        <f t="shared" si="11"/>
        <v>110844</v>
      </c>
      <c r="L32" s="12">
        <f t="shared" si="11"/>
        <v>110741</v>
      </c>
      <c r="M32" s="12">
        <f t="shared" si="11"/>
        <v>111396</v>
      </c>
      <c r="N32" s="12">
        <f t="shared" si="11"/>
        <v>114009</v>
      </c>
      <c r="O32" s="10"/>
      <c r="Q32" s="10"/>
      <c r="R32" s="20">
        <v>3</v>
      </c>
      <c r="S32" s="10"/>
      <c r="T32" s="12">
        <f t="shared" si="12"/>
        <v>160554</v>
      </c>
      <c r="U32" s="12">
        <f t="shared" si="12"/>
        <v>164884</v>
      </c>
      <c r="V32" s="12">
        <f t="shared" si="12"/>
        <v>164463</v>
      </c>
      <c r="W32" s="12">
        <f t="shared" si="12"/>
        <v>165618</v>
      </c>
      <c r="X32" s="12">
        <f t="shared" si="12"/>
        <v>170696</v>
      </c>
      <c r="Y32" s="10"/>
    </row>
    <row r="33" spans="2:25" s="9" customFormat="1" ht="15" customHeight="1" x14ac:dyDescent="0.2">
      <c r="B33" s="9" t="str">
        <f>B32</f>
        <v>Dep</v>
      </c>
      <c r="C33" s="15">
        <v>4</v>
      </c>
      <c r="D33" s="9" t="str">
        <f t="shared" si="10"/>
        <v>Dep499AllAge</v>
      </c>
      <c r="G33" s="10"/>
      <c r="H33" s="20">
        <v>4</v>
      </c>
      <c r="I33" s="10"/>
      <c r="J33" s="12">
        <f t="shared" si="11"/>
        <v>146277</v>
      </c>
      <c r="K33" s="12">
        <f t="shared" si="11"/>
        <v>149705</v>
      </c>
      <c r="L33" s="12">
        <f t="shared" si="11"/>
        <v>150756</v>
      </c>
      <c r="M33" s="12">
        <f t="shared" si="11"/>
        <v>154594</v>
      </c>
      <c r="N33" s="12">
        <f t="shared" si="11"/>
        <v>158901</v>
      </c>
      <c r="O33" s="10"/>
      <c r="Q33" s="10"/>
      <c r="R33" s="20">
        <v>4</v>
      </c>
      <c r="S33" s="10"/>
      <c r="T33" s="12">
        <f t="shared" si="12"/>
        <v>228778</v>
      </c>
      <c r="U33" s="12">
        <f t="shared" si="12"/>
        <v>234735</v>
      </c>
      <c r="V33" s="12">
        <f t="shared" si="12"/>
        <v>235759</v>
      </c>
      <c r="W33" s="12">
        <f t="shared" si="12"/>
        <v>243370</v>
      </c>
      <c r="X33" s="12">
        <f t="shared" si="12"/>
        <v>250705</v>
      </c>
      <c r="Y33" s="10"/>
    </row>
    <row r="34" spans="2:25" s="9" customFormat="1" ht="15" customHeight="1" x14ac:dyDescent="0.2">
      <c r="B34" s="9" t="str">
        <f>B33</f>
        <v>Dep</v>
      </c>
      <c r="C34" s="15">
        <v>5</v>
      </c>
      <c r="D34" s="9" t="str">
        <f t="shared" si="10"/>
        <v>Dep599AllAge</v>
      </c>
      <c r="G34" s="10"/>
      <c r="H34" s="10" t="s">
        <v>31</v>
      </c>
      <c r="I34" s="10"/>
      <c r="J34" s="12">
        <f t="shared" si="11"/>
        <v>186854</v>
      </c>
      <c r="K34" s="12">
        <f t="shared" si="11"/>
        <v>191270</v>
      </c>
      <c r="L34" s="12">
        <f t="shared" si="11"/>
        <v>192808</v>
      </c>
      <c r="M34" s="12">
        <f t="shared" si="11"/>
        <v>194999</v>
      </c>
      <c r="N34" s="12">
        <f t="shared" si="11"/>
        <v>202198</v>
      </c>
      <c r="O34" s="10"/>
      <c r="Q34" s="10"/>
      <c r="R34" s="10" t="s">
        <v>31</v>
      </c>
      <c r="S34" s="10"/>
      <c r="T34" s="12">
        <f t="shared" si="12"/>
        <v>298982</v>
      </c>
      <c r="U34" s="12">
        <f t="shared" si="12"/>
        <v>305638</v>
      </c>
      <c r="V34" s="12">
        <f t="shared" si="12"/>
        <v>309134</v>
      </c>
      <c r="W34" s="12">
        <f t="shared" si="12"/>
        <v>314881</v>
      </c>
      <c r="X34" s="12">
        <f t="shared" si="12"/>
        <v>328458</v>
      </c>
      <c r="Y34" s="10"/>
    </row>
    <row r="35" spans="2:25" s="9" customFormat="1" ht="15" customHeight="1" x14ac:dyDescent="0.2">
      <c r="B35" s="9" t="str">
        <f>B34</f>
        <v>Dep</v>
      </c>
      <c r="C35" s="15">
        <v>9</v>
      </c>
      <c r="D35" s="9" t="str">
        <f t="shared" si="10"/>
        <v>Dep999AllAge</v>
      </c>
      <c r="G35" s="10"/>
      <c r="H35" s="10" t="s">
        <v>4</v>
      </c>
      <c r="I35" s="10"/>
      <c r="J35" s="12">
        <f>J18-SUM(J30:J34)</f>
        <v>37202</v>
      </c>
      <c r="K35" s="12">
        <f t="shared" ref="K35:N35" si="13">K18-SUM(K30:K34)</f>
        <v>33986</v>
      </c>
      <c r="L35" s="12">
        <f t="shared" si="13"/>
        <v>35246</v>
      </c>
      <c r="M35" s="12">
        <f>M18-SUM(M30:M34)</f>
        <v>42380</v>
      </c>
      <c r="N35" s="12">
        <f t="shared" si="13"/>
        <v>42189</v>
      </c>
      <c r="O35" s="10"/>
      <c r="Q35" s="10"/>
      <c r="R35" s="10" t="s">
        <v>4</v>
      </c>
      <c r="S35" s="10"/>
      <c r="T35" s="12">
        <f>T18-SUM(T30:T34)</f>
        <v>53322</v>
      </c>
      <c r="U35" s="12">
        <f t="shared" ref="U35:X35" si="14">U18-SUM(U30:U34)</f>
        <v>46325</v>
      </c>
      <c r="V35" s="12">
        <f t="shared" si="14"/>
        <v>48189</v>
      </c>
      <c r="W35" s="12">
        <f>W18-SUM(W30:W34)</f>
        <v>58327</v>
      </c>
      <c r="X35" s="12">
        <f t="shared" si="14"/>
        <v>59880</v>
      </c>
      <c r="Y35" s="10"/>
    </row>
    <row r="36" spans="2:25" s="9" customFormat="1" ht="15" customHeight="1" x14ac:dyDescent="0.2">
      <c r="G36" s="10"/>
      <c r="H36" s="31" t="s">
        <v>4480</v>
      </c>
      <c r="I36" s="31"/>
      <c r="J36" s="31"/>
      <c r="K36" s="31"/>
      <c r="L36" s="31"/>
      <c r="M36" s="31"/>
      <c r="N36" s="31"/>
      <c r="O36" s="10"/>
      <c r="Q36" s="10"/>
      <c r="R36" s="31" t="s">
        <v>4480</v>
      </c>
      <c r="S36" s="31"/>
      <c r="T36" s="31"/>
      <c r="U36" s="31"/>
      <c r="V36" s="31"/>
      <c r="W36" s="31"/>
      <c r="X36" s="31"/>
      <c r="Y36" s="10"/>
    </row>
    <row r="37" spans="2:25" s="9" customFormat="1" ht="15" customHeight="1" x14ac:dyDescent="0.2">
      <c r="B37" s="9" t="s">
        <v>29</v>
      </c>
      <c r="C37" s="9" t="s">
        <v>9</v>
      </c>
      <c r="D37" s="9" t="str">
        <f t="shared" si="10"/>
        <v>FreqSingle99AllAge</v>
      </c>
      <c r="G37" s="10"/>
      <c r="H37" s="10" t="s">
        <v>4481</v>
      </c>
      <c r="I37" s="10"/>
      <c r="J37" s="12">
        <f t="shared" ref="J37:N38" si="15">_xlfn.IFNA(VLOOKUP($D37&amp;J$16, ppldata, 7, FALSE), 0)</f>
        <v>457381</v>
      </c>
      <c r="K37" s="12">
        <f t="shared" si="15"/>
        <v>466732</v>
      </c>
      <c r="L37" s="12">
        <f t="shared" si="15"/>
        <v>469578</v>
      </c>
      <c r="M37" s="12">
        <f t="shared" si="15"/>
        <v>481359</v>
      </c>
      <c r="N37" s="12">
        <f t="shared" si="15"/>
        <v>492343</v>
      </c>
      <c r="O37" s="10"/>
      <c r="Q37" s="10"/>
      <c r="R37" s="10" t="s">
        <v>4481</v>
      </c>
      <c r="S37" s="10"/>
      <c r="T37" s="12">
        <f t="shared" ref="T37:X38" si="16">_xlfn.IFNA(VLOOKUP($D37&amp;T$16, ppldata, 9, FALSE), 0)</f>
        <v>457381</v>
      </c>
      <c r="U37" s="12">
        <f t="shared" si="16"/>
        <v>466732</v>
      </c>
      <c r="V37" s="12">
        <f t="shared" si="16"/>
        <v>469578</v>
      </c>
      <c r="W37" s="12">
        <f t="shared" si="16"/>
        <v>481359</v>
      </c>
      <c r="X37" s="12">
        <f t="shared" si="16"/>
        <v>492343</v>
      </c>
      <c r="Y37" s="10"/>
    </row>
    <row r="38" spans="2:25" s="9" customFormat="1" ht="15" customHeight="1" x14ac:dyDescent="0.2">
      <c r="B38" s="9" t="str">
        <f>B37</f>
        <v>Freq</v>
      </c>
      <c r="C38" s="9" t="s">
        <v>10</v>
      </c>
      <c r="D38" s="9" t="str">
        <f t="shared" si="10"/>
        <v>FreqMultiple99AllAge</v>
      </c>
      <c r="G38" s="10"/>
      <c r="H38" s="11" t="s">
        <v>4482</v>
      </c>
      <c r="I38" s="11"/>
      <c r="J38" s="18">
        <f t="shared" si="15"/>
        <v>182811</v>
      </c>
      <c r="K38" s="18">
        <f t="shared" si="15"/>
        <v>185496</v>
      </c>
      <c r="L38" s="18">
        <f t="shared" si="15"/>
        <v>187677</v>
      </c>
      <c r="M38" s="18">
        <f t="shared" si="15"/>
        <v>193382</v>
      </c>
      <c r="N38" s="18">
        <f t="shared" si="15"/>
        <v>201338</v>
      </c>
      <c r="O38" s="10"/>
      <c r="Q38" s="10"/>
      <c r="R38" s="11" t="s">
        <v>4482</v>
      </c>
      <c r="S38" s="11"/>
      <c r="T38" s="18">
        <f t="shared" si="16"/>
        <v>512468</v>
      </c>
      <c r="U38" s="18">
        <f t="shared" si="16"/>
        <v>519466</v>
      </c>
      <c r="V38" s="18">
        <f t="shared" si="16"/>
        <v>525690</v>
      </c>
      <c r="W38" s="18">
        <f t="shared" si="16"/>
        <v>544226</v>
      </c>
      <c r="X38" s="18">
        <f t="shared" si="16"/>
        <v>569704</v>
      </c>
      <c r="Y38" s="10"/>
    </row>
    <row r="39" spans="2:25" s="9" customFormat="1" ht="15" customHeight="1" x14ac:dyDescent="0.2">
      <c r="G39" s="10"/>
      <c r="H39" s="148" t="s">
        <v>15186</v>
      </c>
      <c r="I39" s="148"/>
      <c r="J39" s="148"/>
      <c r="K39" s="148"/>
      <c r="L39" s="148"/>
      <c r="M39" s="148"/>
      <c r="N39" s="148"/>
      <c r="O39" s="10"/>
      <c r="Q39" s="10"/>
      <c r="R39" s="148" t="s">
        <v>15186</v>
      </c>
      <c r="S39" s="148"/>
      <c r="T39" s="148"/>
      <c r="U39" s="148"/>
      <c r="V39" s="148"/>
      <c r="W39" s="148"/>
      <c r="X39" s="148"/>
      <c r="Y39" s="10"/>
    </row>
    <row r="40" spans="2:25" s="9" customFormat="1" ht="15" customHeight="1" x14ac:dyDescent="0.2">
      <c r="G40" s="10"/>
      <c r="H40" s="21"/>
      <c r="I40" s="10"/>
      <c r="J40" s="10"/>
      <c r="K40" s="10"/>
      <c r="L40" s="10"/>
      <c r="M40" s="10"/>
      <c r="N40" s="10"/>
      <c r="O40" s="10"/>
      <c r="Q40" s="10"/>
      <c r="R40" s="10"/>
      <c r="S40" s="10"/>
      <c r="T40" s="10"/>
      <c r="U40" s="10"/>
      <c r="V40" s="10"/>
      <c r="W40" s="10"/>
      <c r="X40" s="10"/>
      <c r="Y40" s="10"/>
    </row>
    <row r="41" spans="2:25" s="25" customFormat="1" ht="18" customHeight="1" x14ac:dyDescent="0.2">
      <c r="G41" s="26"/>
      <c r="H41" s="56" t="str">
        <f>IF(C9="AllAge", "Age-standardised rate of ED use (per 100 population)", "Age-specific rate of ED use (per 100 population)")</f>
        <v>Age-standardised rate of ED use (per 100 population)</v>
      </c>
      <c r="I41" s="26"/>
      <c r="J41" s="26"/>
      <c r="K41" s="26"/>
      <c r="L41" s="26"/>
      <c r="M41" s="26"/>
      <c r="N41" s="26"/>
      <c r="O41" s="26"/>
      <c r="Q41" s="26"/>
      <c r="R41" s="56" t="s">
        <v>14991</v>
      </c>
      <c r="S41" s="26"/>
      <c r="T41" s="26"/>
      <c r="U41" s="26"/>
      <c r="V41" s="26"/>
      <c r="W41" s="26"/>
      <c r="X41" s="26"/>
      <c r="Y41" s="26"/>
    </row>
    <row r="42" spans="2:25" s="9" customFormat="1" ht="15" customHeight="1" x14ac:dyDescent="0.2">
      <c r="G42" s="10"/>
      <c r="H42" s="11"/>
      <c r="I42" s="11"/>
      <c r="J42" s="46" t="s">
        <v>11</v>
      </c>
      <c r="K42" s="46" t="s">
        <v>12</v>
      </c>
      <c r="L42" s="46" t="s">
        <v>13</v>
      </c>
      <c r="M42" s="46" t="s">
        <v>14</v>
      </c>
      <c r="N42" s="46" t="s">
        <v>15</v>
      </c>
      <c r="O42" s="10"/>
      <c r="Q42" s="10"/>
      <c r="R42" s="11"/>
      <c r="S42" s="11"/>
      <c r="T42" s="46" t="s">
        <v>11</v>
      </c>
      <c r="U42" s="46" t="s">
        <v>12</v>
      </c>
      <c r="V42" s="46" t="s">
        <v>13</v>
      </c>
      <c r="W42" s="46" t="s">
        <v>14</v>
      </c>
      <c r="X42" s="46" t="s">
        <v>15</v>
      </c>
      <c r="Y42" s="10"/>
    </row>
    <row r="43" spans="2:25" s="9" customFormat="1" ht="15" customHeight="1" x14ac:dyDescent="0.2">
      <c r="G43" s="10"/>
      <c r="H43" s="31" t="s">
        <v>3</v>
      </c>
      <c r="I43" s="31"/>
      <c r="J43" s="31"/>
      <c r="K43" s="31"/>
      <c r="L43" s="31"/>
      <c r="M43" s="31"/>
      <c r="N43" s="31"/>
      <c r="O43" s="10"/>
      <c r="Q43" s="10"/>
      <c r="R43" s="31" t="s">
        <v>3</v>
      </c>
      <c r="S43" s="31"/>
      <c r="T43" s="31"/>
      <c r="U43" s="31"/>
      <c r="V43" s="31"/>
      <c r="W43" s="31"/>
      <c r="X43" s="31"/>
      <c r="Y43" s="10"/>
    </row>
    <row r="44" spans="2:25" s="9" customFormat="1" ht="15" customHeight="1" x14ac:dyDescent="0.2">
      <c r="B44" s="9" t="s">
        <v>3</v>
      </c>
      <c r="C44" s="9" t="s">
        <v>16</v>
      </c>
      <c r="D44" s="9" t="str">
        <f>B44&amp;C44&amp;$B$9&amp;$C$9</f>
        <v>OverallTotal99AllAge</v>
      </c>
      <c r="G44" s="10"/>
      <c r="H44" s="10" t="s">
        <v>16</v>
      </c>
      <c r="I44" s="10"/>
      <c r="J44" s="13">
        <f>_xlfn.IFNA(VLOOKUP($D44&amp;J$16, ppldata, 8, FALSE), "-")</f>
        <v>14.4246226569015</v>
      </c>
      <c r="K44" s="13">
        <f>_xlfn.IFNA(VLOOKUP($D44&amp;K$16, ppldata, 8, FALSE), "-")</f>
        <v>14.635549632337201</v>
      </c>
      <c r="L44" s="13">
        <f>_xlfn.IFNA(VLOOKUP($D44&amp;L$16, ppldata, 8, FALSE), "-")</f>
        <v>14.6413144218571</v>
      </c>
      <c r="M44" s="13">
        <f>_xlfn.IFNA(VLOOKUP($D44&amp;M$16, ppldata, 8, FALSE), "-")</f>
        <v>14.783100673361499</v>
      </c>
      <c r="N44" s="13">
        <f>_xlfn.IFNA(VLOOKUP($D44&amp;N$16, ppldata, 8, FALSE), "-")</f>
        <v>14.911731335165999</v>
      </c>
      <c r="O44" s="10"/>
      <c r="Q44" s="10"/>
      <c r="R44" s="10" t="s">
        <v>16</v>
      </c>
      <c r="S44" s="10"/>
      <c r="T44" s="13">
        <f>T18/T$18*100</f>
        <v>100</v>
      </c>
      <c r="U44" s="13">
        <f t="shared" ref="U44:X44" si="17">U18/U$18*100</f>
        <v>100</v>
      </c>
      <c r="V44" s="13">
        <f t="shared" si="17"/>
        <v>100</v>
      </c>
      <c r="W44" s="13">
        <f t="shared" si="17"/>
        <v>100</v>
      </c>
      <c r="X44" s="13">
        <f t="shared" si="17"/>
        <v>100</v>
      </c>
      <c r="Y44" s="10"/>
    </row>
    <row r="45" spans="2:25" s="9" customFormat="1" ht="15" customHeight="1" x14ac:dyDescent="0.2">
      <c r="G45" s="10"/>
      <c r="H45" s="31" t="s">
        <v>4483</v>
      </c>
      <c r="I45" s="31"/>
      <c r="J45" s="32"/>
      <c r="K45" s="32"/>
      <c r="L45" s="32"/>
      <c r="M45" s="32"/>
      <c r="N45" s="32"/>
      <c r="O45" s="10"/>
      <c r="Q45" s="10"/>
      <c r="R45" s="31" t="s">
        <v>4483</v>
      </c>
      <c r="S45" s="31"/>
      <c r="T45" s="32"/>
      <c r="U45" s="32"/>
      <c r="V45" s="32"/>
      <c r="W45" s="32"/>
      <c r="X45" s="32"/>
      <c r="Y45" s="10"/>
    </row>
    <row r="46" spans="2:25" s="9" customFormat="1" ht="15" customHeight="1" x14ac:dyDescent="0.2">
      <c r="B46" s="9" t="s">
        <v>0</v>
      </c>
      <c r="C46" s="9" t="s">
        <v>1</v>
      </c>
      <c r="D46" s="9" t="str">
        <f t="shared" ref="D46:D47" si="18">B46&amp;C46&amp;$B$9&amp;$C$9</f>
        <v>SexMale99AllAge</v>
      </c>
      <c r="G46" s="10"/>
      <c r="H46" s="10" t="s">
        <v>1</v>
      </c>
      <c r="I46" s="10"/>
      <c r="J46" s="13">
        <f t="shared" ref="J46:N47" si="19">_xlfn.IFNA(VLOOKUP($D46&amp;J$16, ppldata, 8, FALSE), "-")</f>
        <v>15.205166955411199</v>
      </c>
      <c r="K46" s="13">
        <f t="shared" si="19"/>
        <v>15.3943513577166</v>
      </c>
      <c r="L46" s="13">
        <f t="shared" si="19"/>
        <v>15.3303743396106</v>
      </c>
      <c r="M46" s="13">
        <f t="shared" si="19"/>
        <v>15.347634112707</v>
      </c>
      <c r="N46" s="13">
        <f t="shared" si="19"/>
        <v>15.3628197308701</v>
      </c>
      <c r="O46" s="10"/>
      <c r="Q46" s="10"/>
      <c r="R46" s="10" t="s">
        <v>1</v>
      </c>
      <c r="S46" s="10"/>
      <c r="T46" s="13">
        <f>T20/(T$18-T$22)*100</f>
        <v>50.827955071102359</v>
      </c>
      <c r="U46" s="13">
        <f t="shared" ref="U46:X46" si="20">U20/(U$18-U$22)*100</f>
        <v>50.769612987948022</v>
      </c>
      <c r="V46" s="13">
        <f t="shared" si="20"/>
        <v>50.586001085187192</v>
      </c>
      <c r="W46" s="13">
        <f t="shared" si="20"/>
        <v>50.217056380053435</v>
      </c>
      <c r="X46" s="13">
        <f t="shared" si="20"/>
        <v>50.008521697371457</v>
      </c>
      <c r="Y46" s="10"/>
    </row>
    <row r="47" spans="2:25" s="9" customFormat="1" ht="15" customHeight="1" x14ac:dyDescent="0.2">
      <c r="B47" s="9" t="str">
        <f>B46</f>
        <v>Sex</v>
      </c>
      <c r="C47" s="9" t="s">
        <v>2</v>
      </c>
      <c r="D47" s="9" t="str">
        <f t="shared" si="18"/>
        <v>SexFemale99AllAge</v>
      </c>
      <c r="G47" s="10"/>
      <c r="H47" s="10" t="s">
        <v>2</v>
      </c>
      <c r="I47" s="10"/>
      <c r="J47" s="13">
        <f t="shared" si="19"/>
        <v>13.6513865280799</v>
      </c>
      <c r="K47" s="13">
        <f t="shared" si="19"/>
        <v>13.882505579443</v>
      </c>
      <c r="L47" s="13">
        <f t="shared" si="19"/>
        <v>13.960274077979699</v>
      </c>
      <c r="M47" s="13">
        <f t="shared" si="19"/>
        <v>14.226650650716699</v>
      </c>
      <c r="N47" s="13">
        <f t="shared" si="19"/>
        <v>14.4665808529427</v>
      </c>
      <c r="O47" s="10"/>
      <c r="Q47" s="10"/>
      <c r="R47" s="10" t="s">
        <v>2</v>
      </c>
      <c r="S47" s="10"/>
      <c r="T47" s="13">
        <f>T21/(T$18-T$22)*100</f>
        <v>49.172044928897641</v>
      </c>
      <c r="U47" s="13">
        <f t="shared" ref="U47:X47" si="21">U21/(U$18-U$22)*100</f>
        <v>49.230387012051978</v>
      </c>
      <c r="V47" s="13">
        <f t="shared" si="21"/>
        <v>49.413998914812808</v>
      </c>
      <c r="W47" s="13">
        <f t="shared" si="21"/>
        <v>49.782943619946565</v>
      </c>
      <c r="X47" s="13">
        <f t="shared" si="21"/>
        <v>49.991478302628543</v>
      </c>
      <c r="Y47" s="10"/>
    </row>
    <row r="48" spans="2:25" s="9" customFormat="1" ht="15" customHeight="1" x14ac:dyDescent="0.2">
      <c r="G48" s="10"/>
      <c r="H48" s="31" t="s">
        <v>5</v>
      </c>
      <c r="I48" s="31"/>
      <c r="J48" s="32"/>
      <c r="K48" s="32"/>
      <c r="L48" s="32"/>
      <c r="M48" s="32"/>
      <c r="N48" s="32"/>
      <c r="O48" s="10"/>
      <c r="Q48" s="10"/>
      <c r="R48" s="31" t="s">
        <v>5</v>
      </c>
      <c r="S48" s="31"/>
      <c r="T48" s="32"/>
      <c r="U48" s="32"/>
      <c r="V48" s="32"/>
      <c r="W48" s="32"/>
      <c r="X48" s="32"/>
      <c r="Y48" s="10"/>
    </row>
    <row r="49" spans="2:25" s="9" customFormat="1" ht="15" customHeight="1" x14ac:dyDescent="0.2">
      <c r="B49" s="9" t="s">
        <v>26</v>
      </c>
      <c r="C49" s="15">
        <v>1</v>
      </c>
      <c r="D49" s="9" t="str">
        <f t="shared" ref="D49:D52" si="22">B49&amp;C49&amp;$B$9&amp;$C$9</f>
        <v>Ethnic199AllAge</v>
      </c>
      <c r="G49" s="10"/>
      <c r="H49" s="10" t="s">
        <v>58</v>
      </c>
      <c r="I49" s="10"/>
      <c r="J49" s="13">
        <f t="shared" ref="J49:N52" si="23">_xlfn.IFNA(VLOOKUP($D49&amp;J$16, ppldata, 8, FALSE), "-")</f>
        <v>17.182125080009801</v>
      </c>
      <c r="K49" s="13">
        <f t="shared" si="23"/>
        <v>17.435726541829599</v>
      </c>
      <c r="L49" s="13">
        <f t="shared" si="23"/>
        <v>17.6596709505069</v>
      </c>
      <c r="M49" s="13">
        <f t="shared" si="23"/>
        <v>17.747831145536601</v>
      </c>
      <c r="N49" s="13">
        <f t="shared" si="23"/>
        <v>17.950946549864501</v>
      </c>
      <c r="O49" s="10"/>
      <c r="Q49" s="10"/>
      <c r="R49" s="10" t="s">
        <v>58</v>
      </c>
      <c r="S49" s="10"/>
      <c r="T49" s="13">
        <f>T24/(T$18-T$28)*100</f>
        <v>20.153643731458605</v>
      </c>
      <c r="U49" s="13">
        <f t="shared" ref="U49:X49" si="24">U24/(U$18-U$28)*100</f>
        <v>20.136481391773206</v>
      </c>
      <c r="V49" s="13">
        <f t="shared" si="24"/>
        <v>20.369148610108208</v>
      </c>
      <c r="W49" s="13">
        <f t="shared" si="24"/>
        <v>20.217436734168974</v>
      </c>
      <c r="X49" s="13">
        <f t="shared" si="24"/>
        <v>20.388300710711718</v>
      </c>
      <c r="Y49" s="10"/>
    </row>
    <row r="50" spans="2:25" s="9" customFormat="1" ht="15" customHeight="1" x14ac:dyDescent="0.2">
      <c r="B50" s="9" t="str">
        <f>B49</f>
        <v>Ethnic</v>
      </c>
      <c r="C50" s="15">
        <v>2</v>
      </c>
      <c r="D50" s="9" t="str">
        <f t="shared" si="22"/>
        <v>Ethnic299AllAge</v>
      </c>
      <c r="G50" s="10"/>
      <c r="H50" s="10" t="s">
        <v>6</v>
      </c>
      <c r="I50" s="10"/>
      <c r="J50" s="13">
        <f t="shared" si="23"/>
        <v>17.782024167867199</v>
      </c>
      <c r="K50" s="13">
        <f t="shared" si="23"/>
        <v>18.2332840528045</v>
      </c>
      <c r="L50" s="13">
        <f t="shared" si="23"/>
        <v>18.453929199247199</v>
      </c>
      <c r="M50" s="13">
        <f t="shared" si="23"/>
        <v>18.652779651177699</v>
      </c>
      <c r="N50" s="13">
        <f t="shared" si="23"/>
        <v>19.3357313473362</v>
      </c>
      <c r="O50" s="10"/>
      <c r="Q50" s="10"/>
      <c r="R50" s="10" t="s">
        <v>6</v>
      </c>
      <c r="S50" s="10"/>
      <c r="T50" s="13">
        <f t="shared" ref="T50:T52" si="25">T25/(T$18-T$28)*100</f>
        <v>7.9951206423338155</v>
      </c>
      <c r="U50" s="13">
        <f t="shared" ref="U50:X50" si="26">U25/(U$18-U$28)*100</f>
        <v>8.1527622738473848</v>
      </c>
      <c r="V50" s="13">
        <f t="shared" si="26"/>
        <v>8.2587261100172995</v>
      </c>
      <c r="W50" s="13">
        <f t="shared" si="26"/>
        <v>8.2326960869023544</v>
      </c>
      <c r="X50" s="13">
        <f t="shared" si="26"/>
        <v>8.4947063964054532</v>
      </c>
      <c r="Y50" s="10"/>
    </row>
    <row r="51" spans="2:25" s="9" customFormat="1" ht="15" customHeight="1" x14ac:dyDescent="0.2">
      <c r="B51" s="9" t="str">
        <f>B50</f>
        <v>Ethnic</v>
      </c>
      <c r="C51" s="15">
        <v>3</v>
      </c>
      <c r="D51" s="9" t="str">
        <f t="shared" si="22"/>
        <v>Ethnic399AllAge</v>
      </c>
      <c r="G51" s="10"/>
      <c r="H51" s="10" t="s">
        <v>7</v>
      </c>
      <c r="I51" s="10"/>
      <c r="J51" s="13">
        <f t="shared" si="23"/>
        <v>8.3041852871045307</v>
      </c>
      <c r="K51" s="13">
        <f t="shared" si="23"/>
        <v>8.5508556807169604</v>
      </c>
      <c r="L51" s="13">
        <f t="shared" si="23"/>
        <v>8.8648136843748695</v>
      </c>
      <c r="M51" s="13">
        <f t="shared" si="23"/>
        <v>9.17257849525949</v>
      </c>
      <c r="N51" s="13">
        <f t="shared" si="23"/>
        <v>9.3999212256403606</v>
      </c>
      <c r="O51" s="10"/>
      <c r="Q51" s="10"/>
      <c r="R51" s="10" t="s">
        <v>7</v>
      </c>
      <c r="S51" s="10"/>
      <c r="T51" s="13">
        <f t="shared" si="25"/>
        <v>5.4293630002877178</v>
      </c>
      <c r="U51" s="13">
        <f t="shared" ref="U51:X51" si="27">U26/(U$18-U$28)*100</f>
        <v>5.7226352703300405</v>
      </c>
      <c r="V51" s="13">
        <f t="shared" si="27"/>
        <v>6.1794209779892677</v>
      </c>
      <c r="W51" s="13">
        <f t="shared" si="27"/>
        <v>6.6615494050178636</v>
      </c>
      <c r="X51" s="13">
        <f t="shared" si="27"/>
        <v>7.079856465620578</v>
      </c>
      <c r="Y51" s="10"/>
    </row>
    <row r="52" spans="2:25" s="9" customFormat="1" ht="15" customHeight="1" x14ac:dyDescent="0.2">
      <c r="B52" s="9" t="str">
        <f>B51</f>
        <v>Ethnic</v>
      </c>
      <c r="C52" s="15">
        <v>4</v>
      </c>
      <c r="D52" s="9" t="str">
        <f t="shared" si="22"/>
        <v>Ethnic499AllAge</v>
      </c>
      <c r="G52" s="10"/>
      <c r="H52" s="10" t="s">
        <v>8</v>
      </c>
      <c r="I52" s="10"/>
      <c r="J52" s="13">
        <f t="shared" si="23"/>
        <v>13.755708138428799</v>
      </c>
      <c r="K52" s="13">
        <f t="shared" si="23"/>
        <v>14.092208572051099</v>
      </c>
      <c r="L52" s="13">
        <f t="shared" si="23"/>
        <v>14.1019774926518</v>
      </c>
      <c r="M52" s="13">
        <f t="shared" si="23"/>
        <v>14.3859224584975</v>
      </c>
      <c r="N52" s="13">
        <f t="shared" si="23"/>
        <v>14.543985349274401</v>
      </c>
      <c r="O52" s="10"/>
      <c r="Q52" s="10"/>
      <c r="R52" s="10" t="s">
        <v>8</v>
      </c>
      <c r="S52" s="10"/>
      <c r="T52" s="13">
        <f t="shared" si="25"/>
        <v>66.42187262591986</v>
      </c>
      <c r="U52" s="13">
        <f t="shared" ref="U52:X52" si="28">U27/(U$18-U$28)*100</f>
        <v>65.988121064049366</v>
      </c>
      <c r="V52" s="13">
        <f t="shared" si="28"/>
        <v>65.192704301885229</v>
      </c>
      <c r="W52" s="13">
        <f t="shared" si="28"/>
        <v>64.888317773910813</v>
      </c>
      <c r="X52" s="13">
        <f t="shared" si="28"/>
        <v>64.037136427262254</v>
      </c>
      <c r="Y52" s="10"/>
    </row>
    <row r="53" spans="2:25" s="9" customFormat="1" ht="15" customHeight="1" x14ac:dyDescent="0.2">
      <c r="G53" s="10"/>
      <c r="H53" s="31" t="s">
        <v>4484</v>
      </c>
      <c r="I53" s="31"/>
      <c r="J53" s="32"/>
      <c r="K53" s="32"/>
      <c r="L53" s="32"/>
      <c r="M53" s="32"/>
      <c r="N53" s="32"/>
      <c r="O53" s="10"/>
      <c r="Q53" s="10"/>
      <c r="R53" s="31" t="s">
        <v>4484</v>
      </c>
      <c r="S53" s="31"/>
      <c r="T53" s="32"/>
      <c r="U53" s="32"/>
      <c r="V53" s="32"/>
      <c r="W53" s="32"/>
      <c r="X53" s="32"/>
      <c r="Y53" s="10"/>
    </row>
    <row r="54" spans="2:25" s="9" customFormat="1" ht="15" customHeight="1" x14ac:dyDescent="0.2">
      <c r="B54" s="9" t="s">
        <v>27</v>
      </c>
      <c r="C54" s="15">
        <v>1</v>
      </c>
      <c r="D54" s="9" t="str">
        <f t="shared" ref="D54:D58" si="29">B54&amp;C54&amp;$B$9&amp;$C$9</f>
        <v>Dep199AllAge</v>
      </c>
      <c r="G54" s="10"/>
      <c r="H54" s="10" t="str">
        <f>H30</f>
        <v>1 (least deprived)</v>
      </c>
      <c r="I54" s="10"/>
      <c r="J54" s="13">
        <f t="shared" ref="J54:N58" si="30">_xlfn.IFNA(VLOOKUP($D54&amp;J$16, ppldata, 8, FALSE), "-")</f>
        <v>8.30699041918853</v>
      </c>
      <c r="K54" s="13">
        <f t="shared" si="30"/>
        <v>8.5479423766651106</v>
      </c>
      <c r="L54" s="13">
        <f t="shared" si="30"/>
        <v>8.5867376981026595</v>
      </c>
      <c r="M54" s="13">
        <f t="shared" si="30"/>
        <v>8.6626666264899406</v>
      </c>
      <c r="N54" s="13">
        <f t="shared" si="30"/>
        <v>8.6990188953543708</v>
      </c>
      <c r="O54" s="10"/>
      <c r="Q54" s="10"/>
      <c r="R54" s="10" t="str">
        <f>R30</f>
        <v>1 (least deprived)</v>
      </c>
      <c r="S54" s="10"/>
      <c r="T54" s="13">
        <f>T30/(T$18-T$35)*100</f>
        <v>11.194214682164301</v>
      </c>
      <c r="U54" s="13">
        <f t="shared" ref="U54:X54" si="31">U30/(U$18-U$35)*100</f>
        <v>11.192469620895588</v>
      </c>
      <c r="V54" s="13">
        <f t="shared" si="31"/>
        <v>11.327038187944195</v>
      </c>
      <c r="W54" s="13">
        <f t="shared" si="31"/>
        <v>11.412983919492008</v>
      </c>
      <c r="X54" s="13">
        <f t="shared" si="31"/>
        <v>11.384429940319327</v>
      </c>
      <c r="Y54" s="10"/>
    </row>
    <row r="55" spans="2:25" s="9" customFormat="1" ht="15" customHeight="1" x14ac:dyDescent="0.2">
      <c r="B55" s="9" t="str">
        <f>B54</f>
        <v>Dep</v>
      </c>
      <c r="C55" s="15">
        <v>2</v>
      </c>
      <c r="D55" s="9" t="str">
        <f t="shared" si="29"/>
        <v>Dep299AllAge</v>
      </c>
      <c r="G55" s="10"/>
      <c r="H55" s="20">
        <f>H31</f>
        <v>2</v>
      </c>
      <c r="I55" s="10"/>
      <c r="J55" s="13">
        <f t="shared" si="30"/>
        <v>9.8861107009059008</v>
      </c>
      <c r="K55" s="13">
        <f t="shared" si="30"/>
        <v>10.1597646974577</v>
      </c>
      <c r="L55" s="13">
        <f t="shared" si="30"/>
        <v>10.1101979645602</v>
      </c>
      <c r="M55" s="13">
        <f t="shared" si="30"/>
        <v>10.1260493777781</v>
      </c>
      <c r="N55" s="13">
        <f t="shared" si="30"/>
        <v>10.2406163647226</v>
      </c>
      <c r="O55" s="10"/>
      <c r="Q55" s="10"/>
      <c r="R55" s="20">
        <f>R31</f>
        <v>2</v>
      </c>
      <c r="S55" s="10"/>
      <c r="T55" s="13">
        <f t="shared" ref="T55:X58" si="32">T31/(T$18-T$35)*100</f>
        <v>13.705542771789592</v>
      </c>
      <c r="U55" s="13">
        <f t="shared" si="32"/>
        <v>13.770051911268864</v>
      </c>
      <c r="V55" s="13">
        <f t="shared" si="32"/>
        <v>13.773613394447558</v>
      </c>
      <c r="W55" s="13">
        <f t="shared" si="32"/>
        <v>13.749795814560335</v>
      </c>
      <c r="X55" s="13">
        <f t="shared" si="32"/>
        <v>13.791813140923617</v>
      </c>
      <c r="Y55" s="10"/>
    </row>
    <row r="56" spans="2:25" s="9" customFormat="1" ht="15" customHeight="1" x14ac:dyDescent="0.2">
      <c r="B56" s="9" t="str">
        <f>B55</f>
        <v>Dep</v>
      </c>
      <c r="C56" s="15">
        <v>3</v>
      </c>
      <c r="D56" s="9" t="str">
        <f t="shared" si="29"/>
        <v>Dep399AllAge</v>
      </c>
      <c r="G56" s="10"/>
      <c r="H56" s="20">
        <f>H32</f>
        <v>3</v>
      </c>
      <c r="I56" s="10"/>
      <c r="J56" s="13">
        <f t="shared" si="30"/>
        <v>12.1204339867824</v>
      </c>
      <c r="K56" s="13">
        <f t="shared" si="30"/>
        <v>12.3647729707402</v>
      </c>
      <c r="L56" s="13">
        <f t="shared" si="30"/>
        <v>12.2504191924889</v>
      </c>
      <c r="M56" s="13">
        <f t="shared" si="30"/>
        <v>12.1140152080006</v>
      </c>
      <c r="N56" s="13">
        <f t="shared" si="30"/>
        <v>12.1667776209349</v>
      </c>
      <c r="O56" s="10"/>
      <c r="Q56" s="10"/>
      <c r="R56" s="20">
        <f>R32</f>
        <v>3</v>
      </c>
      <c r="S56" s="10"/>
      <c r="T56" s="13">
        <f t="shared" si="32"/>
        <v>17.517650871169099</v>
      </c>
      <c r="U56" s="13">
        <f t="shared" si="32"/>
        <v>17.543221265000696</v>
      </c>
      <c r="V56" s="13">
        <f t="shared" si="32"/>
        <v>17.365288428948379</v>
      </c>
      <c r="W56" s="13">
        <f t="shared" si="32"/>
        <v>17.122422352671158</v>
      </c>
      <c r="X56" s="13">
        <f t="shared" si="32"/>
        <v>17.032690160422366</v>
      </c>
      <c r="Y56" s="10"/>
    </row>
    <row r="57" spans="2:25" s="9" customFormat="1" ht="15" customHeight="1" x14ac:dyDescent="0.2">
      <c r="B57" s="9" t="str">
        <f>B56</f>
        <v>Dep</v>
      </c>
      <c r="C57" s="15">
        <v>4</v>
      </c>
      <c r="D57" s="9" t="str">
        <f t="shared" si="29"/>
        <v>Dep499AllAge</v>
      </c>
      <c r="G57" s="10"/>
      <c r="H57" s="20">
        <f>H33</f>
        <v>4</v>
      </c>
      <c r="I57" s="10"/>
      <c r="J57" s="13">
        <f t="shared" si="30"/>
        <v>16.4488283984081</v>
      </c>
      <c r="K57" s="13">
        <f t="shared" si="30"/>
        <v>16.751456741302501</v>
      </c>
      <c r="L57" s="13">
        <f t="shared" si="30"/>
        <v>16.771784311648499</v>
      </c>
      <c r="M57" s="13">
        <f t="shared" si="30"/>
        <v>16.983906207175</v>
      </c>
      <c r="N57" s="13">
        <f t="shared" si="30"/>
        <v>17.097955809855101</v>
      </c>
      <c r="O57" s="10"/>
      <c r="Q57" s="10"/>
      <c r="R57" s="20">
        <f>R33</f>
        <v>4</v>
      </c>
      <c r="S57" s="10"/>
      <c r="T57" s="13">
        <f t="shared" si="32"/>
        <v>24.961403210161841</v>
      </c>
      <c r="U57" s="13">
        <f t="shared" si="32"/>
        <v>24.975182817252968</v>
      </c>
      <c r="V57" s="13">
        <f t="shared" si="32"/>
        <v>24.893277118381889</v>
      </c>
      <c r="W57" s="13">
        <f t="shared" si="32"/>
        <v>25.160815418430243</v>
      </c>
      <c r="X57" s="13">
        <f t="shared" si="32"/>
        <v>25.016289700219623</v>
      </c>
      <c r="Y57" s="10"/>
    </row>
    <row r="58" spans="2:25" s="9" customFormat="1" ht="15" customHeight="1" x14ac:dyDescent="0.2">
      <c r="B58" s="9" t="str">
        <f>B57</f>
        <v>Dep</v>
      </c>
      <c r="C58" s="15">
        <v>5</v>
      </c>
      <c r="D58" s="9" t="str">
        <f t="shared" si="29"/>
        <v>Dep599AllAge</v>
      </c>
      <c r="G58" s="10"/>
      <c r="H58" s="10" t="str">
        <f>H34</f>
        <v>5 (most deprived)</v>
      </c>
      <c r="I58" s="10"/>
      <c r="J58" s="13">
        <f t="shared" si="30"/>
        <v>20.9656297717336</v>
      </c>
      <c r="K58" s="13">
        <f t="shared" si="30"/>
        <v>21.347204294610801</v>
      </c>
      <c r="L58" s="13">
        <f t="shared" si="30"/>
        <v>21.3816866949666</v>
      </c>
      <c r="M58" s="13">
        <f t="shared" si="30"/>
        <v>21.315717502634499</v>
      </c>
      <c r="N58" s="13">
        <f t="shared" si="30"/>
        <v>21.687432948398101</v>
      </c>
      <c r="O58" s="10"/>
      <c r="Q58" s="10"/>
      <c r="R58" s="10" t="str">
        <f>R34</f>
        <v>5 (most deprived)</v>
      </c>
      <c r="S58" s="10"/>
      <c r="T58" s="13">
        <f t="shared" si="32"/>
        <v>32.621188464715168</v>
      </c>
      <c r="U58" s="13">
        <f t="shared" si="32"/>
        <v>32.519074385581881</v>
      </c>
      <c r="V58" s="13">
        <f t="shared" si="32"/>
        <v>32.640782870277981</v>
      </c>
      <c r="W58" s="13">
        <f t="shared" si="32"/>
        <v>32.553982494846259</v>
      </c>
      <c r="X58" s="13">
        <f t="shared" si="32"/>
        <v>32.774777058115063</v>
      </c>
      <c r="Y58" s="10"/>
    </row>
    <row r="59" spans="2:25" s="9" customFormat="1" ht="15" customHeight="1" x14ac:dyDescent="0.2">
      <c r="G59" s="10"/>
      <c r="H59" s="31" t="s">
        <v>4480</v>
      </c>
      <c r="I59" s="33"/>
      <c r="J59" s="34"/>
      <c r="K59" s="34"/>
      <c r="L59" s="34"/>
      <c r="M59" s="34"/>
      <c r="N59" s="34"/>
      <c r="O59" s="10"/>
      <c r="Q59" s="10"/>
      <c r="R59" s="31" t="s">
        <v>4480</v>
      </c>
      <c r="S59" s="33"/>
      <c r="T59" s="34"/>
      <c r="U59" s="34"/>
      <c r="V59" s="34"/>
      <c r="W59" s="34"/>
      <c r="X59" s="34"/>
      <c r="Y59" s="10"/>
    </row>
    <row r="60" spans="2:25" s="9" customFormat="1" ht="15" customHeight="1" x14ac:dyDescent="0.2">
      <c r="B60" s="9" t="s">
        <v>29</v>
      </c>
      <c r="C60" s="9" t="s">
        <v>9</v>
      </c>
      <c r="D60" s="9" t="str">
        <f t="shared" ref="D60:D61" si="33">B60&amp;C60&amp;$B$9&amp;$C$9</f>
        <v>FreqSingle99AllAge</v>
      </c>
      <c r="G60" s="10"/>
      <c r="H60" s="22" t="s">
        <v>4481</v>
      </c>
      <c r="I60" s="22"/>
      <c r="J60" s="13">
        <f t="shared" ref="J60:N61" si="34">_xlfn.IFNA(VLOOKUP($D60&amp;J$16, ppldata, 8, FALSE), "-")</f>
        <v>10.424992544205599</v>
      </c>
      <c r="K60" s="13">
        <f t="shared" si="34"/>
        <v>10.5972192306716</v>
      </c>
      <c r="L60" s="13">
        <f t="shared" si="34"/>
        <v>10.5758236215643</v>
      </c>
      <c r="M60" s="13">
        <f t="shared" si="34"/>
        <v>10.6694353201254</v>
      </c>
      <c r="N60" s="13">
        <f t="shared" si="34"/>
        <v>10.7053970598107</v>
      </c>
      <c r="O60" s="10"/>
      <c r="Q60" s="10"/>
      <c r="R60" s="22" t="s">
        <v>4481</v>
      </c>
      <c r="S60" s="22"/>
      <c r="T60" s="13">
        <f>T37/T$18*100</f>
        <v>47.160021817829374</v>
      </c>
      <c r="U60" s="13">
        <f t="shared" ref="U60:X60" si="35">U37/U$18*100</f>
        <v>47.326398958424171</v>
      </c>
      <c r="V60" s="13">
        <f t="shared" si="35"/>
        <v>47.181060779609112</v>
      </c>
      <c r="W60" s="13">
        <f t="shared" si="35"/>
        <v>46.935066327998165</v>
      </c>
      <c r="X60" s="13">
        <f t="shared" si="35"/>
        <v>46.357929545490926</v>
      </c>
      <c r="Y60" s="10"/>
    </row>
    <row r="61" spans="2:25" s="9" customFormat="1" ht="15" customHeight="1" x14ac:dyDescent="0.2">
      <c r="B61" s="9" t="str">
        <f>B60</f>
        <v>Freq</v>
      </c>
      <c r="C61" s="9" t="s">
        <v>10</v>
      </c>
      <c r="D61" s="9" t="str">
        <f t="shared" si="33"/>
        <v>FreqMultiple99AllAge</v>
      </c>
      <c r="G61" s="10"/>
      <c r="H61" s="11" t="s">
        <v>4482</v>
      </c>
      <c r="I61" s="11"/>
      <c r="J61" s="23">
        <f t="shared" si="34"/>
        <v>3.9996301126959</v>
      </c>
      <c r="K61" s="23">
        <f t="shared" si="34"/>
        <v>4.0383304016656103</v>
      </c>
      <c r="L61" s="23">
        <f t="shared" si="34"/>
        <v>4.0654908002928503</v>
      </c>
      <c r="M61" s="23">
        <f t="shared" si="34"/>
        <v>4.11366535323614</v>
      </c>
      <c r="N61" s="23">
        <f t="shared" si="34"/>
        <v>4.2063342753553501</v>
      </c>
      <c r="O61" s="10"/>
      <c r="Q61" s="10"/>
      <c r="R61" s="11" t="s">
        <v>4482</v>
      </c>
      <c r="S61" s="11"/>
      <c r="T61" s="23">
        <f>T38/T$18*100</f>
        <v>52.839978182170618</v>
      </c>
      <c r="U61" s="23">
        <f t="shared" ref="U61:X61" si="36">U38/U$18*100</f>
        <v>52.673601041575836</v>
      </c>
      <c r="V61" s="23">
        <f t="shared" si="36"/>
        <v>52.818939220390895</v>
      </c>
      <c r="W61" s="23">
        <f t="shared" si="36"/>
        <v>53.064933672001835</v>
      </c>
      <c r="X61" s="23">
        <f t="shared" si="36"/>
        <v>53.642070454509074</v>
      </c>
      <c r="Y61" s="10"/>
    </row>
    <row r="62" spans="2:25" s="9" customFormat="1" ht="15" customHeight="1" x14ac:dyDescent="0.2">
      <c r="G62" s="10"/>
      <c r="H62" s="24" t="str">
        <f>IF(C9="AllAge", PeopleRef!F8, PeopleRef!F9)</f>
        <v>Note: Rates presented are standardised to the WHO World Standard Population.</v>
      </c>
      <c r="I62" s="10"/>
      <c r="J62" s="10"/>
      <c r="K62" s="10"/>
      <c r="L62" s="10"/>
      <c r="M62" s="10"/>
      <c r="N62" s="10"/>
      <c r="O62" s="10"/>
      <c r="Q62" s="10"/>
      <c r="R62" s="24" t="s">
        <v>15001</v>
      </c>
      <c r="S62" s="10"/>
      <c r="T62" s="10"/>
      <c r="U62" s="10"/>
      <c r="V62" s="10"/>
      <c r="W62" s="10"/>
      <c r="X62" s="10"/>
      <c r="Y62" s="10"/>
    </row>
    <row r="63" spans="2:25" x14ac:dyDescent="0.2">
      <c r="G63" s="1"/>
      <c r="H63" s="1"/>
      <c r="I63" s="1"/>
      <c r="J63" s="1"/>
      <c r="K63" s="1"/>
      <c r="L63" s="1"/>
      <c r="M63" s="1"/>
      <c r="N63" s="1"/>
      <c r="O63" s="1"/>
      <c r="Q63" s="1"/>
      <c r="R63" s="1"/>
      <c r="S63" s="1"/>
      <c r="T63" s="1"/>
      <c r="U63" s="1"/>
      <c r="V63" s="1"/>
      <c r="W63" s="1"/>
      <c r="X63" s="1"/>
      <c r="Y63" s="1"/>
    </row>
    <row r="64" spans="2:25" x14ac:dyDescent="0.2">
      <c r="G64" s="1"/>
      <c r="H64" s="1"/>
      <c r="I64" s="1"/>
      <c r="J64" s="1"/>
      <c r="K64" s="1"/>
      <c r="L64" s="1"/>
      <c r="M64" s="1"/>
      <c r="N64" s="1"/>
      <c r="O64" s="1"/>
      <c r="Q64" s="1"/>
      <c r="R64" s="1"/>
      <c r="S64" s="1"/>
      <c r="T64" s="1"/>
      <c r="U64" s="1"/>
      <c r="V64" s="1"/>
      <c r="W64" s="1"/>
      <c r="X64" s="1"/>
      <c r="Y64" s="1"/>
    </row>
    <row r="65" spans="7:25" x14ac:dyDescent="0.2">
      <c r="G65" s="1"/>
      <c r="H65" s="1"/>
      <c r="I65" s="1"/>
      <c r="J65" s="1"/>
      <c r="K65" s="1"/>
      <c r="L65" s="1"/>
      <c r="M65" s="1"/>
      <c r="N65" s="1"/>
      <c r="O65" s="1"/>
      <c r="Q65" s="1"/>
      <c r="R65" s="1"/>
      <c r="S65" s="52"/>
      <c r="T65" s="1"/>
      <c r="U65" s="1"/>
      <c r="V65" s="1"/>
      <c r="W65" s="1"/>
      <c r="X65" s="1"/>
      <c r="Y65" s="1"/>
    </row>
    <row r="66" spans="7:25" x14ac:dyDescent="0.2">
      <c r="G66" s="1"/>
      <c r="H66" s="1"/>
      <c r="I66" s="1"/>
      <c r="J66" s="1"/>
      <c r="K66" s="1"/>
      <c r="L66" s="1"/>
      <c r="M66" s="1"/>
      <c r="N66" s="1"/>
      <c r="O66" s="1"/>
      <c r="Q66" s="1"/>
      <c r="R66" s="1"/>
      <c r="S66" s="52"/>
      <c r="T66" s="1"/>
      <c r="U66" s="1"/>
      <c r="V66" s="1"/>
      <c r="W66" s="51"/>
      <c r="X66" s="1"/>
      <c r="Y66" s="1"/>
    </row>
  </sheetData>
  <mergeCells count="4">
    <mergeCell ref="T9:U9"/>
    <mergeCell ref="L9:M9"/>
    <mergeCell ref="H39:N39"/>
    <mergeCell ref="R39:X39"/>
  </mergeCells>
  <dataValidations count="2">
    <dataValidation type="list" allowBlank="1" showInputMessage="1" showErrorMessage="1" sqref="L9">
      <formula1>SelectDHB</formula1>
    </dataValidation>
    <dataValidation type="list" allowBlank="1" showInputMessage="1" showErrorMessage="1" sqref="O9 T9">
      <formula1>SelectStage</formula1>
    </dataValidation>
  </dataValidations>
  <hyperlinks>
    <hyperlink ref="W3" location="Contents!A1" display="Contents"/>
    <hyperlink ref="W4" location="About!A1" display="About the publication"/>
  </hyperlinks>
  <pageMargins left="0.70866141732283472" right="0.70866141732283472"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S9" sqref="S9"/>
    </sheetView>
  </sheetViews>
  <sheetFormatPr defaultRowHeight="12" x14ac:dyDescent="0.2"/>
  <sheetData>
    <row r="1" spans="1:19" x14ac:dyDescent="0.2">
      <c r="A1" s="3" t="s">
        <v>55</v>
      </c>
      <c r="B1" s="3" t="s">
        <v>33</v>
      </c>
      <c r="C1" s="3" t="s">
        <v>20</v>
      </c>
      <c r="M1" s="3" t="s">
        <v>15086</v>
      </c>
      <c r="N1" s="3" t="s">
        <v>15087</v>
      </c>
      <c r="Q1" s="3" t="s">
        <v>15089</v>
      </c>
      <c r="R1" s="3" t="s">
        <v>15090</v>
      </c>
      <c r="S1" s="3" t="s">
        <v>15091</v>
      </c>
    </row>
    <row r="2" spans="1:19" x14ac:dyDescent="0.2">
      <c r="A2">
        <v>1</v>
      </c>
      <c r="B2" t="s">
        <v>53</v>
      </c>
      <c r="C2">
        <v>99</v>
      </c>
      <c r="D2" t="str">
        <f>B2</f>
        <v>New Zealand</v>
      </c>
      <c r="F2" t="s">
        <v>54</v>
      </c>
      <c r="G2" t="s">
        <v>28</v>
      </c>
      <c r="M2">
        <v>1</v>
      </c>
      <c r="N2" t="s">
        <v>58</v>
      </c>
      <c r="Q2">
        <v>1</v>
      </c>
      <c r="R2" t="s">
        <v>30</v>
      </c>
      <c r="S2" t="str">
        <f>"Quintile "&amp;Q2&amp;" (least deprived)"</f>
        <v>Quintile 1 (least deprived)</v>
      </c>
    </row>
    <row r="3" spans="1:19" x14ac:dyDescent="0.2">
      <c r="A3">
        <v>2</v>
      </c>
      <c r="B3" t="s">
        <v>34</v>
      </c>
      <c r="C3">
        <v>1</v>
      </c>
      <c r="D3" t="str">
        <f t="shared" ref="D3:D22" si="0">B3</f>
        <v>Northland</v>
      </c>
      <c r="F3" t="s">
        <v>56</v>
      </c>
      <c r="G3" t="s">
        <v>25</v>
      </c>
      <c r="M3">
        <v>2</v>
      </c>
      <c r="N3" t="s">
        <v>6</v>
      </c>
      <c r="Q3">
        <v>2</v>
      </c>
      <c r="R3" s="78">
        <f>Q3</f>
        <v>2</v>
      </c>
      <c r="S3" t="str">
        <f t="shared" ref="S3:S5" si="1">"Quintile "&amp;Q3</f>
        <v>Quintile 2</v>
      </c>
    </row>
    <row r="4" spans="1:19" x14ac:dyDescent="0.2">
      <c r="A4">
        <v>3</v>
      </c>
      <c r="B4" t="s">
        <v>35</v>
      </c>
      <c r="C4">
        <v>2</v>
      </c>
      <c r="D4" t="str">
        <f t="shared" si="0"/>
        <v>Waitemata</v>
      </c>
      <c r="F4" t="s">
        <v>57</v>
      </c>
      <c r="G4" t="s">
        <v>24</v>
      </c>
      <c r="M4">
        <v>3</v>
      </c>
      <c r="N4" t="s">
        <v>7</v>
      </c>
      <c r="Q4">
        <v>3</v>
      </c>
      <c r="R4" s="78">
        <f t="shared" ref="R4:R5" si="2">Q4</f>
        <v>3</v>
      </c>
      <c r="S4" t="str">
        <f t="shared" si="1"/>
        <v>Quintile 3</v>
      </c>
    </row>
    <row r="5" spans="1:19" x14ac:dyDescent="0.2">
      <c r="A5">
        <v>4</v>
      </c>
      <c r="B5" t="s">
        <v>36</v>
      </c>
      <c r="C5">
        <v>3</v>
      </c>
      <c r="D5" t="str">
        <f t="shared" si="0"/>
        <v>Auckland</v>
      </c>
      <c r="M5">
        <v>4</v>
      </c>
      <c r="N5" t="s">
        <v>8</v>
      </c>
      <c r="Q5">
        <v>4</v>
      </c>
      <c r="R5" s="78">
        <f t="shared" si="2"/>
        <v>4</v>
      </c>
      <c r="S5" t="str">
        <f t="shared" si="1"/>
        <v>Quintile 4</v>
      </c>
    </row>
    <row r="6" spans="1:19" x14ac:dyDescent="0.2">
      <c r="A6">
        <v>5</v>
      </c>
      <c r="B6" t="s">
        <v>37</v>
      </c>
      <c r="C6">
        <v>4</v>
      </c>
      <c r="D6" t="str">
        <f t="shared" si="0"/>
        <v>Counties Manukau</v>
      </c>
      <c r="M6">
        <v>5</v>
      </c>
      <c r="N6" t="s">
        <v>4</v>
      </c>
      <c r="Q6">
        <v>5</v>
      </c>
      <c r="R6" t="s">
        <v>31</v>
      </c>
      <c r="S6" t="str">
        <f>"Quintile "&amp;Q6&amp;" (most deprived)"</f>
        <v>Quintile 5 (most deprived)</v>
      </c>
    </row>
    <row r="7" spans="1:19" x14ac:dyDescent="0.2">
      <c r="A7">
        <v>6</v>
      </c>
      <c r="B7" t="s">
        <v>38</v>
      </c>
      <c r="C7">
        <v>5</v>
      </c>
      <c r="D7" t="str">
        <f t="shared" si="0"/>
        <v>Waikato</v>
      </c>
      <c r="M7">
        <v>9</v>
      </c>
      <c r="N7" t="s">
        <v>15088</v>
      </c>
      <c r="Q7">
        <v>9</v>
      </c>
      <c r="R7" t="s">
        <v>4</v>
      </c>
      <c r="S7" t="s">
        <v>4</v>
      </c>
    </row>
    <row r="8" spans="1:19" x14ac:dyDescent="0.2">
      <c r="A8">
        <v>7</v>
      </c>
      <c r="B8" t="s">
        <v>39</v>
      </c>
      <c r="C8">
        <v>6</v>
      </c>
      <c r="D8" t="str">
        <f t="shared" si="0"/>
        <v>Lakes</v>
      </c>
      <c r="F8" t="s">
        <v>14998</v>
      </c>
      <c r="Q8">
        <v>99</v>
      </c>
      <c r="R8" t="s">
        <v>16</v>
      </c>
      <c r="S8" t="s">
        <v>16</v>
      </c>
    </row>
    <row r="9" spans="1:19" x14ac:dyDescent="0.2">
      <c r="A9">
        <v>8</v>
      </c>
      <c r="B9" t="s">
        <v>40</v>
      </c>
      <c r="C9">
        <v>7</v>
      </c>
      <c r="D9" t="str">
        <f t="shared" si="0"/>
        <v>Bay of Plenty</v>
      </c>
      <c r="F9" t="s">
        <v>14997</v>
      </c>
    </row>
    <row r="10" spans="1:19" x14ac:dyDescent="0.2">
      <c r="A10">
        <v>9</v>
      </c>
      <c r="B10" t="s">
        <v>4479</v>
      </c>
      <c r="C10">
        <v>8</v>
      </c>
      <c r="D10" t="str">
        <f t="shared" si="0"/>
        <v>Tairawhiti</v>
      </c>
    </row>
    <row r="11" spans="1:19" x14ac:dyDescent="0.2">
      <c r="A11">
        <v>10</v>
      </c>
      <c r="B11" t="s">
        <v>42</v>
      </c>
      <c r="C11">
        <v>9</v>
      </c>
      <c r="D11" t="str">
        <f t="shared" si="0"/>
        <v>Hawke's Bay</v>
      </c>
    </row>
    <row r="12" spans="1:19" x14ac:dyDescent="0.2">
      <c r="A12">
        <v>11</v>
      </c>
      <c r="B12" t="s">
        <v>41</v>
      </c>
      <c r="C12">
        <v>10</v>
      </c>
      <c r="D12" t="str">
        <f t="shared" si="0"/>
        <v>Taranaki</v>
      </c>
    </row>
    <row r="13" spans="1:19" x14ac:dyDescent="0.2">
      <c r="A13">
        <v>12</v>
      </c>
      <c r="B13" t="s">
        <v>43</v>
      </c>
      <c r="C13">
        <v>11</v>
      </c>
      <c r="D13" t="str">
        <f t="shared" si="0"/>
        <v>MidCentral</v>
      </c>
    </row>
    <row r="14" spans="1:19" x14ac:dyDescent="0.2">
      <c r="A14">
        <v>13</v>
      </c>
      <c r="B14" t="s">
        <v>44</v>
      </c>
      <c r="C14">
        <v>12</v>
      </c>
      <c r="D14" t="str">
        <f t="shared" si="0"/>
        <v>Whanganui</v>
      </c>
    </row>
    <row r="15" spans="1:19" x14ac:dyDescent="0.2">
      <c r="A15">
        <v>14</v>
      </c>
      <c r="B15" t="s">
        <v>45</v>
      </c>
      <c r="C15">
        <v>13</v>
      </c>
      <c r="D15" t="str">
        <f t="shared" si="0"/>
        <v>Capital &amp; Coast</v>
      </c>
    </row>
    <row r="16" spans="1:19" x14ac:dyDescent="0.2">
      <c r="A16">
        <v>15</v>
      </c>
      <c r="B16" t="s">
        <v>46</v>
      </c>
      <c r="C16">
        <v>14</v>
      </c>
      <c r="D16" t="str">
        <f t="shared" si="0"/>
        <v>Hutt Valley</v>
      </c>
    </row>
    <row r="17" spans="1:4" x14ac:dyDescent="0.2">
      <c r="A17">
        <v>16</v>
      </c>
      <c r="B17" t="s">
        <v>47</v>
      </c>
      <c r="C17">
        <v>15</v>
      </c>
      <c r="D17" t="str">
        <f t="shared" si="0"/>
        <v>Wairarapa</v>
      </c>
    </row>
    <row r="18" spans="1:4" x14ac:dyDescent="0.2">
      <c r="A18">
        <v>17</v>
      </c>
      <c r="B18" t="s">
        <v>48</v>
      </c>
      <c r="C18">
        <v>16</v>
      </c>
      <c r="D18" t="str">
        <f t="shared" si="0"/>
        <v>Nelson Marlborough</v>
      </c>
    </row>
    <row r="19" spans="1:4" x14ac:dyDescent="0.2">
      <c r="A19">
        <v>18</v>
      </c>
      <c r="B19" t="s">
        <v>49</v>
      </c>
      <c r="C19">
        <v>17</v>
      </c>
      <c r="D19" t="str">
        <f t="shared" si="0"/>
        <v>West Coast</v>
      </c>
    </row>
    <row r="20" spans="1:4" x14ac:dyDescent="0.2">
      <c r="A20">
        <v>19</v>
      </c>
      <c r="B20" t="s">
        <v>50</v>
      </c>
      <c r="C20">
        <v>18</v>
      </c>
      <c r="D20" t="str">
        <f t="shared" si="0"/>
        <v>Canterbury</v>
      </c>
    </row>
    <row r="21" spans="1:4" x14ac:dyDescent="0.2">
      <c r="A21">
        <v>20</v>
      </c>
      <c r="B21" t="s">
        <v>51</v>
      </c>
      <c r="C21">
        <v>19</v>
      </c>
      <c r="D21" t="str">
        <f t="shared" si="0"/>
        <v>South Canterbury</v>
      </c>
    </row>
    <row r="22" spans="1:4" x14ac:dyDescent="0.2">
      <c r="A22">
        <v>21</v>
      </c>
      <c r="B22" t="s">
        <v>52</v>
      </c>
      <c r="C22">
        <v>20</v>
      </c>
      <c r="D22" t="str">
        <f t="shared" si="0"/>
        <v>Southern</v>
      </c>
    </row>
    <row r="23" spans="1:4" x14ac:dyDescent="0.2">
      <c r="A23">
        <v>22</v>
      </c>
      <c r="B23" t="s">
        <v>4</v>
      </c>
      <c r="C23">
        <v>30</v>
      </c>
      <c r="D23" t="str">
        <f t="shared" ref="D23" si="3">B23</f>
        <v>Unknown</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04"/>
  <sheetViews>
    <sheetView workbookViewId="0">
      <selection activeCell="L24" sqref="L24"/>
    </sheetView>
  </sheetViews>
  <sheetFormatPr defaultRowHeight="12" x14ac:dyDescent="0.2"/>
  <cols>
    <col min="1" max="1" width="24.28515625" customWidth="1"/>
    <col min="2" max="2" width="6.42578125" customWidth="1"/>
    <col min="3" max="3" width="7" customWidth="1"/>
    <col min="4" max="4" width="5.42578125" customWidth="1"/>
    <col min="5" max="5" width="6.5703125" customWidth="1"/>
    <col min="6" max="6" width="7.42578125" customWidth="1"/>
    <col min="7" max="7" width="7" customWidth="1"/>
    <col min="8" max="8" width="12" customWidth="1"/>
    <col min="9" max="9" width="8" customWidth="1"/>
  </cols>
  <sheetData>
    <row r="1" spans="1:9" x14ac:dyDescent="0.2">
      <c r="A1" s="5" t="s">
        <v>32</v>
      </c>
      <c r="B1" s="3" t="s">
        <v>17</v>
      </c>
      <c r="C1" s="3" t="s">
        <v>18</v>
      </c>
      <c r="D1" s="3" t="s">
        <v>20</v>
      </c>
      <c r="E1" s="3" t="s">
        <v>21</v>
      </c>
      <c r="F1" s="3" t="s">
        <v>19</v>
      </c>
      <c r="G1" s="3" t="s">
        <v>22</v>
      </c>
      <c r="H1" s="3" t="s">
        <v>23</v>
      </c>
      <c r="I1" s="3" t="s">
        <v>4572</v>
      </c>
    </row>
    <row r="2" spans="1:9" x14ac:dyDescent="0.2">
      <c r="A2" s="6" t="s">
        <v>1529</v>
      </c>
      <c r="B2" t="s">
        <v>27</v>
      </c>
      <c r="C2">
        <v>1</v>
      </c>
      <c r="D2">
        <v>1</v>
      </c>
      <c r="E2" t="s">
        <v>24</v>
      </c>
      <c r="F2" t="s">
        <v>11</v>
      </c>
      <c r="G2">
        <v>126</v>
      </c>
      <c r="H2">
        <v>1.4350503064857401</v>
      </c>
      <c r="I2">
        <v>186</v>
      </c>
    </row>
    <row r="3" spans="1:9" x14ac:dyDescent="0.2">
      <c r="A3" s="6" t="s">
        <v>1739</v>
      </c>
      <c r="B3" t="s">
        <v>27</v>
      </c>
      <c r="C3">
        <v>1</v>
      </c>
      <c r="D3">
        <v>1</v>
      </c>
      <c r="E3" t="s">
        <v>24</v>
      </c>
      <c r="F3" t="s">
        <v>12</v>
      </c>
      <c r="G3">
        <v>155</v>
      </c>
      <c r="H3">
        <v>1.76707651441307</v>
      </c>
      <c r="I3">
        <v>219</v>
      </c>
    </row>
    <row r="4" spans="1:9" x14ac:dyDescent="0.2">
      <c r="A4" s="6" t="s">
        <v>1949</v>
      </c>
      <c r="B4" t="s">
        <v>27</v>
      </c>
      <c r="C4">
        <v>1</v>
      </c>
      <c r="D4">
        <v>1</v>
      </c>
      <c r="E4" t="s">
        <v>24</v>
      </c>
      <c r="F4" t="s">
        <v>13</v>
      </c>
      <c r="G4">
        <v>166</v>
      </c>
      <c r="H4">
        <v>1.8905270926198801</v>
      </c>
      <c r="I4">
        <v>249</v>
      </c>
    </row>
    <row r="5" spans="1:9" x14ac:dyDescent="0.2">
      <c r="A5" s="6" t="s">
        <v>2159</v>
      </c>
      <c r="B5" t="s">
        <v>27</v>
      </c>
      <c r="C5">
        <v>1</v>
      </c>
      <c r="D5">
        <v>1</v>
      </c>
      <c r="E5" t="s">
        <v>24</v>
      </c>
      <c r="F5" t="s">
        <v>14</v>
      </c>
      <c r="G5">
        <v>208</v>
      </c>
      <c r="H5">
        <v>2.36420323509387</v>
      </c>
      <c r="I5">
        <v>304</v>
      </c>
    </row>
    <row r="6" spans="1:9" x14ac:dyDescent="0.2">
      <c r="A6" s="6" t="s">
        <v>2369</v>
      </c>
      <c r="B6" t="s">
        <v>27</v>
      </c>
      <c r="C6">
        <v>1</v>
      </c>
      <c r="D6">
        <v>1</v>
      </c>
      <c r="E6" t="s">
        <v>24</v>
      </c>
      <c r="F6" t="s">
        <v>15</v>
      </c>
      <c r="G6">
        <v>220</v>
      </c>
      <c r="H6">
        <v>2.4787391780500898</v>
      </c>
      <c r="I6">
        <v>375</v>
      </c>
    </row>
    <row r="7" spans="1:9" x14ac:dyDescent="0.2">
      <c r="A7" s="6" t="s">
        <v>1749</v>
      </c>
      <c r="B7" t="s">
        <v>27</v>
      </c>
      <c r="C7">
        <v>1</v>
      </c>
      <c r="D7">
        <v>2</v>
      </c>
      <c r="E7" t="s">
        <v>24</v>
      </c>
      <c r="F7" t="s">
        <v>12</v>
      </c>
      <c r="G7">
        <v>9950</v>
      </c>
      <c r="H7">
        <v>8.5998851159065701</v>
      </c>
      <c r="I7">
        <v>13591</v>
      </c>
    </row>
    <row r="8" spans="1:9" x14ac:dyDescent="0.2">
      <c r="A8" s="6" t="s">
        <v>2379</v>
      </c>
      <c r="B8" t="s">
        <v>27</v>
      </c>
      <c r="C8">
        <v>1</v>
      </c>
      <c r="D8">
        <v>2</v>
      </c>
      <c r="E8" t="s">
        <v>24</v>
      </c>
      <c r="F8" t="s">
        <v>15</v>
      </c>
      <c r="G8">
        <v>10119</v>
      </c>
      <c r="H8">
        <v>8.3319541433748192</v>
      </c>
      <c r="I8">
        <v>14061</v>
      </c>
    </row>
    <row r="9" spans="1:9" x14ac:dyDescent="0.2">
      <c r="A9" s="6" t="s">
        <v>1959</v>
      </c>
      <c r="B9" t="s">
        <v>27</v>
      </c>
      <c r="C9">
        <v>1</v>
      </c>
      <c r="D9">
        <v>2</v>
      </c>
      <c r="E9" t="s">
        <v>24</v>
      </c>
      <c r="F9" t="s">
        <v>13</v>
      </c>
      <c r="G9">
        <v>10090</v>
      </c>
      <c r="H9">
        <v>8.6170659582168803</v>
      </c>
      <c r="I9">
        <v>14181</v>
      </c>
    </row>
    <row r="10" spans="1:9" x14ac:dyDescent="0.2">
      <c r="A10" s="6" t="s">
        <v>1539</v>
      </c>
      <c r="B10" t="s">
        <v>27</v>
      </c>
      <c r="C10">
        <v>1</v>
      </c>
      <c r="D10">
        <v>2</v>
      </c>
      <c r="E10" t="s">
        <v>24</v>
      </c>
      <c r="F10" t="s">
        <v>11</v>
      </c>
      <c r="G10">
        <v>10084</v>
      </c>
      <c r="H10">
        <v>8.8090518336350598</v>
      </c>
      <c r="I10">
        <v>14442</v>
      </c>
    </row>
    <row r="11" spans="1:9" x14ac:dyDescent="0.2">
      <c r="A11" s="6" t="s">
        <v>2169</v>
      </c>
      <c r="B11" t="s">
        <v>27</v>
      </c>
      <c r="C11">
        <v>1</v>
      </c>
      <c r="D11">
        <v>2</v>
      </c>
      <c r="E11" t="s">
        <v>24</v>
      </c>
      <c r="F11" t="s">
        <v>14</v>
      </c>
      <c r="G11">
        <v>10476</v>
      </c>
      <c r="H11">
        <v>8.8090783623691191</v>
      </c>
      <c r="I11">
        <v>14775</v>
      </c>
    </row>
    <row r="12" spans="1:9" x14ac:dyDescent="0.2">
      <c r="A12" s="6" t="s">
        <v>1759</v>
      </c>
      <c r="B12" t="s">
        <v>27</v>
      </c>
      <c r="C12">
        <v>1</v>
      </c>
      <c r="D12">
        <v>3</v>
      </c>
      <c r="E12" t="s">
        <v>24</v>
      </c>
      <c r="F12" t="s">
        <v>12</v>
      </c>
      <c r="G12">
        <v>5842</v>
      </c>
      <c r="H12">
        <v>6.9301475058527204</v>
      </c>
      <c r="I12">
        <v>7788</v>
      </c>
    </row>
    <row r="13" spans="1:9" x14ac:dyDescent="0.2">
      <c r="A13" s="6" t="s">
        <v>1969</v>
      </c>
      <c r="B13" t="s">
        <v>27</v>
      </c>
      <c r="C13">
        <v>1</v>
      </c>
      <c r="D13">
        <v>3</v>
      </c>
      <c r="E13" t="s">
        <v>24</v>
      </c>
      <c r="F13" t="s">
        <v>13</v>
      </c>
      <c r="G13">
        <v>5958</v>
      </c>
      <c r="H13">
        <v>7.0038260074700398</v>
      </c>
      <c r="I13">
        <v>7985</v>
      </c>
    </row>
    <row r="14" spans="1:9" x14ac:dyDescent="0.2">
      <c r="A14" s="6" t="s">
        <v>2179</v>
      </c>
      <c r="B14" t="s">
        <v>27</v>
      </c>
      <c r="C14">
        <v>1</v>
      </c>
      <c r="D14">
        <v>3</v>
      </c>
      <c r="E14" t="s">
        <v>24</v>
      </c>
      <c r="F14" t="s">
        <v>14</v>
      </c>
      <c r="G14">
        <v>6116</v>
      </c>
      <c r="H14">
        <v>7.0383075655246801</v>
      </c>
      <c r="I14">
        <v>8241</v>
      </c>
    </row>
    <row r="15" spans="1:9" x14ac:dyDescent="0.2">
      <c r="A15" s="6" t="s">
        <v>2389</v>
      </c>
      <c r="B15" t="s">
        <v>27</v>
      </c>
      <c r="C15">
        <v>1</v>
      </c>
      <c r="D15">
        <v>3</v>
      </c>
      <c r="E15" t="s">
        <v>24</v>
      </c>
      <c r="F15" t="s">
        <v>15</v>
      </c>
      <c r="G15">
        <v>6392</v>
      </c>
      <c r="H15">
        <v>7.0819317010175098</v>
      </c>
      <c r="I15">
        <v>8673</v>
      </c>
    </row>
    <row r="16" spans="1:9" x14ac:dyDescent="0.2">
      <c r="A16" s="6" t="s">
        <v>1549</v>
      </c>
      <c r="B16" t="s">
        <v>27</v>
      </c>
      <c r="C16">
        <v>1</v>
      </c>
      <c r="D16">
        <v>3</v>
      </c>
      <c r="E16" t="s">
        <v>24</v>
      </c>
      <c r="F16" t="s">
        <v>11</v>
      </c>
      <c r="G16">
        <v>6377</v>
      </c>
      <c r="H16">
        <v>7.6265371921355198</v>
      </c>
      <c r="I16">
        <v>8711</v>
      </c>
    </row>
    <row r="17" spans="1:9" x14ac:dyDescent="0.2">
      <c r="A17" s="6" t="s">
        <v>1559</v>
      </c>
      <c r="B17" t="s">
        <v>27</v>
      </c>
      <c r="C17">
        <v>1</v>
      </c>
      <c r="D17">
        <v>4</v>
      </c>
      <c r="E17" t="s">
        <v>24</v>
      </c>
      <c r="F17" t="s">
        <v>11</v>
      </c>
      <c r="G17">
        <v>3780</v>
      </c>
      <c r="H17">
        <v>5.3944675881692197</v>
      </c>
      <c r="I17">
        <v>4949</v>
      </c>
    </row>
    <row r="18" spans="1:9" x14ac:dyDescent="0.2">
      <c r="A18" s="6" t="s">
        <v>1769</v>
      </c>
      <c r="B18" t="s">
        <v>27</v>
      </c>
      <c r="C18">
        <v>1</v>
      </c>
      <c r="D18">
        <v>4</v>
      </c>
      <c r="E18" t="s">
        <v>24</v>
      </c>
      <c r="F18" t="s">
        <v>12</v>
      </c>
      <c r="G18">
        <v>3859</v>
      </c>
      <c r="H18">
        <v>5.4537609681153496</v>
      </c>
      <c r="I18">
        <v>5186</v>
      </c>
    </row>
    <row r="19" spans="1:9" x14ac:dyDescent="0.2">
      <c r="A19" s="6" t="s">
        <v>1979</v>
      </c>
      <c r="B19" t="s">
        <v>27</v>
      </c>
      <c r="C19">
        <v>1</v>
      </c>
      <c r="D19">
        <v>4</v>
      </c>
      <c r="E19" t="s">
        <v>24</v>
      </c>
      <c r="F19" t="s">
        <v>13</v>
      </c>
      <c r="G19">
        <v>4031</v>
      </c>
      <c r="H19">
        <v>5.6661906654182603</v>
      </c>
      <c r="I19">
        <v>5362</v>
      </c>
    </row>
    <row r="20" spans="1:9" x14ac:dyDescent="0.2">
      <c r="A20" s="6" t="s">
        <v>2189</v>
      </c>
      <c r="B20" t="s">
        <v>27</v>
      </c>
      <c r="C20">
        <v>1</v>
      </c>
      <c r="D20">
        <v>4</v>
      </c>
      <c r="E20" t="s">
        <v>24</v>
      </c>
      <c r="F20" t="s">
        <v>14</v>
      </c>
      <c r="G20">
        <v>4180</v>
      </c>
      <c r="H20">
        <v>5.7340904710527898</v>
      </c>
      <c r="I20">
        <v>5504</v>
      </c>
    </row>
    <row r="21" spans="1:9" x14ac:dyDescent="0.2">
      <c r="A21" s="6" t="s">
        <v>2399</v>
      </c>
      <c r="B21" t="s">
        <v>27</v>
      </c>
      <c r="C21">
        <v>1</v>
      </c>
      <c r="D21">
        <v>4</v>
      </c>
      <c r="E21" t="s">
        <v>24</v>
      </c>
      <c r="F21" t="s">
        <v>15</v>
      </c>
      <c r="G21">
        <v>4322</v>
      </c>
      <c r="H21">
        <v>5.8042966299088103</v>
      </c>
      <c r="I21">
        <v>5926</v>
      </c>
    </row>
    <row r="22" spans="1:9" x14ac:dyDescent="0.2">
      <c r="A22" s="6" t="s">
        <v>1569</v>
      </c>
      <c r="B22" t="s">
        <v>27</v>
      </c>
      <c r="C22">
        <v>1</v>
      </c>
      <c r="D22">
        <v>5</v>
      </c>
      <c r="E22" t="s">
        <v>24</v>
      </c>
      <c r="F22" t="s">
        <v>11</v>
      </c>
      <c r="G22">
        <v>3017</v>
      </c>
      <c r="H22">
        <v>6.9337146531660299</v>
      </c>
      <c r="I22">
        <v>4399</v>
      </c>
    </row>
    <row r="23" spans="1:9" x14ac:dyDescent="0.2">
      <c r="A23" s="6" t="s">
        <v>1779</v>
      </c>
      <c r="B23" t="s">
        <v>27</v>
      </c>
      <c r="C23">
        <v>1</v>
      </c>
      <c r="D23">
        <v>5</v>
      </c>
      <c r="E23" t="s">
        <v>24</v>
      </c>
      <c r="F23" t="s">
        <v>12</v>
      </c>
      <c r="G23">
        <v>3335</v>
      </c>
      <c r="H23">
        <v>7.6087405378409896</v>
      </c>
      <c r="I23">
        <v>4883</v>
      </c>
    </row>
    <row r="24" spans="1:9" x14ac:dyDescent="0.2">
      <c r="A24" s="6" t="s">
        <v>1989</v>
      </c>
      <c r="B24" t="s">
        <v>27</v>
      </c>
      <c r="C24">
        <v>1</v>
      </c>
      <c r="D24">
        <v>5</v>
      </c>
      <c r="E24" t="s">
        <v>24</v>
      </c>
      <c r="F24" t="s">
        <v>13</v>
      </c>
      <c r="G24">
        <v>3423</v>
      </c>
      <c r="H24">
        <v>7.7519502733791104</v>
      </c>
      <c r="I24">
        <v>4972</v>
      </c>
    </row>
    <row r="25" spans="1:9" x14ac:dyDescent="0.2">
      <c r="A25" s="6" t="s">
        <v>2199</v>
      </c>
      <c r="B25" t="s">
        <v>27</v>
      </c>
      <c r="C25">
        <v>1</v>
      </c>
      <c r="D25">
        <v>5</v>
      </c>
      <c r="E25" t="s">
        <v>24</v>
      </c>
      <c r="F25" t="s">
        <v>14</v>
      </c>
      <c r="G25">
        <v>3740</v>
      </c>
      <c r="H25">
        <v>8.35595473485483</v>
      </c>
      <c r="I25">
        <v>5548</v>
      </c>
    </row>
    <row r="26" spans="1:9" x14ac:dyDescent="0.2">
      <c r="A26" s="6" t="s">
        <v>2409</v>
      </c>
      <c r="B26" t="s">
        <v>27</v>
      </c>
      <c r="C26">
        <v>1</v>
      </c>
      <c r="D26">
        <v>5</v>
      </c>
      <c r="E26" t="s">
        <v>24</v>
      </c>
      <c r="F26" t="s">
        <v>15</v>
      </c>
      <c r="G26">
        <v>3914</v>
      </c>
      <c r="H26">
        <v>8.5893383356609796</v>
      </c>
      <c r="I26">
        <v>5664</v>
      </c>
    </row>
    <row r="27" spans="1:9" x14ac:dyDescent="0.2">
      <c r="A27" s="6" t="s">
        <v>1789</v>
      </c>
      <c r="B27" t="s">
        <v>27</v>
      </c>
      <c r="C27">
        <v>1</v>
      </c>
      <c r="D27">
        <v>6</v>
      </c>
      <c r="E27" t="s">
        <v>24</v>
      </c>
      <c r="F27" t="s">
        <v>12</v>
      </c>
      <c r="G27">
        <v>590</v>
      </c>
      <c r="H27">
        <v>6.5428478909850698</v>
      </c>
      <c r="I27">
        <v>987</v>
      </c>
    </row>
    <row r="28" spans="1:9" x14ac:dyDescent="0.2">
      <c r="A28" s="6" t="s">
        <v>1579</v>
      </c>
      <c r="B28" t="s">
        <v>27</v>
      </c>
      <c r="C28">
        <v>1</v>
      </c>
      <c r="D28">
        <v>6</v>
      </c>
      <c r="E28" t="s">
        <v>24</v>
      </c>
      <c r="F28" t="s">
        <v>11</v>
      </c>
      <c r="G28">
        <v>577</v>
      </c>
      <c r="H28">
        <v>6.4060858926220101</v>
      </c>
      <c r="I28">
        <v>1012</v>
      </c>
    </row>
    <row r="29" spans="1:9" x14ac:dyDescent="0.2">
      <c r="A29" s="6" t="s">
        <v>1999</v>
      </c>
      <c r="B29" t="s">
        <v>27</v>
      </c>
      <c r="C29">
        <v>1</v>
      </c>
      <c r="D29">
        <v>6</v>
      </c>
      <c r="E29" t="s">
        <v>24</v>
      </c>
      <c r="F29" t="s">
        <v>13</v>
      </c>
      <c r="G29">
        <v>656</v>
      </c>
      <c r="H29">
        <v>7.2712520630515103</v>
      </c>
      <c r="I29">
        <v>1074</v>
      </c>
    </row>
    <row r="30" spans="1:9" x14ac:dyDescent="0.2">
      <c r="A30" s="6" t="s">
        <v>2209</v>
      </c>
      <c r="B30" t="s">
        <v>27</v>
      </c>
      <c r="C30">
        <v>1</v>
      </c>
      <c r="D30">
        <v>6</v>
      </c>
      <c r="E30" t="s">
        <v>24</v>
      </c>
      <c r="F30" t="s">
        <v>14</v>
      </c>
      <c r="G30">
        <v>674</v>
      </c>
      <c r="H30">
        <v>7.4483944510566404</v>
      </c>
      <c r="I30">
        <v>1138</v>
      </c>
    </row>
    <row r="31" spans="1:9" x14ac:dyDescent="0.2">
      <c r="A31" s="6" t="s">
        <v>2419</v>
      </c>
      <c r="B31" t="s">
        <v>27</v>
      </c>
      <c r="C31">
        <v>1</v>
      </c>
      <c r="D31">
        <v>6</v>
      </c>
      <c r="E31" t="s">
        <v>24</v>
      </c>
      <c r="F31" t="s">
        <v>15</v>
      </c>
      <c r="G31">
        <v>706</v>
      </c>
      <c r="H31">
        <v>7.6984728454362603</v>
      </c>
      <c r="I31">
        <v>1167</v>
      </c>
    </row>
    <row r="32" spans="1:9" x14ac:dyDescent="0.2">
      <c r="A32" s="6" t="s">
        <v>1589</v>
      </c>
      <c r="B32" t="s">
        <v>27</v>
      </c>
      <c r="C32">
        <v>1</v>
      </c>
      <c r="D32">
        <v>7</v>
      </c>
      <c r="E32" t="s">
        <v>24</v>
      </c>
      <c r="F32" t="s">
        <v>11</v>
      </c>
      <c r="G32">
        <v>1314</v>
      </c>
      <c r="H32">
        <v>6.1350724442800999</v>
      </c>
      <c r="I32">
        <v>1844</v>
      </c>
    </row>
    <row r="33" spans="1:9" x14ac:dyDescent="0.2">
      <c r="A33" s="6" t="s">
        <v>1799</v>
      </c>
      <c r="B33" t="s">
        <v>27</v>
      </c>
      <c r="C33">
        <v>1</v>
      </c>
      <c r="D33">
        <v>7</v>
      </c>
      <c r="E33" t="s">
        <v>24</v>
      </c>
      <c r="F33" t="s">
        <v>12</v>
      </c>
      <c r="G33">
        <v>1324</v>
      </c>
      <c r="H33">
        <v>6.1785892283483399</v>
      </c>
      <c r="I33">
        <v>1874</v>
      </c>
    </row>
    <row r="34" spans="1:9" x14ac:dyDescent="0.2">
      <c r="A34" s="6" t="s">
        <v>2009</v>
      </c>
      <c r="B34" t="s">
        <v>27</v>
      </c>
      <c r="C34">
        <v>1</v>
      </c>
      <c r="D34">
        <v>7</v>
      </c>
      <c r="E34" t="s">
        <v>24</v>
      </c>
      <c r="F34" t="s">
        <v>13</v>
      </c>
      <c r="G34">
        <v>1417</v>
      </c>
      <c r="H34">
        <v>6.5866262203502997</v>
      </c>
      <c r="I34">
        <v>1977</v>
      </c>
    </row>
    <row r="35" spans="1:9" x14ac:dyDescent="0.2">
      <c r="A35" s="6" t="s">
        <v>2219</v>
      </c>
      <c r="B35" t="s">
        <v>27</v>
      </c>
      <c r="C35">
        <v>1</v>
      </c>
      <c r="D35">
        <v>7</v>
      </c>
      <c r="E35" t="s">
        <v>24</v>
      </c>
      <c r="F35" t="s">
        <v>14</v>
      </c>
      <c r="G35">
        <v>1665</v>
      </c>
      <c r="H35">
        <v>7.65961322863508</v>
      </c>
      <c r="I35">
        <v>2325</v>
      </c>
    </row>
    <row r="36" spans="1:9" x14ac:dyDescent="0.2">
      <c r="A36" s="6" t="s">
        <v>2429</v>
      </c>
      <c r="B36" t="s">
        <v>27</v>
      </c>
      <c r="C36">
        <v>1</v>
      </c>
      <c r="D36">
        <v>7</v>
      </c>
      <c r="E36" t="s">
        <v>24</v>
      </c>
      <c r="F36" t="s">
        <v>15</v>
      </c>
      <c r="G36">
        <v>2042</v>
      </c>
      <c r="H36">
        <v>9.2216052909073305</v>
      </c>
      <c r="I36">
        <v>3122</v>
      </c>
    </row>
    <row r="37" spans="1:9" x14ac:dyDescent="0.2">
      <c r="A37" s="6" t="s">
        <v>1599</v>
      </c>
      <c r="B37" t="s">
        <v>27</v>
      </c>
      <c r="C37">
        <v>1</v>
      </c>
      <c r="D37">
        <v>8</v>
      </c>
      <c r="E37" t="s">
        <v>24</v>
      </c>
      <c r="F37" t="s">
        <v>11</v>
      </c>
      <c r="G37">
        <v>205</v>
      </c>
      <c r="H37">
        <v>5.4050348558833203</v>
      </c>
      <c r="I37">
        <v>278</v>
      </c>
    </row>
    <row r="38" spans="1:9" x14ac:dyDescent="0.2">
      <c r="A38" s="6" t="s">
        <v>1809</v>
      </c>
      <c r="B38" t="s">
        <v>27</v>
      </c>
      <c r="C38">
        <v>1</v>
      </c>
      <c r="D38">
        <v>8</v>
      </c>
      <c r="E38" t="s">
        <v>24</v>
      </c>
      <c r="F38" t="s">
        <v>12</v>
      </c>
      <c r="G38">
        <v>252</v>
      </c>
      <c r="H38">
        <v>6.62852633655553</v>
      </c>
      <c r="I38">
        <v>358</v>
      </c>
    </row>
    <row r="39" spans="1:9" x14ac:dyDescent="0.2">
      <c r="A39" s="6" t="s">
        <v>2019</v>
      </c>
      <c r="B39" t="s">
        <v>27</v>
      </c>
      <c r="C39">
        <v>1</v>
      </c>
      <c r="D39">
        <v>8</v>
      </c>
      <c r="E39" t="s">
        <v>24</v>
      </c>
      <c r="F39" t="s">
        <v>13</v>
      </c>
      <c r="G39">
        <v>262</v>
      </c>
      <c r="H39">
        <v>6.9205066233474604</v>
      </c>
      <c r="I39">
        <v>366</v>
      </c>
    </row>
    <row r="40" spans="1:9" x14ac:dyDescent="0.2">
      <c r="A40" s="6" t="s">
        <v>2439</v>
      </c>
      <c r="B40" t="s">
        <v>27</v>
      </c>
      <c r="C40">
        <v>1</v>
      </c>
      <c r="D40">
        <v>8</v>
      </c>
      <c r="E40" t="s">
        <v>24</v>
      </c>
      <c r="F40" t="s">
        <v>15</v>
      </c>
      <c r="G40">
        <v>255</v>
      </c>
      <c r="H40">
        <v>6.7586013140841299</v>
      </c>
      <c r="I40">
        <v>375</v>
      </c>
    </row>
    <row r="41" spans="1:9" x14ac:dyDescent="0.2">
      <c r="A41" s="6" t="s">
        <v>2229</v>
      </c>
      <c r="B41" t="s">
        <v>27</v>
      </c>
      <c r="C41">
        <v>1</v>
      </c>
      <c r="D41">
        <v>8</v>
      </c>
      <c r="E41" t="s">
        <v>24</v>
      </c>
      <c r="F41" t="s">
        <v>14</v>
      </c>
      <c r="G41">
        <v>248</v>
      </c>
      <c r="H41">
        <v>6.5831736205862201</v>
      </c>
      <c r="I41">
        <v>378</v>
      </c>
    </row>
    <row r="42" spans="1:9" x14ac:dyDescent="0.2">
      <c r="A42" s="6" t="s">
        <v>1609</v>
      </c>
      <c r="B42" t="s">
        <v>27</v>
      </c>
      <c r="C42">
        <v>1</v>
      </c>
      <c r="D42">
        <v>9</v>
      </c>
      <c r="E42" t="s">
        <v>24</v>
      </c>
      <c r="F42" t="s">
        <v>11</v>
      </c>
      <c r="G42">
        <v>1456</v>
      </c>
      <c r="H42">
        <v>7.5945709249989202</v>
      </c>
      <c r="I42">
        <v>2083</v>
      </c>
    </row>
    <row r="43" spans="1:9" x14ac:dyDescent="0.2">
      <c r="A43" s="6" t="s">
        <v>1819</v>
      </c>
      <c r="B43" t="s">
        <v>27</v>
      </c>
      <c r="C43">
        <v>1</v>
      </c>
      <c r="D43">
        <v>9</v>
      </c>
      <c r="E43" t="s">
        <v>24</v>
      </c>
      <c r="F43" t="s">
        <v>12</v>
      </c>
      <c r="G43">
        <v>1571</v>
      </c>
      <c r="H43">
        <v>8.1876306841753106</v>
      </c>
      <c r="I43">
        <v>2228</v>
      </c>
    </row>
    <row r="44" spans="1:9" x14ac:dyDescent="0.2">
      <c r="A44" s="6" t="s">
        <v>2029</v>
      </c>
      <c r="B44" t="s">
        <v>27</v>
      </c>
      <c r="C44">
        <v>1</v>
      </c>
      <c r="D44">
        <v>9</v>
      </c>
      <c r="E44" t="s">
        <v>24</v>
      </c>
      <c r="F44" t="s">
        <v>13</v>
      </c>
      <c r="G44">
        <v>1640</v>
      </c>
      <c r="H44">
        <v>8.5641788597422508</v>
      </c>
      <c r="I44">
        <v>2437</v>
      </c>
    </row>
    <row r="45" spans="1:9" x14ac:dyDescent="0.2">
      <c r="A45" s="6" t="s">
        <v>2239</v>
      </c>
      <c r="B45" t="s">
        <v>27</v>
      </c>
      <c r="C45">
        <v>1</v>
      </c>
      <c r="D45">
        <v>9</v>
      </c>
      <c r="E45" t="s">
        <v>24</v>
      </c>
      <c r="F45" t="s">
        <v>14</v>
      </c>
      <c r="G45">
        <v>1816</v>
      </c>
      <c r="H45">
        <v>9.4316839139410806</v>
      </c>
      <c r="I45">
        <v>2679</v>
      </c>
    </row>
    <row r="46" spans="1:9" x14ac:dyDescent="0.2">
      <c r="A46" s="6" t="s">
        <v>2449</v>
      </c>
      <c r="B46" t="s">
        <v>27</v>
      </c>
      <c r="C46">
        <v>1</v>
      </c>
      <c r="D46">
        <v>9</v>
      </c>
      <c r="E46" t="s">
        <v>24</v>
      </c>
      <c r="F46" t="s">
        <v>15</v>
      </c>
      <c r="G46">
        <v>1994</v>
      </c>
      <c r="H46">
        <v>10.2962734615875</v>
      </c>
      <c r="I46">
        <v>3036</v>
      </c>
    </row>
    <row r="47" spans="1:9" x14ac:dyDescent="0.2">
      <c r="A47" s="6" t="s">
        <v>2459</v>
      </c>
      <c r="B47" t="s">
        <v>27</v>
      </c>
      <c r="C47">
        <v>1</v>
      </c>
      <c r="D47">
        <v>10</v>
      </c>
      <c r="E47" t="s">
        <v>24</v>
      </c>
      <c r="F47" t="s">
        <v>15</v>
      </c>
      <c r="G47">
        <v>1880</v>
      </c>
      <c r="H47">
        <v>15.374575359135401</v>
      </c>
      <c r="I47">
        <v>2905</v>
      </c>
    </row>
    <row r="48" spans="1:9" x14ac:dyDescent="0.2">
      <c r="A48" s="6" t="s">
        <v>1619</v>
      </c>
      <c r="B48" t="s">
        <v>27</v>
      </c>
      <c r="C48">
        <v>1</v>
      </c>
      <c r="D48">
        <v>10</v>
      </c>
      <c r="E48" t="s">
        <v>24</v>
      </c>
      <c r="F48" t="s">
        <v>11</v>
      </c>
      <c r="G48">
        <v>1817</v>
      </c>
      <c r="H48">
        <v>15.2585343241443</v>
      </c>
      <c r="I48">
        <v>2912</v>
      </c>
    </row>
    <row r="49" spans="1:9" x14ac:dyDescent="0.2">
      <c r="A49" s="6" t="s">
        <v>1829</v>
      </c>
      <c r="B49" t="s">
        <v>27</v>
      </c>
      <c r="C49">
        <v>1</v>
      </c>
      <c r="D49">
        <v>10</v>
      </c>
      <c r="E49" t="s">
        <v>24</v>
      </c>
      <c r="F49" t="s">
        <v>12</v>
      </c>
      <c r="G49">
        <v>1857</v>
      </c>
      <c r="H49">
        <v>15.5107134176441</v>
      </c>
      <c r="I49">
        <v>2976</v>
      </c>
    </row>
    <row r="50" spans="1:9" x14ac:dyDescent="0.2">
      <c r="A50" s="6" t="s">
        <v>2249</v>
      </c>
      <c r="B50" t="s">
        <v>27</v>
      </c>
      <c r="C50">
        <v>1</v>
      </c>
      <c r="D50">
        <v>10</v>
      </c>
      <c r="E50" t="s">
        <v>24</v>
      </c>
      <c r="F50" t="s">
        <v>14</v>
      </c>
      <c r="G50">
        <v>1987</v>
      </c>
      <c r="H50">
        <v>16.348271665985099</v>
      </c>
      <c r="I50">
        <v>3212</v>
      </c>
    </row>
    <row r="51" spans="1:9" x14ac:dyDescent="0.2">
      <c r="A51" s="6" t="s">
        <v>2039</v>
      </c>
      <c r="B51" t="s">
        <v>27</v>
      </c>
      <c r="C51">
        <v>1</v>
      </c>
      <c r="D51">
        <v>10</v>
      </c>
      <c r="E51" t="s">
        <v>24</v>
      </c>
      <c r="F51" t="s">
        <v>13</v>
      </c>
      <c r="G51">
        <v>2080</v>
      </c>
      <c r="H51">
        <v>17.265207701278701</v>
      </c>
      <c r="I51">
        <v>3429</v>
      </c>
    </row>
    <row r="52" spans="1:9" x14ac:dyDescent="0.2">
      <c r="A52" s="6" t="s">
        <v>2259</v>
      </c>
      <c r="B52" t="s">
        <v>27</v>
      </c>
      <c r="C52">
        <v>1</v>
      </c>
      <c r="D52">
        <v>11</v>
      </c>
      <c r="E52" t="s">
        <v>24</v>
      </c>
      <c r="F52" t="s">
        <v>14</v>
      </c>
      <c r="G52">
        <v>913</v>
      </c>
      <c r="H52">
        <v>4.9532936418806699</v>
      </c>
      <c r="I52">
        <v>1390</v>
      </c>
    </row>
    <row r="53" spans="1:9" x14ac:dyDescent="0.2">
      <c r="A53" s="6" t="s">
        <v>1629</v>
      </c>
      <c r="B53" t="s">
        <v>27</v>
      </c>
      <c r="C53">
        <v>1</v>
      </c>
      <c r="D53">
        <v>11</v>
      </c>
      <c r="E53" t="s">
        <v>24</v>
      </c>
      <c r="F53" t="s">
        <v>11</v>
      </c>
      <c r="G53">
        <v>938</v>
      </c>
      <c r="H53">
        <v>5.1480899104572604</v>
      </c>
      <c r="I53">
        <v>1392</v>
      </c>
    </row>
    <row r="54" spans="1:9" x14ac:dyDescent="0.2">
      <c r="A54" s="6" t="s">
        <v>2049</v>
      </c>
      <c r="B54" t="s">
        <v>27</v>
      </c>
      <c r="C54">
        <v>1</v>
      </c>
      <c r="D54">
        <v>11</v>
      </c>
      <c r="E54" t="s">
        <v>24</v>
      </c>
      <c r="F54" t="s">
        <v>13</v>
      </c>
      <c r="G54">
        <v>1026</v>
      </c>
      <c r="H54">
        <v>5.60578849567628</v>
      </c>
      <c r="I54">
        <v>1502</v>
      </c>
    </row>
    <row r="55" spans="1:9" x14ac:dyDescent="0.2">
      <c r="A55" s="6" t="s">
        <v>1839</v>
      </c>
      <c r="B55" t="s">
        <v>27</v>
      </c>
      <c r="C55">
        <v>1</v>
      </c>
      <c r="D55">
        <v>11</v>
      </c>
      <c r="E55" t="s">
        <v>24</v>
      </c>
      <c r="F55" t="s">
        <v>12</v>
      </c>
      <c r="G55">
        <v>1007</v>
      </c>
      <c r="H55">
        <v>5.5067976413188102</v>
      </c>
      <c r="I55">
        <v>1530</v>
      </c>
    </row>
    <row r="56" spans="1:9" x14ac:dyDescent="0.2">
      <c r="A56" s="6" t="s">
        <v>2469</v>
      </c>
      <c r="B56" t="s">
        <v>27</v>
      </c>
      <c r="C56">
        <v>1</v>
      </c>
      <c r="D56">
        <v>11</v>
      </c>
      <c r="E56" t="s">
        <v>24</v>
      </c>
      <c r="F56" t="s">
        <v>15</v>
      </c>
      <c r="G56">
        <v>1151</v>
      </c>
      <c r="H56">
        <v>6.1937264170234396</v>
      </c>
      <c r="I56">
        <v>1706</v>
      </c>
    </row>
    <row r="57" spans="1:9" x14ac:dyDescent="0.2">
      <c r="A57" s="6" t="s">
        <v>1849</v>
      </c>
      <c r="B57" t="s">
        <v>27</v>
      </c>
      <c r="C57">
        <v>1</v>
      </c>
      <c r="D57">
        <v>12</v>
      </c>
      <c r="E57" t="s">
        <v>24</v>
      </c>
      <c r="F57" t="s">
        <v>12</v>
      </c>
      <c r="G57">
        <v>161</v>
      </c>
      <c r="H57">
        <v>3.8625971047315599</v>
      </c>
      <c r="I57">
        <v>255</v>
      </c>
    </row>
    <row r="58" spans="1:9" x14ac:dyDescent="0.2">
      <c r="A58" s="6" t="s">
        <v>2059</v>
      </c>
      <c r="B58" t="s">
        <v>27</v>
      </c>
      <c r="C58">
        <v>1</v>
      </c>
      <c r="D58">
        <v>12</v>
      </c>
      <c r="E58" t="s">
        <v>24</v>
      </c>
      <c r="F58" t="s">
        <v>13</v>
      </c>
      <c r="G58">
        <v>173</v>
      </c>
      <c r="H58">
        <v>4.1577143626199904</v>
      </c>
      <c r="I58">
        <v>285</v>
      </c>
    </row>
    <row r="59" spans="1:9" x14ac:dyDescent="0.2">
      <c r="A59" s="6" t="s">
        <v>2269</v>
      </c>
      <c r="B59" t="s">
        <v>27</v>
      </c>
      <c r="C59">
        <v>1</v>
      </c>
      <c r="D59">
        <v>12</v>
      </c>
      <c r="E59" t="s">
        <v>24</v>
      </c>
      <c r="F59" t="s">
        <v>14</v>
      </c>
      <c r="G59">
        <v>171</v>
      </c>
      <c r="H59">
        <v>4.1196679210372897</v>
      </c>
      <c r="I59">
        <v>286</v>
      </c>
    </row>
    <row r="60" spans="1:9" x14ac:dyDescent="0.2">
      <c r="A60" s="6" t="s">
        <v>1639</v>
      </c>
      <c r="B60" t="s">
        <v>27</v>
      </c>
      <c r="C60">
        <v>1</v>
      </c>
      <c r="D60">
        <v>12</v>
      </c>
      <c r="E60" t="s">
        <v>24</v>
      </c>
      <c r="F60" t="s">
        <v>11</v>
      </c>
      <c r="G60">
        <v>171</v>
      </c>
      <c r="H60">
        <v>4.0609281714424101</v>
      </c>
      <c r="I60">
        <v>289</v>
      </c>
    </row>
    <row r="61" spans="1:9" x14ac:dyDescent="0.2">
      <c r="A61" s="6" t="s">
        <v>2479</v>
      </c>
      <c r="B61" t="s">
        <v>27</v>
      </c>
      <c r="C61">
        <v>1</v>
      </c>
      <c r="D61">
        <v>12</v>
      </c>
      <c r="E61" t="s">
        <v>24</v>
      </c>
      <c r="F61" t="s">
        <v>15</v>
      </c>
      <c r="G61">
        <v>180</v>
      </c>
      <c r="H61">
        <v>4.3158015882149803</v>
      </c>
      <c r="I61">
        <v>313</v>
      </c>
    </row>
    <row r="62" spans="1:9" x14ac:dyDescent="0.2">
      <c r="A62" s="6" t="s">
        <v>1649</v>
      </c>
      <c r="B62" t="s">
        <v>27</v>
      </c>
      <c r="C62">
        <v>1</v>
      </c>
      <c r="D62">
        <v>13</v>
      </c>
      <c r="E62" t="s">
        <v>24</v>
      </c>
      <c r="F62" t="s">
        <v>11</v>
      </c>
      <c r="G62">
        <v>5555</v>
      </c>
      <c r="H62">
        <v>7.6135209553426897</v>
      </c>
      <c r="I62">
        <v>7610</v>
      </c>
    </row>
    <row r="63" spans="1:9" x14ac:dyDescent="0.2">
      <c r="A63" s="6" t="s">
        <v>1859</v>
      </c>
      <c r="B63" t="s">
        <v>27</v>
      </c>
      <c r="C63">
        <v>1</v>
      </c>
      <c r="D63">
        <v>13</v>
      </c>
      <c r="E63" t="s">
        <v>24</v>
      </c>
      <c r="F63" t="s">
        <v>12</v>
      </c>
      <c r="G63">
        <v>5734</v>
      </c>
      <c r="H63">
        <v>7.7968553408663004</v>
      </c>
      <c r="I63">
        <v>7849</v>
      </c>
    </row>
    <row r="64" spans="1:9" x14ac:dyDescent="0.2">
      <c r="A64" s="6" t="s">
        <v>2069</v>
      </c>
      <c r="B64" t="s">
        <v>27</v>
      </c>
      <c r="C64">
        <v>1</v>
      </c>
      <c r="D64">
        <v>13</v>
      </c>
      <c r="E64" t="s">
        <v>24</v>
      </c>
      <c r="F64" t="s">
        <v>13</v>
      </c>
      <c r="G64">
        <v>6173</v>
      </c>
      <c r="H64">
        <v>8.3468074847322207</v>
      </c>
      <c r="I64">
        <v>8486</v>
      </c>
    </row>
    <row r="65" spans="1:9" x14ac:dyDescent="0.2">
      <c r="A65" s="6" t="s">
        <v>2279</v>
      </c>
      <c r="B65" t="s">
        <v>27</v>
      </c>
      <c r="C65">
        <v>1</v>
      </c>
      <c r="D65">
        <v>13</v>
      </c>
      <c r="E65" t="s">
        <v>24</v>
      </c>
      <c r="F65" t="s">
        <v>14</v>
      </c>
      <c r="G65">
        <v>6229</v>
      </c>
      <c r="H65">
        <v>8.3247700063441492</v>
      </c>
      <c r="I65">
        <v>8662</v>
      </c>
    </row>
    <row r="66" spans="1:9" x14ac:dyDescent="0.2">
      <c r="A66" s="6" t="s">
        <v>2489</v>
      </c>
      <c r="B66" t="s">
        <v>27</v>
      </c>
      <c r="C66">
        <v>1</v>
      </c>
      <c r="D66">
        <v>13</v>
      </c>
      <c r="E66" t="s">
        <v>24</v>
      </c>
      <c r="F66" t="s">
        <v>15</v>
      </c>
      <c r="G66">
        <v>6515</v>
      </c>
      <c r="H66">
        <v>8.56746692813112</v>
      </c>
      <c r="I66">
        <v>9078</v>
      </c>
    </row>
    <row r="67" spans="1:9" x14ac:dyDescent="0.2">
      <c r="A67" s="6" t="s">
        <v>1659</v>
      </c>
      <c r="B67" t="s">
        <v>27</v>
      </c>
      <c r="C67">
        <v>1</v>
      </c>
      <c r="D67">
        <v>14</v>
      </c>
      <c r="E67" t="s">
        <v>24</v>
      </c>
      <c r="F67" t="s">
        <v>11</v>
      </c>
      <c r="G67">
        <v>3504</v>
      </c>
      <c r="H67">
        <v>13.3400592003198</v>
      </c>
      <c r="I67">
        <v>4938</v>
      </c>
    </row>
    <row r="68" spans="1:9" x14ac:dyDescent="0.2">
      <c r="A68" s="6" t="s">
        <v>1869</v>
      </c>
      <c r="B68" t="s">
        <v>27</v>
      </c>
      <c r="C68">
        <v>1</v>
      </c>
      <c r="D68">
        <v>14</v>
      </c>
      <c r="E68" t="s">
        <v>24</v>
      </c>
      <c r="F68" t="s">
        <v>12</v>
      </c>
      <c r="G68">
        <v>3623</v>
      </c>
      <c r="H68">
        <v>13.8405422833724</v>
      </c>
      <c r="I68">
        <v>5304</v>
      </c>
    </row>
    <row r="69" spans="1:9" x14ac:dyDescent="0.2">
      <c r="A69" s="6" t="s">
        <v>2079</v>
      </c>
      <c r="B69" t="s">
        <v>27</v>
      </c>
      <c r="C69">
        <v>1</v>
      </c>
      <c r="D69">
        <v>14</v>
      </c>
      <c r="E69" t="s">
        <v>24</v>
      </c>
      <c r="F69" t="s">
        <v>13</v>
      </c>
      <c r="G69">
        <v>3921</v>
      </c>
      <c r="H69">
        <v>14.971780427633099</v>
      </c>
      <c r="I69">
        <v>5666</v>
      </c>
    </row>
    <row r="70" spans="1:9" x14ac:dyDescent="0.2">
      <c r="A70" s="6" t="s">
        <v>2289</v>
      </c>
      <c r="B70" t="s">
        <v>27</v>
      </c>
      <c r="C70">
        <v>1</v>
      </c>
      <c r="D70">
        <v>14</v>
      </c>
      <c r="E70" t="s">
        <v>24</v>
      </c>
      <c r="F70" t="s">
        <v>14</v>
      </c>
      <c r="G70">
        <v>4242</v>
      </c>
      <c r="H70">
        <v>16.0796995120368</v>
      </c>
      <c r="I70">
        <v>6151</v>
      </c>
    </row>
    <row r="71" spans="1:9" x14ac:dyDescent="0.2">
      <c r="A71" s="6" t="s">
        <v>2499</v>
      </c>
      <c r="B71" t="s">
        <v>27</v>
      </c>
      <c r="C71">
        <v>1</v>
      </c>
      <c r="D71">
        <v>14</v>
      </c>
      <c r="E71" t="s">
        <v>24</v>
      </c>
      <c r="F71" t="s">
        <v>15</v>
      </c>
      <c r="G71">
        <v>4209</v>
      </c>
      <c r="H71">
        <v>15.9017349098807</v>
      </c>
      <c r="I71">
        <v>6174</v>
      </c>
    </row>
    <row r="72" spans="1:9" x14ac:dyDescent="0.2">
      <c r="A72" s="6" t="s">
        <v>2299</v>
      </c>
      <c r="B72" t="s">
        <v>27</v>
      </c>
      <c r="C72">
        <v>1</v>
      </c>
      <c r="D72">
        <v>15</v>
      </c>
      <c r="E72" t="s">
        <v>24</v>
      </c>
      <c r="F72" t="s">
        <v>14</v>
      </c>
      <c r="G72">
        <v>709</v>
      </c>
      <c r="H72">
        <v>13.6598861740374</v>
      </c>
      <c r="I72">
        <v>1079</v>
      </c>
    </row>
    <row r="73" spans="1:9" x14ac:dyDescent="0.2">
      <c r="A73" s="6" t="s">
        <v>2509</v>
      </c>
      <c r="B73" t="s">
        <v>27</v>
      </c>
      <c r="C73">
        <v>1</v>
      </c>
      <c r="D73">
        <v>15</v>
      </c>
      <c r="E73" t="s">
        <v>24</v>
      </c>
      <c r="F73" t="s">
        <v>15</v>
      </c>
      <c r="G73">
        <v>739</v>
      </c>
      <c r="H73">
        <v>14.1554610581159</v>
      </c>
      <c r="I73">
        <v>1112</v>
      </c>
    </row>
    <row r="74" spans="1:9" x14ac:dyDescent="0.2">
      <c r="A74" s="6" t="s">
        <v>2089</v>
      </c>
      <c r="B74" t="s">
        <v>27</v>
      </c>
      <c r="C74">
        <v>1</v>
      </c>
      <c r="D74">
        <v>15</v>
      </c>
      <c r="E74" t="s">
        <v>24</v>
      </c>
      <c r="F74" t="s">
        <v>13</v>
      </c>
      <c r="G74">
        <v>756</v>
      </c>
      <c r="H74">
        <v>14.6653734238603</v>
      </c>
      <c r="I74">
        <v>1150</v>
      </c>
    </row>
    <row r="75" spans="1:9" x14ac:dyDescent="0.2">
      <c r="A75" s="6" t="s">
        <v>1879</v>
      </c>
      <c r="B75" t="s">
        <v>27</v>
      </c>
      <c r="C75">
        <v>1</v>
      </c>
      <c r="D75">
        <v>15</v>
      </c>
      <c r="E75" t="s">
        <v>24</v>
      </c>
      <c r="F75" t="s">
        <v>12</v>
      </c>
      <c r="G75">
        <v>726</v>
      </c>
      <c r="H75">
        <v>14.118910004589599</v>
      </c>
      <c r="I75">
        <v>1171</v>
      </c>
    </row>
    <row r="76" spans="1:9" x14ac:dyDescent="0.2">
      <c r="A76" s="6" t="s">
        <v>1669</v>
      </c>
      <c r="B76" t="s">
        <v>27</v>
      </c>
      <c r="C76">
        <v>1</v>
      </c>
      <c r="D76">
        <v>15</v>
      </c>
      <c r="E76" t="s">
        <v>24</v>
      </c>
      <c r="F76" t="s">
        <v>11</v>
      </c>
      <c r="G76">
        <v>728</v>
      </c>
      <c r="H76">
        <v>14.2528231553558</v>
      </c>
      <c r="I76">
        <v>1209</v>
      </c>
    </row>
    <row r="77" spans="1:9" x14ac:dyDescent="0.2">
      <c r="A77" s="6" t="s">
        <v>2309</v>
      </c>
      <c r="B77" t="s">
        <v>27</v>
      </c>
      <c r="C77">
        <v>1</v>
      </c>
      <c r="D77">
        <v>16</v>
      </c>
      <c r="E77" t="s">
        <v>24</v>
      </c>
      <c r="F77" t="s">
        <v>14</v>
      </c>
      <c r="G77">
        <v>1020</v>
      </c>
      <c r="H77">
        <v>4.8968587131439403</v>
      </c>
      <c r="I77">
        <v>1273</v>
      </c>
    </row>
    <row r="78" spans="1:9" x14ac:dyDescent="0.2">
      <c r="A78" s="6" t="s">
        <v>2099</v>
      </c>
      <c r="B78" t="s">
        <v>27</v>
      </c>
      <c r="C78">
        <v>1</v>
      </c>
      <c r="D78">
        <v>16</v>
      </c>
      <c r="E78" t="s">
        <v>24</v>
      </c>
      <c r="F78" t="s">
        <v>13</v>
      </c>
      <c r="G78">
        <v>1031</v>
      </c>
      <c r="H78">
        <v>4.9806931714261804</v>
      </c>
      <c r="I78">
        <v>1304</v>
      </c>
    </row>
    <row r="79" spans="1:9" x14ac:dyDescent="0.2">
      <c r="A79" s="6" t="s">
        <v>2519</v>
      </c>
      <c r="B79" t="s">
        <v>27</v>
      </c>
      <c r="C79">
        <v>1</v>
      </c>
      <c r="D79">
        <v>16</v>
      </c>
      <c r="E79" t="s">
        <v>24</v>
      </c>
      <c r="F79" t="s">
        <v>15</v>
      </c>
      <c r="G79">
        <v>1053</v>
      </c>
      <c r="H79">
        <v>4.99707436244592</v>
      </c>
      <c r="I79">
        <v>1373</v>
      </c>
    </row>
    <row r="80" spans="1:9" x14ac:dyDescent="0.2">
      <c r="A80" s="6" t="s">
        <v>1679</v>
      </c>
      <c r="B80" t="s">
        <v>27</v>
      </c>
      <c r="C80">
        <v>1</v>
      </c>
      <c r="D80">
        <v>16</v>
      </c>
      <c r="E80" t="s">
        <v>24</v>
      </c>
      <c r="F80" t="s">
        <v>11</v>
      </c>
      <c r="G80">
        <v>1391</v>
      </c>
      <c r="H80">
        <v>6.8015768314137999</v>
      </c>
      <c r="I80">
        <v>1850</v>
      </c>
    </row>
    <row r="81" spans="1:9" x14ac:dyDescent="0.2">
      <c r="A81" s="6" t="s">
        <v>1889</v>
      </c>
      <c r="B81" t="s">
        <v>27</v>
      </c>
      <c r="C81">
        <v>1</v>
      </c>
      <c r="D81">
        <v>16</v>
      </c>
      <c r="E81" t="s">
        <v>24</v>
      </c>
      <c r="F81" t="s">
        <v>12</v>
      </c>
      <c r="G81">
        <v>1429</v>
      </c>
      <c r="H81">
        <v>6.9478985402606197</v>
      </c>
      <c r="I81">
        <v>2022</v>
      </c>
    </row>
    <row r="82" spans="1:9" x14ac:dyDescent="0.2">
      <c r="A82" s="6" t="s">
        <v>2319</v>
      </c>
      <c r="B82" t="s">
        <v>27</v>
      </c>
      <c r="C82">
        <v>1</v>
      </c>
      <c r="D82">
        <v>17</v>
      </c>
      <c r="E82" t="s">
        <v>24</v>
      </c>
      <c r="F82" t="s">
        <v>14</v>
      </c>
      <c r="G82">
        <v>405</v>
      </c>
      <c r="H82">
        <v>16.772200388452401</v>
      </c>
      <c r="I82">
        <v>564</v>
      </c>
    </row>
    <row r="83" spans="1:9" x14ac:dyDescent="0.2">
      <c r="A83" s="6" t="s">
        <v>1689</v>
      </c>
      <c r="B83" t="s">
        <v>27</v>
      </c>
      <c r="C83">
        <v>1</v>
      </c>
      <c r="D83">
        <v>17</v>
      </c>
      <c r="E83" t="s">
        <v>24</v>
      </c>
      <c r="F83" t="s">
        <v>11</v>
      </c>
      <c r="G83">
        <v>442</v>
      </c>
      <c r="H83">
        <v>17.911342904960499</v>
      </c>
      <c r="I83">
        <v>615</v>
      </c>
    </row>
    <row r="84" spans="1:9" x14ac:dyDescent="0.2">
      <c r="A84" s="6" t="s">
        <v>2529</v>
      </c>
      <c r="B84" t="s">
        <v>27</v>
      </c>
      <c r="C84">
        <v>1</v>
      </c>
      <c r="D84">
        <v>17</v>
      </c>
      <c r="E84" t="s">
        <v>24</v>
      </c>
      <c r="F84" t="s">
        <v>15</v>
      </c>
      <c r="G84">
        <v>462</v>
      </c>
      <c r="H84">
        <v>19.334831573528898</v>
      </c>
      <c r="I84">
        <v>632</v>
      </c>
    </row>
    <row r="85" spans="1:9" x14ac:dyDescent="0.2">
      <c r="A85" s="6" t="s">
        <v>2109</v>
      </c>
      <c r="B85" t="s">
        <v>27</v>
      </c>
      <c r="C85">
        <v>1</v>
      </c>
      <c r="D85">
        <v>17</v>
      </c>
      <c r="E85" t="s">
        <v>24</v>
      </c>
      <c r="F85" t="s">
        <v>13</v>
      </c>
      <c r="G85">
        <v>462</v>
      </c>
      <c r="H85">
        <v>18.934426229508201</v>
      </c>
      <c r="I85">
        <v>633</v>
      </c>
    </row>
    <row r="86" spans="1:9" x14ac:dyDescent="0.2">
      <c r="A86" s="6" t="s">
        <v>1899</v>
      </c>
      <c r="B86" t="s">
        <v>27</v>
      </c>
      <c r="C86">
        <v>1</v>
      </c>
      <c r="D86">
        <v>17</v>
      </c>
      <c r="E86" t="s">
        <v>24</v>
      </c>
      <c r="F86" t="s">
        <v>12</v>
      </c>
      <c r="G86">
        <v>478</v>
      </c>
      <c r="H86">
        <v>19.466979441566501</v>
      </c>
      <c r="I86">
        <v>651</v>
      </c>
    </row>
    <row r="87" spans="1:9" x14ac:dyDescent="0.2">
      <c r="A87" s="6" t="s">
        <v>1909</v>
      </c>
      <c r="B87" t="s">
        <v>27</v>
      </c>
      <c r="C87">
        <v>1</v>
      </c>
      <c r="D87">
        <v>18</v>
      </c>
      <c r="E87" t="s">
        <v>24</v>
      </c>
      <c r="F87" t="s">
        <v>12</v>
      </c>
      <c r="G87">
        <v>8956</v>
      </c>
      <c r="H87">
        <v>7.2483115666817604</v>
      </c>
      <c r="I87">
        <v>12181</v>
      </c>
    </row>
    <row r="88" spans="1:9" x14ac:dyDescent="0.2">
      <c r="A88" s="6" t="s">
        <v>1699</v>
      </c>
      <c r="B88" t="s">
        <v>27</v>
      </c>
      <c r="C88">
        <v>1</v>
      </c>
      <c r="D88">
        <v>18</v>
      </c>
      <c r="E88" t="s">
        <v>24</v>
      </c>
      <c r="F88" t="s">
        <v>11</v>
      </c>
      <c r="G88">
        <v>8807</v>
      </c>
      <c r="H88">
        <v>7.0876952395668296</v>
      </c>
      <c r="I88">
        <v>12296</v>
      </c>
    </row>
    <row r="89" spans="1:9" x14ac:dyDescent="0.2">
      <c r="A89" s="6" t="s">
        <v>2119</v>
      </c>
      <c r="B89" t="s">
        <v>27</v>
      </c>
      <c r="C89">
        <v>1</v>
      </c>
      <c r="D89">
        <v>18</v>
      </c>
      <c r="E89" t="s">
        <v>24</v>
      </c>
      <c r="F89" t="s">
        <v>13</v>
      </c>
      <c r="G89">
        <v>9173</v>
      </c>
      <c r="H89">
        <v>7.3162417376237601</v>
      </c>
      <c r="I89">
        <v>12802</v>
      </c>
    </row>
    <row r="90" spans="1:9" x14ac:dyDescent="0.2">
      <c r="A90" s="6" t="s">
        <v>2329</v>
      </c>
      <c r="B90" t="s">
        <v>27</v>
      </c>
      <c r="C90">
        <v>1</v>
      </c>
      <c r="D90">
        <v>18</v>
      </c>
      <c r="E90" t="s">
        <v>24</v>
      </c>
      <c r="F90" t="s">
        <v>14</v>
      </c>
      <c r="G90">
        <v>9572</v>
      </c>
      <c r="H90">
        <v>7.4823934716507798</v>
      </c>
      <c r="I90">
        <v>13518</v>
      </c>
    </row>
    <row r="91" spans="1:9" x14ac:dyDescent="0.2">
      <c r="A91" s="6" t="s">
        <v>2539</v>
      </c>
      <c r="B91" t="s">
        <v>27</v>
      </c>
      <c r="C91">
        <v>1</v>
      </c>
      <c r="D91">
        <v>18</v>
      </c>
      <c r="E91" t="s">
        <v>24</v>
      </c>
      <c r="F91" t="s">
        <v>15</v>
      </c>
      <c r="G91">
        <v>9521</v>
      </c>
      <c r="H91">
        <v>7.2859954077031404</v>
      </c>
      <c r="I91">
        <v>13584</v>
      </c>
    </row>
    <row r="92" spans="1:9" x14ac:dyDescent="0.2">
      <c r="A92" s="6" t="s">
        <v>1709</v>
      </c>
      <c r="B92" t="s">
        <v>27</v>
      </c>
      <c r="C92">
        <v>1</v>
      </c>
      <c r="D92">
        <v>19</v>
      </c>
      <c r="E92" t="s">
        <v>24</v>
      </c>
      <c r="F92" t="s">
        <v>11</v>
      </c>
      <c r="G92">
        <v>898</v>
      </c>
      <c r="H92">
        <v>10.799071135574</v>
      </c>
      <c r="I92">
        <v>1268</v>
      </c>
    </row>
    <row r="93" spans="1:9" x14ac:dyDescent="0.2">
      <c r="A93" s="6" t="s">
        <v>2129</v>
      </c>
      <c r="B93" t="s">
        <v>27</v>
      </c>
      <c r="C93">
        <v>1</v>
      </c>
      <c r="D93">
        <v>19</v>
      </c>
      <c r="E93" t="s">
        <v>24</v>
      </c>
      <c r="F93" t="s">
        <v>13</v>
      </c>
      <c r="G93">
        <v>941</v>
      </c>
      <c r="H93">
        <v>11.1966493342694</v>
      </c>
      <c r="I93">
        <v>1355</v>
      </c>
    </row>
    <row r="94" spans="1:9" x14ac:dyDescent="0.2">
      <c r="A94" s="6" t="s">
        <v>1919</v>
      </c>
      <c r="B94" t="s">
        <v>27</v>
      </c>
      <c r="C94">
        <v>1</v>
      </c>
      <c r="D94">
        <v>19</v>
      </c>
      <c r="E94" t="s">
        <v>24</v>
      </c>
      <c r="F94" t="s">
        <v>12</v>
      </c>
      <c r="G94">
        <v>963</v>
      </c>
      <c r="H94">
        <v>11.519455678804601</v>
      </c>
      <c r="I94">
        <v>1366</v>
      </c>
    </row>
    <row r="95" spans="1:9" x14ac:dyDescent="0.2">
      <c r="A95" s="6" t="s">
        <v>2339</v>
      </c>
      <c r="B95" t="s">
        <v>27</v>
      </c>
      <c r="C95">
        <v>1</v>
      </c>
      <c r="D95">
        <v>19</v>
      </c>
      <c r="E95" t="s">
        <v>24</v>
      </c>
      <c r="F95" t="s">
        <v>14</v>
      </c>
      <c r="G95">
        <v>1058</v>
      </c>
      <c r="H95">
        <v>12.462849987572501</v>
      </c>
      <c r="I95">
        <v>1547</v>
      </c>
    </row>
    <row r="96" spans="1:9" x14ac:dyDescent="0.2">
      <c r="A96" s="6" t="s">
        <v>2549</v>
      </c>
      <c r="B96" t="s">
        <v>27</v>
      </c>
      <c r="C96">
        <v>1</v>
      </c>
      <c r="D96">
        <v>19</v>
      </c>
      <c r="E96" t="s">
        <v>24</v>
      </c>
      <c r="F96" t="s">
        <v>15</v>
      </c>
      <c r="G96">
        <v>1093</v>
      </c>
      <c r="H96">
        <v>12.8197910362332</v>
      </c>
      <c r="I96">
        <v>1667</v>
      </c>
    </row>
    <row r="97" spans="1:9" x14ac:dyDescent="0.2">
      <c r="A97" s="6" t="s">
        <v>2349</v>
      </c>
      <c r="B97" t="s">
        <v>27</v>
      </c>
      <c r="C97">
        <v>1</v>
      </c>
      <c r="D97">
        <v>20</v>
      </c>
      <c r="E97" t="s">
        <v>24</v>
      </c>
      <c r="F97" t="s">
        <v>14</v>
      </c>
      <c r="G97">
        <v>5692</v>
      </c>
      <c r="H97">
        <v>9.76180476081778</v>
      </c>
      <c r="I97">
        <v>7702</v>
      </c>
    </row>
    <row r="98" spans="1:9" x14ac:dyDescent="0.2">
      <c r="A98" s="6" t="s">
        <v>2139</v>
      </c>
      <c r="B98" t="s">
        <v>27</v>
      </c>
      <c r="C98">
        <v>1</v>
      </c>
      <c r="D98">
        <v>20</v>
      </c>
      <c r="E98" t="s">
        <v>24</v>
      </c>
      <c r="F98" t="s">
        <v>13</v>
      </c>
      <c r="G98">
        <v>6223</v>
      </c>
      <c r="H98">
        <v>10.766760106619101</v>
      </c>
      <c r="I98">
        <v>8555</v>
      </c>
    </row>
    <row r="99" spans="1:9" x14ac:dyDescent="0.2">
      <c r="A99" s="6" t="s">
        <v>1719</v>
      </c>
      <c r="B99" t="s">
        <v>27</v>
      </c>
      <c r="C99">
        <v>1</v>
      </c>
      <c r="D99">
        <v>20</v>
      </c>
      <c r="E99" t="s">
        <v>24</v>
      </c>
      <c r="F99" t="s">
        <v>11</v>
      </c>
      <c r="G99">
        <v>6310</v>
      </c>
      <c r="H99">
        <v>10.9684402686729</v>
      </c>
      <c r="I99">
        <v>8769</v>
      </c>
    </row>
    <row r="100" spans="1:9" x14ac:dyDescent="0.2">
      <c r="A100" s="6" t="s">
        <v>2559</v>
      </c>
      <c r="B100" t="s">
        <v>27</v>
      </c>
      <c r="C100">
        <v>1</v>
      </c>
      <c r="D100">
        <v>20</v>
      </c>
      <c r="E100" t="s">
        <v>24</v>
      </c>
      <c r="F100" t="s">
        <v>15</v>
      </c>
      <c r="G100">
        <v>6288</v>
      </c>
      <c r="H100">
        <v>10.6590145971543</v>
      </c>
      <c r="I100">
        <v>8875</v>
      </c>
    </row>
    <row r="101" spans="1:9" x14ac:dyDescent="0.2">
      <c r="A101" s="6" t="s">
        <v>1929</v>
      </c>
      <c r="B101" t="s">
        <v>27</v>
      </c>
      <c r="C101">
        <v>1</v>
      </c>
      <c r="D101">
        <v>20</v>
      </c>
      <c r="E101" t="s">
        <v>24</v>
      </c>
      <c r="F101" t="s">
        <v>12</v>
      </c>
      <c r="G101">
        <v>6703</v>
      </c>
      <c r="H101">
        <v>11.636809330280199</v>
      </c>
      <c r="I101">
        <v>9484</v>
      </c>
    </row>
    <row r="102" spans="1:9" x14ac:dyDescent="0.2">
      <c r="A102" s="6" t="s">
        <v>1729</v>
      </c>
      <c r="B102" t="s">
        <v>27</v>
      </c>
      <c r="C102">
        <v>1</v>
      </c>
      <c r="D102">
        <v>99</v>
      </c>
      <c r="E102" t="s">
        <v>24</v>
      </c>
      <c r="F102" t="s">
        <v>11</v>
      </c>
      <c r="G102">
        <v>57497</v>
      </c>
      <c r="H102">
        <v>7.9136788676269703</v>
      </c>
      <c r="I102">
        <v>81052</v>
      </c>
    </row>
    <row r="103" spans="1:9" x14ac:dyDescent="0.2">
      <c r="A103" s="6" t="s">
        <v>1939</v>
      </c>
      <c r="B103" t="s">
        <v>27</v>
      </c>
      <c r="C103">
        <v>1</v>
      </c>
      <c r="D103">
        <v>99</v>
      </c>
      <c r="E103" t="s">
        <v>24</v>
      </c>
      <c r="F103" t="s">
        <v>12</v>
      </c>
      <c r="G103">
        <v>58515</v>
      </c>
      <c r="H103">
        <v>8.0230825655337696</v>
      </c>
      <c r="I103">
        <v>81903</v>
      </c>
    </row>
    <row r="104" spans="1:9" x14ac:dyDescent="0.2">
      <c r="A104" s="6" t="s">
        <v>2149</v>
      </c>
      <c r="B104" t="s">
        <v>27</v>
      </c>
      <c r="C104">
        <v>1</v>
      </c>
      <c r="D104">
        <v>99</v>
      </c>
      <c r="E104" t="s">
        <v>24</v>
      </c>
      <c r="F104" t="s">
        <v>13</v>
      </c>
      <c r="G104">
        <v>59602</v>
      </c>
      <c r="H104">
        <v>8.1175186586005399</v>
      </c>
      <c r="I104">
        <v>83770</v>
      </c>
    </row>
    <row r="105" spans="1:9" x14ac:dyDescent="0.2">
      <c r="A105" s="6" t="s">
        <v>2359</v>
      </c>
      <c r="B105" t="s">
        <v>27</v>
      </c>
      <c r="C105">
        <v>1</v>
      </c>
      <c r="D105">
        <v>99</v>
      </c>
      <c r="E105" t="s">
        <v>24</v>
      </c>
      <c r="F105" t="s">
        <v>14</v>
      </c>
      <c r="G105">
        <v>61121</v>
      </c>
      <c r="H105">
        <v>8.21268650384091</v>
      </c>
      <c r="I105">
        <v>86276</v>
      </c>
    </row>
    <row r="106" spans="1:9" x14ac:dyDescent="0.2">
      <c r="A106" s="6" t="s">
        <v>2569</v>
      </c>
      <c r="B106" t="s">
        <v>27</v>
      </c>
      <c r="C106">
        <v>1</v>
      </c>
      <c r="D106">
        <v>99</v>
      </c>
      <c r="E106" t="s">
        <v>24</v>
      </c>
      <c r="F106" t="s">
        <v>15</v>
      </c>
      <c r="G106">
        <v>63055</v>
      </c>
      <c r="H106">
        <v>8.3232243765996703</v>
      </c>
      <c r="I106">
        <v>89818</v>
      </c>
    </row>
    <row r="107" spans="1:9" x14ac:dyDescent="0.2">
      <c r="A107" s="6" t="s">
        <v>3734</v>
      </c>
      <c r="B107" t="s">
        <v>27</v>
      </c>
      <c r="C107">
        <v>1</v>
      </c>
      <c r="D107">
        <v>1</v>
      </c>
      <c r="E107" t="s">
        <v>28</v>
      </c>
      <c r="F107" t="s">
        <v>11</v>
      </c>
      <c r="G107">
        <v>172</v>
      </c>
      <c r="H107">
        <v>1.73367918678792</v>
      </c>
      <c r="I107">
        <v>252</v>
      </c>
    </row>
    <row r="108" spans="1:9" x14ac:dyDescent="0.2">
      <c r="A108" s="6" t="s">
        <v>3839</v>
      </c>
      <c r="B108" t="s">
        <v>27</v>
      </c>
      <c r="C108">
        <v>1</v>
      </c>
      <c r="D108">
        <v>1</v>
      </c>
      <c r="E108" t="s">
        <v>28</v>
      </c>
      <c r="F108" t="s">
        <v>12</v>
      </c>
      <c r="G108">
        <v>214</v>
      </c>
      <c r="H108">
        <v>2.2299776606152002</v>
      </c>
      <c r="I108">
        <v>313</v>
      </c>
    </row>
    <row r="109" spans="1:9" x14ac:dyDescent="0.2">
      <c r="A109" s="6" t="s">
        <v>3944</v>
      </c>
      <c r="B109" t="s">
        <v>27</v>
      </c>
      <c r="C109">
        <v>1</v>
      </c>
      <c r="D109">
        <v>1</v>
      </c>
      <c r="E109" t="s">
        <v>28</v>
      </c>
      <c r="F109" t="s">
        <v>13</v>
      </c>
      <c r="G109">
        <v>215</v>
      </c>
      <c r="H109">
        <v>1.93469678893747</v>
      </c>
      <c r="I109">
        <v>314</v>
      </c>
    </row>
    <row r="110" spans="1:9" x14ac:dyDescent="0.2">
      <c r="A110" s="6" t="s">
        <v>4049</v>
      </c>
      <c r="B110" t="s">
        <v>27</v>
      </c>
      <c r="C110">
        <v>1</v>
      </c>
      <c r="D110">
        <v>1</v>
      </c>
      <c r="E110" t="s">
        <v>28</v>
      </c>
      <c r="F110" t="s">
        <v>14</v>
      </c>
      <c r="G110">
        <v>270</v>
      </c>
      <c r="H110">
        <v>2.3748154449397401</v>
      </c>
      <c r="I110">
        <v>390</v>
      </c>
    </row>
    <row r="111" spans="1:9" x14ac:dyDescent="0.2">
      <c r="A111" s="6" t="s">
        <v>4154</v>
      </c>
      <c r="B111" t="s">
        <v>27</v>
      </c>
      <c r="C111">
        <v>1</v>
      </c>
      <c r="D111">
        <v>1</v>
      </c>
      <c r="E111" t="s">
        <v>28</v>
      </c>
      <c r="F111" t="s">
        <v>15</v>
      </c>
      <c r="G111">
        <v>289</v>
      </c>
      <c r="H111">
        <v>2.6357367149222402</v>
      </c>
      <c r="I111">
        <v>471</v>
      </c>
    </row>
    <row r="112" spans="1:9" x14ac:dyDescent="0.2">
      <c r="A112" s="6" t="s">
        <v>3840</v>
      </c>
      <c r="B112" t="s">
        <v>27</v>
      </c>
      <c r="C112">
        <v>1</v>
      </c>
      <c r="D112">
        <v>2</v>
      </c>
      <c r="E112" t="s">
        <v>28</v>
      </c>
      <c r="F112" t="s">
        <v>12</v>
      </c>
      <c r="G112">
        <v>13288</v>
      </c>
      <c r="H112">
        <v>9.4768966618338393</v>
      </c>
      <c r="I112">
        <v>18216</v>
      </c>
    </row>
    <row r="113" spans="1:9" x14ac:dyDescent="0.2">
      <c r="A113" s="6" t="s">
        <v>3945</v>
      </c>
      <c r="B113" t="s">
        <v>27</v>
      </c>
      <c r="C113">
        <v>1</v>
      </c>
      <c r="D113">
        <v>2</v>
      </c>
      <c r="E113" t="s">
        <v>28</v>
      </c>
      <c r="F113" t="s">
        <v>13</v>
      </c>
      <c r="G113">
        <v>13321</v>
      </c>
      <c r="H113">
        <v>9.3469537378857996</v>
      </c>
      <c r="I113">
        <v>18820</v>
      </c>
    </row>
    <row r="114" spans="1:9" x14ac:dyDescent="0.2">
      <c r="A114" s="6" t="s">
        <v>3735</v>
      </c>
      <c r="B114" t="s">
        <v>27</v>
      </c>
      <c r="C114">
        <v>1</v>
      </c>
      <c r="D114">
        <v>2</v>
      </c>
      <c r="E114" t="s">
        <v>28</v>
      </c>
      <c r="F114" t="s">
        <v>11</v>
      </c>
      <c r="G114">
        <v>13284</v>
      </c>
      <c r="H114">
        <v>9.5413041845199995</v>
      </c>
      <c r="I114">
        <v>18847</v>
      </c>
    </row>
    <row r="115" spans="1:9" x14ac:dyDescent="0.2">
      <c r="A115" s="6" t="s">
        <v>4155</v>
      </c>
      <c r="B115" t="s">
        <v>27</v>
      </c>
      <c r="C115">
        <v>1</v>
      </c>
      <c r="D115">
        <v>2</v>
      </c>
      <c r="E115" t="s">
        <v>28</v>
      </c>
      <c r="F115" t="s">
        <v>15</v>
      </c>
      <c r="G115">
        <v>13533</v>
      </c>
      <c r="H115">
        <v>9.1867544976890692</v>
      </c>
      <c r="I115">
        <v>18898</v>
      </c>
    </row>
    <row r="116" spans="1:9" x14ac:dyDescent="0.2">
      <c r="A116" s="6" t="s">
        <v>4050</v>
      </c>
      <c r="B116" t="s">
        <v>27</v>
      </c>
      <c r="C116">
        <v>1</v>
      </c>
      <c r="D116">
        <v>2</v>
      </c>
      <c r="E116" t="s">
        <v>28</v>
      </c>
      <c r="F116" t="s">
        <v>14</v>
      </c>
      <c r="G116">
        <v>13787</v>
      </c>
      <c r="H116">
        <v>9.4593614573782006</v>
      </c>
      <c r="I116">
        <v>19409</v>
      </c>
    </row>
    <row r="117" spans="1:9" x14ac:dyDescent="0.2">
      <c r="A117" s="6" t="s">
        <v>3841</v>
      </c>
      <c r="B117" t="s">
        <v>27</v>
      </c>
      <c r="C117">
        <v>1</v>
      </c>
      <c r="D117">
        <v>3</v>
      </c>
      <c r="E117" t="s">
        <v>28</v>
      </c>
      <c r="F117" t="s">
        <v>12</v>
      </c>
      <c r="G117">
        <v>8301</v>
      </c>
      <c r="H117">
        <v>8.1204677315382696</v>
      </c>
      <c r="I117">
        <v>11117</v>
      </c>
    </row>
    <row r="118" spans="1:9" x14ac:dyDescent="0.2">
      <c r="A118" s="6" t="s">
        <v>3946</v>
      </c>
      <c r="B118" t="s">
        <v>27</v>
      </c>
      <c r="C118">
        <v>1</v>
      </c>
      <c r="D118">
        <v>3</v>
      </c>
      <c r="E118" t="s">
        <v>28</v>
      </c>
      <c r="F118" t="s">
        <v>13</v>
      </c>
      <c r="G118">
        <v>8421</v>
      </c>
      <c r="H118">
        <v>8.1489516368542194</v>
      </c>
      <c r="I118">
        <v>11485</v>
      </c>
    </row>
    <row r="119" spans="1:9" x14ac:dyDescent="0.2">
      <c r="A119" s="6" t="s">
        <v>3736</v>
      </c>
      <c r="B119" t="s">
        <v>27</v>
      </c>
      <c r="C119">
        <v>1</v>
      </c>
      <c r="D119">
        <v>3</v>
      </c>
      <c r="E119" t="s">
        <v>28</v>
      </c>
      <c r="F119" t="s">
        <v>11</v>
      </c>
      <c r="G119">
        <v>8490</v>
      </c>
      <c r="H119">
        <v>8.1201762851855204</v>
      </c>
      <c r="I119">
        <v>11506</v>
      </c>
    </row>
    <row r="120" spans="1:9" x14ac:dyDescent="0.2">
      <c r="A120" s="6" t="s">
        <v>4051</v>
      </c>
      <c r="B120" t="s">
        <v>27</v>
      </c>
      <c r="C120">
        <v>1</v>
      </c>
      <c r="D120">
        <v>3</v>
      </c>
      <c r="E120" t="s">
        <v>28</v>
      </c>
      <c r="F120" t="s">
        <v>14</v>
      </c>
      <c r="G120">
        <v>8712</v>
      </c>
      <c r="H120">
        <v>8.2975959590747905</v>
      </c>
      <c r="I120">
        <v>11911</v>
      </c>
    </row>
    <row r="121" spans="1:9" x14ac:dyDescent="0.2">
      <c r="A121" s="6" t="s">
        <v>4156</v>
      </c>
      <c r="B121" t="s">
        <v>27</v>
      </c>
      <c r="C121">
        <v>1</v>
      </c>
      <c r="D121">
        <v>3</v>
      </c>
      <c r="E121" t="s">
        <v>28</v>
      </c>
      <c r="F121" t="s">
        <v>15</v>
      </c>
      <c r="G121">
        <v>8993</v>
      </c>
      <c r="H121">
        <v>8.3441948945634206</v>
      </c>
      <c r="I121">
        <v>12339</v>
      </c>
    </row>
    <row r="122" spans="1:9" x14ac:dyDescent="0.2">
      <c r="A122" s="6" t="s">
        <v>3737</v>
      </c>
      <c r="B122" t="s">
        <v>27</v>
      </c>
      <c r="C122">
        <v>1</v>
      </c>
      <c r="D122">
        <v>4</v>
      </c>
      <c r="E122" t="s">
        <v>28</v>
      </c>
      <c r="F122" t="s">
        <v>11</v>
      </c>
      <c r="G122">
        <v>4708</v>
      </c>
      <c r="H122">
        <v>5.4057083112723197</v>
      </c>
      <c r="I122">
        <v>6135</v>
      </c>
    </row>
    <row r="123" spans="1:9" x14ac:dyDescent="0.2">
      <c r="A123" s="6" t="s">
        <v>3842</v>
      </c>
      <c r="B123" t="s">
        <v>27</v>
      </c>
      <c r="C123">
        <v>1</v>
      </c>
      <c r="D123">
        <v>4</v>
      </c>
      <c r="E123" t="s">
        <v>28</v>
      </c>
      <c r="F123" t="s">
        <v>12</v>
      </c>
      <c r="G123">
        <v>4867</v>
      </c>
      <c r="H123">
        <v>5.4990184383951703</v>
      </c>
      <c r="I123">
        <v>6504</v>
      </c>
    </row>
    <row r="124" spans="1:9" x14ac:dyDescent="0.2">
      <c r="A124" s="6" t="s">
        <v>3947</v>
      </c>
      <c r="B124" t="s">
        <v>27</v>
      </c>
      <c r="C124">
        <v>1</v>
      </c>
      <c r="D124">
        <v>4</v>
      </c>
      <c r="E124" t="s">
        <v>28</v>
      </c>
      <c r="F124" t="s">
        <v>13</v>
      </c>
      <c r="G124">
        <v>5100</v>
      </c>
      <c r="H124">
        <v>5.7032632909782404</v>
      </c>
      <c r="I124">
        <v>6759</v>
      </c>
    </row>
    <row r="125" spans="1:9" x14ac:dyDescent="0.2">
      <c r="A125" s="6" t="s">
        <v>4052</v>
      </c>
      <c r="B125" t="s">
        <v>27</v>
      </c>
      <c r="C125">
        <v>1</v>
      </c>
      <c r="D125">
        <v>4</v>
      </c>
      <c r="E125" t="s">
        <v>28</v>
      </c>
      <c r="F125" t="s">
        <v>14</v>
      </c>
      <c r="G125">
        <v>5215</v>
      </c>
      <c r="H125">
        <v>5.6767077602915101</v>
      </c>
      <c r="I125">
        <v>6899</v>
      </c>
    </row>
    <row r="126" spans="1:9" x14ac:dyDescent="0.2">
      <c r="A126" s="6" t="s">
        <v>4157</v>
      </c>
      <c r="B126" t="s">
        <v>27</v>
      </c>
      <c r="C126">
        <v>1</v>
      </c>
      <c r="D126">
        <v>4</v>
      </c>
      <c r="E126" t="s">
        <v>28</v>
      </c>
      <c r="F126" t="s">
        <v>15</v>
      </c>
      <c r="G126">
        <v>5422</v>
      </c>
      <c r="H126">
        <v>5.7434093222535996</v>
      </c>
      <c r="I126">
        <v>7415</v>
      </c>
    </row>
    <row r="127" spans="1:9" x14ac:dyDescent="0.2">
      <c r="A127" s="6" t="s">
        <v>3738</v>
      </c>
      <c r="B127" t="s">
        <v>27</v>
      </c>
      <c r="C127">
        <v>1</v>
      </c>
      <c r="D127">
        <v>5</v>
      </c>
      <c r="E127" t="s">
        <v>28</v>
      </c>
      <c r="F127" t="s">
        <v>11</v>
      </c>
      <c r="G127">
        <v>3891</v>
      </c>
      <c r="H127">
        <v>7.0572275472705304</v>
      </c>
      <c r="I127">
        <v>5540</v>
      </c>
    </row>
    <row r="128" spans="1:9" x14ac:dyDescent="0.2">
      <c r="A128" s="6" t="s">
        <v>3843</v>
      </c>
      <c r="B128" t="s">
        <v>27</v>
      </c>
      <c r="C128">
        <v>1</v>
      </c>
      <c r="D128">
        <v>5</v>
      </c>
      <c r="E128" t="s">
        <v>28</v>
      </c>
      <c r="F128" t="s">
        <v>12</v>
      </c>
      <c r="G128">
        <v>4328</v>
      </c>
      <c r="H128">
        <v>7.8007913645878304</v>
      </c>
      <c r="I128">
        <v>6172</v>
      </c>
    </row>
    <row r="129" spans="1:9" x14ac:dyDescent="0.2">
      <c r="A129" s="6" t="s">
        <v>3948</v>
      </c>
      <c r="B129" t="s">
        <v>27</v>
      </c>
      <c r="C129">
        <v>1</v>
      </c>
      <c r="D129">
        <v>5</v>
      </c>
      <c r="E129" t="s">
        <v>28</v>
      </c>
      <c r="F129" t="s">
        <v>13</v>
      </c>
      <c r="G129">
        <v>4483</v>
      </c>
      <c r="H129">
        <v>8.0297425880443996</v>
      </c>
      <c r="I129">
        <v>6372</v>
      </c>
    </row>
    <row r="130" spans="1:9" x14ac:dyDescent="0.2">
      <c r="A130" s="6" t="s">
        <v>4053</v>
      </c>
      <c r="B130" t="s">
        <v>27</v>
      </c>
      <c r="C130">
        <v>1</v>
      </c>
      <c r="D130">
        <v>5</v>
      </c>
      <c r="E130" t="s">
        <v>28</v>
      </c>
      <c r="F130" t="s">
        <v>14</v>
      </c>
      <c r="G130">
        <v>4882</v>
      </c>
      <c r="H130">
        <v>8.6515088909402404</v>
      </c>
      <c r="I130">
        <v>7131</v>
      </c>
    </row>
    <row r="131" spans="1:9" x14ac:dyDescent="0.2">
      <c r="A131" s="6" t="s">
        <v>4158</v>
      </c>
      <c r="B131" t="s">
        <v>27</v>
      </c>
      <c r="C131">
        <v>1</v>
      </c>
      <c r="D131">
        <v>5</v>
      </c>
      <c r="E131" t="s">
        <v>28</v>
      </c>
      <c r="F131" t="s">
        <v>15</v>
      </c>
      <c r="G131">
        <v>5133</v>
      </c>
      <c r="H131">
        <v>8.9090004577761697</v>
      </c>
      <c r="I131">
        <v>7315</v>
      </c>
    </row>
    <row r="132" spans="1:9" x14ac:dyDescent="0.2">
      <c r="A132" s="6" t="s">
        <v>3844</v>
      </c>
      <c r="B132" t="s">
        <v>27</v>
      </c>
      <c r="C132">
        <v>1</v>
      </c>
      <c r="D132">
        <v>6</v>
      </c>
      <c r="E132" t="s">
        <v>28</v>
      </c>
      <c r="F132" t="s">
        <v>12</v>
      </c>
      <c r="G132">
        <v>786</v>
      </c>
      <c r="H132">
        <v>7.2296244880380502</v>
      </c>
      <c r="I132">
        <v>1274</v>
      </c>
    </row>
    <row r="133" spans="1:9" x14ac:dyDescent="0.2">
      <c r="A133" s="6" t="s">
        <v>3739</v>
      </c>
      <c r="B133" t="s">
        <v>27</v>
      </c>
      <c r="C133">
        <v>1</v>
      </c>
      <c r="D133">
        <v>6</v>
      </c>
      <c r="E133" t="s">
        <v>28</v>
      </c>
      <c r="F133" t="s">
        <v>11</v>
      </c>
      <c r="G133">
        <v>766</v>
      </c>
      <c r="H133">
        <v>7.1290807866078696</v>
      </c>
      <c r="I133">
        <v>1276</v>
      </c>
    </row>
    <row r="134" spans="1:9" x14ac:dyDescent="0.2">
      <c r="A134" s="6" t="s">
        <v>3949</v>
      </c>
      <c r="B134" t="s">
        <v>27</v>
      </c>
      <c r="C134">
        <v>1</v>
      </c>
      <c r="D134">
        <v>6</v>
      </c>
      <c r="E134" t="s">
        <v>28</v>
      </c>
      <c r="F134" t="s">
        <v>13</v>
      </c>
      <c r="G134">
        <v>851</v>
      </c>
      <c r="H134">
        <v>7.7819908965462297</v>
      </c>
      <c r="I134">
        <v>1351</v>
      </c>
    </row>
    <row r="135" spans="1:9" x14ac:dyDescent="0.2">
      <c r="A135" s="6" t="s">
        <v>4054</v>
      </c>
      <c r="B135" t="s">
        <v>27</v>
      </c>
      <c r="C135">
        <v>1</v>
      </c>
      <c r="D135">
        <v>6</v>
      </c>
      <c r="E135" t="s">
        <v>28</v>
      </c>
      <c r="F135" t="s">
        <v>14</v>
      </c>
      <c r="G135">
        <v>867</v>
      </c>
      <c r="H135">
        <v>8.0862955118494195</v>
      </c>
      <c r="I135">
        <v>1410</v>
      </c>
    </row>
    <row r="136" spans="1:9" x14ac:dyDescent="0.2">
      <c r="A136" s="6" t="s">
        <v>4159</v>
      </c>
      <c r="B136" t="s">
        <v>27</v>
      </c>
      <c r="C136">
        <v>1</v>
      </c>
      <c r="D136">
        <v>6</v>
      </c>
      <c r="E136" t="s">
        <v>28</v>
      </c>
      <c r="F136" t="s">
        <v>15</v>
      </c>
      <c r="G136">
        <v>900</v>
      </c>
      <c r="H136">
        <v>8.1348996374830893</v>
      </c>
      <c r="I136">
        <v>1456</v>
      </c>
    </row>
    <row r="137" spans="1:9" x14ac:dyDescent="0.2">
      <c r="A137" s="6" t="s">
        <v>3740</v>
      </c>
      <c r="B137" t="s">
        <v>27</v>
      </c>
      <c r="C137">
        <v>1</v>
      </c>
      <c r="D137">
        <v>7</v>
      </c>
      <c r="E137" t="s">
        <v>28</v>
      </c>
      <c r="F137" t="s">
        <v>11</v>
      </c>
      <c r="G137">
        <v>1700</v>
      </c>
      <c r="H137">
        <v>7.0064654851310104</v>
      </c>
      <c r="I137">
        <v>2348</v>
      </c>
    </row>
    <row r="138" spans="1:9" x14ac:dyDescent="0.2">
      <c r="A138" s="6" t="s">
        <v>3845</v>
      </c>
      <c r="B138" t="s">
        <v>27</v>
      </c>
      <c r="C138">
        <v>1</v>
      </c>
      <c r="D138">
        <v>7</v>
      </c>
      <c r="E138" t="s">
        <v>28</v>
      </c>
      <c r="F138" t="s">
        <v>12</v>
      </c>
      <c r="G138">
        <v>1732</v>
      </c>
      <c r="H138">
        <v>7.1504672560943998</v>
      </c>
      <c r="I138">
        <v>2399</v>
      </c>
    </row>
    <row r="139" spans="1:9" x14ac:dyDescent="0.2">
      <c r="A139" s="6" t="s">
        <v>3950</v>
      </c>
      <c r="B139" t="s">
        <v>27</v>
      </c>
      <c r="C139">
        <v>1</v>
      </c>
      <c r="D139">
        <v>7</v>
      </c>
      <c r="E139" t="s">
        <v>28</v>
      </c>
      <c r="F139" t="s">
        <v>13</v>
      </c>
      <c r="G139">
        <v>1849</v>
      </c>
      <c r="H139">
        <v>7.2535370195599702</v>
      </c>
      <c r="I139">
        <v>2539</v>
      </c>
    </row>
    <row r="140" spans="1:9" x14ac:dyDescent="0.2">
      <c r="A140" s="6" t="s">
        <v>4055</v>
      </c>
      <c r="B140" t="s">
        <v>27</v>
      </c>
      <c r="C140">
        <v>1</v>
      </c>
      <c r="D140">
        <v>7</v>
      </c>
      <c r="E140" t="s">
        <v>28</v>
      </c>
      <c r="F140" t="s">
        <v>14</v>
      </c>
      <c r="G140">
        <v>2084</v>
      </c>
      <c r="H140">
        <v>7.8044129854437303</v>
      </c>
      <c r="I140">
        <v>2893</v>
      </c>
    </row>
    <row r="141" spans="1:9" x14ac:dyDescent="0.2">
      <c r="A141" s="6" t="s">
        <v>4160</v>
      </c>
      <c r="B141" t="s">
        <v>27</v>
      </c>
      <c r="C141">
        <v>1</v>
      </c>
      <c r="D141">
        <v>7</v>
      </c>
      <c r="E141" t="s">
        <v>28</v>
      </c>
      <c r="F141" t="s">
        <v>15</v>
      </c>
      <c r="G141">
        <v>2483</v>
      </c>
      <c r="H141">
        <v>9.0886074634880796</v>
      </c>
      <c r="I141">
        <v>3706</v>
      </c>
    </row>
    <row r="142" spans="1:9" x14ac:dyDescent="0.2">
      <c r="A142" s="6" t="s">
        <v>3741</v>
      </c>
      <c r="B142" t="s">
        <v>27</v>
      </c>
      <c r="C142">
        <v>1</v>
      </c>
      <c r="D142">
        <v>8</v>
      </c>
      <c r="E142" t="s">
        <v>28</v>
      </c>
      <c r="F142" t="s">
        <v>11</v>
      </c>
      <c r="G142">
        <v>276</v>
      </c>
      <c r="H142">
        <v>6.9983928905956496</v>
      </c>
      <c r="I142">
        <v>381</v>
      </c>
    </row>
    <row r="143" spans="1:9" x14ac:dyDescent="0.2">
      <c r="A143" s="6" t="s">
        <v>3846</v>
      </c>
      <c r="B143" t="s">
        <v>27</v>
      </c>
      <c r="C143">
        <v>1</v>
      </c>
      <c r="D143">
        <v>8</v>
      </c>
      <c r="E143" t="s">
        <v>28</v>
      </c>
      <c r="F143" t="s">
        <v>12</v>
      </c>
      <c r="G143">
        <v>329</v>
      </c>
      <c r="H143">
        <v>8.1881132199650892</v>
      </c>
      <c r="I143">
        <v>470</v>
      </c>
    </row>
    <row r="144" spans="1:9" x14ac:dyDescent="0.2">
      <c r="A144" s="6" t="s">
        <v>4056</v>
      </c>
      <c r="B144" t="s">
        <v>27</v>
      </c>
      <c r="C144">
        <v>1</v>
      </c>
      <c r="D144">
        <v>8</v>
      </c>
      <c r="E144" t="s">
        <v>28</v>
      </c>
      <c r="F144" t="s">
        <v>14</v>
      </c>
      <c r="G144">
        <v>321</v>
      </c>
      <c r="H144">
        <v>7.9146839099608002</v>
      </c>
      <c r="I144">
        <v>486</v>
      </c>
    </row>
    <row r="145" spans="1:9" x14ac:dyDescent="0.2">
      <c r="A145" s="6" t="s">
        <v>3951</v>
      </c>
      <c r="B145" t="s">
        <v>27</v>
      </c>
      <c r="C145">
        <v>1</v>
      </c>
      <c r="D145">
        <v>8</v>
      </c>
      <c r="E145" t="s">
        <v>28</v>
      </c>
      <c r="F145" t="s">
        <v>13</v>
      </c>
      <c r="G145">
        <v>359</v>
      </c>
      <c r="H145">
        <v>8.8892126939179903</v>
      </c>
      <c r="I145">
        <v>494</v>
      </c>
    </row>
    <row r="146" spans="1:9" x14ac:dyDescent="0.2">
      <c r="A146" s="6" t="s">
        <v>4161</v>
      </c>
      <c r="B146" t="s">
        <v>27</v>
      </c>
      <c r="C146">
        <v>1</v>
      </c>
      <c r="D146">
        <v>8</v>
      </c>
      <c r="E146" t="s">
        <v>28</v>
      </c>
      <c r="F146" t="s">
        <v>15</v>
      </c>
      <c r="G146">
        <v>356</v>
      </c>
      <c r="H146">
        <v>8.9324033120023305</v>
      </c>
      <c r="I146">
        <v>514</v>
      </c>
    </row>
    <row r="147" spans="1:9" x14ac:dyDescent="0.2">
      <c r="A147" s="6" t="s">
        <v>3742</v>
      </c>
      <c r="B147" t="s">
        <v>27</v>
      </c>
      <c r="C147">
        <v>1</v>
      </c>
      <c r="D147">
        <v>9</v>
      </c>
      <c r="E147" t="s">
        <v>28</v>
      </c>
      <c r="F147" t="s">
        <v>11</v>
      </c>
      <c r="G147">
        <v>1829</v>
      </c>
      <c r="H147">
        <v>7.8443476111854897</v>
      </c>
      <c r="I147">
        <v>2580</v>
      </c>
    </row>
    <row r="148" spans="1:9" x14ac:dyDescent="0.2">
      <c r="A148" s="6" t="s">
        <v>3847</v>
      </c>
      <c r="B148" t="s">
        <v>27</v>
      </c>
      <c r="C148">
        <v>1</v>
      </c>
      <c r="D148">
        <v>9</v>
      </c>
      <c r="E148" t="s">
        <v>28</v>
      </c>
      <c r="F148" t="s">
        <v>12</v>
      </c>
      <c r="G148">
        <v>1951</v>
      </c>
      <c r="H148">
        <v>8.5380333191482904</v>
      </c>
      <c r="I148">
        <v>2749</v>
      </c>
    </row>
    <row r="149" spans="1:9" x14ac:dyDescent="0.2">
      <c r="A149" s="6" t="s">
        <v>3952</v>
      </c>
      <c r="B149" t="s">
        <v>27</v>
      </c>
      <c r="C149">
        <v>1</v>
      </c>
      <c r="D149">
        <v>9</v>
      </c>
      <c r="E149" t="s">
        <v>28</v>
      </c>
      <c r="F149" t="s">
        <v>13</v>
      </c>
      <c r="G149">
        <v>2058</v>
      </c>
      <c r="H149">
        <v>8.8916360525866001</v>
      </c>
      <c r="I149">
        <v>3027</v>
      </c>
    </row>
    <row r="150" spans="1:9" x14ac:dyDescent="0.2">
      <c r="A150" s="6" t="s">
        <v>4057</v>
      </c>
      <c r="B150" t="s">
        <v>27</v>
      </c>
      <c r="C150">
        <v>1</v>
      </c>
      <c r="D150">
        <v>9</v>
      </c>
      <c r="E150" t="s">
        <v>28</v>
      </c>
      <c r="F150" t="s">
        <v>14</v>
      </c>
      <c r="G150">
        <v>2358</v>
      </c>
      <c r="H150">
        <v>10.250365320246299</v>
      </c>
      <c r="I150">
        <v>3395</v>
      </c>
    </row>
    <row r="151" spans="1:9" x14ac:dyDescent="0.2">
      <c r="A151" s="6" t="s">
        <v>4162</v>
      </c>
      <c r="B151" t="s">
        <v>27</v>
      </c>
      <c r="C151">
        <v>1</v>
      </c>
      <c r="D151">
        <v>9</v>
      </c>
      <c r="E151" t="s">
        <v>28</v>
      </c>
      <c r="F151" t="s">
        <v>15</v>
      </c>
      <c r="G151">
        <v>2508</v>
      </c>
      <c r="H151">
        <v>10.7276887493222</v>
      </c>
      <c r="I151">
        <v>3696</v>
      </c>
    </row>
    <row r="152" spans="1:9" x14ac:dyDescent="0.2">
      <c r="A152" s="6" t="s">
        <v>3743</v>
      </c>
      <c r="B152" t="s">
        <v>27</v>
      </c>
      <c r="C152">
        <v>1</v>
      </c>
      <c r="D152">
        <v>10</v>
      </c>
      <c r="E152" t="s">
        <v>28</v>
      </c>
      <c r="F152" t="s">
        <v>11</v>
      </c>
      <c r="G152">
        <v>2259</v>
      </c>
      <c r="H152">
        <v>15.4912351566878</v>
      </c>
      <c r="I152">
        <v>3652</v>
      </c>
    </row>
    <row r="153" spans="1:9" x14ac:dyDescent="0.2">
      <c r="A153" s="6" t="s">
        <v>4163</v>
      </c>
      <c r="B153" t="s">
        <v>27</v>
      </c>
      <c r="C153">
        <v>1</v>
      </c>
      <c r="D153">
        <v>10</v>
      </c>
      <c r="E153" t="s">
        <v>28</v>
      </c>
      <c r="F153" t="s">
        <v>15</v>
      </c>
      <c r="G153">
        <v>2399</v>
      </c>
      <c r="H153">
        <v>15.8510312384799</v>
      </c>
      <c r="I153">
        <v>3672</v>
      </c>
    </row>
    <row r="154" spans="1:9" x14ac:dyDescent="0.2">
      <c r="A154" s="6" t="s">
        <v>3848</v>
      </c>
      <c r="B154" t="s">
        <v>27</v>
      </c>
      <c r="C154">
        <v>1</v>
      </c>
      <c r="D154">
        <v>10</v>
      </c>
      <c r="E154" t="s">
        <v>28</v>
      </c>
      <c r="F154" t="s">
        <v>12</v>
      </c>
      <c r="G154">
        <v>2389</v>
      </c>
      <c r="H154">
        <v>16.000710626781299</v>
      </c>
      <c r="I154">
        <v>3756</v>
      </c>
    </row>
    <row r="155" spans="1:9" x14ac:dyDescent="0.2">
      <c r="A155" s="6" t="s">
        <v>4058</v>
      </c>
      <c r="B155" t="s">
        <v>27</v>
      </c>
      <c r="C155">
        <v>1</v>
      </c>
      <c r="D155">
        <v>10</v>
      </c>
      <c r="E155" t="s">
        <v>28</v>
      </c>
      <c r="F155" t="s">
        <v>14</v>
      </c>
      <c r="G155">
        <v>2539</v>
      </c>
      <c r="H155">
        <v>16.8093228534388</v>
      </c>
      <c r="I155">
        <v>4037</v>
      </c>
    </row>
    <row r="156" spans="1:9" x14ac:dyDescent="0.2">
      <c r="A156" s="6" t="s">
        <v>3953</v>
      </c>
      <c r="B156" t="s">
        <v>27</v>
      </c>
      <c r="C156">
        <v>1</v>
      </c>
      <c r="D156">
        <v>10</v>
      </c>
      <c r="E156" t="s">
        <v>28</v>
      </c>
      <c r="F156" t="s">
        <v>13</v>
      </c>
      <c r="G156">
        <v>2651</v>
      </c>
      <c r="H156">
        <v>17.766778632920101</v>
      </c>
      <c r="I156">
        <v>4313</v>
      </c>
    </row>
    <row r="157" spans="1:9" x14ac:dyDescent="0.2">
      <c r="A157" s="6" t="s">
        <v>4059</v>
      </c>
      <c r="B157" t="s">
        <v>27</v>
      </c>
      <c r="C157">
        <v>1</v>
      </c>
      <c r="D157">
        <v>11</v>
      </c>
      <c r="E157" t="s">
        <v>28</v>
      </c>
      <c r="F157" t="s">
        <v>14</v>
      </c>
      <c r="G157">
        <v>1183</v>
      </c>
      <c r="H157">
        <v>5.6012711499146999</v>
      </c>
      <c r="I157">
        <v>1718</v>
      </c>
    </row>
    <row r="158" spans="1:9" x14ac:dyDescent="0.2">
      <c r="A158" s="6" t="s">
        <v>3744</v>
      </c>
      <c r="B158" t="s">
        <v>27</v>
      </c>
      <c r="C158">
        <v>1</v>
      </c>
      <c r="D158">
        <v>11</v>
      </c>
      <c r="E158" t="s">
        <v>28</v>
      </c>
      <c r="F158" t="s">
        <v>11</v>
      </c>
      <c r="G158">
        <v>1188</v>
      </c>
      <c r="H158">
        <v>5.4668435746107997</v>
      </c>
      <c r="I158">
        <v>1719</v>
      </c>
    </row>
    <row r="159" spans="1:9" x14ac:dyDescent="0.2">
      <c r="A159" s="6" t="s">
        <v>3954</v>
      </c>
      <c r="B159" t="s">
        <v>27</v>
      </c>
      <c r="C159">
        <v>1</v>
      </c>
      <c r="D159">
        <v>11</v>
      </c>
      <c r="E159" t="s">
        <v>28</v>
      </c>
      <c r="F159" t="s">
        <v>13</v>
      </c>
      <c r="G159">
        <v>1324</v>
      </c>
      <c r="H159">
        <v>6.0312482554994196</v>
      </c>
      <c r="I159">
        <v>1868</v>
      </c>
    </row>
    <row r="160" spans="1:9" x14ac:dyDescent="0.2">
      <c r="A160" s="6" t="s">
        <v>3849</v>
      </c>
      <c r="B160" t="s">
        <v>27</v>
      </c>
      <c r="C160">
        <v>1</v>
      </c>
      <c r="D160">
        <v>11</v>
      </c>
      <c r="E160" t="s">
        <v>28</v>
      </c>
      <c r="F160" t="s">
        <v>12</v>
      </c>
      <c r="G160">
        <v>1274</v>
      </c>
      <c r="H160">
        <v>5.7550592884527001</v>
      </c>
      <c r="I160">
        <v>1883</v>
      </c>
    </row>
    <row r="161" spans="1:9" x14ac:dyDescent="0.2">
      <c r="A161" s="6" t="s">
        <v>4164</v>
      </c>
      <c r="B161" t="s">
        <v>27</v>
      </c>
      <c r="C161">
        <v>1</v>
      </c>
      <c r="D161">
        <v>11</v>
      </c>
      <c r="E161" t="s">
        <v>28</v>
      </c>
      <c r="F161" t="s">
        <v>15</v>
      </c>
      <c r="G161">
        <v>1432</v>
      </c>
      <c r="H161">
        <v>6.4546538160869504</v>
      </c>
      <c r="I161">
        <v>2075</v>
      </c>
    </row>
    <row r="162" spans="1:9" x14ac:dyDescent="0.2">
      <c r="A162" s="6" t="s">
        <v>3850</v>
      </c>
      <c r="B162" t="s">
        <v>27</v>
      </c>
      <c r="C162">
        <v>1</v>
      </c>
      <c r="D162">
        <v>12</v>
      </c>
      <c r="E162" t="s">
        <v>28</v>
      </c>
      <c r="F162" t="s">
        <v>12</v>
      </c>
      <c r="G162">
        <v>193</v>
      </c>
      <c r="H162">
        <v>3.20677076731487</v>
      </c>
      <c r="I162">
        <v>297</v>
      </c>
    </row>
    <row r="163" spans="1:9" x14ac:dyDescent="0.2">
      <c r="A163" s="6" t="s">
        <v>3955</v>
      </c>
      <c r="B163" t="s">
        <v>27</v>
      </c>
      <c r="C163">
        <v>1</v>
      </c>
      <c r="D163">
        <v>12</v>
      </c>
      <c r="E163" t="s">
        <v>28</v>
      </c>
      <c r="F163" t="s">
        <v>13</v>
      </c>
      <c r="G163">
        <v>195</v>
      </c>
      <c r="H163">
        <v>3.2104432966848702</v>
      </c>
      <c r="I163">
        <v>323</v>
      </c>
    </row>
    <row r="164" spans="1:9" x14ac:dyDescent="0.2">
      <c r="A164" s="6" t="s">
        <v>4060</v>
      </c>
      <c r="B164" t="s">
        <v>27</v>
      </c>
      <c r="C164">
        <v>1</v>
      </c>
      <c r="D164">
        <v>12</v>
      </c>
      <c r="E164" t="s">
        <v>28</v>
      </c>
      <c r="F164" t="s">
        <v>14</v>
      </c>
      <c r="G164">
        <v>203</v>
      </c>
      <c r="H164">
        <v>3.3772055262969598</v>
      </c>
      <c r="I164">
        <v>325</v>
      </c>
    </row>
    <row r="165" spans="1:9" x14ac:dyDescent="0.2">
      <c r="A165" s="6" t="s">
        <v>3745</v>
      </c>
      <c r="B165" t="s">
        <v>27</v>
      </c>
      <c r="C165">
        <v>1</v>
      </c>
      <c r="D165">
        <v>12</v>
      </c>
      <c r="E165" t="s">
        <v>28</v>
      </c>
      <c r="F165" t="s">
        <v>11</v>
      </c>
      <c r="G165">
        <v>205</v>
      </c>
      <c r="H165">
        <v>3.3914412201577302</v>
      </c>
      <c r="I165">
        <v>334</v>
      </c>
    </row>
    <row r="166" spans="1:9" x14ac:dyDescent="0.2">
      <c r="A166" s="6" t="s">
        <v>4165</v>
      </c>
      <c r="B166" t="s">
        <v>27</v>
      </c>
      <c r="C166">
        <v>1</v>
      </c>
      <c r="D166">
        <v>12</v>
      </c>
      <c r="E166" t="s">
        <v>28</v>
      </c>
      <c r="F166" t="s">
        <v>15</v>
      </c>
      <c r="G166">
        <v>201</v>
      </c>
      <c r="H166">
        <v>3.14869918679317</v>
      </c>
      <c r="I166">
        <v>346</v>
      </c>
    </row>
    <row r="167" spans="1:9" x14ac:dyDescent="0.2">
      <c r="A167" s="6" t="s">
        <v>3746</v>
      </c>
      <c r="B167" t="s">
        <v>27</v>
      </c>
      <c r="C167">
        <v>1</v>
      </c>
      <c r="D167">
        <v>13</v>
      </c>
      <c r="E167" t="s">
        <v>28</v>
      </c>
      <c r="F167" t="s">
        <v>11</v>
      </c>
      <c r="G167">
        <v>7029</v>
      </c>
      <c r="H167">
        <v>7.8272727740626697</v>
      </c>
      <c r="I167">
        <v>9423</v>
      </c>
    </row>
    <row r="168" spans="1:9" x14ac:dyDescent="0.2">
      <c r="A168" s="6" t="s">
        <v>3851</v>
      </c>
      <c r="B168" t="s">
        <v>27</v>
      </c>
      <c r="C168">
        <v>1</v>
      </c>
      <c r="D168">
        <v>13</v>
      </c>
      <c r="E168" t="s">
        <v>28</v>
      </c>
      <c r="F168" t="s">
        <v>12</v>
      </c>
      <c r="G168">
        <v>7333</v>
      </c>
      <c r="H168">
        <v>8.1134143059661898</v>
      </c>
      <c r="I168">
        <v>9854</v>
      </c>
    </row>
    <row r="169" spans="1:9" x14ac:dyDescent="0.2">
      <c r="A169" s="6" t="s">
        <v>3956</v>
      </c>
      <c r="B169" t="s">
        <v>27</v>
      </c>
      <c r="C169">
        <v>1</v>
      </c>
      <c r="D169">
        <v>13</v>
      </c>
      <c r="E169" t="s">
        <v>28</v>
      </c>
      <c r="F169" t="s">
        <v>13</v>
      </c>
      <c r="G169">
        <v>7826</v>
      </c>
      <c r="H169">
        <v>8.6154937566957202</v>
      </c>
      <c r="I169">
        <v>10551</v>
      </c>
    </row>
    <row r="170" spans="1:9" x14ac:dyDescent="0.2">
      <c r="A170" s="6" t="s">
        <v>4061</v>
      </c>
      <c r="B170" t="s">
        <v>27</v>
      </c>
      <c r="C170">
        <v>1</v>
      </c>
      <c r="D170">
        <v>13</v>
      </c>
      <c r="E170" t="s">
        <v>28</v>
      </c>
      <c r="F170" t="s">
        <v>14</v>
      </c>
      <c r="G170">
        <v>8003</v>
      </c>
      <c r="H170">
        <v>8.7418555987049498</v>
      </c>
      <c r="I170">
        <v>10918</v>
      </c>
    </row>
    <row r="171" spans="1:9" x14ac:dyDescent="0.2">
      <c r="A171" s="6" t="s">
        <v>4166</v>
      </c>
      <c r="B171" t="s">
        <v>27</v>
      </c>
      <c r="C171">
        <v>1</v>
      </c>
      <c r="D171">
        <v>13</v>
      </c>
      <c r="E171" t="s">
        <v>28</v>
      </c>
      <c r="F171" t="s">
        <v>15</v>
      </c>
      <c r="G171">
        <v>8300</v>
      </c>
      <c r="H171">
        <v>8.9343285242735107</v>
      </c>
      <c r="I171">
        <v>11388</v>
      </c>
    </row>
    <row r="172" spans="1:9" x14ac:dyDescent="0.2">
      <c r="A172" s="6" t="s">
        <v>3747</v>
      </c>
      <c r="B172" t="s">
        <v>27</v>
      </c>
      <c r="C172">
        <v>1</v>
      </c>
      <c r="D172">
        <v>14</v>
      </c>
      <c r="E172" t="s">
        <v>28</v>
      </c>
      <c r="F172" t="s">
        <v>11</v>
      </c>
      <c r="G172">
        <v>4551</v>
      </c>
      <c r="H172">
        <v>14.6811575598873</v>
      </c>
      <c r="I172">
        <v>6222</v>
      </c>
    </row>
    <row r="173" spans="1:9" x14ac:dyDescent="0.2">
      <c r="A173" s="6" t="s">
        <v>3852</v>
      </c>
      <c r="B173" t="s">
        <v>27</v>
      </c>
      <c r="C173">
        <v>1</v>
      </c>
      <c r="D173">
        <v>14</v>
      </c>
      <c r="E173" t="s">
        <v>28</v>
      </c>
      <c r="F173" t="s">
        <v>12</v>
      </c>
      <c r="G173">
        <v>4724</v>
      </c>
      <c r="H173">
        <v>15.389119498175001</v>
      </c>
      <c r="I173">
        <v>6711</v>
      </c>
    </row>
    <row r="174" spans="1:9" x14ac:dyDescent="0.2">
      <c r="A174" s="6" t="s">
        <v>3957</v>
      </c>
      <c r="B174" t="s">
        <v>27</v>
      </c>
      <c r="C174">
        <v>1</v>
      </c>
      <c r="D174">
        <v>14</v>
      </c>
      <c r="E174" t="s">
        <v>28</v>
      </c>
      <c r="F174" t="s">
        <v>13</v>
      </c>
      <c r="G174">
        <v>5068</v>
      </c>
      <c r="H174">
        <v>16.325963708852299</v>
      </c>
      <c r="I174">
        <v>7190</v>
      </c>
    </row>
    <row r="175" spans="1:9" x14ac:dyDescent="0.2">
      <c r="A175" s="6" t="s">
        <v>4062</v>
      </c>
      <c r="B175" t="s">
        <v>27</v>
      </c>
      <c r="C175">
        <v>1</v>
      </c>
      <c r="D175">
        <v>14</v>
      </c>
      <c r="E175" t="s">
        <v>28</v>
      </c>
      <c r="F175" t="s">
        <v>14</v>
      </c>
      <c r="G175">
        <v>5469</v>
      </c>
      <c r="H175">
        <v>17.569915639011398</v>
      </c>
      <c r="I175">
        <v>7769</v>
      </c>
    </row>
    <row r="176" spans="1:9" x14ac:dyDescent="0.2">
      <c r="A176" s="6" t="s">
        <v>4167</v>
      </c>
      <c r="B176" t="s">
        <v>27</v>
      </c>
      <c r="C176">
        <v>1</v>
      </c>
      <c r="D176">
        <v>14</v>
      </c>
      <c r="E176" t="s">
        <v>28</v>
      </c>
      <c r="F176" t="s">
        <v>15</v>
      </c>
      <c r="G176">
        <v>5415</v>
      </c>
      <c r="H176">
        <v>17.223106845028902</v>
      </c>
      <c r="I176">
        <v>7785</v>
      </c>
    </row>
    <row r="177" spans="1:9" x14ac:dyDescent="0.2">
      <c r="A177" s="6" t="s">
        <v>4168</v>
      </c>
      <c r="B177" t="s">
        <v>27</v>
      </c>
      <c r="C177">
        <v>1</v>
      </c>
      <c r="D177">
        <v>15</v>
      </c>
      <c r="E177" t="s">
        <v>28</v>
      </c>
      <c r="F177" t="s">
        <v>15</v>
      </c>
      <c r="G177">
        <v>964</v>
      </c>
      <c r="H177">
        <v>16.2092955586184</v>
      </c>
      <c r="I177">
        <v>1415</v>
      </c>
    </row>
    <row r="178" spans="1:9" x14ac:dyDescent="0.2">
      <c r="A178" s="6" t="s">
        <v>4063</v>
      </c>
      <c r="B178" t="s">
        <v>27</v>
      </c>
      <c r="C178">
        <v>1</v>
      </c>
      <c r="D178">
        <v>15</v>
      </c>
      <c r="E178" t="s">
        <v>28</v>
      </c>
      <c r="F178" t="s">
        <v>14</v>
      </c>
      <c r="G178">
        <v>954</v>
      </c>
      <c r="H178">
        <v>16.256148211569599</v>
      </c>
      <c r="I178">
        <v>1430</v>
      </c>
    </row>
    <row r="179" spans="1:9" x14ac:dyDescent="0.2">
      <c r="A179" s="6" t="s">
        <v>3958</v>
      </c>
      <c r="B179" t="s">
        <v>27</v>
      </c>
      <c r="C179">
        <v>1</v>
      </c>
      <c r="D179">
        <v>15</v>
      </c>
      <c r="E179" t="s">
        <v>28</v>
      </c>
      <c r="F179" t="s">
        <v>13</v>
      </c>
      <c r="G179">
        <v>993</v>
      </c>
      <c r="H179">
        <v>17.6368310708846</v>
      </c>
      <c r="I179">
        <v>1488</v>
      </c>
    </row>
    <row r="180" spans="1:9" x14ac:dyDescent="0.2">
      <c r="A180" s="6" t="s">
        <v>3853</v>
      </c>
      <c r="B180" t="s">
        <v>27</v>
      </c>
      <c r="C180">
        <v>1</v>
      </c>
      <c r="D180">
        <v>15</v>
      </c>
      <c r="E180" t="s">
        <v>28</v>
      </c>
      <c r="F180" t="s">
        <v>12</v>
      </c>
      <c r="G180">
        <v>957</v>
      </c>
      <c r="H180">
        <v>17.010864286066798</v>
      </c>
      <c r="I180">
        <v>1509</v>
      </c>
    </row>
    <row r="181" spans="1:9" x14ac:dyDescent="0.2">
      <c r="A181" s="6" t="s">
        <v>3748</v>
      </c>
      <c r="B181" t="s">
        <v>27</v>
      </c>
      <c r="C181">
        <v>1</v>
      </c>
      <c r="D181">
        <v>15</v>
      </c>
      <c r="E181" t="s">
        <v>28</v>
      </c>
      <c r="F181" t="s">
        <v>11</v>
      </c>
      <c r="G181">
        <v>960</v>
      </c>
      <c r="H181">
        <v>17.164116569740901</v>
      </c>
      <c r="I181">
        <v>1577</v>
      </c>
    </row>
    <row r="182" spans="1:9" x14ac:dyDescent="0.2">
      <c r="A182" s="6" t="s">
        <v>3959</v>
      </c>
      <c r="B182" t="s">
        <v>27</v>
      </c>
      <c r="C182">
        <v>1</v>
      </c>
      <c r="D182">
        <v>16</v>
      </c>
      <c r="E182" t="s">
        <v>28</v>
      </c>
      <c r="F182" t="s">
        <v>13</v>
      </c>
      <c r="G182">
        <v>1327</v>
      </c>
      <c r="H182">
        <v>6.1680246750057304</v>
      </c>
      <c r="I182">
        <v>1661</v>
      </c>
    </row>
    <row r="183" spans="1:9" x14ac:dyDescent="0.2">
      <c r="A183" s="6" t="s">
        <v>4064</v>
      </c>
      <c r="B183" t="s">
        <v>27</v>
      </c>
      <c r="C183">
        <v>1</v>
      </c>
      <c r="D183">
        <v>16</v>
      </c>
      <c r="E183" t="s">
        <v>28</v>
      </c>
      <c r="F183" t="s">
        <v>14</v>
      </c>
      <c r="G183">
        <v>1374</v>
      </c>
      <c r="H183">
        <v>6.4296127601705804</v>
      </c>
      <c r="I183">
        <v>1697</v>
      </c>
    </row>
    <row r="184" spans="1:9" x14ac:dyDescent="0.2">
      <c r="A184" s="6" t="s">
        <v>4169</v>
      </c>
      <c r="B184" t="s">
        <v>27</v>
      </c>
      <c r="C184">
        <v>1</v>
      </c>
      <c r="D184">
        <v>16</v>
      </c>
      <c r="E184" t="s">
        <v>28</v>
      </c>
      <c r="F184" t="s">
        <v>15</v>
      </c>
      <c r="G184">
        <v>1410</v>
      </c>
      <c r="H184">
        <v>6.3775936382615903</v>
      </c>
      <c r="I184">
        <v>1814</v>
      </c>
    </row>
    <row r="185" spans="1:9" x14ac:dyDescent="0.2">
      <c r="A185" s="6" t="s">
        <v>3749</v>
      </c>
      <c r="B185" t="s">
        <v>27</v>
      </c>
      <c r="C185">
        <v>1</v>
      </c>
      <c r="D185">
        <v>16</v>
      </c>
      <c r="E185" t="s">
        <v>28</v>
      </c>
      <c r="F185" t="s">
        <v>11</v>
      </c>
      <c r="G185">
        <v>1781</v>
      </c>
      <c r="H185">
        <v>7.8547486505522004</v>
      </c>
      <c r="I185">
        <v>2329</v>
      </c>
    </row>
    <row r="186" spans="1:9" x14ac:dyDescent="0.2">
      <c r="A186" s="6" t="s">
        <v>3854</v>
      </c>
      <c r="B186" t="s">
        <v>27</v>
      </c>
      <c r="C186">
        <v>1</v>
      </c>
      <c r="D186">
        <v>16</v>
      </c>
      <c r="E186" t="s">
        <v>28</v>
      </c>
      <c r="F186" t="s">
        <v>12</v>
      </c>
      <c r="G186">
        <v>1837</v>
      </c>
      <c r="H186">
        <v>7.9950828293244296</v>
      </c>
      <c r="I186">
        <v>2541</v>
      </c>
    </row>
    <row r="187" spans="1:9" x14ac:dyDescent="0.2">
      <c r="A187" s="6" t="s">
        <v>4065</v>
      </c>
      <c r="B187" t="s">
        <v>27</v>
      </c>
      <c r="C187">
        <v>1</v>
      </c>
      <c r="D187">
        <v>17</v>
      </c>
      <c r="E187" t="s">
        <v>28</v>
      </c>
      <c r="F187" t="s">
        <v>14</v>
      </c>
      <c r="G187">
        <v>520</v>
      </c>
      <c r="H187">
        <v>18.742074656867398</v>
      </c>
      <c r="I187">
        <v>726</v>
      </c>
    </row>
    <row r="188" spans="1:9" x14ac:dyDescent="0.2">
      <c r="A188" s="6" t="s">
        <v>3960</v>
      </c>
      <c r="B188" t="s">
        <v>27</v>
      </c>
      <c r="C188">
        <v>1</v>
      </c>
      <c r="D188">
        <v>17</v>
      </c>
      <c r="E188" t="s">
        <v>28</v>
      </c>
      <c r="F188" t="s">
        <v>13</v>
      </c>
      <c r="G188">
        <v>575</v>
      </c>
      <c r="H188">
        <v>20.410580897559498</v>
      </c>
      <c r="I188">
        <v>774</v>
      </c>
    </row>
    <row r="189" spans="1:9" x14ac:dyDescent="0.2">
      <c r="A189" s="6" t="s">
        <v>3750</v>
      </c>
      <c r="B189" t="s">
        <v>27</v>
      </c>
      <c r="C189">
        <v>1</v>
      </c>
      <c r="D189">
        <v>17</v>
      </c>
      <c r="E189" t="s">
        <v>28</v>
      </c>
      <c r="F189" t="s">
        <v>11</v>
      </c>
      <c r="G189">
        <v>581</v>
      </c>
      <c r="H189">
        <v>21.255548007192399</v>
      </c>
      <c r="I189">
        <v>808</v>
      </c>
    </row>
    <row r="190" spans="1:9" x14ac:dyDescent="0.2">
      <c r="A190" s="6" t="s">
        <v>4170</v>
      </c>
      <c r="B190" t="s">
        <v>27</v>
      </c>
      <c r="C190">
        <v>1</v>
      </c>
      <c r="D190">
        <v>17</v>
      </c>
      <c r="E190" t="s">
        <v>28</v>
      </c>
      <c r="F190" t="s">
        <v>15</v>
      </c>
      <c r="G190">
        <v>594</v>
      </c>
      <c r="H190">
        <v>21.637950705566499</v>
      </c>
      <c r="I190">
        <v>810</v>
      </c>
    </row>
    <row r="191" spans="1:9" x14ac:dyDescent="0.2">
      <c r="A191" s="6" t="s">
        <v>3855</v>
      </c>
      <c r="B191" t="s">
        <v>27</v>
      </c>
      <c r="C191">
        <v>1</v>
      </c>
      <c r="D191">
        <v>17</v>
      </c>
      <c r="E191" t="s">
        <v>28</v>
      </c>
      <c r="F191" t="s">
        <v>12</v>
      </c>
      <c r="G191">
        <v>632</v>
      </c>
      <c r="H191">
        <v>23.394657732780701</v>
      </c>
      <c r="I191">
        <v>856</v>
      </c>
    </row>
    <row r="192" spans="1:9" x14ac:dyDescent="0.2">
      <c r="A192" s="6" t="s">
        <v>3751</v>
      </c>
      <c r="B192" t="s">
        <v>27</v>
      </c>
      <c r="C192">
        <v>1</v>
      </c>
      <c r="D192">
        <v>18</v>
      </c>
      <c r="E192" t="s">
        <v>28</v>
      </c>
      <c r="F192" t="s">
        <v>11</v>
      </c>
      <c r="G192">
        <v>11013</v>
      </c>
      <c r="H192">
        <v>6.8846801235933102</v>
      </c>
      <c r="I192">
        <v>15064</v>
      </c>
    </row>
    <row r="193" spans="1:9" x14ac:dyDescent="0.2">
      <c r="A193" s="6" t="s">
        <v>3856</v>
      </c>
      <c r="B193" t="s">
        <v>27</v>
      </c>
      <c r="C193">
        <v>1</v>
      </c>
      <c r="D193">
        <v>18</v>
      </c>
      <c r="E193" t="s">
        <v>28</v>
      </c>
      <c r="F193" t="s">
        <v>12</v>
      </c>
      <c r="G193">
        <v>11221</v>
      </c>
      <c r="H193">
        <v>7.1592905102840199</v>
      </c>
      <c r="I193">
        <v>15067</v>
      </c>
    </row>
    <row r="194" spans="1:9" x14ac:dyDescent="0.2">
      <c r="A194" s="6" t="s">
        <v>3961</v>
      </c>
      <c r="B194" t="s">
        <v>27</v>
      </c>
      <c r="C194">
        <v>1</v>
      </c>
      <c r="D194">
        <v>18</v>
      </c>
      <c r="E194" t="s">
        <v>28</v>
      </c>
      <c r="F194" t="s">
        <v>13</v>
      </c>
      <c r="G194">
        <v>11352</v>
      </c>
      <c r="H194">
        <v>7.2979968930690999</v>
      </c>
      <c r="I194">
        <v>15585</v>
      </c>
    </row>
    <row r="195" spans="1:9" x14ac:dyDescent="0.2">
      <c r="A195" s="6" t="s">
        <v>4171</v>
      </c>
      <c r="B195" t="s">
        <v>27</v>
      </c>
      <c r="C195">
        <v>1</v>
      </c>
      <c r="D195">
        <v>18</v>
      </c>
      <c r="E195" t="s">
        <v>28</v>
      </c>
      <c r="F195" t="s">
        <v>15</v>
      </c>
      <c r="G195">
        <v>11411</v>
      </c>
      <c r="H195">
        <v>6.8137739885763198</v>
      </c>
      <c r="I195">
        <v>15905</v>
      </c>
    </row>
    <row r="196" spans="1:9" x14ac:dyDescent="0.2">
      <c r="A196" s="6" t="s">
        <v>4066</v>
      </c>
      <c r="B196" t="s">
        <v>27</v>
      </c>
      <c r="C196">
        <v>1</v>
      </c>
      <c r="D196">
        <v>18</v>
      </c>
      <c r="E196" t="s">
        <v>28</v>
      </c>
      <c r="F196" t="s">
        <v>14</v>
      </c>
      <c r="G196">
        <v>11876</v>
      </c>
      <c r="H196">
        <v>7.4003351635892596</v>
      </c>
      <c r="I196">
        <v>16459</v>
      </c>
    </row>
    <row r="197" spans="1:9" x14ac:dyDescent="0.2">
      <c r="A197" s="6" t="s">
        <v>3752</v>
      </c>
      <c r="B197" t="s">
        <v>27</v>
      </c>
      <c r="C197">
        <v>1</v>
      </c>
      <c r="D197">
        <v>19</v>
      </c>
      <c r="E197" t="s">
        <v>28</v>
      </c>
      <c r="F197" t="s">
        <v>11</v>
      </c>
      <c r="G197">
        <v>1131</v>
      </c>
      <c r="H197">
        <v>11.939556851011501</v>
      </c>
      <c r="I197">
        <v>1556</v>
      </c>
    </row>
    <row r="198" spans="1:9" x14ac:dyDescent="0.2">
      <c r="A198" s="6" t="s">
        <v>3962</v>
      </c>
      <c r="B198" t="s">
        <v>27</v>
      </c>
      <c r="C198">
        <v>1</v>
      </c>
      <c r="D198">
        <v>19</v>
      </c>
      <c r="E198" t="s">
        <v>28</v>
      </c>
      <c r="F198" t="s">
        <v>13</v>
      </c>
      <c r="G198">
        <v>1160</v>
      </c>
      <c r="H198">
        <v>11.784747493513301</v>
      </c>
      <c r="I198">
        <v>1638</v>
      </c>
    </row>
    <row r="199" spans="1:9" x14ac:dyDescent="0.2">
      <c r="A199" s="6" t="s">
        <v>3857</v>
      </c>
      <c r="B199" t="s">
        <v>27</v>
      </c>
      <c r="C199">
        <v>1</v>
      </c>
      <c r="D199">
        <v>19</v>
      </c>
      <c r="E199" t="s">
        <v>28</v>
      </c>
      <c r="F199" t="s">
        <v>12</v>
      </c>
      <c r="G199">
        <v>1200</v>
      </c>
      <c r="H199">
        <v>12.392024641069799</v>
      </c>
      <c r="I199">
        <v>1660</v>
      </c>
    </row>
    <row r="200" spans="1:9" x14ac:dyDescent="0.2">
      <c r="A200" s="6" t="s">
        <v>4067</v>
      </c>
      <c r="B200" t="s">
        <v>27</v>
      </c>
      <c r="C200">
        <v>1</v>
      </c>
      <c r="D200">
        <v>19</v>
      </c>
      <c r="E200" t="s">
        <v>28</v>
      </c>
      <c r="F200" t="s">
        <v>14</v>
      </c>
      <c r="G200">
        <v>1290</v>
      </c>
      <c r="H200">
        <v>12.7415531597673</v>
      </c>
      <c r="I200">
        <v>1849</v>
      </c>
    </row>
    <row r="201" spans="1:9" x14ac:dyDescent="0.2">
      <c r="A201" s="6" t="s">
        <v>4172</v>
      </c>
      <c r="B201" t="s">
        <v>27</v>
      </c>
      <c r="C201">
        <v>1</v>
      </c>
      <c r="D201">
        <v>19</v>
      </c>
      <c r="E201" t="s">
        <v>28</v>
      </c>
      <c r="F201" t="s">
        <v>15</v>
      </c>
      <c r="G201">
        <v>1347</v>
      </c>
      <c r="H201">
        <v>13.0697961232539</v>
      </c>
      <c r="I201">
        <v>1999</v>
      </c>
    </row>
    <row r="202" spans="1:9" x14ac:dyDescent="0.2">
      <c r="A202" s="6" t="s">
        <v>4068</v>
      </c>
      <c r="B202" t="s">
        <v>27</v>
      </c>
      <c r="C202">
        <v>1</v>
      </c>
      <c r="D202">
        <v>20</v>
      </c>
      <c r="E202" t="s">
        <v>28</v>
      </c>
      <c r="F202" t="s">
        <v>14</v>
      </c>
      <c r="G202">
        <v>7209</v>
      </c>
      <c r="H202">
        <v>10.293925741834499</v>
      </c>
      <c r="I202">
        <v>9541</v>
      </c>
    </row>
    <row r="203" spans="1:9" x14ac:dyDescent="0.2">
      <c r="A203" s="6" t="s">
        <v>3963</v>
      </c>
      <c r="B203" t="s">
        <v>27</v>
      </c>
      <c r="C203">
        <v>1</v>
      </c>
      <c r="D203">
        <v>20</v>
      </c>
      <c r="E203" t="s">
        <v>28</v>
      </c>
      <c r="F203" t="s">
        <v>13</v>
      </c>
      <c r="G203">
        <v>7970</v>
      </c>
      <c r="H203">
        <v>11.5446731284501</v>
      </c>
      <c r="I203">
        <v>10724</v>
      </c>
    </row>
    <row r="204" spans="1:9" x14ac:dyDescent="0.2">
      <c r="A204" s="6" t="s">
        <v>3753</v>
      </c>
      <c r="B204" t="s">
        <v>27</v>
      </c>
      <c r="C204">
        <v>1</v>
      </c>
      <c r="D204">
        <v>20</v>
      </c>
      <c r="E204" t="s">
        <v>28</v>
      </c>
      <c r="F204" t="s">
        <v>11</v>
      </c>
      <c r="G204">
        <v>8124</v>
      </c>
      <c r="H204">
        <v>12.031987431808901</v>
      </c>
      <c r="I204">
        <v>11049</v>
      </c>
    </row>
    <row r="205" spans="1:9" x14ac:dyDescent="0.2">
      <c r="A205" s="6" t="s">
        <v>4173</v>
      </c>
      <c r="B205" t="s">
        <v>27</v>
      </c>
      <c r="C205">
        <v>1</v>
      </c>
      <c r="D205">
        <v>20</v>
      </c>
      <c r="E205" t="s">
        <v>28</v>
      </c>
      <c r="F205" t="s">
        <v>15</v>
      </c>
      <c r="G205">
        <v>8042</v>
      </c>
      <c r="H205">
        <v>11.2627747637751</v>
      </c>
      <c r="I205">
        <v>11072</v>
      </c>
    </row>
    <row r="206" spans="1:9" x14ac:dyDescent="0.2">
      <c r="A206" s="6" t="s">
        <v>3858</v>
      </c>
      <c r="B206" t="s">
        <v>27</v>
      </c>
      <c r="C206">
        <v>1</v>
      </c>
      <c r="D206">
        <v>20</v>
      </c>
      <c r="E206" t="s">
        <v>28</v>
      </c>
      <c r="F206" t="s">
        <v>12</v>
      </c>
      <c r="G206">
        <v>8555</v>
      </c>
      <c r="H206">
        <v>12.5299706967616</v>
      </c>
      <c r="I206">
        <v>11847</v>
      </c>
    </row>
    <row r="207" spans="1:9" x14ac:dyDescent="0.2">
      <c r="A207" s="6" t="s">
        <v>3754</v>
      </c>
      <c r="B207" t="s">
        <v>27</v>
      </c>
      <c r="C207">
        <v>1</v>
      </c>
      <c r="D207">
        <v>99</v>
      </c>
      <c r="E207" t="s">
        <v>28</v>
      </c>
      <c r="F207" t="s">
        <v>11</v>
      </c>
      <c r="G207">
        <v>73938</v>
      </c>
      <c r="H207">
        <v>8.30699041918853</v>
      </c>
      <c r="I207">
        <v>102598</v>
      </c>
    </row>
    <row r="208" spans="1:9" x14ac:dyDescent="0.2">
      <c r="A208" s="6" t="s">
        <v>3859</v>
      </c>
      <c r="B208" t="s">
        <v>27</v>
      </c>
      <c r="C208">
        <v>1</v>
      </c>
      <c r="D208">
        <v>99</v>
      </c>
      <c r="E208" t="s">
        <v>28</v>
      </c>
      <c r="F208" t="s">
        <v>12</v>
      </c>
      <c r="G208">
        <v>76111</v>
      </c>
      <c r="H208">
        <v>8.5479423766651106</v>
      </c>
      <c r="I208">
        <v>105195</v>
      </c>
    </row>
    <row r="209" spans="1:9" x14ac:dyDescent="0.2">
      <c r="A209" s="6" t="s">
        <v>3964</v>
      </c>
      <c r="B209" t="s">
        <v>27</v>
      </c>
      <c r="C209">
        <v>1</v>
      </c>
      <c r="D209">
        <v>99</v>
      </c>
      <c r="E209" t="s">
        <v>28</v>
      </c>
      <c r="F209" t="s">
        <v>13</v>
      </c>
      <c r="G209">
        <v>77098</v>
      </c>
      <c r="H209">
        <v>8.5867376981026595</v>
      </c>
      <c r="I209">
        <v>107276</v>
      </c>
    </row>
    <row r="210" spans="1:9" x14ac:dyDescent="0.2">
      <c r="A210" s="6" t="s">
        <v>4069</v>
      </c>
      <c r="B210" t="s">
        <v>27</v>
      </c>
      <c r="C210">
        <v>1</v>
      </c>
      <c r="D210">
        <v>99</v>
      </c>
      <c r="E210" t="s">
        <v>28</v>
      </c>
      <c r="F210" t="s">
        <v>14</v>
      </c>
      <c r="G210">
        <v>79116</v>
      </c>
      <c r="H210">
        <v>8.6626666264899406</v>
      </c>
      <c r="I210">
        <v>110393</v>
      </c>
    </row>
    <row r="211" spans="1:9" x14ac:dyDescent="0.2">
      <c r="A211" s="6" t="s">
        <v>4174</v>
      </c>
      <c r="B211" t="s">
        <v>27</v>
      </c>
      <c r="C211">
        <v>1</v>
      </c>
      <c r="D211">
        <v>99</v>
      </c>
      <c r="E211" t="s">
        <v>28</v>
      </c>
      <c r="F211" t="s">
        <v>15</v>
      </c>
      <c r="G211">
        <v>81132</v>
      </c>
      <c r="H211">
        <v>8.6990188953543708</v>
      </c>
      <c r="I211">
        <v>114091</v>
      </c>
    </row>
    <row r="212" spans="1:9" x14ac:dyDescent="0.2">
      <c r="A212" s="6" t="s">
        <v>1950</v>
      </c>
      <c r="B212" t="s">
        <v>27</v>
      </c>
      <c r="C212">
        <v>1</v>
      </c>
      <c r="D212">
        <v>1</v>
      </c>
      <c r="E212" t="s">
        <v>25</v>
      </c>
      <c r="F212" t="s">
        <v>13</v>
      </c>
      <c r="G212">
        <v>49</v>
      </c>
      <c r="H212">
        <v>2.2210940474679499</v>
      </c>
      <c r="I212">
        <v>65</v>
      </c>
    </row>
    <row r="213" spans="1:9" x14ac:dyDescent="0.2">
      <c r="A213" s="6" t="s">
        <v>1530</v>
      </c>
      <c r="B213" t="s">
        <v>27</v>
      </c>
      <c r="C213">
        <v>1</v>
      </c>
      <c r="D213">
        <v>1</v>
      </c>
      <c r="E213" t="s">
        <v>25</v>
      </c>
      <c r="F213" t="s">
        <v>11</v>
      </c>
      <c r="G213">
        <v>46</v>
      </c>
      <c r="H213">
        <v>2.0693874613114498</v>
      </c>
      <c r="I213">
        <v>66</v>
      </c>
    </row>
    <row r="214" spans="1:9" x14ac:dyDescent="0.2">
      <c r="A214" s="6" t="s">
        <v>2160</v>
      </c>
      <c r="B214" t="s">
        <v>27</v>
      </c>
      <c r="C214">
        <v>1</v>
      </c>
      <c r="D214">
        <v>1</v>
      </c>
      <c r="E214" t="s">
        <v>25</v>
      </c>
      <c r="F214" t="s">
        <v>14</v>
      </c>
      <c r="G214">
        <v>62</v>
      </c>
      <c r="H214">
        <v>2.8490028490028498</v>
      </c>
      <c r="I214">
        <v>86</v>
      </c>
    </row>
    <row r="215" spans="1:9" x14ac:dyDescent="0.2">
      <c r="A215" s="6" t="s">
        <v>1740</v>
      </c>
      <c r="B215" t="s">
        <v>27</v>
      </c>
      <c r="C215">
        <v>1</v>
      </c>
      <c r="D215">
        <v>1</v>
      </c>
      <c r="E215" t="s">
        <v>25</v>
      </c>
      <c r="F215" t="s">
        <v>12</v>
      </c>
      <c r="G215">
        <v>59</v>
      </c>
      <c r="H215">
        <v>2.6687534207538599</v>
      </c>
      <c r="I215">
        <v>94</v>
      </c>
    </row>
    <row r="216" spans="1:9" x14ac:dyDescent="0.2">
      <c r="A216" s="6" t="s">
        <v>2370</v>
      </c>
      <c r="B216" t="s">
        <v>27</v>
      </c>
      <c r="C216">
        <v>1</v>
      </c>
      <c r="D216">
        <v>1</v>
      </c>
      <c r="E216" t="s">
        <v>25</v>
      </c>
      <c r="F216" t="s">
        <v>15</v>
      </c>
      <c r="G216">
        <v>69</v>
      </c>
      <c r="H216">
        <v>3.18418429504929</v>
      </c>
      <c r="I216">
        <v>96</v>
      </c>
    </row>
    <row r="217" spans="1:9" x14ac:dyDescent="0.2">
      <c r="A217" s="6" t="s">
        <v>1540</v>
      </c>
      <c r="B217" t="s">
        <v>27</v>
      </c>
      <c r="C217">
        <v>1</v>
      </c>
      <c r="D217">
        <v>2</v>
      </c>
      <c r="E217" t="s">
        <v>25</v>
      </c>
      <c r="F217" t="s">
        <v>11</v>
      </c>
      <c r="G217">
        <v>3200</v>
      </c>
      <c r="H217">
        <v>11.1891359084897</v>
      </c>
      <c r="I217">
        <v>4405</v>
      </c>
    </row>
    <row r="218" spans="1:9" x14ac:dyDescent="0.2">
      <c r="A218" s="6" t="s">
        <v>1750</v>
      </c>
      <c r="B218" t="s">
        <v>27</v>
      </c>
      <c r="C218">
        <v>1</v>
      </c>
      <c r="D218">
        <v>2</v>
      </c>
      <c r="E218" t="s">
        <v>25</v>
      </c>
      <c r="F218" t="s">
        <v>12</v>
      </c>
      <c r="G218">
        <v>3338</v>
      </c>
      <c r="H218">
        <v>11.6357501276691</v>
      </c>
      <c r="I218">
        <v>4625</v>
      </c>
    </row>
    <row r="219" spans="1:9" x14ac:dyDescent="0.2">
      <c r="A219" s="6" t="s">
        <v>2170</v>
      </c>
      <c r="B219" t="s">
        <v>27</v>
      </c>
      <c r="C219">
        <v>1</v>
      </c>
      <c r="D219">
        <v>2</v>
      </c>
      <c r="E219" t="s">
        <v>25</v>
      </c>
      <c r="F219" t="s">
        <v>14</v>
      </c>
      <c r="G219">
        <v>3311</v>
      </c>
      <c r="H219">
        <v>11.555162201532401</v>
      </c>
      <c r="I219">
        <v>4634</v>
      </c>
    </row>
    <row r="220" spans="1:9" x14ac:dyDescent="0.2">
      <c r="A220" s="6" t="s">
        <v>1960</v>
      </c>
      <c r="B220" t="s">
        <v>27</v>
      </c>
      <c r="C220">
        <v>1</v>
      </c>
      <c r="D220">
        <v>2</v>
      </c>
      <c r="E220" t="s">
        <v>25</v>
      </c>
      <c r="F220" t="s">
        <v>13</v>
      </c>
      <c r="G220">
        <v>3231</v>
      </c>
      <c r="H220">
        <v>11.229812144810699</v>
      </c>
      <c r="I220">
        <v>4639</v>
      </c>
    </row>
    <row r="221" spans="1:9" x14ac:dyDescent="0.2">
      <c r="A221" s="6" t="s">
        <v>2380</v>
      </c>
      <c r="B221" t="s">
        <v>27</v>
      </c>
      <c r="C221">
        <v>1</v>
      </c>
      <c r="D221">
        <v>2</v>
      </c>
      <c r="E221" t="s">
        <v>25</v>
      </c>
      <c r="F221" t="s">
        <v>15</v>
      </c>
      <c r="G221">
        <v>3414</v>
      </c>
      <c r="H221">
        <v>11.882201235206001</v>
      </c>
      <c r="I221">
        <v>4837</v>
      </c>
    </row>
    <row r="222" spans="1:9" x14ac:dyDescent="0.2">
      <c r="A222" s="6" t="s">
        <v>1550</v>
      </c>
      <c r="B222" t="s">
        <v>27</v>
      </c>
      <c r="C222">
        <v>1</v>
      </c>
      <c r="D222">
        <v>3</v>
      </c>
      <c r="E222" t="s">
        <v>25</v>
      </c>
      <c r="F222" t="s">
        <v>11</v>
      </c>
      <c r="G222">
        <v>2113</v>
      </c>
      <c r="H222">
        <v>10.3626993826519</v>
      </c>
      <c r="I222">
        <v>2795</v>
      </c>
    </row>
    <row r="223" spans="1:9" x14ac:dyDescent="0.2">
      <c r="A223" s="6" t="s">
        <v>1760</v>
      </c>
      <c r="B223" t="s">
        <v>27</v>
      </c>
      <c r="C223">
        <v>1</v>
      </c>
      <c r="D223">
        <v>3</v>
      </c>
      <c r="E223" t="s">
        <v>25</v>
      </c>
      <c r="F223" t="s">
        <v>12</v>
      </c>
      <c r="G223">
        <v>2459</v>
      </c>
      <c r="H223">
        <v>12.042599164119199</v>
      </c>
      <c r="I223">
        <v>3329</v>
      </c>
    </row>
    <row r="224" spans="1:9" x14ac:dyDescent="0.2">
      <c r="A224" s="6" t="s">
        <v>1970</v>
      </c>
      <c r="B224" t="s">
        <v>27</v>
      </c>
      <c r="C224">
        <v>1</v>
      </c>
      <c r="D224">
        <v>3</v>
      </c>
      <c r="E224" t="s">
        <v>25</v>
      </c>
      <c r="F224" t="s">
        <v>13</v>
      </c>
      <c r="G224">
        <v>2463</v>
      </c>
      <c r="H224">
        <v>12.221766256115201</v>
      </c>
      <c r="I224">
        <v>3500</v>
      </c>
    </row>
    <row r="225" spans="1:9" x14ac:dyDescent="0.2">
      <c r="A225" s="6" t="s">
        <v>2390</v>
      </c>
      <c r="B225" t="s">
        <v>27</v>
      </c>
      <c r="C225">
        <v>1</v>
      </c>
      <c r="D225">
        <v>3</v>
      </c>
      <c r="E225" t="s">
        <v>25</v>
      </c>
      <c r="F225" t="s">
        <v>15</v>
      </c>
      <c r="G225">
        <v>2601</v>
      </c>
      <c r="H225">
        <v>12.6757659920066</v>
      </c>
      <c r="I225">
        <v>3666</v>
      </c>
    </row>
    <row r="226" spans="1:9" x14ac:dyDescent="0.2">
      <c r="A226" s="6" t="s">
        <v>2180</v>
      </c>
      <c r="B226" t="s">
        <v>27</v>
      </c>
      <c r="C226">
        <v>1</v>
      </c>
      <c r="D226">
        <v>3</v>
      </c>
      <c r="E226" t="s">
        <v>25</v>
      </c>
      <c r="F226" t="s">
        <v>14</v>
      </c>
      <c r="G226">
        <v>2596</v>
      </c>
      <c r="H226">
        <v>12.913238556662099</v>
      </c>
      <c r="I226">
        <v>3670</v>
      </c>
    </row>
    <row r="227" spans="1:9" x14ac:dyDescent="0.2">
      <c r="A227" s="6" t="s">
        <v>1560</v>
      </c>
      <c r="B227" t="s">
        <v>27</v>
      </c>
      <c r="C227">
        <v>1</v>
      </c>
      <c r="D227">
        <v>4</v>
      </c>
      <c r="E227" t="s">
        <v>25</v>
      </c>
      <c r="F227" t="s">
        <v>11</v>
      </c>
      <c r="G227">
        <v>928</v>
      </c>
      <c r="H227">
        <v>5.3952641441093698</v>
      </c>
      <c r="I227">
        <v>1186</v>
      </c>
    </row>
    <row r="228" spans="1:9" x14ac:dyDescent="0.2">
      <c r="A228" s="6" t="s">
        <v>1770</v>
      </c>
      <c r="B228" t="s">
        <v>27</v>
      </c>
      <c r="C228">
        <v>1</v>
      </c>
      <c r="D228">
        <v>4</v>
      </c>
      <c r="E228" t="s">
        <v>25</v>
      </c>
      <c r="F228" t="s">
        <v>12</v>
      </c>
      <c r="G228">
        <v>1008</v>
      </c>
      <c r="H228">
        <v>5.8891714029314999</v>
      </c>
      <c r="I228">
        <v>1318</v>
      </c>
    </row>
    <row r="229" spans="1:9" x14ac:dyDescent="0.2">
      <c r="A229" s="6" t="s">
        <v>2190</v>
      </c>
      <c r="B229" t="s">
        <v>27</v>
      </c>
      <c r="C229">
        <v>1</v>
      </c>
      <c r="D229">
        <v>4</v>
      </c>
      <c r="E229" t="s">
        <v>25</v>
      </c>
      <c r="F229" t="s">
        <v>14</v>
      </c>
      <c r="G229">
        <v>1035</v>
      </c>
      <c r="H229">
        <v>5.9970935824724902</v>
      </c>
      <c r="I229">
        <v>1395</v>
      </c>
    </row>
    <row r="230" spans="1:9" x14ac:dyDescent="0.2">
      <c r="A230" s="6" t="s">
        <v>1980</v>
      </c>
      <c r="B230" t="s">
        <v>27</v>
      </c>
      <c r="C230">
        <v>1</v>
      </c>
      <c r="D230">
        <v>4</v>
      </c>
      <c r="E230" t="s">
        <v>25</v>
      </c>
      <c r="F230" t="s">
        <v>13</v>
      </c>
      <c r="G230">
        <v>1069</v>
      </c>
      <c r="H230">
        <v>6.3031032022594502</v>
      </c>
      <c r="I230">
        <v>1397</v>
      </c>
    </row>
    <row r="231" spans="1:9" x14ac:dyDescent="0.2">
      <c r="A231" s="6" t="s">
        <v>2400</v>
      </c>
      <c r="B231" t="s">
        <v>27</v>
      </c>
      <c r="C231">
        <v>1</v>
      </c>
      <c r="D231">
        <v>4</v>
      </c>
      <c r="E231" t="s">
        <v>25</v>
      </c>
      <c r="F231" t="s">
        <v>15</v>
      </c>
      <c r="G231">
        <v>1100</v>
      </c>
      <c r="H231">
        <v>6.3200701872521901</v>
      </c>
      <c r="I231">
        <v>1489</v>
      </c>
    </row>
    <row r="232" spans="1:9" x14ac:dyDescent="0.2">
      <c r="A232" s="6" t="s">
        <v>1570</v>
      </c>
      <c r="B232" t="s">
        <v>27</v>
      </c>
      <c r="C232">
        <v>1</v>
      </c>
      <c r="D232">
        <v>5</v>
      </c>
      <c r="E232" t="s">
        <v>25</v>
      </c>
      <c r="F232" t="s">
        <v>11</v>
      </c>
      <c r="G232">
        <v>874</v>
      </c>
      <c r="H232">
        <v>7.23632136552862</v>
      </c>
      <c r="I232">
        <v>1141</v>
      </c>
    </row>
    <row r="233" spans="1:9" x14ac:dyDescent="0.2">
      <c r="A233" s="6" t="s">
        <v>1780</v>
      </c>
      <c r="B233" t="s">
        <v>27</v>
      </c>
      <c r="C233">
        <v>1</v>
      </c>
      <c r="D233">
        <v>5</v>
      </c>
      <c r="E233" t="s">
        <v>25</v>
      </c>
      <c r="F233" t="s">
        <v>12</v>
      </c>
      <c r="G233">
        <v>993</v>
      </c>
      <c r="H233">
        <v>8.2079886129656501</v>
      </c>
      <c r="I233">
        <v>1289</v>
      </c>
    </row>
    <row r="234" spans="1:9" x14ac:dyDescent="0.2">
      <c r="A234" s="6" t="s">
        <v>1990</v>
      </c>
      <c r="B234" t="s">
        <v>27</v>
      </c>
      <c r="C234">
        <v>1</v>
      </c>
      <c r="D234">
        <v>5</v>
      </c>
      <c r="E234" t="s">
        <v>25</v>
      </c>
      <c r="F234" t="s">
        <v>13</v>
      </c>
      <c r="G234">
        <v>1060</v>
      </c>
      <c r="H234">
        <v>8.7891969161527204</v>
      </c>
      <c r="I234">
        <v>1400</v>
      </c>
    </row>
    <row r="235" spans="1:9" x14ac:dyDescent="0.2">
      <c r="A235" s="6" t="s">
        <v>2200</v>
      </c>
      <c r="B235" t="s">
        <v>27</v>
      </c>
      <c r="C235">
        <v>1</v>
      </c>
      <c r="D235">
        <v>5</v>
      </c>
      <c r="E235" t="s">
        <v>25</v>
      </c>
      <c r="F235" t="s">
        <v>14</v>
      </c>
      <c r="G235">
        <v>1142</v>
      </c>
      <c r="H235">
        <v>9.4810337813716803</v>
      </c>
      <c r="I235">
        <v>1583</v>
      </c>
    </row>
    <row r="236" spans="1:9" x14ac:dyDescent="0.2">
      <c r="A236" s="6" t="s">
        <v>2410</v>
      </c>
      <c r="B236" t="s">
        <v>27</v>
      </c>
      <c r="C236">
        <v>1</v>
      </c>
      <c r="D236">
        <v>5</v>
      </c>
      <c r="E236" t="s">
        <v>25</v>
      </c>
      <c r="F236" t="s">
        <v>15</v>
      </c>
      <c r="G236">
        <v>1219</v>
      </c>
      <c r="H236">
        <v>10.085507564130699</v>
      </c>
      <c r="I236">
        <v>1651</v>
      </c>
    </row>
    <row r="237" spans="1:9" x14ac:dyDescent="0.2">
      <c r="A237" s="6" t="s">
        <v>1580</v>
      </c>
      <c r="B237" t="s">
        <v>27</v>
      </c>
      <c r="C237">
        <v>1</v>
      </c>
      <c r="D237">
        <v>6</v>
      </c>
      <c r="E237" t="s">
        <v>25</v>
      </c>
      <c r="F237" t="s">
        <v>11</v>
      </c>
      <c r="G237">
        <v>189</v>
      </c>
      <c r="H237">
        <v>7.7375932400455198</v>
      </c>
      <c r="I237">
        <v>264</v>
      </c>
    </row>
    <row r="238" spans="1:9" x14ac:dyDescent="0.2">
      <c r="A238" s="6" t="s">
        <v>2210</v>
      </c>
      <c r="B238" t="s">
        <v>27</v>
      </c>
      <c r="C238">
        <v>1</v>
      </c>
      <c r="D238">
        <v>6</v>
      </c>
      <c r="E238" t="s">
        <v>25</v>
      </c>
      <c r="F238" t="s">
        <v>14</v>
      </c>
      <c r="G238">
        <v>193</v>
      </c>
      <c r="H238">
        <v>8.2641089320887193</v>
      </c>
      <c r="I238">
        <v>272</v>
      </c>
    </row>
    <row r="239" spans="1:9" x14ac:dyDescent="0.2">
      <c r="A239" s="6" t="s">
        <v>2000</v>
      </c>
      <c r="B239" t="s">
        <v>27</v>
      </c>
      <c r="C239">
        <v>1</v>
      </c>
      <c r="D239">
        <v>6</v>
      </c>
      <c r="E239" t="s">
        <v>25</v>
      </c>
      <c r="F239" t="s">
        <v>13</v>
      </c>
      <c r="G239">
        <v>195</v>
      </c>
      <c r="H239">
        <v>8.2262514448672395</v>
      </c>
      <c r="I239">
        <v>277</v>
      </c>
    </row>
    <row r="240" spans="1:9" x14ac:dyDescent="0.2">
      <c r="A240" s="6" t="s">
        <v>1790</v>
      </c>
      <c r="B240" t="s">
        <v>27</v>
      </c>
      <c r="C240">
        <v>1</v>
      </c>
      <c r="D240">
        <v>6</v>
      </c>
      <c r="E240" t="s">
        <v>25</v>
      </c>
      <c r="F240" t="s">
        <v>12</v>
      </c>
      <c r="G240">
        <v>196</v>
      </c>
      <c r="H240">
        <v>8.1273169073071205</v>
      </c>
      <c r="I240">
        <v>287</v>
      </c>
    </row>
    <row r="241" spans="1:9" x14ac:dyDescent="0.2">
      <c r="A241" s="6" t="s">
        <v>2420</v>
      </c>
      <c r="B241" t="s">
        <v>27</v>
      </c>
      <c r="C241">
        <v>1</v>
      </c>
      <c r="D241">
        <v>6</v>
      </c>
      <c r="E241" t="s">
        <v>25</v>
      </c>
      <c r="F241" t="s">
        <v>15</v>
      </c>
      <c r="G241">
        <v>194</v>
      </c>
      <c r="H241">
        <v>8.3223584019355901</v>
      </c>
      <c r="I241">
        <v>289</v>
      </c>
    </row>
    <row r="242" spans="1:9" x14ac:dyDescent="0.2">
      <c r="A242" s="6" t="s">
        <v>1590</v>
      </c>
      <c r="B242" t="s">
        <v>27</v>
      </c>
      <c r="C242">
        <v>1</v>
      </c>
      <c r="D242">
        <v>7</v>
      </c>
      <c r="E242" t="s">
        <v>25</v>
      </c>
      <c r="F242" t="s">
        <v>11</v>
      </c>
      <c r="G242">
        <v>386</v>
      </c>
      <c r="H242">
        <v>7.2522038432922704</v>
      </c>
      <c r="I242">
        <v>504</v>
      </c>
    </row>
    <row r="243" spans="1:9" x14ac:dyDescent="0.2">
      <c r="A243" s="6" t="s">
        <v>1800</v>
      </c>
      <c r="B243" t="s">
        <v>27</v>
      </c>
      <c r="C243">
        <v>1</v>
      </c>
      <c r="D243">
        <v>7</v>
      </c>
      <c r="E243" t="s">
        <v>25</v>
      </c>
      <c r="F243" t="s">
        <v>12</v>
      </c>
      <c r="G243">
        <v>408</v>
      </c>
      <c r="H243">
        <v>7.7176402936486497</v>
      </c>
      <c r="I243">
        <v>525</v>
      </c>
    </row>
    <row r="244" spans="1:9" x14ac:dyDescent="0.2">
      <c r="A244" s="6" t="s">
        <v>2010</v>
      </c>
      <c r="B244" t="s">
        <v>27</v>
      </c>
      <c r="C244">
        <v>1</v>
      </c>
      <c r="D244">
        <v>7</v>
      </c>
      <c r="E244" t="s">
        <v>25</v>
      </c>
      <c r="F244" t="s">
        <v>13</v>
      </c>
      <c r="G244">
        <v>432</v>
      </c>
      <c r="H244">
        <v>8.2428275951550507</v>
      </c>
      <c r="I244">
        <v>562</v>
      </c>
    </row>
    <row r="245" spans="1:9" x14ac:dyDescent="0.2">
      <c r="A245" s="6" t="s">
        <v>2220</v>
      </c>
      <c r="B245" t="s">
        <v>27</v>
      </c>
      <c r="C245">
        <v>1</v>
      </c>
      <c r="D245">
        <v>7</v>
      </c>
      <c r="E245" t="s">
        <v>25</v>
      </c>
      <c r="F245" t="s">
        <v>14</v>
      </c>
      <c r="G245">
        <v>419</v>
      </c>
      <c r="H245">
        <v>8.0787124961679098</v>
      </c>
      <c r="I245">
        <v>568</v>
      </c>
    </row>
    <row r="246" spans="1:9" x14ac:dyDescent="0.2">
      <c r="A246" s="6" t="s">
        <v>2430</v>
      </c>
      <c r="B246" t="s">
        <v>27</v>
      </c>
      <c r="C246">
        <v>1</v>
      </c>
      <c r="D246">
        <v>7</v>
      </c>
      <c r="E246" t="s">
        <v>25</v>
      </c>
      <c r="F246" t="s">
        <v>15</v>
      </c>
      <c r="G246">
        <v>441</v>
      </c>
      <c r="H246">
        <v>8.48790233330703</v>
      </c>
      <c r="I246">
        <v>584</v>
      </c>
    </row>
    <row r="247" spans="1:9" x14ac:dyDescent="0.2">
      <c r="A247" s="6" t="s">
        <v>1600</v>
      </c>
      <c r="B247" t="s">
        <v>27</v>
      </c>
      <c r="C247">
        <v>1</v>
      </c>
      <c r="D247">
        <v>8</v>
      </c>
      <c r="E247" t="s">
        <v>25</v>
      </c>
      <c r="F247" t="s">
        <v>11</v>
      </c>
      <c r="G247">
        <v>71</v>
      </c>
      <c r="H247">
        <v>7.7347103296511799</v>
      </c>
      <c r="I247">
        <v>103</v>
      </c>
    </row>
    <row r="248" spans="1:9" x14ac:dyDescent="0.2">
      <c r="A248" s="6" t="s">
        <v>2230</v>
      </c>
      <c r="B248" t="s">
        <v>27</v>
      </c>
      <c r="C248">
        <v>1</v>
      </c>
      <c r="D248">
        <v>8</v>
      </c>
      <c r="E248" t="s">
        <v>25</v>
      </c>
      <c r="F248" t="s">
        <v>14</v>
      </c>
      <c r="G248">
        <v>73</v>
      </c>
      <c r="H248">
        <v>8.1249234810288602</v>
      </c>
      <c r="I248">
        <v>108</v>
      </c>
    </row>
    <row r="249" spans="1:9" x14ac:dyDescent="0.2">
      <c r="A249" s="6" t="s">
        <v>1810</v>
      </c>
      <c r="B249" t="s">
        <v>27</v>
      </c>
      <c r="C249">
        <v>1</v>
      </c>
      <c r="D249">
        <v>8</v>
      </c>
      <c r="E249" t="s">
        <v>25</v>
      </c>
      <c r="F249" t="s">
        <v>12</v>
      </c>
      <c r="G249">
        <v>77</v>
      </c>
      <c r="H249">
        <v>8.3591163219888198</v>
      </c>
      <c r="I249">
        <v>112</v>
      </c>
    </row>
    <row r="250" spans="1:9" x14ac:dyDescent="0.2">
      <c r="A250" s="6" t="s">
        <v>2020</v>
      </c>
      <c r="B250" t="s">
        <v>27</v>
      </c>
      <c r="C250">
        <v>1</v>
      </c>
      <c r="D250">
        <v>8</v>
      </c>
      <c r="E250" t="s">
        <v>25</v>
      </c>
      <c r="F250" t="s">
        <v>13</v>
      </c>
      <c r="G250">
        <v>97</v>
      </c>
      <c r="H250">
        <v>10.718232044198899</v>
      </c>
      <c r="I250">
        <v>128</v>
      </c>
    </row>
    <row r="251" spans="1:9" x14ac:dyDescent="0.2">
      <c r="A251" s="6" t="s">
        <v>2440</v>
      </c>
      <c r="B251" t="s">
        <v>27</v>
      </c>
      <c r="C251">
        <v>1</v>
      </c>
      <c r="D251">
        <v>8</v>
      </c>
      <c r="E251" t="s">
        <v>25</v>
      </c>
      <c r="F251" t="s">
        <v>15</v>
      </c>
      <c r="G251">
        <v>101</v>
      </c>
      <c r="H251">
        <v>11.2228457136508</v>
      </c>
      <c r="I251">
        <v>139</v>
      </c>
    </row>
    <row r="252" spans="1:9" x14ac:dyDescent="0.2">
      <c r="A252" s="6" t="s">
        <v>1610</v>
      </c>
      <c r="B252" t="s">
        <v>27</v>
      </c>
      <c r="C252">
        <v>1</v>
      </c>
      <c r="D252">
        <v>9</v>
      </c>
      <c r="E252" t="s">
        <v>25</v>
      </c>
      <c r="F252" t="s">
        <v>11</v>
      </c>
      <c r="G252">
        <v>373</v>
      </c>
      <c r="H252">
        <v>7.8913072913140603</v>
      </c>
      <c r="I252">
        <v>497</v>
      </c>
    </row>
    <row r="253" spans="1:9" x14ac:dyDescent="0.2">
      <c r="A253" s="6" t="s">
        <v>1820</v>
      </c>
      <c r="B253" t="s">
        <v>27</v>
      </c>
      <c r="C253">
        <v>1</v>
      </c>
      <c r="D253">
        <v>9</v>
      </c>
      <c r="E253" t="s">
        <v>25</v>
      </c>
      <c r="F253" t="s">
        <v>12</v>
      </c>
      <c r="G253">
        <v>380</v>
      </c>
      <c r="H253">
        <v>8.1284987304568403</v>
      </c>
      <c r="I253">
        <v>521</v>
      </c>
    </row>
    <row r="254" spans="1:9" x14ac:dyDescent="0.2">
      <c r="A254" s="6" t="s">
        <v>2030</v>
      </c>
      <c r="B254" t="s">
        <v>27</v>
      </c>
      <c r="C254">
        <v>1</v>
      </c>
      <c r="D254">
        <v>9</v>
      </c>
      <c r="E254" t="s">
        <v>25</v>
      </c>
      <c r="F254" t="s">
        <v>13</v>
      </c>
      <c r="G254">
        <v>418</v>
      </c>
      <c r="H254">
        <v>9.0770901194354003</v>
      </c>
      <c r="I254">
        <v>590</v>
      </c>
    </row>
    <row r="255" spans="1:9" x14ac:dyDescent="0.2">
      <c r="A255" s="6" t="s">
        <v>2450</v>
      </c>
      <c r="B255" t="s">
        <v>27</v>
      </c>
      <c r="C255">
        <v>1</v>
      </c>
      <c r="D255">
        <v>9</v>
      </c>
      <c r="E255" t="s">
        <v>25</v>
      </c>
      <c r="F255" t="s">
        <v>15</v>
      </c>
      <c r="G255">
        <v>514</v>
      </c>
      <c r="H255">
        <v>11.485751188238901</v>
      </c>
      <c r="I255">
        <v>660</v>
      </c>
    </row>
    <row r="256" spans="1:9" x14ac:dyDescent="0.2">
      <c r="A256" s="6" t="s">
        <v>2240</v>
      </c>
      <c r="B256" t="s">
        <v>27</v>
      </c>
      <c r="C256">
        <v>1</v>
      </c>
      <c r="D256">
        <v>9</v>
      </c>
      <c r="E256" t="s">
        <v>25</v>
      </c>
      <c r="F256" t="s">
        <v>14</v>
      </c>
      <c r="G256">
        <v>542</v>
      </c>
      <c r="H256">
        <v>11.934750823541799</v>
      </c>
      <c r="I256">
        <v>716</v>
      </c>
    </row>
    <row r="257" spans="1:9" x14ac:dyDescent="0.2">
      <c r="A257" s="6" t="s">
        <v>1620</v>
      </c>
      <c r="B257" t="s">
        <v>27</v>
      </c>
      <c r="C257">
        <v>1</v>
      </c>
      <c r="D257">
        <v>10</v>
      </c>
      <c r="E257" t="s">
        <v>25</v>
      </c>
      <c r="F257" t="s">
        <v>11</v>
      </c>
      <c r="G257">
        <v>442</v>
      </c>
      <c r="H257">
        <v>14.649149553896899</v>
      </c>
      <c r="I257">
        <v>740</v>
      </c>
    </row>
    <row r="258" spans="1:9" x14ac:dyDescent="0.2">
      <c r="A258" s="6" t="s">
        <v>2460</v>
      </c>
      <c r="B258" t="s">
        <v>27</v>
      </c>
      <c r="C258">
        <v>1</v>
      </c>
      <c r="D258">
        <v>10</v>
      </c>
      <c r="E258" t="s">
        <v>25</v>
      </c>
      <c r="F258" t="s">
        <v>15</v>
      </c>
      <c r="G258">
        <v>519</v>
      </c>
      <c r="H258">
        <v>17.023761103165999</v>
      </c>
      <c r="I258">
        <v>767</v>
      </c>
    </row>
    <row r="259" spans="1:9" x14ac:dyDescent="0.2">
      <c r="A259" s="6" t="s">
        <v>1830</v>
      </c>
      <c r="B259" t="s">
        <v>27</v>
      </c>
      <c r="C259">
        <v>1</v>
      </c>
      <c r="D259">
        <v>10</v>
      </c>
      <c r="E259" t="s">
        <v>25</v>
      </c>
      <c r="F259" t="s">
        <v>12</v>
      </c>
      <c r="G259">
        <v>532</v>
      </c>
      <c r="H259">
        <v>17.4912543728136</v>
      </c>
      <c r="I259">
        <v>780</v>
      </c>
    </row>
    <row r="260" spans="1:9" x14ac:dyDescent="0.2">
      <c r="A260" s="6" t="s">
        <v>2250</v>
      </c>
      <c r="B260" t="s">
        <v>27</v>
      </c>
      <c r="C260">
        <v>1</v>
      </c>
      <c r="D260">
        <v>10</v>
      </c>
      <c r="E260" t="s">
        <v>25</v>
      </c>
      <c r="F260" t="s">
        <v>14</v>
      </c>
      <c r="G260">
        <v>552</v>
      </c>
      <c r="H260">
        <v>18.072111654220301</v>
      </c>
      <c r="I260">
        <v>825</v>
      </c>
    </row>
    <row r="261" spans="1:9" x14ac:dyDescent="0.2">
      <c r="A261" s="6" t="s">
        <v>2040</v>
      </c>
      <c r="B261" t="s">
        <v>27</v>
      </c>
      <c r="C261">
        <v>1</v>
      </c>
      <c r="D261">
        <v>10</v>
      </c>
      <c r="E261" t="s">
        <v>25</v>
      </c>
      <c r="F261" t="s">
        <v>13</v>
      </c>
      <c r="G261">
        <v>571</v>
      </c>
      <c r="H261">
        <v>18.690671031096599</v>
      </c>
      <c r="I261">
        <v>884</v>
      </c>
    </row>
    <row r="262" spans="1:9" x14ac:dyDescent="0.2">
      <c r="A262" s="6" t="s">
        <v>1630</v>
      </c>
      <c r="B262" t="s">
        <v>27</v>
      </c>
      <c r="C262">
        <v>1</v>
      </c>
      <c r="D262">
        <v>11</v>
      </c>
      <c r="E262" t="s">
        <v>25</v>
      </c>
      <c r="F262" t="s">
        <v>11</v>
      </c>
      <c r="G262">
        <v>250</v>
      </c>
      <c r="H262">
        <v>5.4946383319157199</v>
      </c>
      <c r="I262">
        <v>327</v>
      </c>
    </row>
    <row r="263" spans="1:9" x14ac:dyDescent="0.2">
      <c r="A263" s="6" t="s">
        <v>2260</v>
      </c>
      <c r="B263" t="s">
        <v>27</v>
      </c>
      <c r="C263">
        <v>1</v>
      </c>
      <c r="D263">
        <v>11</v>
      </c>
      <c r="E263" t="s">
        <v>25</v>
      </c>
      <c r="F263" t="s">
        <v>14</v>
      </c>
      <c r="G263">
        <v>270</v>
      </c>
      <c r="H263">
        <v>6.0427964271406598</v>
      </c>
      <c r="I263">
        <v>328</v>
      </c>
    </row>
    <row r="264" spans="1:9" x14ac:dyDescent="0.2">
      <c r="A264" s="6" t="s">
        <v>1840</v>
      </c>
      <c r="B264" t="s">
        <v>27</v>
      </c>
      <c r="C264">
        <v>1</v>
      </c>
      <c r="D264">
        <v>11</v>
      </c>
      <c r="E264" t="s">
        <v>25</v>
      </c>
      <c r="F264" t="s">
        <v>12</v>
      </c>
      <c r="G264">
        <v>267</v>
      </c>
      <c r="H264">
        <v>5.9137653409053197</v>
      </c>
      <c r="I264">
        <v>353</v>
      </c>
    </row>
    <row r="265" spans="1:9" x14ac:dyDescent="0.2">
      <c r="A265" s="6" t="s">
        <v>2050</v>
      </c>
      <c r="B265" t="s">
        <v>27</v>
      </c>
      <c r="C265">
        <v>1</v>
      </c>
      <c r="D265">
        <v>11</v>
      </c>
      <c r="E265" t="s">
        <v>25</v>
      </c>
      <c r="F265" t="s">
        <v>13</v>
      </c>
      <c r="G265">
        <v>298</v>
      </c>
      <c r="H265">
        <v>6.6369710467705998</v>
      </c>
      <c r="I265">
        <v>366</v>
      </c>
    </row>
    <row r="266" spans="1:9" x14ac:dyDescent="0.2">
      <c r="A266" s="6" t="s">
        <v>2470</v>
      </c>
      <c r="B266" t="s">
        <v>27</v>
      </c>
      <c r="C266">
        <v>1</v>
      </c>
      <c r="D266">
        <v>11</v>
      </c>
      <c r="E266" t="s">
        <v>25</v>
      </c>
      <c r="F266" t="s">
        <v>15</v>
      </c>
      <c r="G266">
        <v>281</v>
      </c>
      <c r="H266">
        <v>6.3181136495987698</v>
      </c>
      <c r="I266">
        <v>369</v>
      </c>
    </row>
    <row r="267" spans="1:9" x14ac:dyDescent="0.2">
      <c r="A267" s="6" t="s">
        <v>2480</v>
      </c>
      <c r="B267" t="s">
        <v>27</v>
      </c>
      <c r="C267">
        <v>1</v>
      </c>
      <c r="D267">
        <v>12</v>
      </c>
      <c r="E267" t="s">
        <v>25</v>
      </c>
      <c r="F267" t="s">
        <v>15</v>
      </c>
      <c r="G267">
        <v>21</v>
      </c>
      <c r="H267">
        <v>2.5248274701228799</v>
      </c>
      <c r="I267">
        <v>33</v>
      </c>
    </row>
    <row r="268" spans="1:9" x14ac:dyDescent="0.2">
      <c r="A268" s="6" t="s">
        <v>2060</v>
      </c>
      <c r="B268" t="s">
        <v>27</v>
      </c>
      <c r="C268">
        <v>1</v>
      </c>
      <c r="D268">
        <v>12</v>
      </c>
      <c r="E268" t="s">
        <v>25</v>
      </c>
      <c r="F268" t="s">
        <v>13</v>
      </c>
      <c r="G268">
        <v>22</v>
      </c>
      <c r="H268">
        <v>2.5854369388426601</v>
      </c>
      <c r="I268">
        <v>38</v>
      </c>
    </row>
    <row r="269" spans="1:9" x14ac:dyDescent="0.2">
      <c r="A269" s="6" t="s">
        <v>2270</v>
      </c>
      <c r="B269" t="s">
        <v>27</v>
      </c>
      <c r="C269">
        <v>1</v>
      </c>
      <c r="D269">
        <v>12</v>
      </c>
      <c r="E269" t="s">
        <v>25</v>
      </c>
      <c r="F269" t="s">
        <v>14</v>
      </c>
      <c r="G269">
        <v>32</v>
      </c>
      <c r="H269">
        <v>3.8300877329471299</v>
      </c>
      <c r="I269">
        <v>39</v>
      </c>
    </row>
    <row r="270" spans="1:9" x14ac:dyDescent="0.2">
      <c r="A270" s="6" t="s">
        <v>1850</v>
      </c>
      <c r="B270" t="s">
        <v>27</v>
      </c>
      <c r="C270">
        <v>1</v>
      </c>
      <c r="D270">
        <v>12</v>
      </c>
      <c r="E270" t="s">
        <v>25</v>
      </c>
      <c r="F270" t="s">
        <v>12</v>
      </c>
      <c r="G270">
        <v>32</v>
      </c>
      <c r="H270">
        <v>3.7245681828763</v>
      </c>
      <c r="I270">
        <v>42</v>
      </c>
    </row>
    <row r="271" spans="1:9" x14ac:dyDescent="0.2">
      <c r="A271" s="6" t="s">
        <v>1640</v>
      </c>
      <c r="B271" t="s">
        <v>27</v>
      </c>
      <c r="C271">
        <v>1</v>
      </c>
      <c r="D271">
        <v>12</v>
      </c>
      <c r="E271" t="s">
        <v>25</v>
      </c>
      <c r="F271" t="s">
        <v>11</v>
      </c>
      <c r="G271">
        <v>34</v>
      </c>
      <c r="H271">
        <v>3.8705417620072202</v>
      </c>
      <c r="I271">
        <v>45</v>
      </c>
    </row>
    <row r="272" spans="1:9" x14ac:dyDescent="0.2">
      <c r="A272" s="6" t="s">
        <v>1650</v>
      </c>
      <c r="B272" t="s">
        <v>27</v>
      </c>
      <c r="C272">
        <v>1</v>
      </c>
      <c r="D272">
        <v>13</v>
      </c>
      <c r="E272" t="s">
        <v>25</v>
      </c>
      <c r="F272" t="s">
        <v>11</v>
      </c>
      <c r="G272">
        <v>1474</v>
      </c>
      <c r="H272">
        <v>7.6151507402040197</v>
      </c>
      <c r="I272">
        <v>1813</v>
      </c>
    </row>
    <row r="273" spans="1:9" x14ac:dyDescent="0.2">
      <c r="A273" s="6" t="s">
        <v>1860</v>
      </c>
      <c r="B273" t="s">
        <v>27</v>
      </c>
      <c r="C273">
        <v>1</v>
      </c>
      <c r="D273">
        <v>13</v>
      </c>
      <c r="E273" t="s">
        <v>25</v>
      </c>
      <c r="F273" t="s">
        <v>12</v>
      </c>
      <c r="G273">
        <v>1599</v>
      </c>
      <c r="H273">
        <v>8.2606202439440199</v>
      </c>
      <c r="I273">
        <v>2005</v>
      </c>
    </row>
    <row r="274" spans="1:9" x14ac:dyDescent="0.2">
      <c r="A274" s="6" t="s">
        <v>2070</v>
      </c>
      <c r="B274" t="s">
        <v>27</v>
      </c>
      <c r="C274">
        <v>1</v>
      </c>
      <c r="D274">
        <v>13</v>
      </c>
      <c r="E274" t="s">
        <v>25</v>
      </c>
      <c r="F274" t="s">
        <v>13</v>
      </c>
      <c r="G274">
        <v>1653</v>
      </c>
      <c r="H274">
        <v>8.5605708290133506</v>
      </c>
      <c r="I274">
        <v>2065</v>
      </c>
    </row>
    <row r="275" spans="1:9" x14ac:dyDescent="0.2">
      <c r="A275" s="6" t="s">
        <v>2280</v>
      </c>
      <c r="B275" t="s">
        <v>27</v>
      </c>
      <c r="C275">
        <v>1</v>
      </c>
      <c r="D275">
        <v>13</v>
      </c>
      <c r="E275" t="s">
        <v>25</v>
      </c>
      <c r="F275" t="s">
        <v>14</v>
      </c>
      <c r="G275">
        <v>1774</v>
      </c>
      <c r="H275">
        <v>9.2124067334695994</v>
      </c>
      <c r="I275">
        <v>2256</v>
      </c>
    </row>
    <row r="276" spans="1:9" x14ac:dyDescent="0.2">
      <c r="A276" s="6" t="s">
        <v>2490</v>
      </c>
      <c r="B276" t="s">
        <v>27</v>
      </c>
      <c r="C276">
        <v>1</v>
      </c>
      <c r="D276">
        <v>13</v>
      </c>
      <c r="E276" t="s">
        <v>25</v>
      </c>
      <c r="F276" t="s">
        <v>15</v>
      </c>
      <c r="G276">
        <v>1785</v>
      </c>
      <c r="H276">
        <v>9.2662769812182706</v>
      </c>
      <c r="I276">
        <v>2310</v>
      </c>
    </row>
    <row r="277" spans="1:9" x14ac:dyDescent="0.2">
      <c r="A277" s="6" t="s">
        <v>1660</v>
      </c>
      <c r="B277" t="s">
        <v>27</v>
      </c>
      <c r="C277">
        <v>1</v>
      </c>
      <c r="D277">
        <v>14</v>
      </c>
      <c r="E277" t="s">
        <v>25</v>
      </c>
      <c r="F277" t="s">
        <v>11</v>
      </c>
      <c r="G277">
        <v>1047</v>
      </c>
      <c r="H277">
        <v>15.6922343673422</v>
      </c>
      <c r="I277">
        <v>1284</v>
      </c>
    </row>
    <row r="278" spans="1:9" x14ac:dyDescent="0.2">
      <c r="A278" s="6" t="s">
        <v>1870</v>
      </c>
      <c r="B278" t="s">
        <v>27</v>
      </c>
      <c r="C278">
        <v>1</v>
      </c>
      <c r="D278">
        <v>14</v>
      </c>
      <c r="E278" t="s">
        <v>25</v>
      </c>
      <c r="F278" t="s">
        <v>12</v>
      </c>
      <c r="G278">
        <v>1101</v>
      </c>
      <c r="H278">
        <v>16.726142459335399</v>
      </c>
      <c r="I278">
        <v>1407</v>
      </c>
    </row>
    <row r="279" spans="1:9" x14ac:dyDescent="0.2">
      <c r="A279" s="6" t="s">
        <v>2080</v>
      </c>
      <c r="B279" t="s">
        <v>27</v>
      </c>
      <c r="C279">
        <v>1</v>
      </c>
      <c r="D279">
        <v>14</v>
      </c>
      <c r="E279" t="s">
        <v>25</v>
      </c>
      <c r="F279" t="s">
        <v>13</v>
      </c>
      <c r="G279">
        <v>1147</v>
      </c>
      <c r="H279">
        <v>17.6597382602002</v>
      </c>
      <c r="I279">
        <v>1524</v>
      </c>
    </row>
    <row r="280" spans="1:9" x14ac:dyDescent="0.2">
      <c r="A280" s="6" t="s">
        <v>2500</v>
      </c>
      <c r="B280" t="s">
        <v>27</v>
      </c>
      <c r="C280">
        <v>1</v>
      </c>
      <c r="D280">
        <v>14</v>
      </c>
      <c r="E280" t="s">
        <v>25</v>
      </c>
      <c r="F280" t="s">
        <v>15</v>
      </c>
      <c r="G280">
        <v>1206</v>
      </c>
      <c r="H280">
        <v>19.191109074243801</v>
      </c>
      <c r="I280">
        <v>1611</v>
      </c>
    </row>
    <row r="281" spans="1:9" x14ac:dyDescent="0.2">
      <c r="A281" s="6" t="s">
        <v>2290</v>
      </c>
      <c r="B281" t="s">
        <v>27</v>
      </c>
      <c r="C281">
        <v>1</v>
      </c>
      <c r="D281">
        <v>14</v>
      </c>
      <c r="E281" t="s">
        <v>25</v>
      </c>
      <c r="F281" t="s">
        <v>14</v>
      </c>
      <c r="G281">
        <v>1227</v>
      </c>
      <c r="H281">
        <v>19.166035348604701</v>
      </c>
      <c r="I281">
        <v>1618</v>
      </c>
    </row>
    <row r="282" spans="1:9" x14ac:dyDescent="0.2">
      <c r="A282" s="6" t="s">
        <v>2510</v>
      </c>
      <c r="B282" t="s">
        <v>27</v>
      </c>
      <c r="C282">
        <v>1</v>
      </c>
      <c r="D282">
        <v>15</v>
      </c>
      <c r="E282" t="s">
        <v>25</v>
      </c>
      <c r="F282" t="s">
        <v>15</v>
      </c>
      <c r="G282">
        <v>225</v>
      </c>
      <c r="H282">
        <v>19.1729227203395</v>
      </c>
      <c r="I282">
        <v>303</v>
      </c>
    </row>
    <row r="283" spans="1:9" x14ac:dyDescent="0.2">
      <c r="A283" s="6" t="s">
        <v>1880</v>
      </c>
      <c r="B283" t="s">
        <v>27</v>
      </c>
      <c r="C283">
        <v>1</v>
      </c>
      <c r="D283">
        <v>15</v>
      </c>
      <c r="E283" t="s">
        <v>25</v>
      </c>
      <c r="F283" t="s">
        <v>12</v>
      </c>
      <c r="G283">
        <v>231</v>
      </c>
      <c r="H283">
        <v>19.193060586925501</v>
      </c>
      <c r="I283">
        <v>338</v>
      </c>
    </row>
    <row r="284" spans="1:9" x14ac:dyDescent="0.2">
      <c r="A284" s="6" t="s">
        <v>2090</v>
      </c>
      <c r="B284" t="s">
        <v>27</v>
      </c>
      <c r="C284">
        <v>1</v>
      </c>
      <c r="D284">
        <v>15</v>
      </c>
      <c r="E284" t="s">
        <v>25</v>
      </c>
      <c r="F284" t="s">
        <v>13</v>
      </c>
      <c r="G284">
        <v>237</v>
      </c>
      <c r="H284">
        <v>19.8326359832636</v>
      </c>
      <c r="I284">
        <v>338</v>
      </c>
    </row>
    <row r="285" spans="1:9" x14ac:dyDescent="0.2">
      <c r="A285" s="6" t="s">
        <v>2300</v>
      </c>
      <c r="B285" t="s">
        <v>27</v>
      </c>
      <c r="C285">
        <v>1</v>
      </c>
      <c r="D285">
        <v>15</v>
      </c>
      <c r="E285" t="s">
        <v>25</v>
      </c>
      <c r="F285" t="s">
        <v>14</v>
      </c>
      <c r="G285">
        <v>245</v>
      </c>
      <c r="H285">
        <v>20.698686267055301</v>
      </c>
      <c r="I285">
        <v>351</v>
      </c>
    </row>
    <row r="286" spans="1:9" x14ac:dyDescent="0.2">
      <c r="A286" s="6" t="s">
        <v>1670</v>
      </c>
      <c r="B286" t="s">
        <v>27</v>
      </c>
      <c r="C286">
        <v>1</v>
      </c>
      <c r="D286">
        <v>15</v>
      </c>
      <c r="E286" t="s">
        <v>25</v>
      </c>
      <c r="F286" t="s">
        <v>11</v>
      </c>
      <c r="G286">
        <v>232</v>
      </c>
      <c r="H286">
        <v>19.238264244193299</v>
      </c>
      <c r="I286">
        <v>368</v>
      </c>
    </row>
    <row r="287" spans="1:9" x14ac:dyDescent="0.2">
      <c r="A287" s="6" t="s">
        <v>2100</v>
      </c>
      <c r="B287" t="s">
        <v>27</v>
      </c>
      <c r="C287">
        <v>1</v>
      </c>
      <c r="D287">
        <v>16</v>
      </c>
      <c r="E287" t="s">
        <v>25</v>
      </c>
      <c r="F287" t="s">
        <v>13</v>
      </c>
      <c r="G287">
        <v>296</v>
      </c>
      <c r="H287">
        <v>6.1622247296740298</v>
      </c>
      <c r="I287">
        <v>357</v>
      </c>
    </row>
    <row r="288" spans="1:9" x14ac:dyDescent="0.2">
      <c r="A288" s="6" t="s">
        <v>2310</v>
      </c>
      <c r="B288" t="s">
        <v>27</v>
      </c>
      <c r="C288">
        <v>1</v>
      </c>
      <c r="D288">
        <v>16</v>
      </c>
      <c r="E288" t="s">
        <v>25</v>
      </c>
      <c r="F288" t="s">
        <v>14</v>
      </c>
      <c r="G288">
        <v>354</v>
      </c>
      <c r="H288">
        <v>7.4173251114170196</v>
      </c>
      <c r="I288">
        <v>424</v>
      </c>
    </row>
    <row r="289" spans="1:9" x14ac:dyDescent="0.2">
      <c r="A289" s="6" t="s">
        <v>2520</v>
      </c>
      <c r="B289" t="s">
        <v>27</v>
      </c>
      <c r="C289">
        <v>1</v>
      </c>
      <c r="D289">
        <v>16</v>
      </c>
      <c r="E289" t="s">
        <v>25</v>
      </c>
      <c r="F289" t="s">
        <v>15</v>
      </c>
      <c r="G289">
        <v>357</v>
      </c>
      <c r="H289">
        <v>7.5122152407486098</v>
      </c>
      <c r="I289">
        <v>441</v>
      </c>
    </row>
    <row r="290" spans="1:9" x14ac:dyDescent="0.2">
      <c r="A290" s="6" t="s">
        <v>1680</v>
      </c>
      <c r="B290" t="s">
        <v>27</v>
      </c>
      <c r="C290">
        <v>1</v>
      </c>
      <c r="D290">
        <v>16</v>
      </c>
      <c r="E290" t="s">
        <v>25</v>
      </c>
      <c r="F290" t="s">
        <v>11</v>
      </c>
      <c r="G290">
        <v>390</v>
      </c>
      <c r="H290">
        <v>8.0837392475904206</v>
      </c>
      <c r="I290">
        <v>479</v>
      </c>
    </row>
    <row r="291" spans="1:9" x14ac:dyDescent="0.2">
      <c r="A291" s="6" t="s">
        <v>1890</v>
      </c>
      <c r="B291" t="s">
        <v>27</v>
      </c>
      <c r="C291">
        <v>1</v>
      </c>
      <c r="D291">
        <v>16</v>
      </c>
      <c r="E291" t="s">
        <v>25</v>
      </c>
      <c r="F291" t="s">
        <v>12</v>
      </c>
      <c r="G291">
        <v>408</v>
      </c>
      <c r="H291">
        <v>8.4490067240011903</v>
      </c>
      <c r="I291">
        <v>519</v>
      </c>
    </row>
    <row r="292" spans="1:9" x14ac:dyDescent="0.2">
      <c r="A292" s="6" t="s">
        <v>2110</v>
      </c>
      <c r="B292" t="s">
        <v>27</v>
      </c>
      <c r="C292">
        <v>1</v>
      </c>
      <c r="D292">
        <v>17</v>
      </c>
      <c r="E292" t="s">
        <v>25</v>
      </c>
      <c r="F292" t="s">
        <v>13</v>
      </c>
      <c r="G292">
        <v>113</v>
      </c>
      <c r="H292">
        <v>21.941747572815501</v>
      </c>
      <c r="I292">
        <v>141</v>
      </c>
    </row>
    <row r="293" spans="1:9" x14ac:dyDescent="0.2">
      <c r="A293" s="6" t="s">
        <v>2320</v>
      </c>
      <c r="B293" t="s">
        <v>27</v>
      </c>
      <c r="C293">
        <v>1</v>
      </c>
      <c r="D293">
        <v>17</v>
      </c>
      <c r="E293" t="s">
        <v>25</v>
      </c>
      <c r="F293" t="s">
        <v>14</v>
      </c>
      <c r="G293">
        <v>115</v>
      </c>
      <c r="H293">
        <v>22.6035340134049</v>
      </c>
      <c r="I293">
        <v>162</v>
      </c>
    </row>
    <row r="294" spans="1:9" x14ac:dyDescent="0.2">
      <c r="A294" s="6" t="s">
        <v>2530</v>
      </c>
      <c r="B294" t="s">
        <v>27</v>
      </c>
      <c r="C294">
        <v>1</v>
      </c>
      <c r="D294">
        <v>17</v>
      </c>
      <c r="E294" t="s">
        <v>25</v>
      </c>
      <c r="F294" t="s">
        <v>15</v>
      </c>
      <c r="G294">
        <v>132</v>
      </c>
      <c r="H294">
        <v>26.041152912860799</v>
      </c>
      <c r="I294">
        <v>178</v>
      </c>
    </row>
    <row r="295" spans="1:9" x14ac:dyDescent="0.2">
      <c r="A295" s="6" t="s">
        <v>1690</v>
      </c>
      <c r="B295" t="s">
        <v>27</v>
      </c>
      <c r="C295">
        <v>1</v>
      </c>
      <c r="D295">
        <v>17</v>
      </c>
      <c r="E295" t="s">
        <v>25</v>
      </c>
      <c r="F295" t="s">
        <v>11</v>
      </c>
      <c r="G295">
        <v>139</v>
      </c>
      <c r="H295">
        <v>26.6395798995745</v>
      </c>
      <c r="I295">
        <v>193</v>
      </c>
    </row>
    <row r="296" spans="1:9" x14ac:dyDescent="0.2">
      <c r="A296" s="6" t="s">
        <v>1900</v>
      </c>
      <c r="B296" t="s">
        <v>27</v>
      </c>
      <c r="C296">
        <v>1</v>
      </c>
      <c r="D296">
        <v>17</v>
      </c>
      <c r="E296" t="s">
        <v>25</v>
      </c>
      <c r="F296" t="s">
        <v>12</v>
      </c>
      <c r="G296">
        <v>154</v>
      </c>
      <c r="H296">
        <v>29.553436066706301</v>
      </c>
      <c r="I296">
        <v>205</v>
      </c>
    </row>
    <row r="297" spans="1:9" x14ac:dyDescent="0.2">
      <c r="A297" s="6" t="s">
        <v>2540</v>
      </c>
      <c r="B297" t="s">
        <v>27</v>
      </c>
      <c r="C297">
        <v>1</v>
      </c>
      <c r="D297">
        <v>18</v>
      </c>
      <c r="E297" t="s">
        <v>25</v>
      </c>
      <c r="F297" t="s">
        <v>15</v>
      </c>
      <c r="G297">
        <v>1890</v>
      </c>
      <c r="H297">
        <v>5.8437836056206702</v>
      </c>
      <c r="I297">
        <v>2321</v>
      </c>
    </row>
    <row r="298" spans="1:9" x14ac:dyDescent="0.2">
      <c r="A298" s="6" t="s">
        <v>1700</v>
      </c>
      <c r="B298" t="s">
        <v>27</v>
      </c>
      <c r="C298">
        <v>1</v>
      </c>
      <c r="D298">
        <v>18</v>
      </c>
      <c r="E298" t="s">
        <v>25</v>
      </c>
      <c r="F298" t="s">
        <v>11</v>
      </c>
      <c r="G298">
        <v>2206</v>
      </c>
      <c r="H298">
        <v>6.8424211500912699</v>
      </c>
      <c r="I298">
        <v>2768</v>
      </c>
    </row>
    <row r="299" spans="1:9" x14ac:dyDescent="0.2">
      <c r="A299" s="6" t="s">
        <v>2120</v>
      </c>
      <c r="B299" t="s">
        <v>27</v>
      </c>
      <c r="C299">
        <v>1</v>
      </c>
      <c r="D299">
        <v>18</v>
      </c>
      <c r="E299" t="s">
        <v>25</v>
      </c>
      <c r="F299" t="s">
        <v>13</v>
      </c>
      <c r="G299">
        <v>2179</v>
      </c>
      <c r="H299">
        <v>6.8491643642284403</v>
      </c>
      <c r="I299">
        <v>2783</v>
      </c>
    </row>
    <row r="300" spans="1:9" x14ac:dyDescent="0.2">
      <c r="A300" s="6" t="s">
        <v>1910</v>
      </c>
      <c r="B300" t="s">
        <v>27</v>
      </c>
      <c r="C300">
        <v>1</v>
      </c>
      <c r="D300">
        <v>18</v>
      </c>
      <c r="E300" t="s">
        <v>25</v>
      </c>
      <c r="F300" t="s">
        <v>12</v>
      </c>
      <c r="G300">
        <v>2265</v>
      </c>
      <c r="H300">
        <v>7.1724698756265202</v>
      </c>
      <c r="I300">
        <v>2886</v>
      </c>
    </row>
    <row r="301" spans="1:9" x14ac:dyDescent="0.2">
      <c r="A301" s="6" t="s">
        <v>2330</v>
      </c>
      <c r="B301" t="s">
        <v>27</v>
      </c>
      <c r="C301">
        <v>1</v>
      </c>
      <c r="D301">
        <v>18</v>
      </c>
      <c r="E301" t="s">
        <v>25</v>
      </c>
      <c r="F301" t="s">
        <v>14</v>
      </c>
      <c r="G301">
        <v>2304</v>
      </c>
      <c r="H301">
        <v>7.1832025298341398</v>
      </c>
      <c r="I301">
        <v>2941</v>
      </c>
    </row>
    <row r="302" spans="1:9" x14ac:dyDescent="0.2">
      <c r="A302" s="6" t="s">
        <v>2130</v>
      </c>
      <c r="B302" t="s">
        <v>27</v>
      </c>
      <c r="C302">
        <v>1</v>
      </c>
      <c r="D302">
        <v>19</v>
      </c>
      <c r="E302" t="s">
        <v>25</v>
      </c>
      <c r="F302" t="s">
        <v>13</v>
      </c>
      <c r="G302">
        <v>219</v>
      </c>
      <c r="H302">
        <v>11.1167512690355</v>
      </c>
      <c r="I302">
        <v>283</v>
      </c>
    </row>
    <row r="303" spans="1:9" x14ac:dyDescent="0.2">
      <c r="A303" s="6" t="s">
        <v>1710</v>
      </c>
      <c r="B303" t="s">
        <v>27</v>
      </c>
      <c r="C303">
        <v>1</v>
      </c>
      <c r="D303">
        <v>19</v>
      </c>
      <c r="E303" t="s">
        <v>25</v>
      </c>
      <c r="F303" t="s">
        <v>11</v>
      </c>
      <c r="G303">
        <v>233</v>
      </c>
      <c r="H303">
        <v>11.7965724122219</v>
      </c>
      <c r="I303">
        <v>288</v>
      </c>
    </row>
    <row r="304" spans="1:9" x14ac:dyDescent="0.2">
      <c r="A304" s="6" t="s">
        <v>1920</v>
      </c>
      <c r="B304" t="s">
        <v>27</v>
      </c>
      <c r="C304">
        <v>1</v>
      </c>
      <c r="D304">
        <v>19</v>
      </c>
      <c r="E304" t="s">
        <v>25</v>
      </c>
      <c r="F304" t="s">
        <v>12</v>
      </c>
      <c r="G304">
        <v>237</v>
      </c>
      <c r="H304">
        <v>12.0518688024409</v>
      </c>
      <c r="I304">
        <v>294</v>
      </c>
    </row>
    <row r="305" spans="1:9" x14ac:dyDescent="0.2">
      <c r="A305" s="6" t="s">
        <v>2340</v>
      </c>
      <c r="B305" t="s">
        <v>27</v>
      </c>
      <c r="C305">
        <v>1</v>
      </c>
      <c r="D305">
        <v>19</v>
      </c>
      <c r="E305" t="s">
        <v>25</v>
      </c>
      <c r="F305" t="s">
        <v>14</v>
      </c>
      <c r="G305">
        <v>232</v>
      </c>
      <c r="H305">
        <v>11.845437464259501</v>
      </c>
      <c r="I305">
        <v>302</v>
      </c>
    </row>
    <row r="306" spans="1:9" x14ac:dyDescent="0.2">
      <c r="A306" s="6" t="s">
        <v>2550</v>
      </c>
      <c r="B306" t="s">
        <v>27</v>
      </c>
      <c r="C306">
        <v>1</v>
      </c>
      <c r="D306">
        <v>19</v>
      </c>
      <c r="E306" t="s">
        <v>25</v>
      </c>
      <c r="F306" t="s">
        <v>15</v>
      </c>
      <c r="G306">
        <v>254</v>
      </c>
      <c r="H306">
        <v>13.0227025696766</v>
      </c>
      <c r="I306">
        <v>332</v>
      </c>
    </row>
    <row r="307" spans="1:9" x14ac:dyDescent="0.2">
      <c r="A307" s="6" t="s">
        <v>2350</v>
      </c>
      <c r="B307" t="s">
        <v>27</v>
      </c>
      <c r="C307">
        <v>1</v>
      </c>
      <c r="D307">
        <v>20</v>
      </c>
      <c r="E307" t="s">
        <v>25</v>
      </c>
      <c r="F307" t="s">
        <v>14</v>
      </c>
      <c r="G307">
        <v>1517</v>
      </c>
      <c r="H307">
        <v>10.0165335530764</v>
      </c>
      <c r="I307">
        <v>1839</v>
      </c>
    </row>
    <row r="308" spans="1:9" x14ac:dyDescent="0.2">
      <c r="A308" s="6" t="s">
        <v>2140</v>
      </c>
      <c r="B308" t="s">
        <v>27</v>
      </c>
      <c r="C308">
        <v>1</v>
      </c>
      <c r="D308">
        <v>20</v>
      </c>
      <c r="E308" t="s">
        <v>25</v>
      </c>
      <c r="F308" t="s">
        <v>13</v>
      </c>
      <c r="G308">
        <v>1747</v>
      </c>
      <c r="H308">
        <v>11.5568468529257</v>
      </c>
      <c r="I308">
        <v>2169</v>
      </c>
    </row>
    <row r="309" spans="1:9" x14ac:dyDescent="0.2">
      <c r="A309" s="6" t="s">
        <v>2560</v>
      </c>
      <c r="B309" t="s">
        <v>27</v>
      </c>
      <c r="C309">
        <v>1</v>
      </c>
      <c r="D309">
        <v>20</v>
      </c>
      <c r="E309" t="s">
        <v>25</v>
      </c>
      <c r="F309" t="s">
        <v>15</v>
      </c>
      <c r="G309">
        <v>1754</v>
      </c>
      <c r="H309">
        <v>11.534290841681001</v>
      </c>
      <c r="I309">
        <v>2197</v>
      </c>
    </row>
    <row r="310" spans="1:9" x14ac:dyDescent="0.2">
      <c r="A310" s="6" t="s">
        <v>1720</v>
      </c>
      <c r="B310" t="s">
        <v>27</v>
      </c>
      <c r="C310">
        <v>1</v>
      </c>
      <c r="D310">
        <v>20</v>
      </c>
      <c r="E310" t="s">
        <v>25</v>
      </c>
      <c r="F310" t="s">
        <v>11</v>
      </c>
      <c r="G310">
        <v>1814</v>
      </c>
      <c r="H310">
        <v>12.038853508257301</v>
      </c>
      <c r="I310">
        <v>2280</v>
      </c>
    </row>
    <row r="311" spans="1:9" x14ac:dyDescent="0.2">
      <c r="A311" s="6" t="s">
        <v>1930</v>
      </c>
      <c r="B311" t="s">
        <v>27</v>
      </c>
      <c r="C311">
        <v>1</v>
      </c>
      <c r="D311">
        <v>20</v>
      </c>
      <c r="E311" t="s">
        <v>25</v>
      </c>
      <c r="F311" t="s">
        <v>12</v>
      </c>
      <c r="G311">
        <v>1852</v>
      </c>
      <c r="H311">
        <v>12.268743785304901</v>
      </c>
      <c r="I311">
        <v>2363</v>
      </c>
    </row>
    <row r="312" spans="1:9" x14ac:dyDescent="0.2">
      <c r="A312" s="6" t="s">
        <v>1730</v>
      </c>
      <c r="B312" t="s">
        <v>27</v>
      </c>
      <c r="C312">
        <v>1</v>
      </c>
      <c r="D312">
        <v>99</v>
      </c>
      <c r="E312" t="s">
        <v>25</v>
      </c>
      <c r="F312" t="s">
        <v>11</v>
      </c>
      <c r="G312">
        <v>16441</v>
      </c>
      <c r="H312">
        <v>8.9151835863016409</v>
      </c>
      <c r="I312">
        <v>21546</v>
      </c>
    </row>
    <row r="313" spans="1:9" x14ac:dyDescent="0.2">
      <c r="A313" s="6" t="s">
        <v>1940</v>
      </c>
      <c r="B313" t="s">
        <v>27</v>
      </c>
      <c r="C313">
        <v>1</v>
      </c>
      <c r="D313">
        <v>99</v>
      </c>
      <c r="E313" t="s">
        <v>25</v>
      </c>
      <c r="F313" t="s">
        <v>12</v>
      </c>
      <c r="G313">
        <v>17596</v>
      </c>
      <c r="H313">
        <v>9.5840283333420508</v>
      </c>
      <c r="I313">
        <v>23292</v>
      </c>
    </row>
    <row r="314" spans="1:9" x14ac:dyDescent="0.2">
      <c r="A314" s="6" t="s">
        <v>2150</v>
      </c>
      <c r="B314" t="s">
        <v>27</v>
      </c>
      <c r="C314">
        <v>1</v>
      </c>
      <c r="D314">
        <v>99</v>
      </c>
      <c r="E314" t="s">
        <v>25</v>
      </c>
      <c r="F314" t="s">
        <v>13</v>
      </c>
      <c r="G314">
        <v>17496</v>
      </c>
      <c r="H314">
        <v>9.5609148750698392</v>
      </c>
      <c r="I314">
        <v>23506</v>
      </c>
    </row>
    <row r="315" spans="1:9" x14ac:dyDescent="0.2">
      <c r="A315" s="6" t="s">
        <v>2360</v>
      </c>
      <c r="B315" t="s">
        <v>27</v>
      </c>
      <c r="C315">
        <v>1</v>
      </c>
      <c r="D315">
        <v>99</v>
      </c>
      <c r="E315" t="s">
        <v>25</v>
      </c>
      <c r="F315" t="s">
        <v>14</v>
      </c>
      <c r="G315">
        <v>17995</v>
      </c>
      <c r="H315">
        <v>9.8534640141583196</v>
      </c>
      <c r="I315">
        <v>24117</v>
      </c>
    </row>
    <row r="316" spans="1:9" x14ac:dyDescent="0.2">
      <c r="A316" s="6" t="s">
        <v>2570</v>
      </c>
      <c r="B316" t="s">
        <v>27</v>
      </c>
      <c r="C316">
        <v>1</v>
      </c>
      <c r="D316">
        <v>99</v>
      </c>
      <c r="E316" t="s">
        <v>25</v>
      </c>
      <c r="F316" t="s">
        <v>15</v>
      </c>
      <c r="G316">
        <v>18077</v>
      </c>
      <c r="H316">
        <v>9.8740489325026299</v>
      </c>
      <c r="I316">
        <v>24273</v>
      </c>
    </row>
    <row r="317" spans="1:9" x14ac:dyDescent="0.2">
      <c r="A317" s="6" t="s">
        <v>1531</v>
      </c>
      <c r="B317" t="s">
        <v>27</v>
      </c>
      <c r="C317">
        <v>2</v>
      </c>
      <c r="D317">
        <v>1</v>
      </c>
      <c r="E317" t="s">
        <v>24</v>
      </c>
      <c r="F317" t="s">
        <v>11</v>
      </c>
      <c r="G317">
        <v>2011</v>
      </c>
      <c r="H317">
        <v>12.681488432161901</v>
      </c>
      <c r="I317">
        <v>3031</v>
      </c>
    </row>
    <row r="318" spans="1:9" x14ac:dyDescent="0.2">
      <c r="A318" s="6" t="s">
        <v>1741</v>
      </c>
      <c r="B318" t="s">
        <v>27</v>
      </c>
      <c r="C318">
        <v>2</v>
      </c>
      <c r="D318">
        <v>1</v>
      </c>
      <c r="E318" t="s">
        <v>24</v>
      </c>
      <c r="F318" t="s">
        <v>12</v>
      </c>
      <c r="G318">
        <v>2046</v>
      </c>
      <c r="H318">
        <v>12.887044363303801</v>
      </c>
      <c r="I318">
        <v>3074</v>
      </c>
    </row>
    <row r="319" spans="1:9" x14ac:dyDescent="0.2">
      <c r="A319" s="6" t="s">
        <v>1951</v>
      </c>
      <c r="B319" t="s">
        <v>27</v>
      </c>
      <c r="C319">
        <v>2</v>
      </c>
      <c r="D319">
        <v>1</v>
      </c>
      <c r="E319" t="s">
        <v>24</v>
      </c>
      <c r="F319" t="s">
        <v>13</v>
      </c>
      <c r="G319">
        <v>2067</v>
      </c>
      <c r="H319">
        <v>12.974345068619</v>
      </c>
      <c r="I319">
        <v>3152</v>
      </c>
    </row>
    <row r="320" spans="1:9" x14ac:dyDescent="0.2">
      <c r="A320" s="6" t="s">
        <v>2161</v>
      </c>
      <c r="B320" t="s">
        <v>27</v>
      </c>
      <c r="C320">
        <v>2</v>
      </c>
      <c r="D320">
        <v>1</v>
      </c>
      <c r="E320" t="s">
        <v>24</v>
      </c>
      <c r="F320" t="s">
        <v>14</v>
      </c>
      <c r="G320">
        <v>2125</v>
      </c>
      <c r="H320">
        <v>13.2681808418708</v>
      </c>
      <c r="I320">
        <v>3185</v>
      </c>
    </row>
    <row r="321" spans="1:9" x14ac:dyDescent="0.2">
      <c r="A321" s="6" t="s">
        <v>2371</v>
      </c>
      <c r="B321" t="s">
        <v>27</v>
      </c>
      <c r="C321">
        <v>2</v>
      </c>
      <c r="D321">
        <v>1</v>
      </c>
      <c r="E321" t="s">
        <v>24</v>
      </c>
      <c r="F321" t="s">
        <v>15</v>
      </c>
      <c r="G321">
        <v>2104</v>
      </c>
      <c r="H321">
        <v>12.982068825943401</v>
      </c>
      <c r="I321">
        <v>3213</v>
      </c>
    </row>
    <row r="322" spans="1:9" x14ac:dyDescent="0.2">
      <c r="A322" s="6" t="s">
        <v>1751</v>
      </c>
      <c r="B322" t="s">
        <v>27</v>
      </c>
      <c r="C322">
        <v>2</v>
      </c>
      <c r="D322">
        <v>2</v>
      </c>
      <c r="E322" t="s">
        <v>24</v>
      </c>
      <c r="F322" t="s">
        <v>12</v>
      </c>
      <c r="G322">
        <v>10398</v>
      </c>
      <c r="H322">
        <v>8.85644761395905</v>
      </c>
      <c r="I322">
        <v>14833</v>
      </c>
    </row>
    <row r="323" spans="1:9" x14ac:dyDescent="0.2">
      <c r="A323" s="6" t="s">
        <v>1541</v>
      </c>
      <c r="B323" t="s">
        <v>27</v>
      </c>
      <c r="C323">
        <v>2</v>
      </c>
      <c r="D323">
        <v>2</v>
      </c>
      <c r="E323" t="s">
        <v>24</v>
      </c>
      <c r="F323" t="s">
        <v>11</v>
      </c>
      <c r="G323">
        <v>10310</v>
      </c>
      <c r="H323">
        <v>8.8983989268755295</v>
      </c>
      <c r="I323">
        <v>15091</v>
      </c>
    </row>
    <row r="324" spans="1:9" x14ac:dyDescent="0.2">
      <c r="A324" s="6" t="s">
        <v>2381</v>
      </c>
      <c r="B324" t="s">
        <v>27</v>
      </c>
      <c r="C324">
        <v>2</v>
      </c>
      <c r="D324">
        <v>2</v>
      </c>
      <c r="E324" t="s">
        <v>24</v>
      </c>
      <c r="F324" t="s">
        <v>15</v>
      </c>
      <c r="G324">
        <v>10646</v>
      </c>
      <c r="H324">
        <v>8.5412203739956993</v>
      </c>
      <c r="I324">
        <v>15312</v>
      </c>
    </row>
    <row r="325" spans="1:9" x14ac:dyDescent="0.2">
      <c r="A325" s="6" t="s">
        <v>1961</v>
      </c>
      <c r="B325" t="s">
        <v>27</v>
      </c>
      <c r="C325">
        <v>2</v>
      </c>
      <c r="D325">
        <v>2</v>
      </c>
      <c r="E325" t="s">
        <v>24</v>
      </c>
      <c r="F325" t="s">
        <v>13</v>
      </c>
      <c r="G325">
        <v>10712</v>
      </c>
      <c r="H325">
        <v>8.9934520415270498</v>
      </c>
      <c r="I325">
        <v>15629</v>
      </c>
    </row>
    <row r="326" spans="1:9" x14ac:dyDescent="0.2">
      <c r="A326" s="6" t="s">
        <v>2171</v>
      </c>
      <c r="B326" t="s">
        <v>27</v>
      </c>
      <c r="C326">
        <v>2</v>
      </c>
      <c r="D326">
        <v>2</v>
      </c>
      <c r="E326" t="s">
        <v>24</v>
      </c>
      <c r="F326" t="s">
        <v>14</v>
      </c>
      <c r="G326">
        <v>11019</v>
      </c>
      <c r="H326">
        <v>9.0707633139114705</v>
      </c>
      <c r="I326">
        <v>16067</v>
      </c>
    </row>
    <row r="327" spans="1:9" x14ac:dyDescent="0.2">
      <c r="A327" s="6" t="s">
        <v>1971</v>
      </c>
      <c r="B327" t="s">
        <v>27</v>
      </c>
      <c r="C327">
        <v>2</v>
      </c>
      <c r="D327">
        <v>3</v>
      </c>
      <c r="E327" t="s">
        <v>24</v>
      </c>
      <c r="F327" t="s">
        <v>13</v>
      </c>
      <c r="G327">
        <v>7542</v>
      </c>
      <c r="H327">
        <v>8.9303930213631997</v>
      </c>
      <c r="I327">
        <v>10407</v>
      </c>
    </row>
    <row r="328" spans="1:9" x14ac:dyDescent="0.2">
      <c r="A328" s="6" t="s">
        <v>1761</v>
      </c>
      <c r="B328" t="s">
        <v>27</v>
      </c>
      <c r="C328">
        <v>2</v>
      </c>
      <c r="D328">
        <v>3</v>
      </c>
      <c r="E328" t="s">
        <v>24</v>
      </c>
      <c r="F328" t="s">
        <v>12</v>
      </c>
      <c r="G328">
        <v>7613</v>
      </c>
      <c r="H328">
        <v>9.1330577220524898</v>
      </c>
      <c r="I328">
        <v>10495</v>
      </c>
    </row>
    <row r="329" spans="1:9" x14ac:dyDescent="0.2">
      <c r="A329" s="6" t="s">
        <v>2181</v>
      </c>
      <c r="B329" t="s">
        <v>27</v>
      </c>
      <c r="C329">
        <v>2</v>
      </c>
      <c r="D329">
        <v>3</v>
      </c>
      <c r="E329" t="s">
        <v>24</v>
      </c>
      <c r="F329" t="s">
        <v>14</v>
      </c>
      <c r="G329">
        <v>7846</v>
      </c>
      <c r="H329">
        <v>9.0349590501938799</v>
      </c>
      <c r="I329">
        <v>11101</v>
      </c>
    </row>
    <row r="330" spans="1:9" x14ac:dyDescent="0.2">
      <c r="A330" s="6" t="s">
        <v>1551</v>
      </c>
      <c r="B330" t="s">
        <v>27</v>
      </c>
      <c r="C330">
        <v>2</v>
      </c>
      <c r="D330">
        <v>3</v>
      </c>
      <c r="E330" t="s">
        <v>24</v>
      </c>
      <c r="F330" t="s">
        <v>11</v>
      </c>
      <c r="G330">
        <v>7869</v>
      </c>
      <c r="H330">
        <v>9.5326332478961895</v>
      </c>
      <c r="I330">
        <v>11154</v>
      </c>
    </row>
    <row r="331" spans="1:9" x14ac:dyDescent="0.2">
      <c r="A331" s="6" t="s">
        <v>2391</v>
      </c>
      <c r="B331" t="s">
        <v>27</v>
      </c>
      <c r="C331">
        <v>2</v>
      </c>
      <c r="D331">
        <v>3</v>
      </c>
      <c r="E331" t="s">
        <v>24</v>
      </c>
      <c r="F331" t="s">
        <v>15</v>
      </c>
      <c r="G331">
        <v>8193</v>
      </c>
      <c r="H331">
        <v>9.0464302817025004</v>
      </c>
      <c r="I331">
        <v>11532</v>
      </c>
    </row>
    <row r="332" spans="1:9" x14ac:dyDescent="0.2">
      <c r="A332" s="6" t="s">
        <v>1561</v>
      </c>
      <c r="B332" t="s">
        <v>27</v>
      </c>
      <c r="C332">
        <v>2</v>
      </c>
      <c r="D332">
        <v>4</v>
      </c>
      <c r="E332" t="s">
        <v>24</v>
      </c>
      <c r="F332" t="s">
        <v>11</v>
      </c>
      <c r="G332">
        <v>4111</v>
      </c>
      <c r="H332">
        <v>6.3722997941519299</v>
      </c>
      <c r="I332">
        <v>5579</v>
      </c>
    </row>
    <row r="333" spans="1:9" x14ac:dyDescent="0.2">
      <c r="A333" s="6" t="s">
        <v>1771</v>
      </c>
      <c r="B333" t="s">
        <v>27</v>
      </c>
      <c r="C333">
        <v>2</v>
      </c>
      <c r="D333">
        <v>4</v>
      </c>
      <c r="E333" t="s">
        <v>24</v>
      </c>
      <c r="F333" t="s">
        <v>12</v>
      </c>
      <c r="G333">
        <v>4211</v>
      </c>
      <c r="H333">
        <v>6.4372768316429703</v>
      </c>
      <c r="I333">
        <v>5766</v>
      </c>
    </row>
    <row r="334" spans="1:9" x14ac:dyDescent="0.2">
      <c r="A334" s="6" t="s">
        <v>1981</v>
      </c>
      <c r="B334" t="s">
        <v>27</v>
      </c>
      <c r="C334">
        <v>2</v>
      </c>
      <c r="D334">
        <v>4</v>
      </c>
      <c r="E334" t="s">
        <v>24</v>
      </c>
      <c r="F334" t="s">
        <v>13</v>
      </c>
      <c r="G334">
        <v>4361</v>
      </c>
      <c r="H334">
        <v>6.5977231576603197</v>
      </c>
      <c r="I334">
        <v>5869</v>
      </c>
    </row>
    <row r="335" spans="1:9" x14ac:dyDescent="0.2">
      <c r="A335" s="6" t="s">
        <v>2191</v>
      </c>
      <c r="B335" t="s">
        <v>27</v>
      </c>
      <c r="C335">
        <v>2</v>
      </c>
      <c r="D335">
        <v>4</v>
      </c>
      <c r="E335" t="s">
        <v>24</v>
      </c>
      <c r="F335" t="s">
        <v>14</v>
      </c>
      <c r="G335">
        <v>4903</v>
      </c>
      <c r="H335">
        <v>7.2110173402685396</v>
      </c>
      <c r="I335">
        <v>6753</v>
      </c>
    </row>
    <row r="336" spans="1:9" x14ac:dyDescent="0.2">
      <c r="A336" s="6" t="s">
        <v>2401</v>
      </c>
      <c r="B336" t="s">
        <v>27</v>
      </c>
      <c r="C336">
        <v>2</v>
      </c>
      <c r="D336">
        <v>4</v>
      </c>
      <c r="E336" t="s">
        <v>24</v>
      </c>
      <c r="F336" t="s">
        <v>15</v>
      </c>
      <c r="G336">
        <v>5037</v>
      </c>
      <c r="H336">
        <v>7.2134573297576798</v>
      </c>
      <c r="I336">
        <v>7032</v>
      </c>
    </row>
    <row r="337" spans="1:9" x14ac:dyDescent="0.2">
      <c r="A337" s="6" t="s">
        <v>1571</v>
      </c>
      <c r="B337" t="s">
        <v>27</v>
      </c>
      <c r="C337">
        <v>2</v>
      </c>
      <c r="D337">
        <v>5</v>
      </c>
      <c r="E337" t="s">
        <v>24</v>
      </c>
      <c r="F337" t="s">
        <v>11</v>
      </c>
      <c r="G337">
        <v>2403</v>
      </c>
      <c r="H337">
        <v>5.3011145576812204</v>
      </c>
      <c r="I337">
        <v>3508</v>
      </c>
    </row>
    <row r="338" spans="1:9" x14ac:dyDescent="0.2">
      <c r="A338" s="6" t="s">
        <v>1781</v>
      </c>
      <c r="B338" t="s">
        <v>27</v>
      </c>
      <c r="C338">
        <v>2</v>
      </c>
      <c r="D338">
        <v>5</v>
      </c>
      <c r="E338" t="s">
        <v>24</v>
      </c>
      <c r="F338" t="s">
        <v>12</v>
      </c>
      <c r="G338">
        <v>2542</v>
      </c>
      <c r="H338">
        <v>5.5621052152504102</v>
      </c>
      <c r="I338">
        <v>3720</v>
      </c>
    </row>
    <row r="339" spans="1:9" x14ac:dyDescent="0.2">
      <c r="A339" s="6" t="s">
        <v>1991</v>
      </c>
      <c r="B339" t="s">
        <v>27</v>
      </c>
      <c r="C339">
        <v>2</v>
      </c>
      <c r="D339">
        <v>5</v>
      </c>
      <c r="E339" t="s">
        <v>24</v>
      </c>
      <c r="F339" t="s">
        <v>13</v>
      </c>
      <c r="G339">
        <v>2553</v>
      </c>
      <c r="H339">
        <v>5.5423250846110896</v>
      </c>
      <c r="I339">
        <v>3823</v>
      </c>
    </row>
    <row r="340" spans="1:9" x14ac:dyDescent="0.2">
      <c r="A340" s="6" t="s">
        <v>2201</v>
      </c>
      <c r="B340" t="s">
        <v>27</v>
      </c>
      <c r="C340">
        <v>2</v>
      </c>
      <c r="D340">
        <v>5</v>
      </c>
      <c r="E340" t="s">
        <v>24</v>
      </c>
      <c r="F340" t="s">
        <v>14</v>
      </c>
      <c r="G340">
        <v>2690</v>
      </c>
      <c r="H340">
        <v>5.75273955508868</v>
      </c>
      <c r="I340">
        <v>3950</v>
      </c>
    </row>
    <row r="341" spans="1:9" x14ac:dyDescent="0.2">
      <c r="A341" s="6" t="s">
        <v>2411</v>
      </c>
      <c r="B341" t="s">
        <v>27</v>
      </c>
      <c r="C341">
        <v>2</v>
      </c>
      <c r="D341">
        <v>5</v>
      </c>
      <c r="E341" t="s">
        <v>24</v>
      </c>
      <c r="F341" t="s">
        <v>15</v>
      </c>
      <c r="G341">
        <v>2825</v>
      </c>
      <c r="H341">
        <v>5.9289275839735502</v>
      </c>
      <c r="I341">
        <v>4355</v>
      </c>
    </row>
    <row r="342" spans="1:9" x14ac:dyDescent="0.2">
      <c r="A342" s="6" t="s">
        <v>1581</v>
      </c>
      <c r="B342" t="s">
        <v>27</v>
      </c>
      <c r="C342">
        <v>2</v>
      </c>
      <c r="D342">
        <v>6</v>
      </c>
      <c r="E342" t="s">
        <v>24</v>
      </c>
      <c r="F342" t="s">
        <v>11</v>
      </c>
      <c r="G342">
        <v>1721</v>
      </c>
      <c r="H342">
        <v>11.328315786840699</v>
      </c>
      <c r="I342">
        <v>2687</v>
      </c>
    </row>
    <row r="343" spans="1:9" x14ac:dyDescent="0.2">
      <c r="A343" s="6" t="s">
        <v>1791</v>
      </c>
      <c r="B343" t="s">
        <v>27</v>
      </c>
      <c r="C343">
        <v>2</v>
      </c>
      <c r="D343">
        <v>6</v>
      </c>
      <c r="E343" t="s">
        <v>24</v>
      </c>
      <c r="F343" t="s">
        <v>12</v>
      </c>
      <c r="G343">
        <v>1875</v>
      </c>
      <c r="H343">
        <v>12.345483923217</v>
      </c>
      <c r="I343">
        <v>2976</v>
      </c>
    </row>
    <row r="344" spans="1:9" x14ac:dyDescent="0.2">
      <c r="A344" s="6" t="s">
        <v>2001</v>
      </c>
      <c r="B344" t="s">
        <v>27</v>
      </c>
      <c r="C344">
        <v>2</v>
      </c>
      <c r="D344">
        <v>6</v>
      </c>
      <c r="E344" t="s">
        <v>24</v>
      </c>
      <c r="F344" t="s">
        <v>13</v>
      </c>
      <c r="G344">
        <v>1916</v>
      </c>
      <c r="H344">
        <v>12.621904142039901</v>
      </c>
      <c r="I344">
        <v>3147</v>
      </c>
    </row>
    <row r="345" spans="1:9" x14ac:dyDescent="0.2">
      <c r="A345" s="6" t="s">
        <v>2211</v>
      </c>
      <c r="B345" t="s">
        <v>27</v>
      </c>
      <c r="C345">
        <v>2</v>
      </c>
      <c r="D345">
        <v>6</v>
      </c>
      <c r="E345" t="s">
        <v>24</v>
      </c>
      <c r="F345" t="s">
        <v>14</v>
      </c>
      <c r="G345">
        <v>1902</v>
      </c>
      <c r="H345">
        <v>12.493127794450601</v>
      </c>
      <c r="I345">
        <v>3151</v>
      </c>
    </row>
    <row r="346" spans="1:9" x14ac:dyDescent="0.2">
      <c r="A346" s="6" t="s">
        <v>2421</v>
      </c>
      <c r="B346" t="s">
        <v>27</v>
      </c>
      <c r="C346">
        <v>2</v>
      </c>
      <c r="D346">
        <v>6</v>
      </c>
      <c r="E346" t="s">
        <v>24</v>
      </c>
      <c r="F346" t="s">
        <v>15</v>
      </c>
      <c r="G346">
        <v>1993</v>
      </c>
      <c r="H346">
        <v>12.9224600525457</v>
      </c>
      <c r="I346">
        <v>3258</v>
      </c>
    </row>
    <row r="347" spans="1:9" x14ac:dyDescent="0.2">
      <c r="A347" s="6" t="s">
        <v>1801</v>
      </c>
      <c r="B347" t="s">
        <v>27</v>
      </c>
      <c r="C347">
        <v>2</v>
      </c>
      <c r="D347">
        <v>7</v>
      </c>
      <c r="E347" t="s">
        <v>24</v>
      </c>
      <c r="F347" t="s">
        <v>12</v>
      </c>
      <c r="G347">
        <v>2716</v>
      </c>
      <c r="H347">
        <v>8.9178825873417296</v>
      </c>
      <c r="I347">
        <v>3801</v>
      </c>
    </row>
    <row r="348" spans="1:9" x14ac:dyDescent="0.2">
      <c r="A348" s="6" t="s">
        <v>1591</v>
      </c>
      <c r="B348" t="s">
        <v>27</v>
      </c>
      <c r="C348">
        <v>2</v>
      </c>
      <c r="D348">
        <v>7</v>
      </c>
      <c r="E348" t="s">
        <v>24</v>
      </c>
      <c r="F348" t="s">
        <v>11</v>
      </c>
      <c r="G348">
        <v>2778</v>
      </c>
      <c r="H348">
        <v>9.1353241412285602</v>
      </c>
      <c r="I348">
        <v>3910</v>
      </c>
    </row>
    <row r="349" spans="1:9" x14ac:dyDescent="0.2">
      <c r="A349" s="6" t="s">
        <v>2011</v>
      </c>
      <c r="B349" t="s">
        <v>27</v>
      </c>
      <c r="C349">
        <v>2</v>
      </c>
      <c r="D349">
        <v>7</v>
      </c>
      <c r="E349" t="s">
        <v>24</v>
      </c>
      <c r="F349" t="s">
        <v>13</v>
      </c>
      <c r="G349">
        <v>2870</v>
      </c>
      <c r="H349">
        <v>9.3779663536865705</v>
      </c>
      <c r="I349">
        <v>4156</v>
      </c>
    </row>
    <row r="350" spans="1:9" x14ac:dyDescent="0.2">
      <c r="A350" s="6" t="s">
        <v>2221</v>
      </c>
      <c r="B350" t="s">
        <v>27</v>
      </c>
      <c r="C350">
        <v>2</v>
      </c>
      <c r="D350">
        <v>7</v>
      </c>
      <c r="E350" t="s">
        <v>24</v>
      </c>
      <c r="F350" t="s">
        <v>14</v>
      </c>
      <c r="G350">
        <v>2940</v>
      </c>
      <c r="H350">
        <v>9.4949279645006008</v>
      </c>
      <c r="I350">
        <v>4202</v>
      </c>
    </row>
    <row r="351" spans="1:9" x14ac:dyDescent="0.2">
      <c r="A351" s="6" t="s">
        <v>2431</v>
      </c>
      <c r="B351" t="s">
        <v>27</v>
      </c>
      <c r="C351">
        <v>2</v>
      </c>
      <c r="D351">
        <v>7</v>
      </c>
      <c r="E351" t="s">
        <v>24</v>
      </c>
      <c r="F351" t="s">
        <v>15</v>
      </c>
      <c r="G351">
        <v>3301</v>
      </c>
      <c r="H351">
        <v>10.4487254359201</v>
      </c>
      <c r="I351">
        <v>4938</v>
      </c>
    </row>
    <row r="352" spans="1:9" x14ac:dyDescent="0.2">
      <c r="A352" s="6" t="s">
        <v>1601</v>
      </c>
      <c r="B352" t="s">
        <v>27</v>
      </c>
      <c r="C352">
        <v>2</v>
      </c>
      <c r="D352">
        <v>8</v>
      </c>
      <c r="E352" t="s">
        <v>24</v>
      </c>
      <c r="F352" t="s">
        <v>11</v>
      </c>
      <c r="G352">
        <v>550</v>
      </c>
      <c r="H352">
        <v>14.4253214223891</v>
      </c>
      <c r="I352">
        <v>836</v>
      </c>
    </row>
    <row r="353" spans="1:9" x14ac:dyDescent="0.2">
      <c r="A353" s="6" t="s">
        <v>2231</v>
      </c>
      <c r="B353" t="s">
        <v>27</v>
      </c>
      <c r="C353">
        <v>2</v>
      </c>
      <c r="D353">
        <v>8</v>
      </c>
      <c r="E353" t="s">
        <v>24</v>
      </c>
      <c r="F353" t="s">
        <v>14</v>
      </c>
      <c r="G353">
        <v>659</v>
      </c>
      <c r="H353">
        <v>17.508807541274599</v>
      </c>
      <c r="I353">
        <v>996</v>
      </c>
    </row>
    <row r="354" spans="1:9" x14ac:dyDescent="0.2">
      <c r="A354" s="6" t="s">
        <v>2441</v>
      </c>
      <c r="B354" t="s">
        <v>27</v>
      </c>
      <c r="C354">
        <v>2</v>
      </c>
      <c r="D354">
        <v>8</v>
      </c>
      <c r="E354" t="s">
        <v>24</v>
      </c>
      <c r="F354" t="s">
        <v>15</v>
      </c>
      <c r="G354">
        <v>668</v>
      </c>
      <c r="H354">
        <v>17.728614195630499</v>
      </c>
      <c r="I354">
        <v>1029</v>
      </c>
    </row>
    <row r="355" spans="1:9" x14ac:dyDescent="0.2">
      <c r="A355" s="6" t="s">
        <v>2021</v>
      </c>
      <c r="B355" t="s">
        <v>27</v>
      </c>
      <c r="C355">
        <v>2</v>
      </c>
      <c r="D355">
        <v>8</v>
      </c>
      <c r="E355" t="s">
        <v>24</v>
      </c>
      <c r="F355" t="s">
        <v>13</v>
      </c>
      <c r="G355">
        <v>671</v>
      </c>
      <c r="H355">
        <v>17.699255101394801</v>
      </c>
      <c r="I355">
        <v>1038</v>
      </c>
    </row>
    <row r="356" spans="1:9" x14ac:dyDescent="0.2">
      <c r="A356" s="6" t="s">
        <v>1811</v>
      </c>
      <c r="B356" t="s">
        <v>27</v>
      </c>
      <c r="C356">
        <v>2</v>
      </c>
      <c r="D356">
        <v>8</v>
      </c>
      <c r="E356" t="s">
        <v>24</v>
      </c>
      <c r="F356" t="s">
        <v>12</v>
      </c>
      <c r="G356">
        <v>676</v>
      </c>
      <c r="H356">
        <v>17.736451030603199</v>
      </c>
      <c r="I356">
        <v>1054</v>
      </c>
    </row>
    <row r="357" spans="1:9" x14ac:dyDescent="0.2">
      <c r="A357" s="6" t="s">
        <v>1611</v>
      </c>
      <c r="B357" t="s">
        <v>27</v>
      </c>
      <c r="C357">
        <v>2</v>
      </c>
      <c r="D357">
        <v>9</v>
      </c>
      <c r="E357" t="s">
        <v>24</v>
      </c>
      <c r="F357" t="s">
        <v>11</v>
      </c>
      <c r="G357">
        <v>3046</v>
      </c>
      <c r="H357">
        <v>16.701291965011698</v>
      </c>
      <c r="I357">
        <v>4398</v>
      </c>
    </row>
    <row r="358" spans="1:9" x14ac:dyDescent="0.2">
      <c r="A358" s="6" t="s">
        <v>1821</v>
      </c>
      <c r="B358" t="s">
        <v>27</v>
      </c>
      <c r="C358">
        <v>2</v>
      </c>
      <c r="D358">
        <v>9</v>
      </c>
      <c r="E358" t="s">
        <v>24</v>
      </c>
      <c r="F358" t="s">
        <v>12</v>
      </c>
      <c r="G358">
        <v>3200</v>
      </c>
      <c r="H358">
        <v>17.539253671870199</v>
      </c>
      <c r="I358">
        <v>4814</v>
      </c>
    </row>
    <row r="359" spans="1:9" x14ac:dyDescent="0.2">
      <c r="A359" s="6" t="s">
        <v>2241</v>
      </c>
      <c r="B359" t="s">
        <v>27</v>
      </c>
      <c r="C359">
        <v>2</v>
      </c>
      <c r="D359">
        <v>9</v>
      </c>
      <c r="E359" t="s">
        <v>24</v>
      </c>
      <c r="F359" t="s">
        <v>14</v>
      </c>
      <c r="G359">
        <v>3410</v>
      </c>
      <c r="H359">
        <v>18.6132323160647</v>
      </c>
      <c r="I359">
        <v>5215</v>
      </c>
    </row>
    <row r="360" spans="1:9" x14ac:dyDescent="0.2">
      <c r="A360" s="6" t="s">
        <v>2451</v>
      </c>
      <c r="B360" t="s">
        <v>27</v>
      </c>
      <c r="C360">
        <v>2</v>
      </c>
      <c r="D360">
        <v>9</v>
      </c>
      <c r="E360" t="s">
        <v>24</v>
      </c>
      <c r="F360" t="s">
        <v>15</v>
      </c>
      <c r="G360">
        <v>3399</v>
      </c>
      <c r="H360">
        <v>18.428027951615402</v>
      </c>
      <c r="I360">
        <v>5218</v>
      </c>
    </row>
    <row r="361" spans="1:9" x14ac:dyDescent="0.2">
      <c r="A361" s="6" t="s">
        <v>2031</v>
      </c>
      <c r="B361" t="s">
        <v>27</v>
      </c>
      <c r="C361">
        <v>2</v>
      </c>
      <c r="D361">
        <v>9</v>
      </c>
      <c r="E361" t="s">
        <v>24</v>
      </c>
      <c r="F361" t="s">
        <v>13</v>
      </c>
      <c r="G361">
        <v>3493</v>
      </c>
      <c r="H361">
        <v>19.185518970210499</v>
      </c>
      <c r="I361">
        <v>5234</v>
      </c>
    </row>
    <row r="362" spans="1:9" x14ac:dyDescent="0.2">
      <c r="A362" s="6" t="s">
        <v>2461</v>
      </c>
      <c r="B362" t="s">
        <v>27</v>
      </c>
      <c r="C362">
        <v>2</v>
      </c>
      <c r="D362">
        <v>10</v>
      </c>
      <c r="E362" t="s">
        <v>24</v>
      </c>
      <c r="F362" t="s">
        <v>15</v>
      </c>
      <c r="G362">
        <v>1106</v>
      </c>
      <c r="H362">
        <v>5.4181318320633904</v>
      </c>
      <c r="I362">
        <v>1869</v>
      </c>
    </row>
    <row r="363" spans="1:9" x14ac:dyDescent="0.2">
      <c r="A363" s="6" t="s">
        <v>2251</v>
      </c>
      <c r="B363" t="s">
        <v>27</v>
      </c>
      <c r="C363">
        <v>2</v>
      </c>
      <c r="D363">
        <v>10</v>
      </c>
      <c r="E363" t="s">
        <v>24</v>
      </c>
      <c r="F363" t="s">
        <v>14</v>
      </c>
      <c r="G363">
        <v>1261</v>
      </c>
      <c r="H363">
        <v>6.2162015607053203</v>
      </c>
      <c r="I363">
        <v>2053</v>
      </c>
    </row>
    <row r="364" spans="1:9" x14ac:dyDescent="0.2">
      <c r="A364" s="6" t="s">
        <v>1831</v>
      </c>
      <c r="B364" t="s">
        <v>27</v>
      </c>
      <c r="C364">
        <v>2</v>
      </c>
      <c r="D364">
        <v>10</v>
      </c>
      <c r="E364" t="s">
        <v>24</v>
      </c>
      <c r="F364" t="s">
        <v>12</v>
      </c>
      <c r="G364">
        <v>1355</v>
      </c>
      <c r="H364">
        <v>6.7814220066402902</v>
      </c>
      <c r="I364">
        <v>2314</v>
      </c>
    </row>
    <row r="365" spans="1:9" x14ac:dyDescent="0.2">
      <c r="A365" s="6" t="s">
        <v>1621</v>
      </c>
      <c r="B365" t="s">
        <v>27</v>
      </c>
      <c r="C365">
        <v>2</v>
      </c>
      <c r="D365">
        <v>10</v>
      </c>
      <c r="E365" t="s">
        <v>24</v>
      </c>
      <c r="F365" t="s">
        <v>11</v>
      </c>
      <c r="G365">
        <v>1391</v>
      </c>
      <c r="H365">
        <v>6.9941110690984001</v>
      </c>
      <c r="I365">
        <v>2433</v>
      </c>
    </row>
    <row r="366" spans="1:9" x14ac:dyDescent="0.2">
      <c r="A366" s="6" t="s">
        <v>2041</v>
      </c>
      <c r="B366" t="s">
        <v>27</v>
      </c>
      <c r="C366">
        <v>2</v>
      </c>
      <c r="D366">
        <v>10</v>
      </c>
      <c r="E366" t="s">
        <v>24</v>
      </c>
      <c r="F366" t="s">
        <v>13</v>
      </c>
      <c r="G366">
        <v>1489</v>
      </c>
      <c r="H366">
        <v>7.4063499627195499</v>
      </c>
      <c r="I366">
        <v>2581</v>
      </c>
    </row>
    <row r="367" spans="1:9" x14ac:dyDescent="0.2">
      <c r="A367" s="6" t="s">
        <v>2261</v>
      </c>
      <c r="B367" t="s">
        <v>27</v>
      </c>
      <c r="C367">
        <v>2</v>
      </c>
      <c r="D367">
        <v>11</v>
      </c>
      <c r="E367" t="s">
        <v>24</v>
      </c>
      <c r="F367" t="s">
        <v>14</v>
      </c>
      <c r="G367">
        <v>2164</v>
      </c>
      <c r="H367">
        <v>10.3836629090667</v>
      </c>
      <c r="I367">
        <v>3314</v>
      </c>
    </row>
    <row r="368" spans="1:9" x14ac:dyDescent="0.2">
      <c r="A368" s="6" t="s">
        <v>1631</v>
      </c>
      <c r="B368" t="s">
        <v>27</v>
      </c>
      <c r="C368">
        <v>2</v>
      </c>
      <c r="D368">
        <v>11</v>
      </c>
      <c r="E368" t="s">
        <v>24</v>
      </c>
      <c r="F368" t="s">
        <v>11</v>
      </c>
      <c r="G368">
        <v>2425</v>
      </c>
      <c r="H368">
        <v>11.774914140239501</v>
      </c>
      <c r="I368">
        <v>3564</v>
      </c>
    </row>
    <row r="369" spans="1:9" x14ac:dyDescent="0.2">
      <c r="A369" s="6" t="s">
        <v>2051</v>
      </c>
      <c r="B369" t="s">
        <v>27</v>
      </c>
      <c r="C369">
        <v>2</v>
      </c>
      <c r="D369">
        <v>11</v>
      </c>
      <c r="E369" t="s">
        <v>24</v>
      </c>
      <c r="F369" t="s">
        <v>13</v>
      </c>
      <c r="G369">
        <v>2497</v>
      </c>
      <c r="H369">
        <v>12.072465737065899</v>
      </c>
      <c r="I369">
        <v>3626</v>
      </c>
    </row>
    <row r="370" spans="1:9" x14ac:dyDescent="0.2">
      <c r="A370" s="6" t="s">
        <v>1841</v>
      </c>
      <c r="B370" t="s">
        <v>27</v>
      </c>
      <c r="C370">
        <v>2</v>
      </c>
      <c r="D370">
        <v>11</v>
      </c>
      <c r="E370" t="s">
        <v>24</v>
      </c>
      <c r="F370" t="s">
        <v>12</v>
      </c>
      <c r="G370">
        <v>2473</v>
      </c>
      <c r="H370">
        <v>11.9653860203842</v>
      </c>
      <c r="I370">
        <v>3680</v>
      </c>
    </row>
    <row r="371" spans="1:9" x14ac:dyDescent="0.2">
      <c r="A371" s="6" t="s">
        <v>2471</v>
      </c>
      <c r="B371" t="s">
        <v>27</v>
      </c>
      <c r="C371">
        <v>2</v>
      </c>
      <c r="D371">
        <v>11</v>
      </c>
      <c r="E371" t="s">
        <v>24</v>
      </c>
      <c r="F371" t="s">
        <v>15</v>
      </c>
      <c r="G371">
        <v>2713</v>
      </c>
      <c r="H371">
        <v>12.904483987119299</v>
      </c>
      <c r="I371">
        <v>4016</v>
      </c>
    </row>
    <row r="372" spans="1:9" x14ac:dyDescent="0.2">
      <c r="A372" s="6" t="s">
        <v>1641</v>
      </c>
      <c r="B372" t="s">
        <v>27</v>
      </c>
      <c r="C372">
        <v>2</v>
      </c>
      <c r="D372">
        <v>12</v>
      </c>
      <c r="E372" t="s">
        <v>24</v>
      </c>
      <c r="F372" t="s">
        <v>11</v>
      </c>
      <c r="G372">
        <v>859</v>
      </c>
      <c r="H372">
        <v>16.9850792307479</v>
      </c>
      <c r="I372">
        <v>1444</v>
      </c>
    </row>
    <row r="373" spans="1:9" x14ac:dyDescent="0.2">
      <c r="A373" s="6" t="s">
        <v>1851</v>
      </c>
      <c r="B373" t="s">
        <v>27</v>
      </c>
      <c r="C373">
        <v>2</v>
      </c>
      <c r="D373">
        <v>12</v>
      </c>
      <c r="E373" t="s">
        <v>24</v>
      </c>
      <c r="F373" t="s">
        <v>12</v>
      </c>
      <c r="G373">
        <v>903</v>
      </c>
      <c r="H373">
        <v>18.058699773616301</v>
      </c>
      <c r="I373">
        <v>1466</v>
      </c>
    </row>
    <row r="374" spans="1:9" x14ac:dyDescent="0.2">
      <c r="A374" s="6" t="s">
        <v>2061</v>
      </c>
      <c r="B374" t="s">
        <v>27</v>
      </c>
      <c r="C374">
        <v>2</v>
      </c>
      <c r="D374">
        <v>12</v>
      </c>
      <c r="E374" t="s">
        <v>24</v>
      </c>
      <c r="F374" t="s">
        <v>13</v>
      </c>
      <c r="G374">
        <v>933</v>
      </c>
      <c r="H374">
        <v>18.689604333263901</v>
      </c>
      <c r="I374">
        <v>1479</v>
      </c>
    </row>
    <row r="375" spans="1:9" x14ac:dyDescent="0.2">
      <c r="A375" s="6" t="s">
        <v>2271</v>
      </c>
      <c r="B375" t="s">
        <v>27</v>
      </c>
      <c r="C375">
        <v>2</v>
      </c>
      <c r="D375">
        <v>12</v>
      </c>
      <c r="E375" t="s">
        <v>24</v>
      </c>
      <c r="F375" t="s">
        <v>14</v>
      </c>
      <c r="G375">
        <v>936</v>
      </c>
      <c r="H375">
        <v>18.8070389763827</v>
      </c>
      <c r="I375">
        <v>1505</v>
      </c>
    </row>
    <row r="376" spans="1:9" x14ac:dyDescent="0.2">
      <c r="A376" s="6" t="s">
        <v>2481</v>
      </c>
      <c r="B376" t="s">
        <v>27</v>
      </c>
      <c r="C376">
        <v>2</v>
      </c>
      <c r="D376">
        <v>12</v>
      </c>
      <c r="E376" t="s">
        <v>24</v>
      </c>
      <c r="F376" t="s">
        <v>15</v>
      </c>
      <c r="G376">
        <v>958</v>
      </c>
      <c r="H376">
        <v>19.1422742540408</v>
      </c>
      <c r="I376">
        <v>1551</v>
      </c>
    </row>
    <row r="377" spans="1:9" x14ac:dyDescent="0.2">
      <c r="A377" s="6" t="s">
        <v>1651</v>
      </c>
      <c r="B377" t="s">
        <v>27</v>
      </c>
      <c r="C377">
        <v>2</v>
      </c>
      <c r="D377">
        <v>13</v>
      </c>
      <c r="E377" t="s">
        <v>24</v>
      </c>
      <c r="F377" t="s">
        <v>11</v>
      </c>
      <c r="G377">
        <v>3346</v>
      </c>
      <c r="H377">
        <v>6.0127687775929699</v>
      </c>
      <c r="I377">
        <v>4681</v>
      </c>
    </row>
    <row r="378" spans="1:9" x14ac:dyDescent="0.2">
      <c r="A378" s="6" t="s">
        <v>1861</v>
      </c>
      <c r="B378" t="s">
        <v>27</v>
      </c>
      <c r="C378">
        <v>2</v>
      </c>
      <c r="D378">
        <v>13</v>
      </c>
      <c r="E378" t="s">
        <v>24</v>
      </c>
      <c r="F378" t="s">
        <v>12</v>
      </c>
      <c r="G378">
        <v>3474</v>
      </c>
      <c r="H378">
        <v>6.1979302053113399</v>
      </c>
      <c r="I378">
        <v>5011</v>
      </c>
    </row>
    <row r="379" spans="1:9" x14ac:dyDescent="0.2">
      <c r="A379" s="6" t="s">
        <v>2071</v>
      </c>
      <c r="B379" t="s">
        <v>27</v>
      </c>
      <c r="C379">
        <v>2</v>
      </c>
      <c r="D379">
        <v>13</v>
      </c>
      <c r="E379" t="s">
        <v>24</v>
      </c>
      <c r="F379" t="s">
        <v>13</v>
      </c>
      <c r="G379">
        <v>3621</v>
      </c>
      <c r="H379">
        <v>6.4249403373049301</v>
      </c>
      <c r="I379">
        <v>5157</v>
      </c>
    </row>
    <row r="380" spans="1:9" x14ac:dyDescent="0.2">
      <c r="A380" s="6" t="s">
        <v>2281</v>
      </c>
      <c r="B380" t="s">
        <v>27</v>
      </c>
      <c r="C380">
        <v>2</v>
      </c>
      <c r="D380">
        <v>13</v>
      </c>
      <c r="E380" t="s">
        <v>24</v>
      </c>
      <c r="F380" t="s">
        <v>14</v>
      </c>
      <c r="G380">
        <v>3766</v>
      </c>
      <c r="H380">
        <v>6.5967659381263299</v>
      </c>
      <c r="I380">
        <v>5321</v>
      </c>
    </row>
    <row r="381" spans="1:9" x14ac:dyDescent="0.2">
      <c r="A381" s="6" t="s">
        <v>2491</v>
      </c>
      <c r="B381" t="s">
        <v>27</v>
      </c>
      <c r="C381">
        <v>2</v>
      </c>
      <c r="D381">
        <v>13</v>
      </c>
      <c r="E381" t="s">
        <v>24</v>
      </c>
      <c r="F381" t="s">
        <v>15</v>
      </c>
      <c r="G381">
        <v>3818</v>
      </c>
      <c r="H381">
        <v>6.5744793108816104</v>
      </c>
      <c r="I381">
        <v>5526</v>
      </c>
    </row>
    <row r="382" spans="1:9" x14ac:dyDescent="0.2">
      <c r="A382" s="6" t="s">
        <v>1661</v>
      </c>
      <c r="B382" t="s">
        <v>27</v>
      </c>
      <c r="C382">
        <v>2</v>
      </c>
      <c r="D382">
        <v>14</v>
      </c>
      <c r="E382" t="s">
        <v>24</v>
      </c>
      <c r="F382" t="s">
        <v>11</v>
      </c>
      <c r="G382">
        <v>1973</v>
      </c>
      <c r="H382">
        <v>9.7214578146379598</v>
      </c>
      <c r="I382">
        <v>2952</v>
      </c>
    </row>
    <row r="383" spans="1:9" x14ac:dyDescent="0.2">
      <c r="A383" s="6" t="s">
        <v>1871</v>
      </c>
      <c r="B383" t="s">
        <v>27</v>
      </c>
      <c r="C383">
        <v>2</v>
      </c>
      <c r="D383">
        <v>14</v>
      </c>
      <c r="E383" t="s">
        <v>24</v>
      </c>
      <c r="F383" t="s">
        <v>12</v>
      </c>
      <c r="G383">
        <v>2032</v>
      </c>
      <c r="H383">
        <v>10.024939009198601</v>
      </c>
      <c r="I383">
        <v>2989</v>
      </c>
    </row>
    <row r="384" spans="1:9" x14ac:dyDescent="0.2">
      <c r="A384" s="6" t="s">
        <v>2081</v>
      </c>
      <c r="B384" t="s">
        <v>27</v>
      </c>
      <c r="C384">
        <v>2</v>
      </c>
      <c r="D384">
        <v>14</v>
      </c>
      <c r="E384" t="s">
        <v>24</v>
      </c>
      <c r="F384" t="s">
        <v>13</v>
      </c>
      <c r="G384">
        <v>2212</v>
      </c>
      <c r="H384">
        <v>10.8838289034542</v>
      </c>
      <c r="I384">
        <v>3358</v>
      </c>
    </row>
    <row r="385" spans="1:9" x14ac:dyDescent="0.2">
      <c r="A385" s="6" t="s">
        <v>2291</v>
      </c>
      <c r="B385" t="s">
        <v>27</v>
      </c>
      <c r="C385">
        <v>2</v>
      </c>
      <c r="D385">
        <v>14</v>
      </c>
      <c r="E385" t="s">
        <v>24</v>
      </c>
      <c r="F385" t="s">
        <v>14</v>
      </c>
      <c r="G385">
        <v>2266</v>
      </c>
      <c r="H385">
        <v>11.044779611317299</v>
      </c>
      <c r="I385">
        <v>3364</v>
      </c>
    </row>
    <row r="386" spans="1:9" x14ac:dyDescent="0.2">
      <c r="A386" s="6" t="s">
        <v>2501</v>
      </c>
      <c r="B386" t="s">
        <v>27</v>
      </c>
      <c r="C386">
        <v>2</v>
      </c>
      <c r="D386">
        <v>14</v>
      </c>
      <c r="E386" t="s">
        <v>24</v>
      </c>
      <c r="F386" t="s">
        <v>15</v>
      </c>
      <c r="G386">
        <v>2348</v>
      </c>
      <c r="H386">
        <v>11.3663868637873</v>
      </c>
      <c r="I386">
        <v>3576</v>
      </c>
    </row>
    <row r="387" spans="1:9" x14ac:dyDescent="0.2">
      <c r="A387" s="6" t="s">
        <v>2091</v>
      </c>
      <c r="B387" t="s">
        <v>27</v>
      </c>
      <c r="C387">
        <v>2</v>
      </c>
      <c r="D387">
        <v>15</v>
      </c>
      <c r="E387" t="s">
        <v>24</v>
      </c>
      <c r="F387" t="s">
        <v>13</v>
      </c>
      <c r="G387">
        <v>571</v>
      </c>
      <c r="H387">
        <v>8.0196629213483099</v>
      </c>
      <c r="I387">
        <v>905</v>
      </c>
    </row>
    <row r="388" spans="1:9" x14ac:dyDescent="0.2">
      <c r="A388" s="6" t="s">
        <v>1881</v>
      </c>
      <c r="B388" t="s">
        <v>27</v>
      </c>
      <c r="C388">
        <v>2</v>
      </c>
      <c r="D388">
        <v>15</v>
      </c>
      <c r="E388" t="s">
        <v>24</v>
      </c>
      <c r="F388" t="s">
        <v>12</v>
      </c>
      <c r="G388">
        <v>572</v>
      </c>
      <c r="H388">
        <v>8.0859485439638092</v>
      </c>
      <c r="I388">
        <v>937</v>
      </c>
    </row>
    <row r="389" spans="1:9" x14ac:dyDescent="0.2">
      <c r="A389" s="6" t="s">
        <v>2301</v>
      </c>
      <c r="B389" t="s">
        <v>27</v>
      </c>
      <c r="C389">
        <v>2</v>
      </c>
      <c r="D389">
        <v>15</v>
      </c>
      <c r="E389" t="s">
        <v>24</v>
      </c>
      <c r="F389" t="s">
        <v>14</v>
      </c>
      <c r="G389">
        <v>615</v>
      </c>
      <c r="H389">
        <v>8.5536536618678092</v>
      </c>
      <c r="I389">
        <v>958</v>
      </c>
    </row>
    <row r="390" spans="1:9" x14ac:dyDescent="0.2">
      <c r="A390" s="6" t="s">
        <v>2511</v>
      </c>
      <c r="B390" t="s">
        <v>27</v>
      </c>
      <c r="C390">
        <v>2</v>
      </c>
      <c r="D390">
        <v>15</v>
      </c>
      <c r="E390" t="s">
        <v>24</v>
      </c>
      <c r="F390" t="s">
        <v>15</v>
      </c>
      <c r="G390">
        <v>646</v>
      </c>
      <c r="H390">
        <v>8.9033817690165105</v>
      </c>
      <c r="I390">
        <v>987</v>
      </c>
    </row>
    <row r="391" spans="1:9" x14ac:dyDescent="0.2">
      <c r="A391" s="6" t="s">
        <v>1671</v>
      </c>
      <c r="B391" t="s">
        <v>27</v>
      </c>
      <c r="C391">
        <v>2</v>
      </c>
      <c r="D391">
        <v>15</v>
      </c>
      <c r="E391" t="s">
        <v>24</v>
      </c>
      <c r="F391" t="s">
        <v>11</v>
      </c>
      <c r="G391">
        <v>575</v>
      </c>
      <c r="H391">
        <v>8.2046042812338609</v>
      </c>
      <c r="I391">
        <v>1011</v>
      </c>
    </row>
    <row r="392" spans="1:9" x14ac:dyDescent="0.2">
      <c r="A392" s="6" t="s">
        <v>2311</v>
      </c>
      <c r="B392" t="s">
        <v>27</v>
      </c>
      <c r="C392">
        <v>2</v>
      </c>
      <c r="D392">
        <v>16</v>
      </c>
      <c r="E392" t="s">
        <v>24</v>
      </c>
      <c r="F392" t="s">
        <v>14</v>
      </c>
      <c r="G392">
        <v>5330</v>
      </c>
      <c r="H392">
        <v>18.705882807117799</v>
      </c>
      <c r="I392">
        <v>7705</v>
      </c>
    </row>
    <row r="393" spans="1:9" x14ac:dyDescent="0.2">
      <c r="A393" s="6" t="s">
        <v>2101</v>
      </c>
      <c r="B393" t="s">
        <v>27</v>
      </c>
      <c r="C393">
        <v>2</v>
      </c>
      <c r="D393">
        <v>16</v>
      </c>
      <c r="E393" t="s">
        <v>24</v>
      </c>
      <c r="F393" t="s">
        <v>13</v>
      </c>
      <c r="G393">
        <v>5369</v>
      </c>
      <c r="H393">
        <v>18.976552700138299</v>
      </c>
      <c r="I393">
        <v>7869</v>
      </c>
    </row>
    <row r="394" spans="1:9" x14ac:dyDescent="0.2">
      <c r="A394" s="6" t="s">
        <v>1681</v>
      </c>
      <c r="B394" t="s">
        <v>27</v>
      </c>
      <c r="C394">
        <v>2</v>
      </c>
      <c r="D394">
        <v>16</v>
      </c>
      <c r="E394" t="s">
        <v>24</v>
      </c>
      <c r="F394" t="s">
        <v>11</v>
      </c>
      <c r="G394">
        <v>5661</v>
      </c>
      <c r="H394">
        <v>20.2424300069978</v>
      </c>
      <c r="I394">
        <v>8313</v>
      </c>
    </row>
    <row r="395" spans="1:9" x14ac:dyDescent="0.2">
      <c r="A395" s="6" t="s">
        <v>2521</v>
      </c>
      <c r="B395" t="s">
        <v>27</v>
      </c>
      <c r="C395">
        <v>2</v>
      </c>
      <c r="D395">
        <v>16</v>
      </c>
      <c r="E395" t="s">
        <v>24</v>
      </c>
      <c r="F395" t="s">
        <v>15</v>
      </c>
      <c r="G395">
        <v>5751</v>
      </c>
      <c r="H395">
        <v>19.9313717573398</v>
      </c>
      <c r="I395">
        <v>8407</v>
      </c>
    </row>
    <row r="396" spans="1:9" x14ac:dyDescent="0.2">
      <c r="A396" s="6" t="s">
        <v>1891</v>
      </c>
      <c r="B396" t="s">
        <v>27</v>
      </c>
      <c r="C396">
        <v>2</v>
      </c>
      <c r="D396">
        <v>16</v>
      </c>
      <c r="E396" t="s">
        <v>24</v>
      </c>
      <c r="F396" t="s">
        <v>12</v>
      </c>
      <c r="G396">
        <v>6088</v>
      </c>
      <c r="H396">
        <v>21.6536518307615</v>
      </c>
      <c r="I396">
        <v>9127</v>
      </c>
    </row>
    <row r="397" spans="1:9" x14ac:dyDescent="0.2">
      <c r="A397" s="6" t="s">
        <v>1691</v>
      </c>
      <c r="B397" t="s">
        <v>27</v>
      </c>
      <c r="C397">
        <v>2</v>
      </c>
      <c r="D397">
        <v>17</v>
      </c>
      <c r="E397" t="s">
        <v>24</v>
      </c>
      <c r="F397" t="s">
        <v>11</v>
      </c>
      <c r="G397">
        <v>678</v>
      </c>
      <c r="H397">
        <v>14.2999962035408</v>
      </c>
      <c r="I397">
        <v>967</v>
      </c>
    </row>
    <row r="398" spans="1:9" x14ac:dyDescent="0.2">
      <c r="A398" s="6" t="s">
        <v>1901</v>
      </c>
      <c r="B398" t="s">
        <v>27</v>
      </c>
      <c r="C398">
        <v>2</v>
      </c>
      <c r="D398">
        <v>17</v>
      </c>
      <c r="E398" t="s">
        <v>24</v>
      </c>
      <c r="F398" t="s">
        <v>12</v>
      </c>
      <c r="G398">
        <v>761</v>
      </c>
      <c r="H398">
        <v>16.113186133767002</v>
      </c>
      <c r="I398">
        <v>1065</v>
      </c>
    </row>
    <row r="399" spans="1:9" x14ac:dyDescent="0.2">
      <c r="A399" s="6" t="s">
        <v>2321</v>
      </c>
      <c r="B399" t="s">
        <v>27</v>
      </c>
      <c r="C399">
        <v>2</v>
      </c>
      <c r="D399">
        <v>17</v>
      </c>
      <c r="E399" t="s">
        <v>24</v>
      </c>
      <c r="F399" t="s">
        <v>14</v>
      </c>
      <c r="G399">
        <v>775</v>
      </c>
      <c r="H399">
        <v>16.592766410246</v>
      </c>
      <c r="I399">
        <v>1069</v>
      </c>
    </row>
    <row r="400" spans="1:9" x14ac:dyDescent="0.2">
      <c r="A400" s="6" t="s">
        <v>2111</v>
      </c>
      <c r="B400" t="s">
        <v>27</v>
      </c>
      <c r="C400">
        <v>2</v>
      </c>
      <c r="D400">
        <v>17</v>
      </c>
      <c r="E400" t="s">
        <v>24</v>
      </c>
      <c r="F400" t="s">
        <v>13</v>
      </c>
      <c r="G400">
        <v>758</v>
      </c>
      <c r="H400">
        <v>16.127659574468101</v>
      </c>
      <c r="I400">
        <v>1072</v>
      </c>
    </row>
    <row r="401" spans="1:9" x14ac:dyDescent="0.2">
      <c r="A401" s="6" t="s">
        <v>2531</v>
      </c>
      <c r="B401" t="s">
        <v>27</v>
      </c>
      <c r="C401">
        <v>2</v>
      </c>
      <c r="D401">
        <v>17</v>
      </c>
      <c r="E401" t="s">
        <v>24</v>
      </c>
      <c r="F401" t="s">
        <v>15</v>
      </c>
      <c r="G401">
        <v>845</v>
      </c>
      <c r="H401">
        <v>18.203046910005899</v>
      </c>
      <c r="I401">
        <v>1224</v>
      </c>
    </row>
    <row r="402" spans="1:9" x14ac:dyDescent="0.2">
      <c r="A402" s="6" t="s">
        <v>1911</v>
      </c>
      <c r="B402" t="s">
        <v>27</v>
      </c>
      <c r="C402">
        <v>2</v>
      </c>
      <c r="D402">
        <v>18</v>
      </c>
      <c r="E402" t="s">
        <v>24</v>
      </c>
      <c r="F402" t="s">
        <v>12</v>
      </c>
      <c r="G402">
        <v>8971</v>
      </c>
      <c r="H402">
        <v>9.9874997606384497</v>
      </c>
      <c r="I402">
        <v>12636</v>
      </c>
    </row>
    <row r="403" spans="1:9" x14ac:dyDescent="0.2">
      <c r="A403" s="6" t="s">
        <v>1701</v>
      </c>
      <c r="B403" t="s">
        <v>27</v>
      </c>
      <c r="C403">
        <v>2</v>
      </c>
      <c r="D403">
        <v>18</v>
      </c>
      <c r="E403" t="s">
        <v>24</v>
      </c>
      <c r="F403" t="s">
        <v>11</v>
      </c>
      <c r="G403">
        <v>8903</v>
      </c>
      <c r="H403">
        <v>9.8594570554365504</v>
      </c>
      <c r="I403">
        <v>12921</v>
      </c>
    </row>
    <row r="404" spans="1:9" x14ac:dyDescent="0.2">
      <c r="A404" s="6" t="s">
        <v>2121</v>
      </c>
      <c r="B404" t="s">
        <v>27</v>
      </c>
      <c r="C404">
        <v>2</v>
      </c>
      <c r="D404">
        <v>18</v>
      </c>
      <c r="E404" t="s">
        <v>24</v>
      </c>
      <c r="F404" t="s">
        <v>13</v>
      </c>
      <c r="G404">
        <v>9234</v>
      </c>
      <c r="H404">
        <v>10.1282250400786</v>
      </c>
      <c r="I404">
        <v>13307</v>
      </c>
    </row>
    <row r="405" spans="1:9" x14ac:dyDescent="0.2">
      <c r="A405" s="6" t="s">
        <v>2541</v>
      </c>
      <c r="B405" t="s">
        <v>27</v>
      </c>
      <c r="C405">
        <v>2</v>
      </c>
      <c r="D405">
        <v>18</v>
      </c>
      <c r="E405" t="s">
        <v>24</v>
      </c>
      <c r="F405" t="s">
        <v>15</v>
      </c>
      <c r="G405">
        <v>9620</v>
      </c>
      <c r="H405">
        <v>10.070664238819999</v>
      </c>
      <c r="I405">
        <v>13801</v>
      </c>
    </row>
    <row r="406" spans="1:9" x14ac:dyDescent="0.2">
      <c r="A406" s="6" t="s">
        <v>2331</v>
      </c>
      <c r="B406" t="s">
        <v>27</v>
      </c>
      <c r="C406">
        <v>2</v>
      </c>
      <c r="D406">
        <v>18</v>
      </c>
      <c r="E406" t="s">
        <v>24</v>
      </c>
      <c r="F406" t="s">
        <v>14</v>
      </c>
      <c r="G406">
        <v>9728</v>
      </c>
      <c r="H406">
        <v>10.4306872362507</v>
      </c>
      <c r="I406">
        <v>14256</v>
      </c>
    </row>
    <row r="407" spans="1:9" x14ac:dyDescent="0.2">
      <c r="A407" s="6" t="s">
        <v>1711</v>
      </c>
      <c r="B407" t="s">
        <v>27</v>
      </c>
      <c r="C407">
        <v>2</v>
      </c>
      <c r="D407">
        <v>19</v>
      </c>
      <c r="E407" t="s">
        <v>24</v>
      </c>
      <c r="F407" t="s">
        <v>11</v>
      </c>
      <c r="G407">
        <v>1251</v>
      </c>
      <c r="H407">
        <v>11.192577647948299</v>
      </c>
      <c r="I407">
        <v>1754</v>
      </c>
    </row>
    <row r="408" spans="1:9" x14ac:dyDescent="0.2">
      <c r="A408" s="6" t="s">
        <v>1921</v>
      </c>
      <c r="B408" t="s">
        <v>27</v>
      </c>
      <c r="C408">
        <v>2</v>
      </c>
      <c r="D408">
        <v>19</v>
      </c>
      <c r="E408" t="s">
        <v>24</v>
      </c>
      <c r="F408" t="s">
        <v>12</v>
      </c>
      <c r="G408">
        <v>1250</v>
      </c>
      <c r="H408">
        <v>11.119532303575699</v>
      </c>
      <c r="I408">
        <v>1826</v>
      </c>
    </row>
    <row r="409" spans="1:9" x14ac:dyDescent="0.2">
      <c r="A409" s="6" t="s">
        <v>2131</v>
      </c>
      <c r="B409" t="s">
        <v>27</v>
      </c>
      <c r="C409">
        <v>2</v>
      </c>
      <c r="D409">
        <v>19</v>
      </c>
      <c r="E409" t="s">
        <v>24</v>
      </c>
      <c r="F409" t="s">
        <v>13</v>
      </c>
      <c r="G409">
        <v>1367</v>
      </c>
      <c r="H409">
        <v>12.078746001731799</v>
      </c>
      <c r="I409">
        <v>1962</v>
      </c>
    </row>
    <row r="410" spans="1:9" x14ac:dyDescent="0.2">
      <c r="A410" s="6" t="s">
        <v>2341</v>
      </c>
      <c r="B410" t="s">
        <v>27</v>
      </c>
      <c r="C410">
        <v>2</v>
      </c>
      <c r="D410">
        <v>19</v>
      </c>
      <c r="E410" t="s">
        <v>24</v>
      </c>
      <c r="F410" t="s">
        <v>14</v>
      </c>
      <c r="G410">
        <v>1382</v>
      </c>
      <c r="H410">
        <v>12.072589282126501</v>
      </c>
      <c r="I410">
        <v>2062</v>
      </c>
    </row>
    <row r="411" spans="1:9" x14ac:dyDescent="0.2">
      <c r="A411" s="6" t="s">
        <v>2551</v>
      </c>
      <c r="B411" t="s">
        <v>27</v>
      </c>
      <c r="C411">
        <v>2</v>
      </c>
      <c r="D411">
        <v>19</v>
      </c>
      <c r="E411" t="s">
        <v>24</v>
      </c>
      <c r="F411" t="s">
        <v>15</v>
      </c>
      <c r="G411">
        <v>1393</v>
      </c>
      <c r="H411">
        <v>12.094302567673401</v>
      </c>
      <c r="I411">
        <v>2082</v>
      </c>
    </row>
    <row r="412" spans="1:9" x14ac:dyDescent="0.2">
      <c r="A412" s="6" t="s">
        <v>2351</v>
      </c>
      <c r="B412" t="s">
        <v>27</v>
      </c>
      <c r="C412">
        <v>2</v>
      </c>
      <c r="D412">
        <v>20</v>
      </c>
      <c r="E412" t="s">
        <v>24</v>
      </c>
      <c r="F412" t="s">
        <v>14</v>
      </c>
      <c r="G412">
        <v>6470</v>
      </c>
      <c r="H412">
        <v>10.792753608441201</v>
      </c>
      <c r="I412">
        <v>9092</v>
      </c>
    </row>
    <row r="413" spans="1:9" x14ac:dyDescent="0.2">
      <c r="A413" s="6" t="s">
        <v>1721</v>
      </c>
      <c r="B413" t="s">
        <v>27</v>
      </c>
      <c r="C413">
        <v>2</v>
      </c>
      <c r="D413">
        <v>20</v>
      </c>
      <c r="E413" t="s">
        <v>24</v>
      </c>
      <c r="F413" t="s">
        <v>11</v>
      </c>
      <c r="G413">
        <v>6830</v>
      </c>
      <c r="H413">
        <v>11.5926423552719</v>
      </c>
      <c r="I413">
        <v>9674</v>
      </c>
    </row>
    <row r="414" spans="1:9" x14ac:dyDescent="0.2">
      <c r="A414" s="6" t="s">
        <v>2141</v>
      </c>
      <c r="B414" t="s">
        <v>27</v>
      </c>
      <c r="C414">
        <v>2</v>
      </c>
      <c r="D414">
        <v>20</v>
      </c>
      <c r="E414" t="s">
        <v>24</v>
      </c>
      <c r="F414" t="s">
        <v>13</v>
      </c>
      <c r="G414">
        <v>6833</v>
      </c>
      <c r="H414">
        <v>11.525531337452501</v>
      </c>
      <c r="I414">
        <v>9680</v>
      </c>
    </row>
    <row r="415" spans="1:9" x14ac:dyDescent="0.2">
      <c r="A415" s="6" t="s">
        <v>1931</v>
      </c>
      <c r="B415" t="s">
        <v>27</v>
      </c>
      <c r="C415">
        <v>2</v>
      </c>
      <c r="D415">
        <v>20</v>
      </c>
      <c r="E415" t="s">
        <v>24</v>
      </c>
      <c r="F415" t="s">
        <v>12</v>
      </c>
      <c r="G415">
        <v>7222</v>
      </c>
      <c r="H415">
        <v>12.234595920366999</v>
      </c>
      <c r="I415">
        <v>10361</v>
      </c>
    </row>
    <row r="416" spans="1:9" x14ac:dyDescent="0.2">
      <c r="A416" s="6" t="s">
        <v>2561</v>
      </c>
      <c r="B416" t="s">
        <v>27</v>
      </c>
      <c r="C416">
        <v>2</v>
      </c>
      <c r="D416">
        <v>20</v>
      </c>
      <c r="E416" t="s">
        <v>24</v>
      </c>
      <c r="F416" t="s">
        <v>15</v>
      </c>
      <c r="G416">
        <v>7448</v>
      </c>
      <c r="H416">
        <v>12.2558295820973</v>
      </c>
      <c r="I416">
        <v>10758</v>
      </c>
    </row>
    <row r="417" spans="1:9" x14ac:dyDescent="0.2">
      <c r="A417" s="6" t="s">
        <v>1731</v>
      </c>
      <c r="B417" t="s">
        <v>27</v>
      </c>
      <c r="C417">
        <v>2</v>
      </c>
      <c r="D417">
        <v>99</v>
      </c>
      <c r="E417" t="s">
        <v>24</v>
      </c>
      <c r="F417" t="s">
        <v>11</v>
      </c>
      <c r="G417">
        <v>68691</v>
      </c>
      <c r="H417">
        <v>9.6181780330340807</v>
      </c>
      <c r="I417">
        <v>99908</v>
      </c>
    </row>
    <row r="418" spans="1:9" x14ac:dyDescent="0.2">
      <c r="A418" s="6" t="s">
        <v>1941</v>
      </c>
      <c r="B418" t="s">
        <v>27</v>
      </c>
      <c r="C418">
        <v>2</v>
      </c>
      <c r="D418">
        <v>99</v>
      </c>
      <c r="E418" t="s">
        <v>24</v>
      </c>
      <c r="F418" t="s">
        <v>12</v>
      </c>
      <c r="G418">
        <v>70378</v>
      </c>
      <c r="H418">
        <v>9.8027166024573695</v>
      </c>
      <c r="I418">
        <v>101945</v>
      </c>
    </row>
    <row r="419" spans="1:9" x14ac:dyDescent="0.2">
      <c r="A419" s="6" t="s">
        <v>2151</v>
      </c>
      <c r="B419" t="s">
        <v>27</v>
      </c>
      <c r="C419">
        <v>2</v>
      </c>
      <c r="D419">
        <v>99</v>
      </c>
      <c r="E419" t="s">
        <v>24</v>
      </c>
      <c r="F419" t="s">
        <v>13</v>
      </c>
      <c r="G419">
        <v>71069</v>
      </c>
      <c r="H419">
        <v>9.8163840725152394</v>
      </c>
      <c r="I419">
        <v>103451</v>
      </c>
    </row>
    <row r="420" spans="1:9" x14ac:dyDescent="0.2">
      <c r="A420" s="6" t="s">
        <v>2361</v>
      </c>
      <c r="B420" t="s">
        <v>27</v>
      </c>
      <c r="C420">
        <v>2</v>
      </c>
      <c r="D420">
        <v>99</v>
      </c>
      <c r="E420" t="s">
        <v>24</v>
      </c>
      <c r="F420" t="s">
        <v>14</v>
      </c>
      <c r="G420">
        <v>72187</v>
      </c>
      <c r="H420">
        <v>9.8079275532642605</v>
      </c>
      <c r="I420">
        <v>105319</v>
      </c>
    </row>
    <row r="421" spans="1:9" x14ac:dyDescent="0.2">
      <c r="A421" s="6" t="s">
        <v>2571</v>
      </c>
      <c r="B421" t="s">
        <v>27</v>
      </c>
      <c r="C421">
        <v>2</v>
      </c>
      <c r="D421">
        <v>99</v>
      </c>
      <c r="E421" t="s">
        <v>24</v>
      </c>
      <c r="F421" t="s">
        <v>15</v>
      </c>
      <c r="G421">
        <v>74812</v>
      </c>
      <c r="H421">
        <v>9.9545518529601509</v>
      </c>
      <c r="I421">
        <v>109684</v>
      </c>
    </row>
    <row r="422" spans="1:9" x14ac:dyDescent="0.2">
      <c r="A422" s="6" t="s">
        <v>3755</v>
      </c>
      <c r="B422" t="s">
        <v>27</v>
      </c>
      <c r="C422">
        <v>2</v>
      </c>
      <c r="D422">
        <v>1</v>
      </c>
      <c r="E422" t="s">
        <v>28</v>
      </c>
      <c r="F422" t="s">
        <v>11</v>
      </c>
      <c r="G422">
        <v>2618</v>
      </c>
      <c r="H422">
        <v>14.2763819338202</v>
      </c>
      <c r="I422">
        <v>3820</v>
      </c>
    </row>
    <row r="423" spans="1:9" x14ac:dyDescent="0.2">
      <c r="A423" s="6" t="s">
        <v>3860</v>
      </c>
      <c r="B423" t="s">
        <v>27</v>
      </c>
      <c r="C423">
        <v>2</v>
      </c>
      <c r="D423">
        <v>1</v>
      </c>
      <c r="E423" t="s">
        <v>28</v>
      </c>
      <c r="F423" t="s">
        <v>12</v>
      </c>
      <c r="G423">
        <v>2693</v>
      </c>
      <c r="H423">
        <v>14.659680833659699</v>
      </c>
      <c r="I423">
        <v>3947</v>
      </c>
    </row>
    <row r="424" spans="1:9" x14ac:dyDescent="0.2">
      <c r="A424" s="6" t="s">
        <v>3965</v>
      </c>
      <c r="B424" t="s">
        <v>27</v>
      </c>
      <c r="C424">
        <v>2</v>
      </c>
      <c r="D424">
        <v>1</v>
      </c>
      <c r="E424" t="s">
        <v>28</v>
      </c>
      <c r="F424" t="s">
        <v>13</v>
      </c>
      <c r="G424">
        <v>2698</v>
      </c>
      <c r="H424">
        <v>14.541823258438701</v>
      </c>
      <c r="I424">
        <v>4025</v>
      </c>
    </row>
    <row r="425" spans="1:9" x14ac:dyDescent="0.2">
      <c r="A425" s="6" t="s">
        <v>4175</v>
      </c>
      <c r="B425" t="s">
        <v>27</v>
      </c>
      <c r="C425">
        <v>2</v>
      </c>
      <c r="D425">
        <v>1</v>
      </c>
      <c r="E425" t="s">
        <v>28</v>
      </c>
      <c r="F425" t="s">
        <v>15</v>
      </c>
      <c r="G425">
        <v>2727</v>
      </c>
      <c r="H425">
        <v>14.337694837006801</v>
      </c>
      <c r="I425">
        <v>4097</v>
      </c>
    </row>
    <row r="426" spans="1:9" x14ac:dyDescent="0.2">
      <c r="A426" s="6" t="s">
        <v>4070</v>
      </c>
      <c r="B426" t="s">
        <v>27</v>
      </c>
      <c r="C426">
        <v>2</v>
      </c>
      <c r="D426">
        <v>1</v>
      </c>
      <c r="E426" t="s">
        <v>28</v>
      </c>
      <c r="F426" t="s">
        <v>14</v>
      </c>
      <c r="G426">
        <v>2791</v>
      </c>
      <c r="H426">
        <v>14.900701186357299</v>
      </c>
      <c r="I426">
        <v>4127</v>
      </c>
    </row>
    <row r="427" spans="1:9" x14ac:dyDescent="0.2">
      <c r="A427" s="6" t="s">
        <v>3861</v>
      </c>
      <c r="B427" t="s">
        <v>27</v>
      </c>
      <c r="C427">
        <v>2</v>
      </c>
      <c r="D427">
        <v>2</v>
      </c>
      <c r="E427" t="s">
        <v>28</v>
      </c>
      <c r="F427" t="s">
        <v>12</v>
      </c>
      <c r="G427">
        <v>13611</v>
      </c>
      <c r="H427">
        <v>9.3000019758750003</v>
      </c>
      <c r="I427">
        <v>19450</v>
      </c>
    </row>
    <row r="428" spans="1:9" x14ac:dyDescent="0.2">
      <c r="A428" s="6" t="s">
        <v>3756</v>
      </c>
      <c r="B428" t="s">
        <v>27</v>
      </c>
      <c r="C428">
        <v>2</v>
      </c>
      <c r="D428">
        <v>2</v>
      </c>
      <c r="E428" t="s">
        <v>28</v>
      </c>
      <c r="F428" t="s">
        <v>11</v>
      </c>
      <c r="G428">
        <v>13359</v>
      </c>
      <c r="H428">
        <v>9.19090359130624</v>
      </c>
      <c r="I428">
        <v>19452</v>
      </c>
    </row>
    <row r="429" spans="1:9" x14ac:dyDescent="0.2">
      <c r="A429" s="6" t="s">
        <v>4176</v>
      </c>
      <c r="B429" t="s">
        <v>27</v>
      </c>
      <c r="C429">
        <v>2</v>
      </c>
      <c r="D429">
        <v>2</v>
      </c>
      <c r="E429" t="s">
        <v>28</v>
      </c>
      <c r="F429" t="s">
        <v>15</v>
      </c>
      <c r="G429">
        <v>13905</v>
      </c>
      <c r="H429">
        <v>8.9689013103950206</v>
      </c>
      <c r="I429">
        <v>20022</v>
      </c>
    </row>
    <row r="430" spans="1:9" x14ac:dyDescent="0.2">
      <c r="A430" s="6" t="s">
        <v>3966</v>
      </c>
      <c r="B430" t="s">
        <v>27</v>
      </c>
      <c r="C430">
        <v>2</v>
      </c>
      <c r="D430">
        <v>2</v>
      </c>
      <c r="E430" t="s">
        <v>28</v>
      </c>
      <c r="F430" t="s">
        <v>13</v>
      </c>
      <c r="G430">
        <v>13900</v>
      </c>
      <c r="H430">
        <v>9.3524696630266195</v>
      </c>
      <c r="I430">
        <v>20293</v>
      </c>
    </row>
    <row r="431" spans="1:9" x14ac:dyDescent="0.2">
      <c r="A431" s="6" t="s">
        <v>4071</v>
      </c>
      <c r="B431" t="s">
        <v>27</v>
      </c>
      <c r="C431">
        <v>2</v>
      </c>
      <c r="D431">
        <v>2</v>
      </c>
      <c r="E431" t="s">
        <v>28</v>
      </c>
      <c r="F431" t="s">
        <v>14</v>
      </c>
      <c r="G431">
        <v>14150</v>
      </c>
      <c r="H431">
        <v>9.2791210112585407</v>
      </c>
      <c r="I431">
        <v>20711</v>
      </c>
    </row>
    <row r="432" spans="1:9" x14ac:dyDescent="0.2">
      <c r="A432" s="6" t="s">
        <v>3967</v>
      </c>
      <c r="B432" t="s">
        <v>27</v>
      </c>
      <c r="C432">
        <v>2</v>
      </c>
      <c r="D432">
        <v>3</v>
      </c>
      <c r="E432" t="s">
        <v>28</v>
      </c>
      <c r="F432" t="s">
        <v>13</v>
      </c>
      <c r="G432">
        <v>10207</v>
      </c>
      <c r="H432">
        <v>10.296370429433299</v>
      </c>
      <c r="I432">
        <v>14251</v>
      </c>
    </row>
    <row r="433" spans="1:9" x14ac:dyDescent="0.2">
      <c r="A433" s="6" t="s">
        <v>3862</v>
      </c>
      <c r="B433" t="s">
        <v>27</v>
      </c>
      <c r="C433">
        <v>2</v>
      </c>
      <c r="D433">
        <v>3</v>
      </c>
      <c r="E433" t="s">
        <v>28</v>
      </c>
      <c r="F433" t="s">
        <v>12</v>
      </c>
      <c r="G433">
        <v>10283</v>
      </c>
      <c r="H433">
        <v>10.402460615684699</v>
      </c>
      <c r="I433">
        <v>14334</v>
      </c>
    </row>
    <row r="434" spans="1:9" x14ac:dyDescent="0.2">
      <c r="A434" s="6" t="s">
        <v>3757</v>
      </c>
      <c r="B434" t="s">
        <v>27</v>
      </c>
      <c r="C434">
        <v>2</v>
      </c>
      <c r="D434">
        <v>3</v>
      </c>
      <c r="E434" t="s">
        <v>28</v>
      </c>
      <c r="F434" t="s">
        <v>11</v>
      </c>
      <c r="G434">
        <v>10219</v>
      </c>
      <c r="H434">
        <v>10.217162125232599</v>
      </c>
      <c r="I434">
        <v>14393</v>
      </c>
    </row>
    <row r="435" spans="1:9" x14ac:dyDescent="0.2">
      <c r="A435" s="6" t="s">
        <v>4072</v>
      </c>
      <c r="B435" t="s">
        <v>27</v>
      </c>
      <c r="C435">
        <v>2</v>
      </c>
      <c r="D435">
        <v>3</v>
      </c>
      <c r="E435" t="s">
        <v>28</v>
      </c>
      <c r="F435" t="s">
        <v>14</v>
      </c>
      <c r="G435">
        <v>10578</v>
      </c>
      <c r="H435">
        <v>10.475165274577201</v>
      </c>
      <c r="I435">
        <v>15160</v>
      </c>
    </row>
    <row r="436" spans="1:9" x14ac:dyDescent="0.2">
      <c r="A436" s="6" t="s">
        <v>4177</v>
      </c>
      <c r="B436" t="s">
        <v>27</v>
      </c>
      <c r="C436">
        <v>2</v>
      </c>
      <c r="D436">
        <v>3</v>
      </c>
      <c r="E436" t="s">
        <v>28</v>
      </c>
      <c r="F436" t="s">
        <v>15</v>
      </c>
      <c r="G436">
        <v>10965</v>
      </c>
      <c r="H436">
        <v>10.4856425344264</v>
      </c>
      <c r="I436">
        <v>15784</v>
      </c>
    </row>
    <row r="437" spans="1:9" x14ac:dyDescent="0.2">
      <c r="A437" s="6" t="s">
        <v>3758</v>
      </c>
      <c r="B437" t="s">
        <v>27</v>
      </c>
      <c r="C437">
        <v>2</v>
      </c>
      <c r="D437">
        <v>4</v>
      </c>
      <c r="E437" t="s">
        <v>28</v>
      </c>
      <c r="F437" t="s">
        <v>11</v>
      </c>
      <c r="G437">
        <v>5229</v>
      </c>
      <c r="H437">
        <v>6.3183927979137904</v>
      </c>
      <c r="I437">
        <v>7079</v>
      </c>
    </row>
    <row r="438" spans="1:9" x14ac:dyDescent="0.2">
      <c r="A438" s="6" t="s">
        <v>3863</v>
      </c>
      <c r="B438" t="s">
        <v>27</v>
      </c>
      <c r="C438">
        <v>2</v>
      </c>
      <c r="D438">
        <v>4</v>
      </c>
      <c r="E438" t="s">
        <v>28</v>
      </c>
      <c r="F438" t="s">
        <v>12</v>
      </c>
      <c r="G438">
        <v>5285</v>
      </c>
      <c r="H438">
        <v>6.27962291647576</v>
      </c>
      <c r="I438">
        <v>7232</v>
      </c>
    </row>
    <row r="439" spans="1:9" x14ac:dyDescent="0.2">
      <c r="A439" s="6" t="s">
        <v>3968</v>
      </c>
      <c r="B439" t="s">
        <v>27</v>
      </c>
      <c r="C439">
        <v>2</v>
      </c>
      <c r="D439">
        <v>4</v>
      </c>
      <c r="E439" t="s">
        <v>28</v>
      </c>
      <c r="F439" t="s">
        <v>13</v>
      </c>
      <c r="G439">
        <v>5547</v>
      </c>
      <c r="H439">
        <v>6.5426052468548601</v>
      </c>
      <c r="I439">
        <v>7521</v>
      </c>
    </row>
    <row r="440" spans="1:9" x14ac:dyDescent="0.2">
      <c r="A440" s="6" t="s">
        <v>4073</v>
      </c>
      <c r="B440" t="s">
        <v>27</v>
      </c>
      <c r="C440">
        <v>2</v>
      </c>
      <c r="D440">
        <v>4</v>
      </c>
      <c r="E440" t="s">
        <v>28</v>
      </c>
      <c r="F440" t="s">
        <v>14</v>
      </c>
      <c r="G440">
        <v>6235</v>
      </c>
      <c r="H440">
        <v>7.2113720055111603</v>
      </c>
      <c r="I440">
        <v>8568</v>
      </c>
    </row>
    <row r="441" spans="1:9" x14ac:dyDescent="0.2">
      <c r="A441" s="6" t="s">
        <v>4178</v>
      </c>
      <c r="B441" t="s">
        <v>27</v>
      </c>
      <c r="C441">
        <v>2</v>
      </c>
      <c r="D441">
        <v>4</v>
      </c>
      <c r="E441" t="s">
        <v>28</v>
      </c>
      <c r="F441" t="s">
        <v>15</v>
      </c>
      <c r="G441">
        <v>6467</v>
      </c>
      <c r="H441">
        <v>7.3020060046016901</v>
      </c>
      <c r="I441">
        <v>8992</v>
      </c>
    </row>
    <row r="442" spans="1:9" x14ac:dyDescent="0.2">
      <c r="A442" s="6" t="s">
        <v>3759</v>
      </c>
      <c r="B442" t="s">
        <v>27</v>
      </c>
      <c r="C442">
        <v>2</v>
      </c>
      <c r="D442">
        <v>5</v>
      </c>
      <c r="E442" t="s">
        <v>28</v>
      </c>
      <c r="F442" t="s">
        <v>11</v>
      </c>
      <c r="G442">
        <v>3107</v>
      </c>
      <c r="H442">
        <v>5.4828330080194903</v>
      </c>
      <c r="I442">
        <v>4411</v>
      </c>
    </row>
    <row r="443" spans="1:9" x14ac:dyDescent="0.2">
      <c r="A443" s="6" t="s">
        <v>3864</v>
      </c>
      <c r="B443" t="s">
        <v>27</v>
      </c>
      <c r="C443">
        <v>2</v>
      </c>
      <c r="D443">
        <v>5</v>
      </c>
      <c r="E443" t="s">
        <v>28</v>
      </c>
      <c r="F443" t="s">
        <v>12</v>
      </c>
      <c r="G443">
        <v>3320</v>
      </c>
      <c r="H443">
        <v>5.85697940819436</v>
      </c>
      <c r="I443">
        <v>4760</v>
      </c>
    </row>
    <row r="444" spans="1:9" x14ac:dyDescent="0.2">
      <c r="A444" s="6" t="s">
        <v>3969</v>
      </c>
      <c r="B444" t="s">
        <v>27</v>
      </c>
      <c r="C444">
        <v>2</v>
      </c>
      <c r="D444">
        <v>5</v>
      </c>
      <c r="E444" t="s">
        <v>28</v>
      </c>
      <c r="F444" t="s">
        <v>13</v>
      </c>
      <c r="G444">
        <v>3301</v>
      </c>
      <c r="H444">
        <v>5.7156259671276901</v>
      </c>
      <c r="I444">
        <v>4811</v>
      </c>
    </row>
    <row r="445" spans="1:9" x14ac:dyDescent="0.2">
      <c r="A445" s="6" t="s">
        <v>4074</v>
      </c>
      <c r="B445" t="s">
        <v>27</v>
      </c>
      <c r="C445">
        <v>2</v>
      </c>
      <c r="D445">
        <v>5</v>
      </c>
      <c r="E445" t="s">
        <v>28</v>
      </c>
      <c r="F445" t="s">
        <v>14</v>
      </c>
      <c r="G445">
        <v>3419</v>
      </c>
      <c r="H445">
        <v>5.80993738880702</v>
      </c>
      <c r="I445">
        <v>4927</v>
      </c>
    </row>
    <row r="446" spans="1:9" x14ac:dyDescent="0.2">
      <c r="A446" s="6" t="s">
        <v>4179</v>
      </c>
      <c r="B446" t="s">
        <v>27</v>
      </c>
      <c r="C446">
        <v>2</v>
      </c>
      <c r="D446">
        <v>5</v>
      </c>
      <c r="E446" t="s">
        <v>28</v>
      </c>
      <c r="F446" t="s">
        <v>15</v>
      </c>
      <c r="G446">
        <v>3612</v>
      </c>
      <c r="H446">
        <v>5.9965089357997599</v>
      </c>
      <c r="I446">
        <v>5479</v>
      </c>
    </row>
    <row r="447" spans="1:9" x14ac:dyDescent="0.2">
      <c r="A447" s="6" t="s">
        <v>3760</v>
      </c>
      <c r="B447" t="s">
        <v>27</v>
      </c>
      <c r="C447">
        <v>2</v>
      </c>
      <c r="D447">
        <v>6</v>
      </c>
      <c r="E447" t="s">
        <v>28</v>
      </c>
      <c r="F447" t="s">
        <v>11</v>
      </c>
      <c r="G447">
        <v>2259</v>
      </c>
      <c r="H447">
        <v>12.519234229088701</v>
      </c>
      <c r="I447">
        <v>3502</v>
      </c>
    </row>
    <row r="448" spans="1:9" x14ac:dyDescent="0.2">
      <c r="A448" s="6" t="s">
        <v>3865</v>
      </c>
      <c r="B448" t="s">
        <v>27</v>
      </c>
      <c r="C448">
        <v>2</v>
      </c>
      <c r="D448">
        <v>6</v>
      </c>
      <c r="E448" t="s">
        <v>28</v>
      </c>
      <c r="F448" t="s">
        <v>12</v>
      </c>
      <c r="G448">
        <v>2444</v>
      </c>
      <c r="H448">
        <v>13.4605106280064</v>
      </c>
      <c r="I448">
        <v>3847</v>
      </c>
    </row>
    <row r="449" spans="1:9" x14ac:dyDescent="0.2">
      <c r="A449" s="6" t="s">
        <v>3970</v>
      </c>
      <c r="B449" t="s">
        <v>27</v>
      </c>
      <c r="C449">
        <v>2</v>
      </c>
      <c r="D449">
        <v>6</v>
      </c>
      <c r="E449" t="s">
        <v>28</v>
      </c>
      <c r="F449" t="s">
        <v>13</v>
      </c>
      <c r="G449">
        <v>2454</v>
      </c>
      <c r="H449">
        <v>13.359472373370499</v>
      </c>
      <c r="I449">
        <v>3928</v>
      </c>
    </row>
    <row r="450" spans="1:9" x14ac:dyDescent="0.2">
      <c r="A450" s="6" t="s">
        <v>4075</v>
      </c>
      <c r="B450" t="s">
        <v>27</v>
      </c>
      <c r="C450">
        <v>2</v>
      </c>
      <c r="D450">
        <v>6</v>
      </c>
      <c r="E450" t="s">
        <v>28</v>
      </c>
      <c r="F450" t="s">
        <v>14</v>
      </c>
      <c r="G450">
        <v>2479</v>
      </c>
      <c r="H450">
        <v>13.5081539316266</v>
      </c>
      <c r="I450">
        <v>3998</v>
      </c>
    </row>
    <row r="451" spans="1:9" x14ac:dyDescent="0.2">
      <c r="A451" s="6" t="s">
        <v>4180</v>
      </c>
      <c r="B451" t="s">
        <v>27</v>
      </c>
      <c r="C451">
        <v>2</v>
      </c>
      <c r="D451">
        <v>6</v>
      </c>
      <c r="E451" t="s">
        <v>28</v>
      </c>
      <c r="F451" t="s">
        <v>15</v>
      </c>
      <c r="G451">
        <v>2561</v>
      </c>
      <c r="H451">
        <v>13.666950854626499</v>
      </c>
      <c r="I451">
        <v>4084</v>
      </c>
    </row>
    <row r="452" spans="1:9" x14ac:dyDescent="0.2">
      <c r="A452" s="6" t="s">
        <v>3866</v>
      </c>
      <c r="B452" t="s">
        <v>27</v>
      </c>
      <c r="C452">
        <v>2</v>
      </c>
      <c r="D452">
        <v>7</v>
      </c>
      <c r="E452" t="s">
        <v>28</v>
      </c>
      <c r="F452" t="s">
        <v>12</v>
      </c>
      <c r="G452">
        <v>3522</v>
      </c>
      <c r="H452">
        <v>9.5621591249832001</v>
      </c>
      <c r="I452">
        <v>4837</v>
      </c>
    </row>
    <row r="453" spans="1:9" x14ac:dyDescent="0.2">
      <c r="A453" s="6" t="s">
        <v>3761</v>
      </c>
      <c r="B453" t="s">
        <v>27</v>
      </c>
      <c r="C453">
        <v>2</v>
      </c>
      <c r="D453">
        <v>7</v>
      </c>
      <c r="E453" t="s">
        <v>28</v>
      </c>
      <c r="F453" t="s">
        <v>11</v>
      </c>
      <c r="G453">
        <v>3498</v>
      </c>
      <c r="H453">
        <v>9.4128655438162507</v>
      </c>
      <c r="I453">
        <v>4848</v>
      </c>
    </row>
    <row r="454" spans="1:9" x14ac:dyDescent="0.2">
      <c r="A454" s="6" t="s">
        <v>3971</v>
      </c>
      <c r="B454" t="s">
        <v>27</v>
      </c>
      <c r="C454">
        <v>2</v>
      </c>
      <c r="D454">
        <v>7</v>
      </c>
      <c r="E454" t="s">
        <v>28</v>
      </c>
      <c r="F454" t="s">
        <v>13</v>
      </c>
      <c r="G454">
        <v>3682</v>
      </c>
      <c r="H454">
        <v>9.9065253612130402</v>
      </c>
      <c r="I454">
        <v>5204</v>
      </c>
    </row>
    <row r="455" spans="1:9" x14ac:dyDescent="0.2">
      <c r="A455" s="6" t="s">
        <v>4076</v>
      </c>
      <c r="B455" t="s">
        <v>27</v>
      </c>
      <c r="C455">
        <v>2</v>
      </c>
      <c r="D455">
        <v>7</v>
      </c>
      <c r="E455" t="s">
        <v>28</v>
      </c>
      <c r="F455" t="s">
        <v>14</v>
      </c>
      <c r="G455">
        <v>3744</v>
      </c>
      <c r="H455">
        <v>9.7396354904724802</v>
      </c>
      <c r="I455">
        <v>5255</v>
      </c>
    </row>
    <row r="456" spans="1:9" x14ac:dyDescent="0.2">
      <c r="A456" s="6" t="s">
        <v>4181</v>
      </c>
      <c r="B456" t="s">
        <v>27</v>
      </c>
      <c r="C456">
        <v>2</v>
      </c>
      <c r="D456">
        <v>7</v>
      </c>
      <c r="E456" t="s">
        <v>28</v>
      </c>
      <c r="F456" t="s">
        <v>15</v>
      </c>
      <c r="G456">
        <v>4156</v>
      </c>
      <c r="H456">
        <v>10.467325880369099</v>
      </c>
      <c r="I456">
        <v>6106</v>
      </c>
    </row>
    <row r="457" spans="1:9" x14ac:dyDescent="0.2">
      <c r="A457" s="6" t="s">
        <v>3762</v>
      </c>
      <c r="B457" t="s">
        <v>27</v>
      </c>
      <c r="C457">
        <v>2</v>
      </c>
      <c r="D457">
        <v>8</v>
      </c>
      <c r="E457" t="s">
        <v>28</v>
      </c>
      <c r="F457" t="s">
        <v>11</v>
      </c>
      <c r="G457">
        <v>756</v>
      </c>
      <c r="H457">
        <v>16.601044137322798</v>
      </c>
      <c r="I457">
        <v>1113</v>
      </c>
    </row>
    <row r="458" spans="1:9" x14ac:dyDescent="0.2">
      <c r="A458" s="6" t="s">
        <v>4077</v>
      </c>
      <c r="B458" t="s">
        <v>27</v>
      </c>
      <c r="C458">
        <v>2</v>
      </c>
      <c r="D458">
        <v>8</v>
      </c>
      <c r="E458" t="s">
        <v>28</v>
      </c>
      <c r="F458" t="s">
        <v>14</v>
      </c>
      <c r="G458">
        <v>877</v>
      </c>
      <c r="H458">
        <v>18.837379935600001</v>
      </c>
      <c r="I458">
        <v>1320</v>
      </c>
    </row>
    <row r="459" spans="1:9" x14ac:dyDescent="0.2">
      <c r="A459" s="6" t="s">
        <v>4182</v>
      </c>
      <c r="B459" t="s">
        <v>27</v>
      </c>
      <c r="C459">
        <v>2</v>
      </c>
      <c r="D459">
        <v>8</v>
      </c>
      <c r="E459" t="s">
        <v>28</v>
      </c>
      <c r="F459" t="s">
        <v>15</v>
      </c>
      <c r="G459">
        <v>910</v>
      </c>
      <c r="H459">
        <v>19.242131283966302</v>
      </c>
      <c r="I459">
        <v>1363</v>
      </c>
    </row>
    <row r="460" spans="1:9" x14ac:dyDescent="0.2">
      <c r="A460" s="6" t="s">
        <v>3867</v>
      </c>
      <c r="B460" t="s">
        <v>27</v>
      </c>
      <c r="C460">
        <v>2</v>
      </c>
      <c r="D460">
        <v>8</v>
      </c>
      <c r="E460" t="s">
        <v>28</v>
      </c>
      <c r="F460" t="s">
        <v>12</v>
      </c>
      <c r="G460">
        <v>909</v>
      </c>
      <c r="H460">
        <v>20.050051585047999</v>
      </c>
      <c r="I460">
        <v>1393</v>
      </c>
    </row>
    <row r="461" spans="1:9" x14ac:dyDescent="0.2">
      <c r="A461" s="6" t="s">
        <v>3972</v>
      </c>
      <c r="B461" t="s">
        <v>27</v>
      </c>
      <c r="C461">
        <v>2</v>
      </c>
      <c r="D461">
        <v>8</v>
      </c>
      <c r="E461" t="s">
        <v>28</v>
      </c>
      <c r="F461" t="s">
        <v>13</v>
      </c>
      <c r="G461">
        <v>914</v>
      </c>
      <c r="H461">
        <v>20.127493853525898</v>
      </c>
      <c r="I461">
        <v>1413</v>
      </c>
    </row>
    <row r="462" spans="1:9" x14ac:dyDescent="0.2">
      <c r="A462" s="6" t="s">
        <v>3763</v>
      </c>
      <c r="B462" t="s">
        <v>27</v>
      </c>
      <c r="C462">
        <v>2</v>
      </c>
      <c r="D462">
        <v>9</v>
      </c>
      <c r="E462" t="s">
        <v>28</v>
      </c>
      <c r="F462" t="s">
        <v>11</v>
      </c>
      <c r="G462">
        <v>3830</v>
      </c>
      <c r="H462">
        <v>17.402459943935899</v>
      </c>
      <c r="I462">
        <v>5420</v>
      </c>
    </row>
    <row r="463" spans="1:9" x14ac:dyDescent="0.2">
      <c r="A463" s="6" t="s">
        <v>3868</v>
      </c>
      <c r="B463" t="s">
        <v>27</v>
      </c>
      <c r="C463">
        <v>2</v>
      </c>
      <c r="D463">
        <v>9</v>
      </c>
      <c r="E463" t="s">
        <v>28</v>
      </c>
      <c r="F463" t="s">
        <v>12</v>
      </c>
      <c r="G463">
        <v>3963</v>
      </c>
      <c r="H463">
        <v>17.493493311349901</v>
      </c>
      <c r="I463">
        <v>5875</v>
      </c>
    </row>
    <row r="464" spans="1:9" x14ac:dyDescent="0.2">
      <c r="A464" s="6" t="s">
        <v>4078</v>
      </c>
      <c r="B464" t="s">
        <v>27</v>
      </c>
      <c r="C464">
        <v>2</v>
      </c>
      <c r="D464">
        <v>9</v>
      </c>
      <c r="E464" t="s">
        <v>28</v>
      </c>
      <c r="F464" t="s">
        <v>14</v>
      </c>
      <c r="G464">
        <v>4191</v>
      </c>
      <c r="H464">
        <v>18.504408841151001</v>
      </c>
      <c r="I464">
        <v>6272</v>
      </c>
    </row>
    <row r="465" spans="1:9" x14ac:dyDescent="0.2">
      <c r="A465" s="6" t="s">
        <v>3973</v>
      </c>
      <c r="B465" t="s">
        <v>27</v>
      </c>
      <c r="C465">
        <v>2</v>
      </c>
      <c r="D465">
        <v>9</v>
      </c>
      <c r="E465" t="s">
        <v>28</v>
      </c>
      <c r="F465" t="s">
        <v>13</v>
      </c>
      <c r="G465">
        <v>4286</v>
      </c>
      <c r="H465">
        <v>19.382566238949199</v>
      </c>
      <c r="I465">
        <v>6307</v>
      </c>
    </row>
    <row r="466" spans="1:9" x14ac:dyDescent="0.2">
      <c r="A466" s="6" t="s">
        <v>4183</v>
      </c>
      <c r="B466" t="s">
        <v>27</v>
      </c>
      <c r="C466">
        <v>2</v>
      </c>
      <c r="D466">
        <v>9</v>
      </c>
      <c r="E466" t="s">
        <v>28</v>
      </c>
      <c r="F466" t="s">
        <v>15</v>
      </c>
      <c r="G466">
        <v>4204</v>
      </c>
      <c r="H466">
        <v>18.7298439309636</v>
      </c>
      <c r="I466">
        <v>6330</v>
      </c>
    </row>
    <row r="467" spans="1:9" x14ac:dyDescent="0.2">
      <c r="A467" s="6" t="s">
        <v>4184</v>
      </c>
      <c r="B467" t="s">
        <v>27</v>
      </c>
      <c r="C467">
        <v>2</v>
      </c>
      <c r="D467">
        <v>10</v>
      </c>
      <c r="E467" t="s">
        <v>28</v>
      </c>
      <c r="F467" t="s">
        <v>15</v>
      </c>
      <c r="G467">
        <v>1513</v>
      </c>
      <c r="H467">
        <v>6.10564895294059</v>
      </c>
      <c r="I467">
        <v>2500</v>
      </c>
    </row>
    <row r="468" spans="1:9" x14ac:dyDescent="0.2">
      <c r="A468" s="6" t="s">
        <v>4079</v>
      </c>
      <c r="B468" t="s">
        <v>27</v>
      </c>
      <c r="C468">
        <v>2</v>
      </c>
      <c r="D468">
        <v>10</v>
      </c>
      <c r="E468" t="s">
        <v>28</v>
      </c>
      <c r="F468" t="s">
        <v>14</v>
      </c>
      <c r="G468">
        <v>1733</v>
      </c>
      <c r="H468">
        <v>7.0234398745984601</v>
      </c>
      <c r="I468">
        <v>2750</v>
      </c>
    </row>
    <row r="469" spans="1:9" x14ac:dyDescent="0.2">
      <c r="A469" s="6" t="s">
        <v>3869</v>
      </c>
      <c r="B469" t="s">
        <v>27</v>
      </c>
      <c r="C469">
        <v>2</v>
      </c>
      <c r="D469">
        <v>10</v>
      </c>
      <c r="E469" t="s">
        <v>28</v>
      </c>
      <c r="F469" t="s">
        <v>12</v>
      </c>
      <c r="G469">
        <v>1812</v>
      </c>
      <c r="H469">
        <v>7.63779656923984</v>
      </c>
      <c r="I469">
        <v>3018</v>
      </c>
    </row>
    <row r="470" spans="1:9" x14ac:dyDescent="0.2">
      <c r="A470" s="6" t="s">
        <v>3764</v>
      </c>
      <c r="B470" t="s">
        <v>27</v>
      </c>
      <c r="C470">
        <v>2</v>
      </c>
      <c r="D470">
        <v>10</v>
      </c>
      <c r="E470" t="s">
        <v>28</v>
      </c>
      <c r="F470" t="s">
        <v>11</v>
      </c>
      <c r="G470">
        <v>1877</v>
      </c>
      <c r="H470">
        <v>7.9373615652916101</v>
      </c>
      <c r="I470">
        <v>3245</v>
      </c>
    </row>
    <row r="471" spans="1:9" x14ac:dyDescent="0.2">
      <c r="A471" s="6" t="s">
        <v>3974</v>
      </c>
      <c r="B471" t="s">
        <v>27</v>
      </c>
      <c r="C471">
        <v>2</v>
      </c>
      <c r="D471">
        <v>10</v>
      </c>
      <c r="E471" t="s">
        <v>28</v>
      </c>
      <c r="F471" t="s">
        <v>13</v>
      </c>
      <c r="G471">
        <v>1946</v>
      </c>
      <c r="H471">
        <v>8.1155637745888694</v>
      </c>
      <c r="I471">
        <v>3334</v>
      </c>
    </row>
    <row r="472" spans="1:9" x14ac:dyDescent="0.2">
      <c r="A472" s="6" t="s">
        <v>4080</v>
      </c>
      <c r="B472" t="s">
        <v>27</v>
      </c>
      <c r="C472">
        <v>2</v>
      </c>
      <c r="D472">
        <v>11</v>
      </c>
      <c r="E472" t="s">
        <v>28</v>
      </c>
      <c r="F472" t="s">
        <v>14</v>
      </c>
      <c r="G472">
        <v>2844</v>
      </c>
      <c r="H472">
        <v>11.503303478559101</v>
      </c>
      <c r="I472">
        <v>4195</v>
      </c>
    </row>
    <row r="473" spans="1:9" x14ac:dyDescent="0.2">
      <c r="A473" s="6" t="s">
        <v>3765</v>
      </c>
      <c r="B473" t="s">
        <v>27</v>
      </c>
      <c r="C473">
        <v>2</v>
      </c>
      <c r="D473">
        <v>11</v>
      </c>
      <c r="E473" t="s">
        <v>28</v>
      </c>
      <c r="F473" t="s">
        <v>11</v>
      </c>
      <c r="G473">
        <v>3161</v>
      </c>
      <c r="H473">
        <v>12.9636839465014</v>
      </c>
      <c r="I473">
        <v>4522</v>
      </c>
    </row>
    <row r="474" spans="1:9" x14ac:dyDescent="0.2">
      <c r="A474" s="6" t="s">
        <v>3975</v>
      </c>
      <c r="B474" t="s">
        <v>27</v>
      </c>
      <c r="C474">
        <v>2</v>
      </c>
      <c r="D474">
        <v>11</v>
      </c>
      <c r="E474" t="s">
        <v>28</v>
      </c>
      <c r="F474" t="s">
        <v>13</v>
      </c>
      <c r="G474">
        <v>3235</v>
      </c>
      <c r="H474">
        <v>13.027500544500301</v>
      </c>
      <c r="I474">
        <v>4597</v>
      </c>
    </row>
    <row r="475" spans="1:9" x14ac:dyDescent="0.2">
      <c r="A475" s="6" t="s">
        <v>3870</v>
      </c>
      <c r="B475" t="s">
        <v>27</v>
      </c>
      <c r="C475">
        <v>2</v>
      </c>
      <c r="D475">
        <v>11</v>
      </c>
      <c r="E475" t="s">
        <v>28</v>
      </c>
      <c r="F475" t="s">
        <v>12</v>
      </c>
      <c r="G475">
        <v>3223</v>
      </c>
      <c r="H475">
        <v>13.0362713810496</v>
      </c>
      <c r="I475">
        <v>4655</v>
      </c>
    </row>
    <row r="476" spans="1:9" x14ac:dyDescent="0.2">
      <c r="A476" s="6" t="s">
        <v>4185</v>
      </c>
      <c r="B476" t="s">
        <v>27</v>
      </c>
      <c r="C476">
        <v>2</v>
      </c>
      <c r="D476">
        <v>11</v>
      </c>
      <c r="E476" t="s">
        <v>28</v>
      </c>
      <c r="F476" t="s">
        <v>15</v>
      </c>
      <c r="G476">
        <v>3478</v>
      </c>
      <c r="H476">
        <v>13.7476353737853</v>
      </c>
      <c r="I476">
        <v>5045</v>
      </c>
    </row>
    <row r="477" spans="1:9" x14ac:dyDescent="0.2">
      <c r="A477" s="6" t="s">
        <v>3766</v>
      </c>
      <c r="B477" t="s">
        <v>27</v>
      </c>
      <c r="C477">
        <v>2</v>
      </c>
      <c r="D477">
        <v>12</v>
      </c>
      <c r="E477" t="s">
        <v>28</v>
      </c>
      <c r="F477" t="s">
        <v>11</v>
      </c>
      <c r="G477">
        <v>1061</v>
      </c>
      <c r="H477">
        <v>17.2737486446985</v>
      </c>
      <c r="I477">
        <v>1752</v>
      </c>
    </row>
    <row r="478" spans="1:9" x14ac:dyDescent="0.2">
      <c r="A478" s="6" t="s">
        <v>3976</v>
      </c>
      <c r="B478" t="s">
        <v>27</v>
      </c>
      <c r="C478">
        <v>2</v>
      </c>
      <c r="D478">
        <v>12</v>
      </c>
      <c r="E478" t="s">
        <v>28</v>
      </c>
      <c r="F478" t="s">
        <v>13</v>
      </c>
      <c r="G478">
        <v>1129</v>
      </c>
      <c r="H478">
        <v>18.333391526442099</v>
      </c>
      <c r="I478">
        <v>1777</v>
      </c>
    </row>
    <row r="479" spans="1:9" x14ac:dyDescent="0.2">
      <c r="A479" s="6" t="s">
        <v>3871</v>
      </c>
      <c r="B479" t="s">
        <v>27</v>
      </c>
      <c r="C479">
        <v>2</v>
      </c>
      <c r="D479">
        <v>12</v>
      </c>
      <c r="E479" t="s">
        <v>28</v>
      </c>
      <c r="F479" t="s">
        <v>12</v>
      </c>
      <c r="G479">
        <v>1099</v>
      </c>
      <c r="H479">
        <v>17.017561421967599</v>
      </c>
      <c r="I479">
        <v>1789</v>
      </c>
    </row>
    <row r="480" spans="1:9" x14ac:dyDescent="0.2">
      <c r="A480" s="6" t="s">
        <v>4081</v>
      </c>
      <c r="B480" t="s">
        <v>27</v>
      </c>
      <c r="C480">
        <v>2</v>
      </c>
      <c r="D480">
        <v>12</v>
      </c>
      <c r="E480" t="s">
        <v>28</v>
      </c>
      <c r="F480" t="s">
        <v>14</v>
      </c>
      <c r="G480">
        <v>1143</v>
      </c>
      <c r="H480">
        <v>18.040888383592101</v>
      </c>
      <c r="I480">
        <v>1791</v>
      </c>
    </row>
    <row r="481" spans="1:9" x14ac:dyDescent="0.2">
      <c r="A481" s="6" t="s">
        <v>4186</v>
      </c>
      <c r="B481" t="s">
        <v>27</v>
      </c>
      <c r="C481">
        <v>2</v>
      </c>
      <c r="D481">
        <v>12</v>
      </c>
      <c r="E481" t="s">
        <v>28</v>
      </c>
      <c r="F481" t="s">
        <v>15</v>
      </c>
      <c r="G481">
        <v>1143</v>
      </c>
      <c r="H481">
        <v>18.138988398405001</v>
      </c>
      <c r="I481">
        <v>1815</v>
      </c>
    </row>
    <row r="482" spans="1:9" x14ac:dyDescent="0.2">
      <c r="A482" s="6" t="s">
        <v>3767</v>
      </c>
      <c r="B482" t="s">
        <v>27</v>
      </c>
      <c r="C482">
        <v>2</v>
      </c>
      <c r="D482">
        <v>13</v>
      </c>
      <c r="E482" t="s">
        <v>28</v>
      </c>
      <c r="F482" t="s">
        <v>11</v>
      </c>
      <c r="G482">
        <v>4202</v>
      </c>
      <c r="H482">
        <v>6.1691230364523504</v>
      </c>
      <c r="I482">
        <v>5755</v>
      </c>
    </row>
    <row r="483" spans="1:9" x14ac:dyDescent="0.2">
      <c r="A483" s="6" t="s">
        <v>3872</v>
      </c>
      <c r="B483" t="s">
        <v>27</v>
      </c>
      <c r="C483">
        <v>2</v>
      </c>
      <c r="D483">
        <v>13</v>
      </c>
      <c r="E483" t="s">
        <v>28</v>
      </c>
      <c r="F483" t="s">
        <v>12</v>
      </c>
      <c r="G483">
        <v>4351</v>
      </c>
      <c r="H483">
        <v>6.3003968542446298</v>
      </c>
      <c r="I483">
        <v>6115</v>
      </c>
    </row>
    <row r="484" spans="1:9" x14ac:dyDescent="0.2">
      <c r="A484" s="6" t="s">
        <v>3977</v>
      </c>
      <c r="B484" t="s">
        <v>27</v>
      </c>
      <c r="C484">
        <v>2</v>
      </c>
      <c r="D484">
        <v>13</v>
      </c>
      <c r="E484" t="s">
        <v>28</v>
      </c>
      <c r="F484" t="s">
        <v>13</v>
      </c>
      <c r="G484">
        <v>4559</v>
      </c>
      <c r="H484">
        <v>6.5946133532923001</v>
      </c>
      <c r="I484">
        <v>6353</v>
      </c>
    </row>
    <row r="485" spans="1:9" x14ac:dyDescent="0.2">
      <c r="A485" s="6" t="s">
        <v>4082</v>
      </c>
      <c r="B485" t="s">
        <v>27</v>
      </c>
      <c r="C485">
        <v>2</v>
      </c>
      <c r="D485">
        <v>13</v>
      </c>
      <c r="E485" t="s">
        <v>28</v>
      </c>
      <c r="F485" t="s">
        <v>14</v>
      </c>
      <c r="G485">
        <v>4770</v>
      </c>
      <c r="H485">
        <v>6.8762249417444901</v>
      </c>
      <c r="I485">
        <v>6590</v>
      </c>
    </row>
    <row r="486" spans="1:9" x14ac:dyDescent="0.2">
      <c r="A486" s="6" t="s">
        <v>4187</v>
      </c>
      <c r="B486" t="s">
        <v>27</v>
      </c>
      <c r="C486">
        <v>2</v>
      </c>
      <c r="D486">
        <v>13</v>
      </c>
      <c r="E486" t="s">
        <v>28</v>
      </c>
      <c r="F486" t="s">
        <v>15</v>
      </c>
      <c r="G486">
        <v>4873</v>
      </c>
      <c r="H486">
        <v>6.9588744866508403</v>
      </c>
      <c r="I486">
        <v>6910</v>
      </c>
    </row>
    <row r="487" spans="1:9" x14ac:dyDescent="0.2">
      <c r="A487" s="6" t="s">
        <v>3768</v>
      </c>
      <c r="B487" t="s">
        <v>27</v>
      </c>
      <c r="C487">
        <v>2</v>
      </c>
      <c r="D487">
        <v>14</v>
      </c>
      <c r="E487" t="s">
        <v>28</v>
      </c>
      <c r="F487" t="s">
        <v>11</v>
      </c>
      <c r="G487">
        <v>2522</v>
      </c>
      <c r="H487">
        <v>10.0003176198639</v>
      </c>
      <c r="I487">
        <v>3662</v>
      </c>
    </row>
    <row r="488" spans="1:9" x14ac:dyDescent="0.2">
      <c r="A488" s="6" t="s">
        <v>3873</v>
      </c>
      <c r="B488" t="s">
        <v>27</v>
      </c>
      <c r="C488">
        <v>2</v>
      </c>
      <c r="D488">
        <v>14</v>
      </c>
      <c r="E488" t="s">
        <v>28</v>
      </c>
      <c r="F488" t="s">
        <v>12</v>
      </c>
      <c r="G488">
        <v>2579</v>
      </c>
      <c r="H488">
        <v>10.239893702599399</v>
      </c>
      <c r="I488">
        <v>3715</v>
      </c>
    </row>
    <row r="489" spans="1:9" x14ac:dyDescent="0.2">
      <c r="A489" s="6" t="s">
        <v>3978</v>
      </c>
      <c r="B489" t="s">
        <v>27</v>
      </c>
      <c r="C489">
        <v>2</v>
      </c>
      <c r="D489">
        <v>14</v>
      </c>
      <c r="E489" t="s">
        <v>28</v>
      </c>
      <c r="F489" t="s">
        <v>13</v>
      </c>
      <c r="G489">
        <v>2780</v>
      </c>
      <c r="H489">
        <v>11.0859602974094</v>
      </c>
      <c r="I489">
        <v>4129</v>
      </c>
    </row>
    <row r="490" spans="1:9" x14ac:dyDescent="0.2">
      <c r="A490" s="6" t="s">
        <v>4083</v>
      </c>
      <c r="B490" t="s">
        <v>27</v>
      </c>
      <c r="C490">
        <v>2</v>
      </c>
      <c r="D490">
        <v>14</v>
      </c>
      <c r="E490" t="s">
        <v>28</v>
      </c>
      <c r="F490" t="s">
        <v>14</v>
      </c>
      <c r="G490">
        <v>2901</v>
      </c>
      <c r="H490">
        <v>11.583834313986999</v>
      </c>
      <c r="I490">
        <v>4256</v>
      </c>
    </row>
    <row r="491" spans="1:9" x14ac:dyDescent="0.2">
      <c r="A491" s="6" t="s">
        <v>4188</v>
      </c>
      <c r="B491" t="s">
        <v>27</v>
      </c>
      <c r="C491">
        <v>2</v>
      </c>
      <c r="D491">
        <v>14</v>
      </c>
      <c r="E491" t="s">
        <v>28</v>
      </c>
      <c r="F491" t="s">
        <v>15</v>
      </c>
      <c r="G491">
        <v>2964</v>
      </c>
      <c r="H491">
        <v>11.6802274985815</v>
      </c>
      <c r="I491">
        <v>4450</v>
      </c>
    </row>
    <row r="492" spans="1:9" x14ac:dyDescent="0.2">
      <c r="A492" s="6" t="s">
        <v>3979</v>
      </c>
      <c r="B492" t="s">
        <v>27</v>
      </c>
      <c r="C492">
        <v>2</v>
      </c>
      <c r="D492">
        <v>15</v>
      </c>
      <c r="E492" t="s">
        <v>28</v>
      </c>
      <c r="F492" t="s">
        <v>13</v>
      </c>
      <c r="G492">
        <v>733</v>
      </c>
      <c r="H492">
        <v>9.6073591425744205</v>
      </c>
      <c r="I492">
        <v>1159</v>
      </c>
    </row>
    <row r="493" spans="1:9" x14ac:dyDescent="0.2">
      <c r="A493" s="6" t="s">
        <v>4084</v>
      </c>
      <c r="B493" t="s">
        <v>27</v>
      </c>
      <c r="C493">
        <v>2</v>
      </c>
      <c r="D493">
        <v>15</v>
      </c>
      <c r="E493" t="s">
        <v>28</v>
      </c>
      <c r="F493" t="s">
        <v>14</v>
      </c>
      <c r="G493">
        <v>798</v>
      </c>
      <c r="H493">
        <v>9.7478116766870997</v>
      </c>
      <c r="I493">
        <v>1225</v>
      </c>
    </row>
    <row r="494" spans="1:9" x14ac:dyDescent="0.2">
      <c r="A494" s="6" t="s">
        <v>3874</v>
      </c>
      <c r="B494" t="s">
        <v>27</v>
      </c>
      <c r="C494">
        <v>2</v>
      </c>
      <c r="D494">
        <v>15</v>
      </c>
      <c r="E494" t="s">
        <v>28</v>
      </c>
      <c r="F494" t="s">
        <v>12</v>
      </c>
      <c r="G494">
        <v>777</v>
      </c>
      <c r="H494">
        <v>9.7448730649847199</v>
      </c>
      <c r="I494">
        <v>1271</v>
      </c>
    </row>
    <row r="495" spans="1:9" x14ac:dyDescent="0.2">
      <c r="A495" s="6" t="s">
        <v>4189</v>
      </c>
      <c r="B495" t="s">
        <v>27</v>
      </c>
      <c r="C495">
        <v>2</v>
      </c>
      <c r="D495">
        <v>15</v>
      </c>
      <c r="E495" t="s">
        <v>28</v>
      </c>
      <c r="F495" t="s">
        <v>15</v>
      </c>
      <c r="G495">
        <v>856</v>
      </c>
      <c r="H495">
        <v>10.7043068416266</v>
      </c>
      <c r="I495">
        <v>1307</v>
      </c>
    </row>
    <row r="496" spans="1:9" x14ac:dyDescent="0.2">
      <c r="A496" s="6" t="s">
        <v>3769</v>
      </c>
      <c r="B496" t="s">
        <v>27</v>
      </c>
      <c r="C496">
        <v>2</v>
      </c>
      <c r="D496">
        <v>15</v>
      </c>
      <c r="E496" t="s">
        <v>28</v>
      </c>
      <c r="F496" t="s">
        <v>11</v>
      </c>
      <c r="G496">
        <v>759</v>
      </c>
      <c r="H496">
        <v>9.6261289412692896</v>
      </c>
      <c r="I496">
        <v>1323</v>
      </c>
    </row>
    <row r="497" spans="1:9" x14ac:dyDescent="0.2">
      <c r="A497" s="6" t="s">
        <v>4085</v>
      </c>
      <c r="B497" t="s">
        <v>27</v>
      </c>
      <c r="C497">
        <v>2</v>
      </c>
      <c r="D497">
        <v>16</v>
      </c>
      <c r="E497" t="s">
        <v>28</v>
      </c>
      <c r="F497" t="s">
        <v>14</v>
      </c>
      <c r="G497">
        <v>6870</v>
      </c>
      <c r="H497">
        <v>21.842395058061001</v>
      </c>
      <c r="I497">
        <v>9751</v>
      </c>
    </row>
    <row r="498" spans="1:9" x14ac:dyDescent="0.2">
      <c r="A498" s="6" t="s">
        <v>3980</v>
      </c>
      <c r="B498" t="s">
        <v>27</v>
      </c>
      <c r="C498">
        <v>2</v>
      </c>
      <c r="D498">
        <v>16</v>
      </c>
      <c r="E498" t="s">
        <v>28</v>
      </c>
      <c r="F498" t="s">
        <v>13</v>
      </c>
      <c r="G498">
        <v>6771</v>
      </c>
      <c r="H498">
        <v>21.461782348719201</v>
      </c>
      <c r="I498">
        <v>9755</v>
      </c>
    </row>
    <row r="499" spans="1:9" x14ac:dyDescent="0.2">
      <c r="A499" s="6" t="s">
        <v>3770</v>
      </c>
      <c r="B499" t="s">
        <v>27</v>
      </c>
      <c r="C499">
        <v>2</v>
      </c>
      <c r="D499">
        <v>16</v>
      </c>
      <c r="E499" t="s">
        <v>28</v>
      </c>
      <c r="F499" t="s">
        <v>11</v>
      </c>
      <c r="G499">
        <v>7187</v>
      </c>
      <c r="H499">
        <v>22.8090268722734</v>
      </c>
      <c r="I499">
        <v>10334</v>
      </c>
    </row>
    <row r="500" spans="1:9" x14ac:dyDescent="0.2">
      <c r="A500" s="6" t="s">
        <v>4190</v>
      </c>
      <c r="B500" t="s">
        <v>27</v>
      </c>
      <c r="C500">
        <v>2</v>
      </c>
      <c r="D500">
        <v>16</v>
      </c>
      <c r="E500" t="s">
        <v>28</v>
      </c>
      <c r="F500" t="s">
        <v>15</v>
      </c>
      <c r="G500">
        <v>7330</v>
      </c>
      <c r="H500">
        <v>22.742854474211601</v>
      </c>
      <c r="I500">
        <v>10565</v>
      </c>
    </row>
    <row r="501" spans="1:9" x14ac:dyDescent="0.2">
      <c r="A501" s="6" t="s">
        <v>3875</v>
      </c>
      <c r="B501" t="s">
        <v>27</v>
      </c>
      <c r="C501">
        <v>2</v>
      </c>
      <c r="D501">
        <v>16</v>
      </c>
      <c r="E501" t="s">
        <v>28</v>
      </c>
      <c r="F501" t="s">
        <v>12</v>
      </c>
      <c r="G501">
        <v>7749</v>
      </c>
      <c r="H501">
        <v>24.3318125007265</v>
      </c>
      <c r="I501">
        <v>11376</v>
      </c>
    </row>
    <row r="502" spans="1:9" x14ac:dyDescent="0.2">
      <c r="A502" s="6" t="s">
        <v>3771</v>
      </c>
      <c r="B502" t="s">
        <v>27</v>
      </c>
      <c r="C502">
        <v>2</v>
      </c>
      <c r="D502">
        <v>17</v>
      </c>
      <c r="E502" t="s">
        <v>28</v>
      </c>
      <c r="F502" t="s">
        <v>11</v>
      </c>
      <c r="G502">
        <v>911</v>
      </c>
      <c r="H502">
        <v>16.633082258905201</v>
      </c>
      <c r="I502">
        <v>1283</v>
      </c>
    </row>
    <row r="503" spans="1:9" x14ac:dyDescent="0.2">
      <c r="A503" s="6" t="s">
        <v>3981</v>
      </c>
      <c r="B503" t="s">
        <v>27</v>
      </c>
      <c r="C503">
        <v>2</v>
      </c>
      <c r="D503">
        <v>17</v>
      </c>
      <c r="E503" t="s">
        <v>28</v>
      </c>
      <c r="F503" t="s">
        <v>13</v>
      </c>
      <c r="G503">
        <v>987</v>
      </c>
      <c r="H503">
        <v>18.099013775018499</v>
      </c>
      <c r="I503">
        <v>1374</v>
      </c>
    </row>
    <row r="504" spans="1:9" x14ac:dyDescent="0.2">
      <c r="A504" s="6" t="s">
        <v>4086</v>
      </c>
      <c r="B504" t="s">
        <v>27</v>
      </c>
      <c r="C504">
        <v>2</v>
      </c>
      <c r="D504">
        <v>17</v>
      </c>
      <c r="E504" t="s">
        <v>28</v>
      </c>
      <c r="F504" t="s">
        <v>14</v>
      </c>
      <c r="G504">
        <v>1021</v>
      </c>
      <c r="H504">
        <v>18.7931878753418</v>
      </c>
      <c r="I504">
        <v>1392</v>
      </c>
    </row>
    <row r="505" spans="1:9" x14ac:dyDescent="0.2">
      <c r="A505" s="6" t="s">
        <v>3876</v>
      </c>
      <c r="B505" t="s">
        <v>27</v>
      </c>
      <c r="C505">
        <v>2</v>
      </c>
      <c r="D505">
        <v>17</v>
      </c>
      <c r="E505" t="s">
        <v>28</v>
      </c>
      <c r="F505" t="s">
        <v>12</v>
      </c>
      <c r="G505">
        <v>1007</v>
      </c>
      <c r="H505">
        <v>18.108271263970199</v>
      </c>
      <c r="I505">
        <v>1399</v>
      </c>
    </row>
    <row r="506" spans="1:9" x14ac:dyDescent="0.2">
      <c r="A506" s="6" t="s">
        <v>4191</v>
      </c>
      <c r="B506" t="s">
        <v>27</v>
      </c>
      <c r="C506">
        <v>2</v>
      </c>
      <c r="D506">
        <v>17</v>
      </c>
      <c r="E506" t="s">
        <v>28</v>
      </c>
      <c r="F506" t="s">
        <v>15</v>
      </c>
      <c r="G506">
        <v>1068</v>
      </c>
      <c r="H506">
        <v>19.482512331837899</v>
      </c>
      <c r="I506">
        <v>1510</v>
      </c>
    </row>
    <row r="507" spans="1:9" x14ac:dyDescent="0.2">
      <c r="A507" s="6" t="s">
        <v>3877</v>
      </c>
      <c r="B507" t="s">
        <v>27</v>
      </c>
      <c r="C507">
        <v>2</v>
      </c>
      <c r="D507">
        <v>18</v>
      </c>
      <c r="E507" t="s">
        <v>28</v>
      </c>
      <c r="F507" t="s">
        <v>12</v>
      </c>
      <c r="G507">
        <v>11225</v>
      </c>
      <c r="H507">
        <v>9.8717986925048606</v>
      </c>
      <c r="I507">
        <v>15589</v>
      </c>
    </row>
    <row r="508" spans="1:9" x14ac:dyDescent="0.2">
      <c r="A508" s="6" t="s">
        <v>3772</v>
      </c>
      <c r="B508" t="s">
        <v>27</v>
      </c>
      <c r="C508">
        <v>2</v>
      </c>
      <c r="D508">
        <v>18</v>
      </c>
      <c r="E508" t="s">
        <v>28</v>
      </c>
      <c r="F508" t="s">
        <v>11</v>
      </c>
      <c r="G508">
        <v>11040</v>
      </c>
      <c r="H508">
        <v>9.5169796488635701</v>
      </c>
      <c r="I508">
        <v>15721</v>
      </c>
    </row>
    <row r="509" spans="1:9" x14ac:dyDescent="0.2">
      <c r="A509" s="6" t="s">
        <v>3982</v>
      </c>
      <c r="B509" t="s">
        <v>27</v>
      </c>
      <c r="C509">
        <v>2</v>
      </c>
      <c r="D509">
        <v>18</v>
      </c>
      <c r="E509" t="s">
        <v>28</v>
      </c>
      <c r="F509" t="s">
        <v>13</v>
      </c>
      <c r="G509">
        <v>11385</v>
      </c>
      <c r="H509">
        <v>9.9309343962141607</v>
      </c>
      <c r="I509">
        <v>16145</v>
      </c>
    </row>
    <row r="510" spans="1:9" x14ac:dyDescent="0.2">
      <c r="A510" s="6" t="s">
        <v>4192</v>
      </c>
      <c r="B510" t="s">
        <v>27</v>
      </c>
      <c r="C510">
        <v>2</v>
      </c>
      <c r="D510">
        <v>18</v>
      </c>
      <c r="E510" t="s">
        <v>28</v>
      </c>
      <c r="F510" t="s">
        <v>15</v>
      </c>
      <c r="G510">
        <v>11561</v>
      </c>
      <c r="H510">
        <v>9.4936281835949998</v>
      </c>
      <c r="I510">
        <v>16272</v>
      </c>
    </row>
    <row r="511" spans="1:9" x14ac:dyDescent="0.2">
      <c r="A511" s="6" t="s">
        <v>4087</v>
      </c>
      <c r="B511" t="s">
        <v>27</v>
      </c>
      <c r="C511">
        <v>2</v>
      </c>
      <c r="D511">
        <v>18</v>
      </c>
      <c r="E511" t="s">
        <v>28</v>
      </c>
      <c r="F511" t="s">
        <v>14</v>
      </c>
      <c r="G511">
        <v>12022</v>
      </c>
      <c r="H511">
        <v>10.208100450887001</v>
      </c>
      <c r="I511">
        <v>17187</v>
      </c>
    </row>
    <row r="512" spans="1:9" x14ac:dyDescent="0.2">
      <c r="A512" s="6" t="s">
        <v>3773</v>
      </c>
      <c r="B512" t="s">
        <v>27</v>
      </c>
      <c r="C512">
        <v>2</v>
      </c>
      <c r="D512">
        <v>19</v>
      </c>
      <c r="E512" t="s">
        <v>28</v>
      </c>
      <c r="F512" t="s">
        <v>11</v>
      </c>
      <c r="G512">
        <v>1575</v>
      </c>
      <c r="H512">
        <v>11.377465488853099</v>
      </c>
      <c r="I512">
        <v>2157</v>
      </c>
    </row>
    <row r="513" spans="1:9" x14ac:dyDescent="0.2">
      <c r="A513" s="6" t="s">
        <v>3878</v>
      </c>
      <c r="B513" t="s">
        <v>27</v>
      </c>
      <c r="C513">
        <v>2</v>
      </c>
      <c r="D513">
        <v>19</v>
      </c>
      <c r="E513" t="s">
        <v>28</v>
      </c>
      <c r="F513" t="s">
        <v>12</v>
      </c>
      <c r="G513">
        <v>1574</v>
      </c>
      <c r="H513">
        <v>11.556645276986499</v>
      </c>
      <c r="I513">
        <v>2239</v>
      </c>
    </row>
    <row r="514" spans="1:9" x14ac:dyDescent="0.2">
      <c r="A514" s="6" t="s">
        <v>3983</v>
      </c>
      <c r="B514" t="s">
        <v>27</v>
      </c>
      <c r="C514">
        <v>2</v>
      </c>
      <c r="D514">
        <v>19</v>
      </c>
      <c r="E514" t="s">
        <v>28</v>
      </c>
      <c r="F514" t="s">
        <v>13</v>
      </c>
      <c r="G514">
        <v>1666</v>
      </c>
      <c r="H514">
        <v>11.8393475666072</v>
      </c>
      <c r="I514">
        <v>2358</v>
      </c>
    </row>
    <row r="515" spans="1:9" x14ac:dyDescent="0.2">
      <c r="A515" s="6" t="s">
        <v>4088</v>
      </c>
      <c r="B515" t="s">
        <v>27</v>
      </c>
      <c r="C515">
        <v>2</v>
      </c>
      <c r="D515">
        <v>19</v>
      </c>
      <c r="E515" t="s">
        <v>28</v>
      </c>
      <c r="F515" t="s">
        <v>14</v>
      </c>
      <c r="G515">
        <v>1693</v>
      </c>
      <c r="H515">
        <v>11.8874548002126</v>
      </c>
      <c r="I515">
        <v>2467</v>
      </c>
    </row>
    <row r="516" spans="1:9" x14ac:dyDescent="0.2">
      <c r="A516" s="6" t="s">
        <v>4193</v>
      </c>
      <c r="B516" t="s">
        <v>27</v>
      </c>
      <c r="C516">
        <v>2</v>
      </c>
      <c r="D516">
        <v>19</v>
      </c>
      <c r="E516" t="s">
        <v>28</v>
      </c>
      <c r="F516" t="s">
        <v>15</v>
      </c>
      <c r="G516">
        <v>1758</v>
      </c>
      <c r="H516">
        <v>12.5461448753617</v>
      </c>
      <c r="I516">
        <v>2561</v>
      </c>
    </row>
    <row r="517" spans="1:9" x14ac:dyDescent="0.2">
      <c r="A517" s="6" t="s">
        <v>4089</v>
      </c>
      <c r="B517" t="s">
        <v>27</v>
      </c>
      <c r="C517">
        <v>2</v>
      </c>
      <c r="D517">
        <v>20</v>
      </c>
      <c r="E517" t="s">
        <v>28</v>
      </c>
      <c r="F517" t="s">
        <v>14</v>
      </c>
      <c r="G517">
        <v>7997</v>
      </c>
      <c r="H517">
        <v>10.998289310866699</v>
      </c>
      <c r="I517">
        <v>11054</v>
      </c>
    </row>
    <row r="518" spans="1:9" x14ac:dyDescent="0.2">
      <c r="A518" s="6" t="s">
        <v>3984</v>
      </c>
      <c r="B518" t="s">
        <v>27</v>
      </c>
      <c r="C518">
        <v>2</v>
      </c>
      <c r="D518">
        <v>20</v>
      </c>
      <c r="E518" t="s">
        <v>28</v>
      </c>
      <c r="F518" t="s">
        <v>13</v>
      </c>
      <c r="G518">
        <v>8426</v>
      </c>
      <c r="H518">
        <v>11.773958217674499</v>
      </c>
      <c r="I518">
        <v>11713</v>
      </c>
    </row>
    <row r="519" spans="1:9" x14ac:dyDescent="0.2">
      <c r="A519" s="6" t="s">
        <v>3774</v>
      </c>
      <c r="B519" t="s">
        <v>27</v>
      </c>
      <c r="C519">
        <v>2</v>
      </c>
      <c r="D519">
        <v>20</v>
      </c>
      <c r="E519" t="s">
        <v>28</v>
      </c>
      <c r="F519" t="s">
        <v>11</v>
      </c>
      <c r="G519">
        <v>8473</v>
      </c>
      <c r="H519">
        <v>12.107946161899299</v>
      </c>
      <c r="I519">
        <v>11823</v>
      </c>
    </row>
    <row r="520" spans="1:9" x14ac:dyDescent="0.2">
      <c r="A520" s="6" t="s">
        <v>3879</v>
      </c>
      <c r="B520" t="s">
        <v>27</v>
      </c>
      <c r="C520">
        <v>2</v>
      </c>
      <c r="D520">
        <v>20</v>
      </c>
      <c r="E520" t="s">
        <v>28</v>
      </c>
      <c r="F520" t="s">
        <v>12</v>
      </c>
      <c r="G520">
        <v>8886</v>
      </c>
      <c r="H520">
        <v>12.5572719602203</v>
      </c>
      <c r="I520">
        <v>12580</v>
      </c>
    </row>
    <row r="521" spans="1:9" x14ac:dyDescent="0.2">
      <c r="A521" s="6" t="s">
        <v>4194</v>
      </c>
      <c r="B521" t="s">
        <v>27</v>
      </c>
      <c r="C521">
        <v>2</v>
      </c>
      <c r="D521">
        <v>20</v>
      </c>
      <c r="E521" t="s">
        <v>28</v>
      </c>
      <c r="F521" t="s">
        <v>15</v>
      </c>
      <c r="G521">
        <v>9201</v>
      </c>
      <c r="H521">
        <v>12.5666676850154</v>
      </c>
      <c r="I521">
        <v>13025</v>
      </c>
    </row>
    <row r="522" spans="1:9" x14ac:dyDescent="0.2">
      <c r="A522" s="6" t="s">
        <v>3775</v>
      </c>
      <c r="B522" t="s">
        <v>27</v>
      </c>
      <c r="C522">
        <v>2</v>
      </c>
      <c r="D522">
        <v>99</v>
      </c>
      <c r="E522" t="s">
        <v>28</v>
      </c>
      <c r="F522" t="s">
        <v>11</v>
      </c>
      <c r="G522">
        <v>87643</v>
      </c>
      <c r="H522">
        <v>9.8861107009059008</v>
      </c>
      <c r="I522">
        <v>125615</v>
      </c>
    </row>
    <row r="523" spans="1:9" x14ac:dyDescent="0.2">
      <c r="A523" s="6" t="s">
        <v>3880</v>
      </c>
      <c r="B523" t="s">
        <v>27</v>
      </c>
      <c r="C523">
        <v>2</v>
      </c>
      <c r="D523">
        <v>99</v>
      </c>
      <c r="E523" t="s">
        <v>28</v>
      </c>
      <c r="F523" t="s">
        <v>12</v>
      </c>
      <c r="G523">
        <v>90312</v>
      </c>
      <c r="H523">
        <v>10.1597646974577</v>
      </c>
      <c r="I523">
        <v>129421</v>
      </c>
    </row>
    <row r="524" spans="1:9" x14ac:dyDescent="0.2">
      <c r="A524" s="6" t="s">
        <v>3985</v>
      </c>
      <c r="B524" t="s">
        <v>27</v>
      </c>
      <c r="C524">
        <v>2</v>
      </c>
      <c r="D524">
        <v>99</v>
      </c>
      <c r="E524" t="s">
        <v>28</v>
      </c>
      <c r="F524" t="s">
        <v>13</v>
      </c>
      <c r="G524">
        <v>90606</v>
      </c>
      <c r="H524">
        <v>10.1101979645602</v>
      </c>
      <c r="I524">
        <v>130447</v>
      </c>
    </row>
    <row r="525" spans="1:9" x14ac:dyDescent="0.2">
      <c r="A525" s="6" t="s">
        <v>4090</v>
      </c>
      <c r="B525" t="s">
        <v>27</v>
      </c>
      <c r="C525">
        <v>2</v>
      </c>
      <c r="D525">
        <v>99</v>
      </c>
      <c r="E525" t="s">
        <v>28</v>
      </c>
      <c r="F525" t="s">
        <v>14</v>
      </c>
      <c r="G525">
        <v>92256</v>
      </c>
      <c r="H525">
        <v>10.1260493777781</v>
      </c>
      <c r="I525">
        <v>132996</v>
      </c>
    </row>
    <row r="526" spans="1:9" x14ac:dyDescent="0.2">
      <c r="A526" s="6" t="s">
        <v>4195</v>
      </c>
      <c r="B526" t="s">
        <v>27</v>
      </c>
      <c r="C526">
        <v>2</v>
      </c>
      <c r="D526">
        <v>99</v>
      </c>
      <c r="E526" t="s">
        <v>28</v>
      </c>
      <c r="F526" t="s">
        <v>15</v>
      </c>
      <c r="G526">
        <v>95252</v>
      </c>
      <c r="H526">
        <v>10.2406163647226</v>
      </c>
      <c r="I526">
        <v>138217</v>
      </c>
    </row>
    <row r="527" spans="1:9" x14ac:dyDescent="0.2">
      <c r="A527" s="6" t="s">
        <v>1532</v>
      </c>
      <c r="B527" t="s">
        <v>27</v>
      </c>
      <c r="C527">
        <v>2</v>
      </c>
      <c r="D527">
        <v>1</v>
      </c>
      <c r="E527" t="s">
        <v>25</v>
      </c>
      <c r="F527" t="s">
        <v>11</v>
      </c>
      <c r="G527">
        <v>607</v>
      </c>
      <c r="H527">
        <v>15.538364657516</v>
      </c>
      <c r="I527">
        <v>789</v>
      </c>
    </row>
    <row r="528" spans="1:9" x14ac:dyDescent="0.2">
      <c r="A528" s="6" t="s">
        <v>1952</v>
      </c>
      <c r="B528" t="s">
        <v>27</v>
      </c>
      <c r="C528">
        <v>2</v>
      </c>
      <c r="D528">
        <v>1</v>
      </c>
      <c r="E528" t="s">
        <v>25</v>
      </c>
      <c r="F528" t="s">
        <v>13</v>
      </c>
      <c r="G528">
        <v>631</v>
      </c>
      <c r="H528">
        <v>16.213785572043399</v>
      </c>
      <c r="I528">
        <v>873</v>
      </c>
    </row>
    <row r="529" spans="1:9" x14ac:dyDescent="0.2">
      <c r="A529" s="6" t="s">
        <v>1742</v>
      </c>
      <c r="B529" t="s">
        <v>27</v>
      </c>
      <c r="C529">
        <v>2</v>
      </c>
      <c r="D529">
        <v>1</v>
      </c>
      <c r="E529" t="s">
        <v>25</v>
      </c>
      <c r="F529" t="s">
        <v>12</v>
      </c>
      <c r="G529">
        <v>647</v>
      </c>
      <c r="H529">
        <v>16.620299370894699</v>
      </c>
      <c r="I529">
        <v>873</v>
      </c>
    </row>
    <row r="530" spans="1:9" x14ac:dyDescent="0.2">
      <c r="A530" s="6" t="s">
        <v>2372</v>
      </c>
      <c r="B530" t="s">
        <v>27</v>
      </c>
      <c r="C530">
        <v>2</v>
      </c>
      <c r="D530">
        <v>1</v>
      </c>
      <c r="E530" t="s">
        <v>25</v>
      </c>
      <c r="F530" t="s">
        <v>15</v>
      </c>
      <c r="G530">
        <v>623</v>
      </c>
      <c r="H530">
        <v>16.237320294825899</v>
      </c>
      <c r="I530">
        <v>884</v>
      </c>
    </row>
    <row r="531" spans="1:9" x14ac:dyDescent="0.2">
      <c r="A531" s="6" t="s">
        <v>2162</v>
      </c>
      <c r="B531" t="s">
        <v>27</v>
      </c>
      <c r="C531">
        <v>2</v>
      </c>
      <c r="D531">
        <v>1</v>
      </c>
      <c r="E531" t="s">
        <v>25</v>
      </c>
      <c r="F531" t="s">
        <v>14</v>
      </c>
      <c r="G531">
        <v>666</v>
      </c>
      <c r="H531">
        <v>17.3070626328564</v>
      </c>
      <c r="I531">
        <v>942</v>
      </c>
    </row>
    <row r="532" spans="1:9" x14ac:dyDescent="0.2">
      <c r="A532" s="6" t="s">
        <v>1542</v>
      </c>
      <c r="B532" t="s">
        <v>27</v>
      </c>
      <c r="C532">
        <v>2</v>
      </c>
      <c r="D532">
        <v>2</v>
      </c>
      <c r="E532" t="s">
        <v>25</v>
      </c>
      <c r="F532" t="s">
        <v>11</v>
      </c>
      <c r="G532">
        <v>3049</v>
      </c>
      <c r="H532">
        <v>10.9234644543158</v>
      </c>
      <c r="I532">
        <v>4361</v>
      </c>
    </row>
    <row r="533" spans="1:9" x14ac:dyDescent="0.2">
      <c r="A533" s="6" t="s">
        <v>1752</v>
      </c>
      <c r="B533" t="s">
        <v>27</v>
      </c>
      <c r="C533">
        <v>2</v>
      </c>
      <c r="D533">
        <v>2</v>
      </c>
      <c r="E533" t="s">
        <v>25</v>
      </c>
      <c r="F533" t="s">
        <v>12</v>
      </c>
      <c r="G533">
        <v>3213</v>
      </c>
      <c r="H533">
        <v>11.443253146271299</v>
      </c>
      <c r="I533">
        <v>4617</v>
      </c>
    </row>
    <row r="534" spans="1:9" x14ac:dyDescent="0.2">
      <c r="A534" s="6" t="s">
        <v>2172</v>
      </c>
      <c r="B534" t="s">
        <v>27</v>
      </c>
      <c r="C534">
        <v>2</v>
      </c>
      <c r="D534">
        <v>2</v>
      </c>
      <c r="E534" t="s">
        <v>25</v>
      </c>
      <c r="F534" t="s">
        <v>14</v>
      </c>
      <c r="G534">
        <v>3131</v>
      </c>
      <c r="H534">
        <v>11.0844963616937</v>
      </c>
      <c r="I534">
        <v>4644</v>
      </c>
    </row>
    <row r="535" spans="1:9" x14ac:dyDescent="0.2">
      <c r="A535" s="6" t="s">
        <v>1962</v>
      </c>
      <c r="B535" t="s">
        <v>27</v>
      </c>
      <c r="C535">
        <v>2</v>
      </c>
      <c r="D535">
        <v>2</v>
      </c>
      <c r="E535" t="s">
        <v>25</v>
      </c>
      <c r="F535" t="s">
        <v>13</v>
      </c>
      <c r="G535">
        <v>3188</v>
      </c>
      <c r="H535">
        <v>11.2942270132544</v>
      </c>
      <c r="I535">
        <v>4664</v>
      </c>
    </row>
    <row r="536" spans="1:9" x14ac:dyDescent="0.2">
      <c r="A536" s="6" t="s">
        <v>2382</v>
      </c>
      <c r="B536" t="s">
        <v>27</v>
      </c>
      <c r="C536">
        <v>2</v>
      </c>
      <c r="D536">
        <v>2</v>
      </c>
      <c r="E536" t="s">
        <v>25</v>
      </c>
      <c r="F536" t="s">
        <v>15</v>
      </c>
      <c r="G536">
        <v>3259</v>
      </c>
      <c r="H536">
        <v>11.450881900614499</v>
      </c>
      <c r="I536">
        <v>4710</v>
      </c>
    </row>
    <row r="537" spans="1:9" x14ac:dyDescent="0.2">
      <c r="A537" s="6" t="s">
        <v>1552</v>
      </c>
      <c r="B537" t="s">
        <v>27</v>
      </c>
      <c r="C537">
        <v>2</v>
      </c>
      <c r="D537">
        <v>3</v>
      </c>
      <c r="E537" t="s">
        <v>25</v>
      </c>
      <c r="F537" t="s">
        <v>11</v>
      </c>
      <c r="G537">
        <v>2350</v>
      </c>
      <c r="H537">
        <v>13.491395073401801</v>
      </c>
      <c r="I537">
        <v>3239</v>
      </c>
    </row>
    <row r="538" spans="1:9" x14ac:dyDescent="0.2">
      <c r="A538" s="6" t="s">
        <v>1762</v>
      </c>
      <c r="B538" t="s">
        <v>27</v>
      </c>
      <c r="C538">
        <v>2</v>
      </c>
      <c r="D538">
        <v>3</v>
      </c>
      <c r="E538" t="s">
        <v>25</v>
      </c>
      <c r="F538" t="s">
        <v>12</v>
      </c>
      <c r="G538">
        <v>2670</v>
      </c>
      <c r="H538">
        <v>15.313566787798701</v>
      </c>
      <c r="I538">
        <v>3839</v>
      </c>
    </row>
    <row r="539" spans="1:9" x14ac:dyDescent="0.2">
      <c r="A539" s="6" t="s">
        <v>1972</v>
      </c>
      <c r="B539" t="s">
        <v>27</v>
      </c>
      <c r="C539">
        <v>2</v>
      </c>
      <c r="D539">
        <v>3</v>
      </c>
      <c r="E539" t="s">
        <v>25</v>
      </c>
      <c r="F539" t="s">
        <v>13</v>
      </c>
      <c r="G539">
        <v>2665</v>
      </c>
      <c r="H539">
        <v>15.471518472934999</v>
      </c>
      <c r="I539">
        <v>3844</v>
      </c>
    </row>
    <row r="540" spans="1:9" x14ac:dyDescent="0.2">
      <c r="A540" s="6" t="s">
        <v>2182</v>
      </c>
      <c r="B540" t="s">
        <v>27</v>
      </c>
      <c r="C540">
        <v>2</v>
      </c>
      <c r="D540">
        <v>3</v>
      </c>
      <c r="E540" t="s">
        <v>25</v>
      </c>
      <c r="F540" t="s">
        <v>14</v>
      </c>
      <c r="G540">
        <v>2732</v>
      </c>
      <c r="H540">
        <v>15.9203284296158</v>
      </c>
      <c r="I540">
        <v>4059</v>
      </c>
    </row>
    <row r="541" spans="1:9" x14ac:dyDescent="0.2">
      <c r="A541" s="6" t="s">
        <v>2392</v>
      </c>
      <c r="B541" t="s">
        <v>27</v>
      </c>
      <c r="C541">
        <v>2</v>
      </c>
      <c r="D541">
        <v>3</v>
      </c>
      <c r="E541" t="s">
        <v>25</v>
      </c>
      <c r="F541" t="s">
        <v>15</v>
      </c>
      <c r="G541">
        <v>2772</v>
      </c>
      <c r="H541">
        <v>15.8789624369739</v>
      </c>
      <c r="I541">
        <v>4252</v>
      </c>
    </row>
    <row r="542" spans="1:9" x14ac:dyDescent="0.2">
      <c r="A542" s="6" t="s">
        <v>1772</v>
      </c>
      <c r="B542" t="s">
        <v>27</v>
      </c>
      <c r="C542">
        <v>2</v>
      </c>
      <c r="D542">
        <v>4</v>
      </c>
      <c r="E542" t="s">
        <v>25</v>
      </c>
      <c r="F542" t="s">
        <v>12</v>
      </c>
      <c r="G542">
        <v>1074</v>
      </c>
      <c r="H542">
        <v>6.3867517123511703</v>
      </c>
      <c r="I542">
        <v>1466</v>
      </c>
    </row>
    <row r="543" spans="1:9" x14ac:dyDescent="0.2">
      <c r="A543" s="6" t="s">
        <v>1562</v>
      </c>
      <c r="B543" t="s">
        <v>27</v>
      </c>
      <c r="C543">
        <v>2</v>
      </c>
      <c r="D543">
        <v>4</v>
      </c>
      <c r="E543" t="s">
        <v>25</v>
      </c>
      <c r="F543" t="s">
        <v>11</v>
      </c>
      <c r="G543">
        <v>1118</v>
      </c>
      <c r="H543">
        <v>6.6463590080160504</v>
      </c>
      <c r="I543">
        <v>1500</v>
      </c>
    </row>
    <row r="544" spans="1:9" x14ac:dyDescent="0.2">
      <c r="A544" s="6" t="s">
        <v>1982</v>
      </c>
      <c r="B544" t="s">
        <v>27</v>
      </c>
      <c r="C544">
        <v>2</v>
      </c>
      <c r="D544">
        <v>4</v>
      </c>
      <c r="E544" t="s">
        <v>25</v>
      </c>
      <c r="F544" t="s">
        <v>13</v>
      </c>
      <c r="G544">
        <v>1186</v>
      </c>
      <c r="H544">
        <v>7.0726334407944202</v>
      </c>
      <c r="I544">
        <v>1652</v>
      </c>
    </row>
    <row r="545" spans="1:9" x14ac:dyDescent="0.2">
      <c r="A545" s="6" t="s">
        <v>2192</v>
      </c>
      <c r="B545" t="s">
        <v>27</v>
      </c>
      <c r="C545">
        <v>2</v>
      </c>
      <c r="D545">
        <v>4</v>
      </c>
      <c r="E545" t="s">
        <v>25</v>
      </c>
      <c r="F545" t="s">
        <v>14</v>
      </c>
      <c r="G545">
        <v>1332</v>
      </c>
      <c r="H545">
        <v>7.78811645689815</v>
      </c>
      <c r="I545">
        <v>1815</v>
      </c>
    </row>
    <row r="546" spans="1:9" x14ac:dyDescent="0.2">
      <c r="A546" s="6" t="s">
        <v>2402</v>
      </c>
      <c r="B546" t="s">
        <v>27</v>
      </c>
      <c r="C546">
        <v>2</v>
      </c>
      <c r="D546">
        <v>4</v>
      </c>
      <c r="E546" t="s">
        <v>25</v>
      </c>
      <c r="F546" t="s">
        <v>15</v>
      </c>
      <c r="G546">
        <v>1430</v>
      </c>
      <c r="H546">
        <v>8.2438187213087701</v>
      </c>
      <c r="I546">
        <v>1960</v>
      </c>
    </row>
    <row r="547" spans="1:9" x14ac:dyDescent="0.2">
      <c r="A547" s="6" t="s">
        <v>1572</v>
      </c>
      <c r="B547" t="s">
        <v>27</v>
      </c>
      <c r="C547">
        <v>2</v>
      </c>
      <c r="D547">
        <v>5</v>
      </c>
      <c r="E547" t="s">
        <v>25</v>
      </c>
      <c r="F547" t="s">
        <v>11</v>
      </c>
      <c r="G547">
        <v>704</v>
      </c>
      <c r="H547">
        <v>5.7290734200289704</v>
      </c>
      <c r="I547">
        <v>903</v>
      </c>
    </row>
    <row r="548" spans="1:9" x14ac:dyDescent="0.2">
      <c r="A548" s="6" t="s">
        <v>2202</v>
      </c>
      <c r="B548" t="s">
        <v>27</v>
      </c>
      <c r="C548">
        <v>2</v>
      </c>
      <c r="D548">
        <v>5</v>
      </c>
      <c r="E548" t="s">
        <v>25</v>
      </c>
      <c r="F548" t="s">
        <v>14</v>
      </c>
      <c r="G548">
        <v>729</v>
      </c>
      <c r="H548">
        <v>5.9412912406296297</v>
      </c>
      <c r="I548">
        <v>977</v>
      </c>
    </row>
    <row r="549" spans="1:9" x14ac:dyDescent="0.2">
      <c r="A549" s="6" t="s">
        <v>1992</v>
      </c>
      <c r="B549" t="s">
        <v>27</v>
      </c>
      <c r="C549">
        <v>2</v>
      </c>
      <c r="D549">
        <v>5</v>
      </c>
      <c r="E549" t="s">
        <v>25</v>
      </c>
      <c r="F549" t="s">
        <v>13</v>
      </c>
      <c r="G549">
        <v>748</v>
      </c>
      <c r="H549">
        <v>6.0885278460611802</v>
      </c>
      <c r="I549">
        <v>988</v>
      </c>
    </row>
    <row r="550" spans="1:9" x14ac:dyDescent="0.2">
      <c r="A550" s="6" t="s">
        <v>1782</v>
      </c>
      <c r="B550" t="s">
        <v>27</v>
      </c>
      <c r="C550">
        <v>2</v>
      </c>
      <c r="D550">
        <v>5</v>
      </c>
      <c r="E550" t="s">
        <v>25</v>
      </c>
      <c r="F550" t="s">
        <v>12</v>
      </c>
      <c r="G550">
        <v>778</v>
      </c>
      <c r="H550">
        <v>6.3170527132878096</v>
      </c>
      <c r="I550">
        <v>1040</v>
      </c>
    </row>
    <row r="551" spans="1:9" x14ac:dyDescent="0.2">
      <c r="A551" s="6" t="s">
        <v>2412</v>
      </c>
      <c r="B551" t="s">
        <v>27</v>
      </c>
      <c r="C551">
        <v>2</v>
      </c>
      <c r="D551">
        <v>5</v>
      </c>
      <c r="E551" t="s">
        <v>25</v>
      </c>
      <c r="F551" t="s">
        <v>15</v>
      </c>
      <c r="G551">
        <v>787</v>
      </c>
      <c r="H551">
        <v>6.3934619337175898</v>
      </c>
      <c r="I551">
        <v>1124</v>
      </c>
    </row>
    <row r="552" spans="1:9" x14ac:dyDescent="0.2">
      <c r="A552" s="6" t="s">
        <v>2002</v>
      </c>
      <c r="B552" t="s">
        <v>27</v>
      </c>
      <c r="C552">
        <v>2</v>
      </c>
      <c r="D552">
        <v>6</v>
      </c>
      <c r="E552" t="s">
        <v>25</v>
      </c>
      <c r="F552" t="s">
        <v>13</v>
      </c>
      <c r="G552">
        <v>538</v>
      </c>
      <c r="H552">
        <v>13.9887777760443</v>
      </c>
      <c r="I552">
        <v>781</v>
      </c>
    </row>
    <row r="553" spans="1:9" x14ac:dyDescent="0.2">
      <c r="A553" s="6" t="s">
        <v>1582</v>
      </c>
      <c r="B553" t="s">
        <v>27</v>
      </c>
      <c r="C553">
        <v>2</v>
      </c>
      <c r="D553">
        <v>6</v>
      </c>
      <c r="E553" t="s">
        <v>25</v>
      </c>
      <c r="F553" t="s">
        <v>11</v>
      </c>
      <c r="G553">
        <v>538</v>
      </c>
      <c r="H553">
        <v>13.5848637347265</v>
      </c>
      <c r="I553">
        <v>815</v>
      </c>
    </row>
    <row r="554" spans="1:9" x14ac:dyDescent="0.2">
      <c r="A554" s="6" t="s">
        <v>2422</v>
      </c>
      <c r="B554" t="s">
        <v>27</v>
      </c>
      <c r="C554">
        <v>2</v>
      </c>
      <c r="D554">
        <v>6</v>
      </c>
      <c r="E554" t="s">
        <v>25</v>
      </c>
      <c r="F554" t="s">
        <v>15</v>
      </c>
      <c r="G554">
        <v>568</v>
      </c>
      <c r="H554">
        <v>15.0025620572527</v>
      </c>
      <c r="I554">
        <v>826</v>
      </c>
    </row>
    <row r="555" spans="1:9" x14ac:dyDescent="0.2">
      <c r="A555" s="6" t="s">
        <v>2212</v>
      </c>
      <c r="B555" t="s">
        <v>27</v>
      </c>
      <c r="C555">
        <v>2</v>
      </c>
      <c r="D555">
        <v>6</v>
      </c>
      <c r="E555" t="s">
        <v>25</v>
      </c>
      <c r="F555" t="s">
        <v>14</v>
      </c>
      <c r="G555">
        <v>577</v>
      </c>
      <c r="H555">
        <v>15.201251929794999</v>
      </c>
      <c r="I555">
        <v>847</v>
      </c>
    </row>
    <row r="556" spans="1:9" x14ac:dyDescent="0.2">
      <c r="A556" s="6" t="s">
        <v>1792</v>
      </c>
      <c r="B556" t="s">
        <v>27</v>
      </c>
      <c r="C556">
        <v>2</v>
      </c>
      <c r="D556">
        <v>6</v>
      </c>
      <c r="E556" t="s">
        <v>25</v>
      </c>
      <c r="F556" t="s">
        <v>12</v>
      </c>
      <c r="G556">
        <v>569</v>
      </c>
      <c r="H556">
        <v>14.540157922980599</v>
      </c>
      <c r="I556">
        <v>871</v>
      </c>
    </row>
    <row r="557" spans="1:9" x14ac:dyDescent="0.2">
      <c r="A557" s="6" t="s">
        <v>1592</v>
      </c>
      <c r="B557" t="s">
        <v>27</v>
      </c>
      <c r="C557">
        <v>2</v>
      </c>
      <c r="D557">
        <v>7</v>
      </c>
      <c r="E557" t="s">
        <v>25</v>
      </c>
      <c r="F557" t="s">
        <v>11</v>
      </c>
      <c r="G557">
        <v>720</v>
      </c>
      <c r="H557">
        <v>9.6175680910463104</v>
      </c>
      <c r="I557">
        <v>938</v>
      </c>
    </row>
    <row r="558" spans="1:9" x14ac:dyDescent="0.2">
      <c r="A558" s="6" t="s">
        <v>1802</v>
      </c>
      <c r="B558" t="s">
        <v>27</v>
      </c>
      <c r="C558">
        <v>2</v>
      </c>
      <c r="D558">
        <v>7</v>
      </c>
      <c r="E558" t="s">
        <v>25</v>
      </c>
      <c r="F558" t="s">
        <v>12</v>
      </c>
      <c r="G558">
        <v>806</v>
      </c>
      <c r="H558">
        <v>10.814379098998501</v>
      </c>
      <c r="I558">
        <v>1036</v>
      </c>
    </row>
    <row r="559" spans="1:9" x14ac:dyDescent="0.2">
      <c r="A559" s="6" t="s">
        <v>2012</v>
      </c>
      <c r="B559" t="s">
        <v>27</v>
      </c>
      <c r="C559">
        <v>2</v>
      </c>
      <c r="D559">
        <v>7</v>
      </c>
      <c r="E559" t="s">
        <v>25</v>
      </c>
      <c r="F559" t="s">
        <v>13</v>
      </c>
      <c r="G559">
        <v>812</v>
      </c>
      <c r="H559">
        <v>10.963120979120101</v>
      </c>
      <c r="I559">
        <v>1048</v>
      </c>
    </row>
    <row r="560" spans="1:9" x14ac:dyDescent="0.2">
      <c r="A560" s="6" t="s">
        <v>2222</v>
      </c>
      <c r="B560" t="s">
        <v>27</v>
      </c>
      <c r="C560">
        <v>2</v>
      </c>
      <c r="D560">
        <v>7</v>
      </c>
      <c r="E560" t="s">
        <v>25</v>
      </c>
      <c r="F560" t="s">
        <v>14</v>
      </c>
      <c r="G560">
        <v>804</v>
      </c>
      <c r="H560">
        <v>10.9454470207691</v>
      </c>
      <c r="I560">
        <v>1053</v>
      </c>
    </row>
    <row r="561" spans="1:9" x14ac:dyDescent="0.2">
      <c r="A561" s="6" t="s">
        <v>2432</v>
      </c>
      <c r="B561" t="s">
        <v>27</v>
      </c>
      <c r="C561">
        <v>2</v>
      </c>
      <c r="D561">
        <v>7</v>
      </c>
      <c r="E561" t="s">
        <v>25</v>
      </c>
      <c r="F561" t="s">
        <v>15</v>
      </c>
      <c r="G561">
        <v>855</v>
      </c>
      <c r="H561">
        <v>11.5959090175485</v>
      </c>
      <c r="I561">
        <v>1168</v>
      </c>
    </row>
    <row r="562" spans="1:9" x14ac:dyDescent="0.2">
      <c r="A562" s="6" t="s">
        <v>1602</v>
      </c>
      <c r="B562" t="s">
        <v>27</v>
      </c>
      <c r="C562">
        <v>2</v>
      </c>
      <c r="D562">
        <v>8</v>
      </c>
      <c r="E562" t="s">
        <v>25</v>
      </c>
      <c r="F562" t="s">
        <v>11</v>
      </c>
      <c r="G562">
        <v>206</v>
      </c>
      <c r="H562">
        <v>18.931387505284199</v>
      </c>
      <c r="I562">
        <v>277</v>
      </c>
    </row>
    <row r="563" spans="1:9" x14ac:dyDescent="0.2">
      <c r="A563" s="6" t="s">
        <v>2232</v>
      </c>
      <c r="B563" t="s">
        <v>27</v>
      </c>
      <c r="C563">
        <v>2</v>
      </c>
      <c r="D563">
        <v>8</v>
      </c>
      <c r="E563" t="s">
        <v>25</v>
      </c>
      <c r="F563" t="s">
        <v>14</v>
      </c>
      <c r="G563">
        <v>218</v>
      </c>
      <c r="H563">
        <v>20.6505882575829</v>
      </c>
      <c r="I563">
        <v>324</v>
      </c>
    </row>
    <row r="564" spans="1:9" x14ac:dyDescent="0.2">
      <c r="A564" s="6" t="s">
        <v>2442</v>
      </c>
      <c r="B564" t="s">
        <v>27</v>
      </c>
      <c r="C564">
        <v>2</v>
      </c>
      <c r="D564">
        <v>8</v>
      </c>
      <c r="E564" t="s">
        <v>25</v>
      </c>
      <c r="F564" t="s">
        <v>15</v>
      </c>
      <c r="G564">
        <v>242</v>
      </c>
      <c r="H564">
        <v>22.940563086548501</v>
      </c>
      <c r="I564">
        <v>334</v>
      </c>
    </row>
    <row r="565" spans="1:9" x14ac:dyDescent="0.2">
      <c r="A565" s="6" t="s">
        <v>1812</v>
      </c>
      <c r="B565" t="s">
        <v>27</v>
      </c>
      <c r="C565">
        <v>2</v>
      </c>
      <c r="D565">
        <v>8</v>
      </c>
      <c r="E565" t="s">
        <v>25</v>
      </c>
      <c r="F565" t="s">
        <v>12</v>
      </c>
      <c r="G565">
        <v>233</v>
      </c>
      <c r="H565">
        <v>21.413276231263399</v>
      </c>
      <c r="I565">
        <v>339</v>
      </c>
    </row>
    <row r="566" spans="1:9" x14ac:dyDescent="0.2">
      <c r="A566" s="6" t="s">
        <v>2022</v>
      </c>
      <c r="B566" t="s">
        <v>27</v>
      </c>
      <c r="C566">
        <v>2</v>
      </c>
      <c r="D566">
        <v>8</v>
      </c>
      <c r="E566" t="s">
        <v>25</v>
      </c>
      <c r="F566" t="s">
        <v>13</v>
      </c>
      <c r="G566">
        <v>243</v>
      </c>
      <c r="H566">
        <v>22.8169014084507</v>
      </c>
      <c r="I566">
        <v>375</v>
      </c>
    </row>
    <row r="567" spans="1:9" x14ac:dyDescent="0.2">
      <c r="A567" s="6" t="s">
        <v>1612</v>
      </c>
      <c r="B567" t="s">
        <v>27</v>
      </c>
      <c r="C567">
        <v>2</v>
      </c>
      <c r="D567">
        <v>9</v>
      </c>
      <c r="E567" t="s">
        <v>25</v>
      </c>
      <c r="F567" t="s">
        <v>11</v>
      </c>
      <c r="G567">
        <v>784</v>
      </c>
      <c r="H567">
        <v>18.357560317698201</v>
      </c>
      <c r="I567">
        <v>1022</v>
      </c>
    </row>
    <row r="568" spans="1:9" x14ac:dyDescent="0.2">
      <c r="A568" s="6" t="s">
        <v>2242</v>
      </c>
      <c r="B568" t="s">
        <v>27</v>
      </c>
      <c r="C568">
        <v>2</v>
      </c>
      <c r="D568">
        <v>9</v>
      </c>
      <c r="E568" t="s">
        <v>25</v>
      </c>
      <c r="F568" t="s">
        <v>14</v>
      </c>
      <c r="G568">
        <v>781</v>
      </c>
      <c r="H568">
        <v>18.938980593001101</v>
      </c>
      <c r="I568">
        <v>1057</v>
      </c>
    </row>
    <row r="569" spans="1:9" x14ac:dyDescent="0.2">
      <c r="A569" s="6" t="s">
        <v>1822</v>
      </c>
      <c r="B569" t="s">
        <v>27</v>
      </c>
      <c r="C569">
        <v>2</v>
      </c>
      <c r="D569">
        <v>9</v>
      </c>
      <c r="E569" t="s">
        <v>25</v>
      </c>
      <c r="F569" t="s">
        <v>12</v>
      </c>
      <c r="G569">
        <v>763</v>
      </c>
      <c r="H569">
        <v>18.035011085740798</v>
      </c>
      <c r="I569">
        <v>1061</v>
      </c>
    </row>
    <row r="570" spans="1:9" x14ac:dyDescent="0.2">
      <c r="A570" s="6" t="s">
        <v>2032</v>
      </c>
      <c r="B570" t="s">
        <v>27</v>
      </c>
      <c r="C570">
        <v>2</v>
      </c>
      <c r="D570">
        <v>9</v>
      </c>
      <c r="E570" t="s">
        <v>25</v>
      </c>
      <c r="F570" t="s">
        <v>13</v>
      </c>
      <c r="G570">
        <v>793</v>
      </c>
      <c r="H570">
        <v>18.994011976047901</v>
      </c>
      <c r="I570">
        <v>1073</v>
      </c>
    </row>
    <row r="571" spans="1:9" x14ac:dyDescent="0.2">
      <c r="A571" s="6" t="s">
        <v>2452</v>
      </c>
      <c r="B571" t="s">
        <v>27</v>
      </c>
      <c r="C571">
        <v>2</v>
      </c>
      <c r="D571">
        <v>9</v>
      </c>
      <c r="E571" t="s">
        <v>25</v>
      </c>
      <c r="F571" t="s">
        <v>15</v>
      </c>
      <c r="G571">
        <v>805</v>
      </c>
      <c r="H571">
        <v>19.768232818213299</v>
      </c>
      <c r="I571">
        <v>1112</v>
      </c>
    </row>
    <row r="572" spans="1:9" x14ac:dyDescent="0.2">
      <c r="A572" s="6" t="s">
        <v>2462</v>
      </c>
      <c r="B572" t="s">
        <v>27</v>
      </c>
      <c r="C572">
        <v>2</v>
      </c>
      <c r="D572">
        <v>10</v>
      </c>
      <c r="E572" t="s">
        <v>25</v>
      </c>
      <c r="F572" t="s">
        <v>15</v>
      </c>
      <c r="G572">
        <v>407</v>
      </c>
      <c r="H572">
        <v>7.61973943112186</v>
      </c>
      <c r="I572">
        <v>631</v>
      </c>
    </row>
    <row r="573" spans="1:9" x14ac:dyDescent="0.2">
      <c r="A573" s="6" t="s">
        <v>2252</v>
      </c>
      <c r="B573" t="s">
        <v>27</v>
      </c>
      <c r="C573">
        <v>2</v>
      </c>
      <c r="D573">
        <v>10</v>
      </c>
      <c r="E573" t="s">
        <v>25</v>
      </c>
      <c r="F573" t="s">
        <v>14</v>
      </c>
      <c r="G573">
        <v>472</v>
      </c>
      <c r="H573">
        <v>8.8062494519415697</v>
      </c>
      <c r="I573">
        <v>697</v>
      </c>
    </row>
    <row r="574" spans="1:9" x14ac:dyDescent="0.2">
      <c r="A574" s="6" t="s">
        <v>1832</v>
      </c>
      <c r="B574" t="s">
        <v>27</v>
      </c>
      <c r="C574">
        <v>2</v>
      </c>
      <c r="D574">
        <v>10</v>
      </c>
      <c r="E574" t="s">
        <v>25</v>
      </c>
      <c r="F574" t="s">
        <v>12</v>
      </c>
      <c r="G574">
        <v>457</v>
      </c>
      <c r="H574">
        <v>8.5389118399393098</v>
      </c>
      <c r="I574">
        <v>704</v>
      </c>
    </row>
    <row r="575" spans="1:9" x14ac:dyDescent="0.2">
      <c r="A575" s="6" t="s">
        <v>2042</v>
      </c>
      <c r="B575" t="s">
        <v>27</v>
      </c>
      <c r="C575">
        <v>2</v>
      </c>
      <c r="D575">
        <v>10</v>
      </c>
      <c r="E575" t="s">
        <v>25</v>
      </c>
      <c r="F575" t="s">
        <v>13</v>
      </c>
      <c r="G575">
        <v>457</v>
      </c>
      <c r="H575">
        <v>8.5102420856610799</v>
      </c>
      <c r="I575">
        <v>753</v>
      </c>
    </row>
    <row r="576" spans="1:9" x14ac:dyDescent="0.2">
      <c r="A576" s="6" t="s">
        <v>1622</v>
      </c>
      <c r="B576" t="s">
        <v>27</v>
      </c>
      <c r="C576">
        <v>2</v>
      </c>
      <c r="D576">
        <v>10</v>
      </c>
      <c r="E576" t="s">
        <v>25</v>
      </c>
      <c r="F576" t="s">
        <v>11</v>
      </c>
      <c r="G576">
        <v>486</v>
      </c>
      <c r="H576">
        <v>9.1484591622948006</v>
      </c>
      <c r="I576">
        <v>812</v>
      </c>
    </row>
    <row r="577" spans="1:9" x14ac:dyDescent="0.2">
      <c r="A577" s="6" t="s">
        <v>2262</v>
      </c>
      <c r="B577" t="s">
        <v>27</v>
      </c>
      <c r="C577">
        <v>2</v>
      </c>
      <c r="D577">
        <v>11</v>
      </c>
      <c r="E577" t="s">
        <v>25</v>
      </c>
      <c r="F577" t="s">
        <v>14</v>
      </c>
      <c r="G577">
        <v>680</v>
      </c>
      <c r="H577">
        <v>13.4201432402936</v>
      </c>
      <c r="I577">
        <v>881</v>
      </c>
    </row>
    <row r="578" spans="1:9" x14ac:dyDescent="0.2">
      <c r="A578" s="6" t="s">
        <v>1632</v>
      </c>
      <c r="B578" t="s">
        <v>27</v>
      </c>
      <c r="C578">
        <v>2</v>
      </c>
      <c r="D578">
        <v>11</v>
      </c>
      <c r="E578" t="s">
        <v>25</v>
      </c>
      <c r="F578" t="s">
        <v>11</v>
      </c>
      <c r="G578">
        <v>736</v>
      </c>
      <c r="H578">
        <v>14.226868291287399</v>
      </c>
      <c r="I578">
        <v>958</v>
      </c>
    </row>
    <row r="579" spans="1:9" x14ac:dyDescent="0.2">
      <c r="A579" s="6" t="s">
        <v>2052</v>
      </c>
      <c r="B579" t="s">
        <v>27</v>
      </c>
      <c r="C579">
        <v>2</v>
      </c>
      <c r="D579">
        <v>11</v>
      </c>
      <c r="E579" t="s">
        <v>25</v>
      </c>
      <c r="F579" t="s">
        <v>13</v>
      </c>
      <c r="G579">
        <v>738</v>
      </c>
      <c r="H579">
        <v>14.4847890088322</v>
      </c>
      <c r="I579">
        <v>971</v>
      </c>
    </row>
    <row r="580" spans="1:9" x14ac:dyDescent="0.2">
      <c r="A580" s="6" t="s">
        <v>1842</v>
      </c>
      <c r="B580" t="s">
        <v>27</v>
      </c>
      <c r="C580">
        <v>2</v>
      </c>
      <c r="D580">
        <v>11</v>
      </c>
      <c r="E580" t="s">
        <v>25</v>
      </c>
      <c r="F580" t="s">
        <v>12</v>
      </c>
      <c r="G580">
        <v>750</v>
      </c>
      <c r="H580">
        <v>14.616150651588001</v>
      </c>
      <c r="I580">
        <v>975</v>
      </c>
    </row>
    <row r="581" spans="1:9" x14ac:dyDescent="0.2">
      <c r="A581" s="6" t="s">
        <v>2472</v>
      </c>
      <c r="B581" t="s">
        <v>27</v>
      </c>
      <c r="C581">
        <v>2</v>
      </c>
      <c r="D581">
        <v>11</v>
      </c>
      <c r="E581" t="s">
        <v>25</v>
      </c>
      <c r="F581" t="s">
        <v>15</v>
      </c>
      <c r="G581">
        <v>765</v>
      </c>
      <c r="H581">
        <v>15.1714372408213</v>
      </c>
      <c r="I581">
        <v>1029</v>
      </c>
    </row>
    <row r="582" spans="1:9" x14ac:dyDescent="0.2">
      <c r="A582" s="6" t="s">
        <v>2482</v>
      </c>
      <c r="B582" t="s">
        <v>27</v>
      </c>
      <c r="C582">
        <v>2</v>
      </c>
      <c r="D582">
        <v>12</v>
      </c>
      <c r="E582" t="s">
        <v>25</v>
      </c>
      <c r="F582" t="s">
        <v>15</v>
      </c>
      <c r="G582">
        <v>185</v>
      </c>
      <c r="H582">
        <v>15.780405001961901</v>
      </c>
      <c r="I582">
        <v>264</v>
      </c>
    </row>
    <row r="583" spans="1:9" x14ac:dyDescent="0.2">
      <c r="A583" s="6" t="s">
        <v>2272</v>
      </c>
      <c r="B583" t="s">
        <v>27</v>
      </c>
      <c r="C583">
        <v>2</v>
      </c>
      <c r="D583">
        <v>12</v>
      </c>
      <c r="E583" t="s">
        <v>25</v>
      </c>
      <c r="F583" t="s">
        <v>14</v>
      </c>
      <c r="G583">
        <v>207</v>
      </c>
      <c r="H583">
        <v>17.537171178040399</v>
      </c>
      <c r="I583">
        <v>286</v>
      </c>
    </row>
    <row r="584" spans="1:9" x14ac:dyDescent="0.2">
      <c r="A584" s="6" t="s">
        <v>2062</v>
      </c>
      <c r="B584" t="s">
        <v>27</v>
      </c>
      <c r="C584">
        <v>2</v>
      </c>
      <c r="D584">
        <v>12</v>
      </c>
      <c r="E584" t="s">
        <v>25</v>
      </c>
      <c r="F584" t="s">
        <v>13</v>
      </c>
      <c r="G584">
        <v>196</v>
      </c>
      <c r="H584">
        <v>16.315793854939301</v>
      </c>
      <c r="I584">
        <v>298</v>
      </c>
    </row>
    <row r="585" spans="1:9" x14ac:dyDescent="0.2">
      <c r="A585" s="6" t="s">
        <v>1642</v>
      </c>
      <c r="B585" t="s">
        <v>27</v>
      </c>
      <c r="C585">
        <v>2</v>
      </c>
      <c r="D585">
        <v>12</v>
      </c>
      <c r="E585" t="s">
        <v>25</v>
      </c>
      <c r="F585" t="s">
        <v>11</v>
      </c>
      <c r="G585">
        <v>202</v>
      </c>
      <c r="H585">
        <v>16.276408876283199</v>
      </c>
      <c r="I585">
        <v>308</v>
      </c>
    </row>
    <row r="586" spans="1:9" x14ac:dyDescent="0.2">
      <c r="A586" s="6" t="s">
        <v>1852</v>
      </c>
      <c r="B586" t="s">
        <v>27</v>
      </c>
      <c r="C586">
        <v>2</v>
      </c>
      <c r="D586">
        <v>12</v>
      </c>
      <c r="E586" t="s">
        <v>25</v>
      </c>
      <c r="F586" t="s">
        <v>12</v>
      </c>
      <c r="G586">
        <v>196</v>
      </c>
      <c r="H586">
        <v>16.1352728589892</v>
      </c>
      <c r="I586">
        <v>323</v>
      </c>
    </row>
    <row r="587" spans="1:9" x14ac:dyDescent="0.2">
      <c r="A587" s="6" t="s">
        <v>1652</v>
      </c>
      <c r="B587" t="s">
        <v>27</v>
      </c>
      <c r="C587">
        <v>2</v>
      </c>
      <c r="D587">
        <v>13</v>
      </c>
      <c r="E587" t="s">
        <v>25</v>
      </c>
      <c r="F587" t="s">
        <v>11</v>
      </c>
      <c r="G587">
        <v>856</v>
      </c>
      <c r="H587">
        <v>6.7980533424821203</v>
      </c>
      <c r="I587">
        <v>1074</v>
      </c>
    </row>
    <row r="588" spans="1:9" x14ac:dyDescent="0.2">
      <c r="A588" s="6" t="s">
        <v>1862</v>
      </c>
      <c r="B588" t="s">
        <v>27</v>
      </c>
      <c r="C588">
        <v>2</v>
      </c>
      <c r="D588">
        <v>13</v>
      </c>
      <c r="E588" t="s">
        <v>25</v>
      </c>
      <c r="F588" t="s">
        <v>12</v>
      </c>
      <c r="G588">
        <v>877</v>
      </c>
      <c r="H588">
        <v>6.9700589474654704</v>
      </c>
      <c r="I588">
        <v>1104</v>
      </c>
    </row>
    <row r="589" spans="1:9" x14ac:dyDescent="0.2">
      <c r="A589" s="6" t="s">
        <v>2072</v>
      </c>
      <c r="B589" t="s">
        <v>27</v>
      </c>
      <c r="C589">
        <v>2</v>
      </c>
      <c r="D589">
        <v>13</v>
      </c>
      <c r="E589" t="s">
        <v>25</v>
      </c>
      <c r="F589" t="s">
        <v>13</v>
      </c>
      <c r="G589">
        <v>938</v>
      </c>
      <c r="H589">
        <v>7.4777918351760801</v>
      </c>
      <c r="I589">
        <v>1196</v>
      </c>
    </row>
    <row r="590" spans="1:9" x14ac:dyDescent="0.2">
      <c r="A590" s="6" t="s">
        <v>2282</v>
      </c>
      <c r="B590" t="s">
        <v>27</v>
      </c>
      <c r="C590">
        <v>2</v>
      </c>
      <c r="D590">
        <v>13</v>
      </c>
      <c r="E590" t="s">
        <v>25</v>
      </c>
      <c r="F590" t="s">
        <v>14</v>
      </c>
      <c r="G590">
        <v>1004</v>
      </c>
      <c r="H590">
        <v>8.0222834103334009</v>
      </c>
      <c r="I590">
        <v>1269</v>
      </c>
    </row>
    <row r="591" spans="1:9" x14ac:dyDescent="0.2">
      <c r="A591" s="6" t="s">
        <v>2492</v>
      </c>
      <c r="B591" t="s">
        <v>27</v>
      </c>
      <c r="C591">
        <v>2</v>
      </c>
      <c r="D591">
        <v>13</v>
      </c>
      <c r="E591" t="s">
        <v>25</v>
      </c>
      <c r="F591" t="s">
        <v>15</v>
      </c>
      <c r="G591">
        <v>1055</v>
      </c>
      <c r="H591">
        <v>8.4189055901533099</v>
      </c>
      <c r="I591">
        <v>1384</v>
      </c>
    </row>
    <row r="592" spans="1:9" x14ac:dyDescent="0.2">
      <c r="A592" s="6" t="s">
        <v>1662</v>
      </c>
      <c r="B592" t="s">
        <v>27</v>
      </c>
      <c r="C592">
        <v>2</v>
      </c>
      <c r="D592">
        <v>14</v>
      </c>
      <c r="E592" t="s">
        <v>25</v>
      </c>
      <c r="F592" t="s">
        <v>11</v>
      </c>
      <c r="G592">
        <v>549</v>
      </c>
      <c r="H592">
        <v>10.9556783939654</v>
      </c>
      <c r="I592">
        <v>710</v>
      </c>
    </row>
    <row r="593" spans="1:9" x14ac:dyDescent="0.2">
      <c r="A593" s="6" t="s">
        <v>1872</v>
      </c>
      <c r="B593" t="s">
        <v>27</v>
      </c>
      <c r="C593">
        <v>2</v>
      </c>
      <c r="D593">
        <v>14</v>
      </c>
      <c r="E593" t="s">
        <v>25</v>
      </c>
      <c r="F593" t="s">
        <v>12</v>
      </c>
      <c r="G593">
        <v>547</v>
      </c>
      <c r="H593">
        <v>11.0386412986447</v>
      </c>
      <c r="I593">
        <v>726</v>
      </c>
    </row>
    <row r="594" spans="1:9" x14ac:dyDescent="0.2">
      <c r="A594" s="6" t="s">
        <v>2082</v>
      </c>
      <c r="B594" t="s">
        <v>27</v>
      </c>
      <c r="C594">
        <v>2</v>
      </c>
      <c r="D594">
        <v>14</v>
      </c>
      <c r="E594" t="s">
        <v>25</v>
      </c>
      <c r="F594" t="s">
        <v>13</v>
      </c>
      <c r="G594">
        <v>568</v>
      </c>
      <c r="H594">
        <v>11.603677221654699</v>
      </c>
      <c r="I594">
        <v>771</v>
      </c>
    </row>
    <row r="595" spans="1:9" x14ac:dyDescent="0.2">
      <c r="A595" s="6" t="s">
        <v>2502</v>
      </c>
      <c r="B595" t="s">
        <v>27</v>
      </c>
      <c r="C595">
        <v>2</v>
      </c>
      <c r="D595">
        <v>14</v>
      </c>
      <c r="E595" t="s">
        <v>25</v>
      </c>
      <c r="F595" t="s">
        <v>15</v>
      </c>
      <c r="G595">
        <v>616</v>
      </c>
      <c r="H595">
        <v>12.864341757110401</v>
      </c>
      <c r="I595">
        <v>874</v>
      </c>
    </row>
    <row r="596" spans="1:9" x14ac:dyDescent="0.2">
      <c r="A596" s="6" t="s">
        <v>2292</v>
      </c>
      <c r="B596" t="s">
        <v>27</v>
      </c>
      <c r="C596">
        <v>2</v>
      </c>
      <c r="D596">
        <v>14</v>
      </c>
      <c r="E596" t="s">
        <v>25</v>
      </c>
      <c r="F596" t="s">
        <v>14</v>
      </c>
      <c r="G596">
        <v>635</v>
      </c>
      <c r="H596">
        <v>13.0888973170852</v>
      </c>
      <c r="I596">
        <v>892</v>
      </c>
    </row>
    <row r="597" spans="1:9" x14ac:dyDescent="0.2">
      <c r="A597" s="6" t="s">
        <v>2092</v>
      </c>
      <c r="B597" t="s">
        <v>27</v>
      </c>
      <c r="C597">
        <v>2</v>
      </c>
      <c r="D597">
        <v>15</v>
      </c>
      <c r="E597" t="s">
        <v>25</v>
      </c>
      <c r="F597" t="s">
        <v>13</v>
      </c>
      <c r="G597">
        <v>162</v>
      </c>
      <c r="H597">
        <v>9.8480243161094201</v>
      </c>
      <c r="I597">
        <v>254</v>
      </c>
    </row>
    <row r="598" spans="1:9" x14ac:dyDescent="0.2">
      <c r="A598" s="6" t="s">
        <v>2302</v>
      </c>
      <c r="B598" t="s">
        <v>27</v>
      </c>
      <c r="C598">
        <v>2</v>
      </c>
      <c r="D598">
        <v>15</v>
      </c>
      <c r="E598" t="s">
        <v>25</v>
      </c>
      <c r="F598" t="s">
        <v>14</v>
      </c>
      <c r="G598">
        <v>183</v>
      </c>
      <c r="H598">
        <v>11.2006071585957</v>
      </c>
      <c r="I598">
        <v>267</v>
      </c>
    </row>
    <row r="599" spans="1:9" x14ac:dyDescent="0.2">
      <c r="A599" s="6" t="s">
        <v>1672</v>
      </c>
      <c r="B599" t="s">
        <v>27</v>
      </c>
      <c r="C599">
        <v>2</v>
      </c>
      <c r="D599">
        <v>15</v>
      </c>
      <c r="E599" t="s">
        <v>25</v>
      </c>
      <c r="F599" t="s">
        <v>11</v>
      </c>
      <c r="G599">
        <v>184</v>
      </c>
      <c r="H599">
        <v>11.1106414583925</v>
      </c>
      <c r="I599">
        <v>312</v>
      </c>
    </row>
    <row r="600" spans="1:9" x14ac:dyDescent="0.2">
      <c r="A600" s="6" t="s">
        <v>2512</v>
      </c>
      <c r="B600" t="s">
        <v>27</v>
      </c>
      <c r="C600">
        <v>2</v>
      </c>
      <c r="D600">
        <v>15</v>
      </c>
      <c r="E600" t="s">
        <v>25</v>
      </c>
      <c r="F600" t="s">
        <v>15</v>
      </c>
      <c r="G600">
        <v>210</v>
      </c>
      <c r="H600">
        <v>12.9446646407239</v>
      </c>
      <c r="I600">
        <v>320</v>
      </c>
    </row>
    <row r="601" spans="1:9" x14ac:dyDescent="0.2">
      <c r="A601" s="6" t="s">
        <v>1882</v>
      </c>
      <c r="B601" t="s">
        <v>27</v>
      </c>
      <c r="C601">
        <v>2</v>
      </c>
      <c r="D601">
        <v>15</v>
      </c>
      <c r="E601" t="s">
        <v>25</v>
      </c>
      <c r="F601" t="s">
        <v>12</v>
      </c>
      <c r="G601">
        <v>205</v>
      </c>
      <c r="H601">
        <v>12.3935964403173</v>
      </c>
      <c r="I601">
        <v>334</v>
      </c>
    </row>
    <row r="602" spans="1:9" x14ac:dyDescent="0.2">
      <c r="A602" s="6" t="s">
        <v>2102</v>
      </c>
      <c r="B602" t="s">
        <v>27</v>
      </c>
      <c r="C602">
        <v>2</v>
      </c>
      <c r="D602">
        <v>16</v>
      </c>
      <c r="E602" t="s">
        <v>25</v>
      </c>
      <c r="F602" t="s">
        <v>13</v>
      </c>
      <c r="G602">
        <v>1402</v>
      </c>
      <c r="H602">
        <v>22.042465548821198</v>
      </c>
      <c r="I602">
        <v>1886</v>
      </c>
    </row>
    <row r="603" spans="1:9" x14ac:dyDescent="0.2">
      <c r="A603" s="6" t="s">
        <v>1682</v>
      </c>
      <c r="B603" t="s">
        <v>27</v>
      </c>
      <c r="C603">
        <v>2</v>
      </c>
      <c r="D603">
        <v>16</v>
      </c>
      <c r="E603" t="s">
        <v>25</v>
      </c>
      <c r="F603" t="s">
        <v>11</v>
      </c>
      <c r="G603">
        <v>1526</v>
      </c>
      <c r="H603">
        <v>23.927196096386101</v>
      </c>
      <c r="I603">
        <v>2021</v>
      </c>
    </row>
    <row r="604" spans="1:9" x14ac:dyDescent="0.2">
      <c r="A604" s="6" t="s">
        <v>2312</v>
      </c>
      <c r="B604" t="s">
        <v>27</v>
      </c>
      <c r="C604">
        <v>2</v>
      </c>
      <c r="D604">
        <v>16</v>
      </c>
      <c r="E604" t="s">
        <v>25</v>
      </c>
      <c r="F604" t="s">
        <v>14</v>
      </c>
      <c r="G604">
        <v>1540</v>
      </c>
      <c r="H604">
        <v>24.337821606928401</v>
      </c>
      <c r="I604">
        <v>2046</v>
      </c>
    </row>
    <row r="605" spans="1:9" x14ac:dyDescent="0.2">
      <c r="A605" s="6" t="s">
        <v>2522</v>
      </c>
      <c r="B605" t="s">
        <v>27</v>
      </c>
      <c r="C605">
        <v>2</v>
      </c>
      <c r="D605">
        <v>16</v>
      </c>
      <c r="E605" t="s">
        <v>25</v>
      </c>
      <c r="F605" t="s">
        <v>15</v>
      </c>
      <c r="G605">
        <v>1579</v>
      </c>
      <c r="H605">
        <v>25.039327125567699</v>
      </c>
      <c r="I605">
        <v>2158</v>
      </c>
    </row>
    <row r="606" spans="1:9" x14ac:dyDescent="0.2">
      <c r="A606" s="6" t="s">
        <v>1892</v>
      </c>
      <c r="B606" t="s">
        <v>27</v>
      </c>
      <c r="C606">
        <v>2</v>
      </c>
      <c r="D606">
        <v>16</v>
      </c>
      <c r="E606" t="s">
        <v>25</v>
      </c>
      <c r="F606" t="s">
        <v>12</v>
      </c>
      <c r="G606">
        <v>1661</v>
      </c>
      <c r="H606">
        <v>25.982680298839899</v>
      </c>
      <c r="I606">
        <v>2249</v>
      </c>
    </row>
    <row r="607" spans="1:9" x14ac:dyDescent="0.2">
      <c r="A607" s="6" t="s">
        <v>2532</v>
      </c>
      <c r="B607" t="s">
        <v>27</v>
      </c>
      <c r="C607">
        <v>2</v>
      </c>
      <c r="D607">
        <v>17</v>
      </c>
      <c r="E607" t="s">
        <v>25</v>
      </c>
      <c r="F607" t="s">
        <v>15</v>
      </c>
      <c r="G607">
        <v>223</v>
      </c>
      <c r="H607">
        <v>18.4385903987035</v>
      </c>
      <c r="I607">
        <v>286</v>
      </c>
    </row>
    <row r="608" spans="1:9" x14ac:dyDescent="0.2">
      <c r="A608" s="6" t="s">
        <v>2112</v>
      </c>
      <c r="B608" t="s">
        <v>27</v>
      </c>
      <c r="C608">
        <v>2</v>
      </c>
      <c r="D608">
        <v>17</v>
      </c>
      <c r="E608" t="s">
        <v>25</v>
      </c>
      <c r="F608" t="s">
        <v>13</v>
      </c>
      <c r="G608">
        <v>229</v>
      </c>
      <c r="H608">
        <v>18.770491803278698</v>
      </c>
      <c r="I608">
        <v>302</v>
      </c>
    </row>
    <row r="609" spans="1:9" x14ac:dyDescent="0.2">
      <c r="A609" s="6" t="s">
        <v>1692</v>
      </c>
      <c r="B609" t="s">
        <v>27</v>
      </c>
      <c r="C609">
        <v>2</v>
      </c>
      <c r="D609">
        <v>17</v>
      </c>
      <c r="E609" t="s">
        <v>25</v>
      </c>
      <c r="F609" t="s">
        <v>11</v>
      </c>
      <c r="G609">
        <v>233</v>
      </c>
      <c r="H609">
        <v>18.9652927003972</v>
      </c>
      <c r="I609">
        <v>316</v>
      </c>
    </row>
    <row r="610" spans="1:9" x14ac:dyDescent="0.2">
      <c r="A610" s="6" t="s">
        <v>2322</v>
      </c>
      <c r="B610" t="s">
        <v>27</v>
      </c>
      <c r="C610">
        <v>2</v>
      </c>
      <c r="D610">
        <v>17</v>
      </c>
      <c r="E610" t="s">
        <v>25</v>
      </c>
      <c r="F610" t="s">
        <v>14</v>
      </c>
      <c r="G610">
        <v>246</v>
      </c>
      <c r="H610">
        <v>20.356655219496002</v>
      </c>
      <c r="I610">
        <v>323</v>
      </c>
    </row>
    <row r="611" spans="1:9" x14ac:dyDescent="0.2">
      <c r="A611" s="6" t="s">
        <v>1902</v>
      </c>
      <c r="B611" t="s">
        <v>27</v>
      </c>
      <c r="C611">
        <v>2</v>
      </c>
      <c r="D611">
        <v>17</v>
      </c>
      <c r="E611" t="s">
        <v>25</v>
      </c>
      <c r="F611" t="s">
        <v>12</v>
      </c>
      <c r="G611">
        <v>246</v>
      </c>
      <c r="H611">
        <v>20.026865307119301</v>
      </c>
      <c r="I611">
        <v>334</v>
      </c>
    </row>
    <row r="612" spans="1:9" x14ac:dyDescent="0.2">
      <c r="A612" s="6" t="s">
        <v>2542</v>
      </c>
      <c r="B612" t="s">
        <v>27</v>
      </c>
      <c r="C612">
        <v>2</v>
      </c>
      <c r="D612">
        <v>18</v>
      </c>
      <c r="E612" t="s">
        <v>25</v>
      </c>
      <c r="F612" t="s">
        <v>15</v>
      </c>
      <c r="G612">
        <v>1941</v>
      </c>
      <c r="H612">
        <v>8.7889855581707703</v>
      </c>
      <c r="I612">
        <v>2471</v>
      </c>
    </row>
    <row r="613" spans="1:9" x14ac:dyDescent="0.2">
      <c r="A613" s="6" t="s">
        <v>1702</v>
      </c>
      <c r="B613" t="s">
        <v>27</v>
      </c>
      <c r="C613">
        <v>2</v>
      </c>
      <c r="D613">
        <v>18</v>
      </c>
      <c r="E613" t="s">
        <v>25</v>
      </c>
      <c r="F613" t="s">
        <v>11</v>
      </c>
      <c r="G613">
        <v>2137</v>
      </c>
      <c r="H613">
        <v>9.76725861342406</v>
      </c>
      <c r="I613">
        <v>2800</v>
      </c>
    </row>
    <row r="614" spans="1:9" x14ac:dyDescent="0.2">
      <c r="A614" s="6" t="s">
        <v>2122</v>
      </c>
      <c r="B614" t="s">
        <v>27</v>
      </c>
      <c r="C614">
        <v>2</v>
      </c>
      <c r="D614">
        <v>18</v>
      </c>
      <c r="E614" t="s">
        <v>25</v>
      </c>
      <c r="F614" t="s">
        <v>13</v>
      </c>
      <c r="G614">
        <v>2151</v>
      </c>
      <c r="H614">
        <v>9.9480122706025806</v>
      </c>
      <c r="I614">
        <v>2838</v>
      </c>
    </row>
    <row r="615" spans="1:9" x14ac:dyDescent="0.2">
      <c r="A615" s="6" t="s">
        <v>2332</v>
      </c>
      <c r="B615" t="s">
        <v>27</v>
      </c>
      <c r="C615">
        <v>2</v>
      </c>
      <c r="D615">
        <v>18</v>
      </c>
      <c r="E615" t="s">
        <v>25</v>
      </c>
      <c r="F615" t="s">
        <v>14</v>
      </c>
      <c r="G615">
        <v>2294</v>
      </c>
      <c r="H615">
        <v>10.5005811023413</v>
      </c>
      <c r="I615">
        <v>2931</v>
      </c>
    </row>
    <row r="616" spans="1:9" x14ac:dyDescent="0.2">
      <c r="A616" s="6" t="s">
        <v>1912</v>
      </c>
      <c r="B616" t="s">
        <v>27</v>
      </c>
      <c r="C616">
        <v>2</v>
      </c>
      <c r="D616">
        <v>18</v>
      </c>
      <c r="E616" t="s">
        <v>25</v>
      </c>
      <c r="F616" t="s">
        <v>12</v>
      </c>
      <c r="G616">
        <v>2254</v>
      </c>
      <c r="H616">
        <v>10.508334871820701</v>
      </c>
      <c r="I616">
        <v>2953</v>
      </c>
    </row>
    <row r="617" spans="1:9" x14ac:dyDescent="0.2">
      <c r="A617" s="6" t="s">
        <v>2132</v>
      </c>
      <c r="B617" t="s">
        <v>27</v>
      </c>
      <c r="C617">
        <v>2</v>
      </c>
      <c r="D617">
        <v>19</v>
      </c>
      <c r="E617" t="s">
        <v>25</v>
      </c>
      <c r="F617" t="s">
        <v>13</v>
      </c>
      <c r="G617">
        <v>299</v>
      </c>
      <c r="H617">
        <v>11.1775700934579</v>
      </c>
      <c r="I617">
        <v>396</v>
      </c>
    </row>
    <row r="618" spans="1:9" x14ac:dyDescent="0.2">
      <c r="A618" s="6" t="s">
        <v>1712</v>
      </c>
      <c r="B618" t="s">
        <v>27</v>
      </c>
      <c r="C618">
        <v>2</v>
      </c>
      <c r="D618">
        <v>19</v>
      </c>
      <c r="E618" t="s">
        <v>25</v>
      </c>
      <c r="F618" t="s">
        <v>11</v>
      </c>
      <c r="G618">
        <v>324</v>
      </c>
      <c r="H618">
        <v>12.176194037423</v>
      </c>
      <c r="I618">
        <v>403</v>
      </c>
    </row>
    <row r="619" spans="1:9" x14ac:dyDescent="0.2">
      <c r="A619" s="6" t="s">
        <v>2342</v>
      </c>
      <c r="B619" t="s">
        <v>27</v>
      </c>
      <c r="C619">
        <v>2</v>
      </c>
      <c r="D619">
        <v>19</v>
      </c>
      <c r="E619" t="s">
        <v>25</v>
      </c>
      <c r="F619" t="s">
        <v>14</v>
      </c>
      <c r="G619">
        <v>311</v>
      </c>
      <c r="H619">
        <v>11.6500344631245</v>
      </c>
      <c r="I619">
        <v>405</v>
      </c>
    </row>
    <row r="620" spans="1:9" x14ac:dyDescent="0.2">
      <c r="A620" s="6" t="s">
        <v>1922</v>
      </c>
      <c r="B620" t="s">
        <v>27</v>
      </c>
      <c r="C620">
        <v>2</v>
      </c>
      <c r="D620">
        <v>19</v>
      </c>
      <c r="E620" t="s">
        <v>25</v>
      </c>
      <c r="F620" t="s">
        <v>12</v>
      </c>
      <c r="G620">
        <v>324</v>
      </c>
      <c r="H620">
        <v>12.198657394683</v>
      </c>
      <c r="I620">
        <v>413</v>
      </c>
    </row>
    <row r="621" spans="1:9" x14ac:dyDescent="0.2">
      <c r="A621" s="6" t="s">
        <v>2552</v>
      </c>
      <c r="B621" t="s">
        <v>27</v>
      </c>
      <c r="C621">
        <v>2</v>
      </c>
      <c r="D621">
        <v>19</v>
      </c>
      <c r="E621" t="s">
        <v>25</v>
      </c>
      <c r="F621" t="s">
        <v>15</v>
      </c>
      <c r="G621">
        <v>365</v>
      </c>
      <c r="H621">
        <v>13.6823007257242</v>
      </c>
      <c r="I621">
        <v>479</v>
      </c>
    </row>
    <row r="622" spans="1:9" x14ac:dyDescent="0.2">
      <c r="A622" s="6" t="s">
        <v>2352</v>
      </c>
      <c r="B622" t="s">
        <v>27</v>
      </c>
      <c r="C622">
        <v>2</v>
      </c>
      <c r="D622">
        <v>20</v>
      </c>
      <c r="E622" t="s">
        <v>25</v>
      </c>
      <c r="F622" t="s">
        <v>14</v>
      </c>
      <c r="G622">
        <v>1527</v>
      </c>
      <c r="H622">
        <v>10.7140451519472</v>
      </c>
      <c r="I622">
        <v>1962</v>
      </c>
    </row>
    <row r="623" spans="1:9" x14ac:dyDescent="0.2">
      <c r="A623" s="6" t="s">
        <v>2142</v>
      </c>
      <c r="B623" t="s">
        <v>27</v>
      </c>
      <c r="C623">
        <v>2</v>
      </c>
      <c r="D623">
        <v>20</v>
      </c>
      <c r="E623" t="s">
        <v>25</v>
      </c>
      <c r="F623" t="s">
        <v>13</v>
      </c>
      <c r="G623">
        <v>1593</v>
      </c>
      <c r="H623">
        <v>11.209358160455</v>
      </c>
      <c r="I623">
        <v>2033</v>
      </c>
    </row>
    <row r="624" spans="1:9" x14ac:dyDescent="0.2">
      <c r="A624" s="6" t="s">
        <v>1722</v>
      </c>
      <c r="B624" t="s">
        <v>27</v>
      </c>
      <c r="C624">
        <v>2</v>
      </c>
      <c r="D624">
        <v>20</v>
      </c>
      <c r="E624" t="s">
        <v>25</v>
      </c>
      <c r="F624" t="s">
        <v>11</v>
      </c>
      <c r="G624">
        <v>1643</v>
      </c>
      <c r="H624">
        <v>11.6235306102813</v>
      </c>
      <c r="I624">
        <v>2149</v>
      </c>
    </row>
    <row r="625" spans="1:9" x14ac:dyDescent="0.2">
      <c r="A625" s="6" t="s">
        <v>1932</v>
      </c>
      <c r="B625" t="s">
        <v>27</v>
      </c>
      <c r="C625">
        <v>2</v>
      </c>
      <c r="D625">
        <v>20</v>
      </c>
      <c r="E625" t="s">
        <v>25</v>
      </c>
      <c r="F625" t="s">
        <v>12</v>
      </c>
      <c r="G625">
        <v>1664</v>
      </c>
      <c r="H625">
        <v>11.7371637115677</v>
      </c>
      <c r="I625">
        <v>2219</v>
      </c>
    </row>
    <row r="626" spans="1:9" x14ac:dyDescent="0.2">
      <c r="A626" s="6" t="s">
        <v>2562</v>
      </c>
      <c r="B626" t="s">
        <v>27</v>
      </c>
      <c r="C626">
        <v>2</v>
      </c>
      <c r="D626">
        <v>20</v>
      </c>
      <c r="E626" t="s">
        <v>25</v>
      </c>
      <c r="F626" t="s">
        <v>15</v>
      </c>
      <c r="G626">
        <v>1753</v>
      </c>
      <c r="H626">
        <v>12.2362966391018</v>
      </c>
      <c r="I626">
        <v>2267</v>
      </c>
    </row>
    <row r="627" spans="1:9" x14ac:dyDescent="0.2">
      <c r="A627" s="6" t="s">
        <v>1732</v>
      </c>
      <c r="B627" t="s">
        <v>27</v>
      </c>
      <c r="C627">
        <v>2</v>
      </c>
      <c r="D627">
        <v>99</v>
      </c>
      <c r="E627" t="s">
        <v>25</v>
      </c>
      <c r="F627" t="s">
        <v>11</v>
      </c>
      <c r="G627">
        <v>18952</v>
      </c>
      <c r="H627">
        <v>10.9847804684204</v>
      </c>
      <c r="I627">
        <v>25707</v>
      </c>
    </row>
    <row r="628" spans="1:9" x14ac:dyDescent="0.2">
      <c r="A628" s="6" t="s">
        <v>2152</v>
      </c>
      <c r="B628" t="s">
        <v>27</v>
      </c>
      <c r="C628">
        <v>2</v>
      </c>
      <c r="D628">
        <v>99</v>
      </c>
      <c r="E628" t="s">
        <v>25</v>
      </c>
      <c r="F628" t="s">
        <v>13</v>
      </c>
      <c r="G628">
        <v>19537</v>
      </c>
      <c r="H628">
        <v>11.3764960438769</v>
      </c>
      <c r="I628">
        <v>26996</v>
      </c>
    </row>
    <row r="629" spans="1:9" x14ac:dyDescent="0.2">
      <c r="A629" s="6" t="s">
        <v>1942</v>
      </c>
      <c r="B629" t="s">
        <v>27</v>
      </c>
      <c r="C629">
        <v>2</v>
      </c>
      <c r="D629">
        <v>99</v>
      </c>
      <c r="E629" t="s">
        <v>25</v>
      </c>
      <c r="F629" t="s">
        <v>12</v>
      </c>
      <c r="G629">
        <v>19934</v>
      </c>
      <c r="H629">
        <v>11.5853904123717</v>
      </c>
      <c r="I629">
        <v>27476</v>
      </c>
    </row>
    <row r="630" spans="1:9" x14ac:dyDescent="0.2">
      <c r="A630" s="6" t="s">
        <v>2362</v>
      </c>
      <c r="B630" t="s">
        <v>27</v>
      </c>
      <c r="C630">
        <v>2</v>
      </c>
      <c r="D630">
        <v>99</v>
      </c>
      <c r="E630" t="s">
        <v>25</v>
      </c>
      <c r="F630" t="s">
        <v>14</v>
      </c>
      <c r="G630">
        <v>20069</v>
      </c>
      <c r="H630">
        <v>11.685258332478901</v>
      </c>
      <c r="I630">
        <v>27677</v>
      </c>
    </row>
    <row r="631" spans="1:9" x14ac:dyDescent="0.2">
      <c r="A631" s="6" t="s">
        <v>2572</v>
      </c>
      <c r="B631" t="s">
        <v>27</v>
      </c>
      <c r="C631">
        <v>2</v>
      </c>
      <c r="D631">
        <v>99</v>
      </c>
      <c r="E631" t="s">
        <v>25</v>
      </c>
      <c r="F631" t="s">
        <v>15</v>
      </c>
      <c r="G631">
        <v>20440</v>
      </c>
      <c r="H631">
        <v>11.846047743513401</v>
      </c>
      <c r="I631">
        <v>28533</v>
      </c>
    </row>
    <row r="632" spans="1:9" x14ac:dyDescent="0.2">
      <c r="A632" s="6" t="s">
        <v>1743</v>
      </c>
      <c r="B632" t="s">
        <v>27</v>
      </c>
      <c r="C632">
        <v>3</v>
      </c>
      <c r="D632">
        <v>1</v>
      </c>
      <c r="E632" t="s">
        <v>24</v>
      </c>
      <c r="F632" t="s">
        <v>12</v>
      </c>
      <c r="G632">
        <v>2607</v>
      </c>
      <c r="H632">
        <v>10.6614429549414</v>
      </c>
      <c r="I632">
        <v>3989</v>
      </c>
    </row>
    <row r="633" spans="1:9" x14ac:dyDescent="0.2">
      <c r="A633" s="6" t="s">
        <v>1533</v>
      </c>
      <c r="B633" t="s">
        <v>27</v>
      </c>
      <c r="C633">
        <v>3</v>
      </c>
      <c r="D633">
        <v>1</v>
      </c>
      <c r="E633" t="s">
        <v>24</v>
      </c>
      <c r="F633" t="s">
        <v>11</v>
      </c>
      <c r="G633">
        <v>2573</v>
      </c>
      <c r="H633">
        <v>10.5457734933438</v>
      </c>
      <c r="I633">
        <v>4008</v>
      </c>
    </row>
    <row r="634" spans="1:9" x14ac:dyDescent="0.2">
      <c r="A634" s="6" t="s">
        <v>1953</v>
      </c>
      <c r="B634" t="s">
        <v>27</v>
      </c>
      <c r="C634">
        <v>3</v>
      </c>
      <c r="D634">
        <v>1</v>
      </c>
      <c r="E634" t="s">
        <v>24</v>
      </c>
      <c r="F634" t="s">
        <v>13</v>
      </c>
      <c r="G634">
        <v>2746</v>
      </c>
      <c r="H634">
        <v>11.1866666014858</v>
      </c>
      <c r="I634">
        <v>4262</v>
      </c>
    </row>
    <row r="635" spans="1:9" x14ac:dyDescent="0.2">
      <c r="A635" s="6" t="s">
        <v>2373</v>
      </c>
      <c r="B635" t="s">
        <v>27</v>
      </c>
      <c r="C635">
        <v>3</v>
      </c>
      <c r="D635">
        <v>1</v>
      </c>
      <c r="E635" t="s">
        <v>24</v>
      </c>
      <c r="F635" t="s">
        <v>15</v>
      </c>
      <c r="G635">
        <v>2853</v>
      </c>
      <c r="H635">
        <v>11.3936016121168</v>
      </c>
      <c r="I635">
        <v>4344</v>
      </c>
    </row>
    <row r="636" spans="1:9" x14ac:dyDescent="0.2">
      <c r="A636" s="6" t="s">
        <v>2163</v>
      </c>
      <c r="B636" t="s">
        <v>27</v>
      </c>
      <c r="C636">
        <v>3</v>
      </c>
      <c r="D636">
        <v>1</v>
      </c>
      <c r="E636" t="s">
        <v>24</v>
      </c>
      <c r="F636" t="s">
        <v>14</v>
      </c>
      <c r="G636">
        <v>2879</v>
      </c>
      <c r="H636">
        <v>11.649154495545901</v>
      </c>
      <c r="I636">
        <v>4353</v>
      </c>
    </row>
    <row r="637" spans="1:9" x14ac:dyDescent="0.2">
      <c r="A637" s="6" t="s">
        <v>1753</v>
      </c>
      <c r="B637" t="s">
        <v>27</v>
      </c>
      <c r="C637">
        <v>3</v>
      </c>
      <c r="D637">
        <v>2</v>
      </c>
      <c r="E637" t="s">
        <v>24</v>
      </c>
      <c r="F637" t="s">
        <v>12</v>
      </c>
      <c r="G637">
        <v>10024</v>
      </c>
      <c r="H637">
        <v>10.3540797801266</v>
      </c>
      <c r="I637">
        <v>14838</v>
      </c>
    </row>
    <row r="638" spans="1:9" x14ac:dyDescent="0.2">
      <c r="A638" s="6" t="s">
        <v>1963</v>
      </c>
      <c r="B638" t="s">
        <v>27</v>
      </c>
      <c r="C638">
        <v>3</v>
      </c>
      <c r="D638">
        <v>2</v>
      </c>
      <c r="E638" t="s">
        <v>24</v>
      </c>
      <c r="F638" t="s">
        <v>13</v>
      </c>
      <c r="G638">
        <v>10296</v>
      </c>
      <c r="H638">
        <v>10.4594519474736</v>
      </c>
      <c r="I638">
        <v>15362</v>
      </c>
    </row>
    <row r="639" spans="1:9" x14ac:dyDescent="0.2">
      <c r="A639" s="6" t="s">
        <v>1543</v>
      </c>
      <c r="B639" t="s">
        <v>27</v>
      </c>
      <c r="C639">
        <v>3</v>
      </c>
      <c r="D639">
        <v>2</v>
      </c>
      <c r="E639" t="s">
        <v>24</v>
      </c>
      <c r="F639" t="s">
        <v>11</v>
      </c>
      <c r="G639">
        <v>10453</v>
      </c>
      <c r="H639">
        <v>10.9616903968965</v>
      </c>
      <c r="I639">
        <v>15725</v>
      </c>
    </row>
    <row r="640" spans="1:9" x14ac:dyDescent="0.2">
      <c r="A640" s="6" t="s">
        <v>2383</v>
      </c>
      <c r="B640" t="s">
        <v>27</v>
      </c>
      <c r="C640">
        <v>3</v>
      </c>
      <c r="D640">
        <v>2</v>
      </c>
      <c r="E640" t="s">
        <v>24</v>
      </c>
      <c r="F640" t="s">
        <v>15</v>
      </c>
      <c r="G640">
        <v>11146</v>
      </c>
      <c r="H640">
        <v>10.7435767705479</v>
      </c>
      <c r="I640">
        <v>16328</v>
      </c>
    </row>
    <row r="641" spans="1:9" x14ac:dyDescent="0.2">
      <c r="A641" s="6" t="s">
        <v>2173</v>
      </c>
      <c r="B641" t="s">
        <v>27</v>
      </c>
      <c r="C641">
        <v>3</v>
      </c>
      <c r="D641">
        <v>2</v>
      </c>
      <c r="E641" t="s">
        <v>24</v>
      </c>
      <c r="F641" t="s">
        <v>14</v>
      </c>
      <c r="G641">
        <v>11421</v>
      </c>
      <c r="H641">
        <v>11.337210081451</v>
      </c>
      <c r="I641">
        <v>16864</v>
      </c>
    </row>
    <row r="642" spans="1:9" x14ac:dyDescent="0.2">
      <c r="A642" s="6" t="s">
        <v>1973</v>
      </c>
      <c r="B642" t="s">
        <v>27</v>
      </c>
      <c r="C642">
        <v>3</v>
      </c>
      <c r="D642">
        <v>3</v>
      </c>
      <c r="E642" t="s">
        <v>24</v>
      </c>
      <c r="F642" t="s">
        <v>13</v>
      </c>
      <c r="G642">
        <v>7889</v>
      </c>
      <c r="H642">
        <v>10.7405901728978</v>
      </c>
      <c r="I642">
        <v>10826</v>
      </c>
    </row>
    <row r="643" spans="1:9" x14ac:dyDescent="0.2">
      <c r="A643" s="6" t="s">
        <v>1763</v>
      </c>
      <c r="B643" t="s">
        <v>27</v>
      </c>
      <c r="C643">
        <v>3</v>
      </c>
      <c r="D643">
        <v>3</v>
      </c>
      <c r="E643" t="s">
        <v>24</v>
      </c>
      <c r="F643" t="s">
        <v>12</v>
      </c>
      <c r="G643">
        <v>8061</v>
      </c>
      <c r="H643">
        <v>11.152544422365001</v>
      </c>
      <c r="I643">
        <v>11216</v>
      </c>
    </row>
    <row r="644" spans="1:9" x14ac:dyDescent="0.2">
      <c r="A644" s="6" t="s">
        <v>1553</v>
      </c>
      <c r="B644" t="s">
        <v>27</v>
      </c>
      <c r="C644">
        <v>3</v>
      </c>
      <c r="D644">
        <v>3</v>
      </c>
      <c r="E644" t="s">
        <v>24</v>
      </c>
      <c r="F644" t="s">
        <v>11</v>
      </c>
      <c r="G644">
        <v>8102</v>
      </c>
      <c r="H644">
        <v>11.3478093769714</v>
      </c>
      <c r="I644">
        <v>11515</v>
      </c>
    </row>
    <row r="645" spans="1:9" x14ac:dyDescent="0.2">
      <c r="A645" s="6" t="s">
        <v>2183</v>
      </c>
      <c r="B645" t="s">
        <v>27</v>
      </c>
      <c r="C645">
        <v>3</v>
      </c>
      <c r="D645">
        <v>3</v>
      </c>
      <c r="E645" t="s">
        <v>24</v>
      </c>
      <c r="F645" t="s">
        <v>14</v>
      </c>
      <c r="G645">
        <v>8284</v>
      </c>
      <c r="H645">
        <v>10.9120190146278</v>
      </c>
      <c r="I645">
        <v>11635</v>
      </c>
    </row>
    <row r="646" spans="1:9" x14ac:dyDescent="0.2">
      <c r="A646" s="6" t="s">
        <v>2393</v>
      </c>
      <c r="B646" t="s">
        <v>27</v>
      </c>
      <c r="C646">
        <v>3</v>
      </c>
      <c r="D646">
        <v>3</v>
      </c>
      <c r="E646" t="s">
        <v>24</v>
      </c>
      <c r="F646" t="s">
        <v>15</v>
      </c>
      <c r="G646">
        <v>8581</v>
      </c>
      <c r="H646">
        <v>10.800727768418099</v>
      </c>
      <c r="I646">
        <v>12044</v>
      </c>
    </row>
    <row r="647" spans="1:9" x14ac:dyDescent="0.2">
      <c r="A647" s="6" t="s">
        <v>1563</v>
      </c>
      <c r="B647" t="s">
        <v>27</v>
      </c>
      <c r="C647">
        <v>3</v>
      </c>
      <c r="D647">
        <v>4</v>
      </c>
      <c r="E647" t="s">
        <v>24</v>
      </c>
      <c r="F647" t="s">
        <v>11</v>
      </c>
      <c r="G647">
        <v>3552</v>
      </c>
      <c r="H647">
        <v>6.6221226998051197</v>
      </c>
      <c r="I647">
        <v>4943</v>
      </c>
    </row>
    <row r="648" spans="1:9" x14ac:dyDescent="0.2">
      <c r="A648" s="6" t="s">
        <v>1773</v>
      </c>
      <c r="B648" t="s">
        <v>27</v>
      </c>
      <c r="C648">
        <v>3</v>
      </c>
      <c r="D648">
        <v>4</v>
      </c>
      <c r="E648" t="s">
        <v>24</v>
      </c>
      <c r="F648" t="s">
        <v>12</v>
      </c>
      <c r="G648">
        <v>3777</v>
      </c>
      <c r="H648">
        <v>6.9363652307576498</v>
      </c>
      <c r="I648">
        <v>5207</v>
      </c>
    </row>
    <row r="649" spans="1:9" x14ac:dyDescent="0.2">
      <c r="A649" s="6" t="s">
        <v>1983</v>
      </c>
      <c r="B649" t="s">
        <v>27</v>
      </c>
      <c r="C649">
        <v>3</v>
      </c>
      <c r="D649">
        <v>4</v>
      </c>
      <c r="E649" t="s">
        <v>24</v>
      </c>
      <c r="F649" t="s">
        <v>13</v>
      </c>
      <c r="G649">
        <v>3908</v>
      </c>
      <c r="H649">
        <v>7.0902942072949502</v>
      </c>
      <c r="I649">
        <v>5391</v>
      </c>
    </row>
    <row r="650" spans="1:9" x14ac:dyDescent="0.2">
      <c r="A650" s="6" t="s">
        <v>2193</v>
      </c>
      <c r="B650" t="s">
        <v>27</v>
      </c>
      <c r="C650">
        <v>3</v>
      </c>
      <c r="D650">
        <v>4</v>
      </c>
      <c r="E650" t="s">
        <v>24</v>
      </c>
      <c r="F650" t="s">
        <v>14</v>
      </c>
      <c r="G650">
        <v>4032</v>
      </c>
      <c r="H650">
        <v>7.1008343128093596</v>
      </c>
      <c r="I650">
        <v>5642</v>
      </c>
    </row>
    <row r="651" spans="1:9" x14ac:dyDescent="0.2">
      <c r="A651" s="6" t="s">
        <v>2403</v>
      </c>
      <c r="B651" t="s">
        <v>27</v>
      </c>
      <c r="C651">
        <v>3</v>
      </c>
      <c r="D651">
        <v>4</v>
      </c>
      <c r="E651" t="s">
        <v>24</v>
      </c>
      <c r="F651" t="s">
        <v>15</v>
      </c>
      <c r="G651">
        <v>4023</v>
      </c>
      <c r="H651">
        <v>6.8851829425454296</v>
      </c>
      <c r="I651">
        <v>5707</v>
      </c>
    </row>
    <row r="652" spans="1:9" x14ac:dyDescent="0.2">
      <c r="A652" s="6" t="s">
        <v>1573</v>
      </c>
      <c r="B652" t="s">
        <v>27</v>
      </c>
      <c r="C652">
        <v>3</v>
      </c>
      <c r="D652">
        <v>5</v>
      </c>
      <c r="E652" t="s">
        <v>24</v>
      </c>
      <c r="F652" t="s">
        <v>11</v>
      </c>
      <c r="G652">
        <v>7533</v>
      </c>
      <c r="H652">
        <v>12.4746776298543</v>
      </c>
      <c r="I652">
        <v>11619</v>
      </c>
    </row>
    <row r="653" spans="1:9" x14ac:dyDescent="0.2">
      <c r="A653" s="6" t="s">
        <v>1783</v>
      </c>
      <c r="B653" t="s">
        <v>27</v>
      </c>
      <c r="C653">
        <v>3</v>
      </c>
      <c r="D653">
        <v>5</v>
      </c>
      <c r="E653" t="s">
        <v>24</v>
      </c>
      <c r="F653" t="s">
        <v>12</v>
      </c>
      <c r="G653">
        <v>8173</v>
      </c>
      <c r="H653">
        <v>13.4177702302478</v>
      </c>
      <c r="I653">
        <v>12792</v>
      </c>
    </row>
    <row r="654" spans="1:9" x14ac:dyDescent="0.2">
      <c r="A654" s="6" t="s">
        <v>1993</v>
      </c>
      <c r="B654" t="s">
        <v>27</v>
      </c>
      <c r="C654">
        <v>3</v>
      </c>
      <c r="D654">
        <v>5</v>
      </c>
      <c r="E654" t="s">
        <v>24</v>
      </c>
      <c r="F654" t="s">
        <v>13</v>
      </c>
      <c r="G654">
        <v>8413</v>
      </c>
      <c r="H654">
        <v>13.6978985700976</v>
      </c>
      <c r="I654">
        <v>13029</v>
      </c>
    </row>
    <row r="655" spans="1:9" x14ac:dyDescent="0.2">
      <c r="A655" s="6" t="s">
        <v>2203</v>
      </c>
      <c r="B655" t="s">
        <v>27</v>
      </c>
      <c r="C655">
        <v>3</v>
      </c>
      <c r="D655">
        <v>5</v>
      </c>
      <c r="E655" t="s">
        <v>24</v>
      </c>
      <c r="F655" t="s">
        <v>14</v>
      </c>
      <c r="G655">
        <v>8570</v>
      </c>
      <c r="H655">
        <v>13.7279705718445</v>
      </c>
      <c r="I655">
        <v>13301</v>
      </c>
    </row>
    <row r="656" spans="1:9" x14ac:dyDescent="0.2">
      <c r="A656" s="6" t="s">
        <v>2413</v>
      </c>
      <c r="B656" t="s">
        <v>27</v>
      </c>
      <c r="C656">
        <v>3</v>
      </c>
      <c r="D656">
        <v>5</v>
      </c>
      <c r="E656" t="s">
        <v>24</v>
      </c>
      <c r="F656" t="s">
        <v>15</v>
      </c>
      <c r="G656">
        <v>8623</v>
      </c>
      <c r="H656">
        <v>13.539875978944201</v>
      </c>
      <c r="I656">
        <v>13633</v>
      </c>
    </row>
    <row r="657" spans="1:9" x14ac:dyDescent="0.2">
      <c r="A657" s="6" t="s">
        <v>1583</v>
      </c>
      <c r="B657" t="s">
        <v>27</v>
      </c>
      <c r="C657">
        <v>3</v>
      </c>
      <c r="D657">
        <v>6</v>
      </c>
      <c r="E657" t="s">
        <v>24</v>
      </c>
      <c r="F657" t="s">
        <v>11</v>
      </c>
      <c r="G657">
        <v>1442</v>
      </c>
      <c r="H657">
        <v>11.6208414391792</v>
      </c>
      <c r="I657">
        <v>2471</v>
      </c>
    </row>
    <row r="658" spans="1:9" x14ac:dyDescent="0.2">
      <c r="A658" s="6" t="s">
        <v>1793</v>
      </c>
      <c r="B658" t="s">
        <v>27</v>
      </c>
      <c r="C658">
        <v>3</v>
      </c>
      <c r="D658">
        <v>6</v>
      </c>
      <c r="E658" t="s">
        <v>24</v>
      </c>
      <c r="F658" t="s">
        <v>12</v>
      </c>
      <c r="G658">
        <v>1449</v>
      </c>
      <c r="H658">
        <v>11.6504667020978</v>
      </c>
      <c r="I658">
        <v>2633</v>
      </c>
    </row>
    <row r="659" spans="1:9" x14ac:dyDescent="0.2">
      <c r="A659" s="6" t="s">
        <v>2003</v>
      </c>
      <c r="B659" t="s">
        <v>27</v>
      </c>
      <c r="C659">
        <v>3</v>
      </c>
      <c r="D659">
        <v>6</v>
      </c>
      <c r="E659" t="s">
        <v>24</v>
      </c>
      <c r="F659" t="s">
        <v>13</v>
      </c>
      <c r="G659">
        <v>1516</v>
      </c>
      <c r="H659">
        <v>12.171056328869</v>
      </c>
      <c r="I659">
        <v>2688</v>
      </c>
    </row>
    <row r="660" spans="1:9" x14ac:dyDescent="0.2">
      <c r="A660" s="6" t="s">
        <v>2213</v>
      </c>
      <c r="B660" t="s">
        <v>27</v>
      </c>
      <c r="C660">
        <v>3</v>
      </c>
      <c r="D660">
        <v>6</v>
      </c>
      <c r="E660" t="s">
        <v>24</v>
      </c>
      <c r="F660" t="s">
        <v>14</v>
      </c>
      <c r="G660">
        <v>1584</v>
      </c>
      <c r="H660">
        <v>12.6479688591676</v>
      </c>
      <c r="I660">
        <v>2851</v>
      </c>
    </row>
    <row r="661" spans="1:9" x14ac:dyDescent="0.2">
      <c r="A661" s="6" t="s">
        <v>2423</v>
      </c>
      <c r="B661" t="s">
        <v>27</v>
      </c>
      <c r="C661">
        <v>3</v>
      </c>
      <c r="D661">
        <v>6</v>
      </c>
      <c r="E661" t="s">
        <v>24</v>
      </c>
      <c r="F661" t="s">
        <v>15</v>
      </c>
      <c r="G661">
        <v>1594</v>
      </c>
      <c r="H661">
        <v>12.533634014741599</v>
      </c>
      <c r="I661">
        <v>2887</v>
      </c>
    </row>
    <row r="662" spans="1:9" x14ac:dyDescent="0.2">
      <c r="A662" s="6" t="s">
        <v>1593</v>
      </c>
      <c r="B662" t="s">
        <v>27</v>
      </c>
      <c r="C662">
        <v>3</v>
      </c>
      <c r="D662">
        <v>7</v>
      </c>
      <c r="E662" t="s">
        <v>24</v>
      </c>
      <c r="F662" t="s">
        <v>11</v>
      </c>
      <c r="G662">
        <v>5202</v>
      </c>
      <c r="H662">
        <v>13.678541649739399</v>
      </c>
      <c r="I662">
        <v>7411</v>
      </c>
    </row>
    <row r="663" spans="1:9" x14ac:dyDescent="0.2">
      <c r="A663" s="6" t="s">
        <v>1803</v>
      </c>
      <c r="B663" t="s">
        <v>27</v>
      </c>
      <c r="C663">
        <v>3</v>
      </c>
      <c r="D663">
        <v>7</v>
      </c>
      <c r="E663" t="s">
        <v>24</v>
      </c>
      <c r="F663" t="s">
        <v>12</v>
      </c>
      <c r="G663">
        <v>5422</v>
      </c>
      <c r="H663">
        <v>14.2238815876286</v>
      </c>
      <c r="I663">
        <v>7727</v>
      </c>
    </row>
    <row r="664" spans="1:9" x14ac:dyDescent="0.2">
      <c r="A664" s="6" t="s">
        <v>2013</v>
      </c>
      <c r="B664" t="s">
        <v>27</v>
      </c>
      <c r="C664">
        <v>3</v>
      </c>
      <c r="D664">
        <v>7</v>
      </c>
      <c r="E664" t="s">
        <v>24</v>
      </c>
      <c r="F664" t="s">
        <v>13</v>
      </c>
      <c r="G664">
        <v>5449</v>
      </c>
      <c r="H664">
        <v>14.219858479918299</v>
      </c>
      <c r="I664">
        <v>7892</v>
      </c>
    </row>
    <row r="665" spans="1:9" x14ac:dyDescent="0.2">
      <c r="A665" s="6" t="s">
        <v>2223</v>
      </c>
      <c r="B665" t="s">
        <v>27</v>
      </c>
      <c r="C665">
        <v>3</v>
      </c>
      <c r="D665">
        <v>7</v>
      </c>
      <c r="E665" t="s">
        <v>24</v>
      </c>
      <c r="F665" t="s">
        <v>14</v>
      </c>
      <c r="G665">
        <v>5928</v>
      </c>
      <c r="H665">
        <v>15.271112480450601</v>
      </c>
      <c r="I665">
        <v>8683</v>
      </c>
    </row>
    <row r="666" spans="1:9" x14ac:dyDescent="0.2">
      <c r="A666" s="6" t="s">
        <v>2433</v>
      </c>
      <c r="B666" t="s">
        <v>27</v>
      </c>
      <c r="C666">
        <v>3</v>
      </c>
      <c r="D666">
        <v>7</v>
      </c>
      <c r="E666" t="s">
        <v>24</v>
      </c>
      <c r="F666" t="s">
        <v>15</v>
      </c>
      <c r="G666">
        <v>6907</v>
      </c>
      <c r="H666">
        <v>17.422824480241299</v>
      </c>
      <c r="I666">
        <v>10486</v>
      </c>
    </row>
    <row r="667" spans="1:9" x14ac:dyDescent="0.2">
      <c r="A667" s="6" t="s">
        <v>1603</v>
      </c>
      <c r="B667" t="s">
        <v>27</v>
      </c>
      <c r="C667">
        <v>3</v>
      </c>
      <c r="D667">
        <v>8</v>
      </c>
      <c r="E667" t="s">
        <v>24</v>
      </c>
      <c r="F667" t="s">
        <v>11</v>
      </c>
      <c r="G667">
        <v>918</v>
      </c>
      <c r="H667">
        <v>21.672462515847101</v>
      </c>
      <c r="I667">
        <v>1387</v>
      </c>
    </row>
    <row r="668" spans="1:9" x14ac:dyDescent="0.2">
      <c r="A668" s="6" t="s">
        <v>2443</v>
      </c>
      <c r="B668" t="s">
        <v>27</v>
      </c>
      <c r="C668">
        <v>3</v>
      </c>
      <c r="D668">
        <v>8</v>
      </c>
      <c r="E668" t="s">
        <v>24</v>
      </c>
      <c r="F668" t="s">
        <v>15</v>
      </c>
      <c r="G668">
        <v>1122</v>
      </c>
      <c r="H668">
        <v>26.459892745461499</v>
      </c>
      <c r="I668">
        <v>1730</v>
      </c>
    </row>
    <row r="669" spans="1:9" x14ac:dyDescent="0.2">
      <c r="A669" s="6" t="s">
        <v>2233</v>
      </c>
      <c r="B669" t="s">
        <v>27</v>
      </c>
      <c r="C669">
        <v>3</v>
      </c>
      <c r="D669">
        <v>8</v>
      </c>
      <c r="E669" t="s">
        <v>24</v>
      </c>
      <c r="F669" t="s">
        <v>14</v>
      </c>
      <c r="G669">
        <v>1105</v>
      </c>
      <c r="H669">
        <v>26.2125374210659</v>
      </c>
      <c r="I669">
        <v>1758</v>
      </c>
    </row>
    <row r="670" spans="1:9" x14ac:dyDescent="0.2">
      <c r="A670" s="6" t="s">
        <v>2023</v>
      </c>
      <c r="B670" t="s">
        <v>27</v>
      </c>
      <c r="C670">
        <v>3</v>
      </c>
      <c r="D670">
        <v>8</v>
      </c>
      <c r="E670" t="s">
        <v>24</v>
      </c>
      <c r="F670" t="s">
        <v>13</v>
      </c>
      <c r="G670">
        <v>1130</v>
      </c>
      <c r="H670">
        <v>26.735880261112499</v>
      </c>
      <c r="I670">
        <v>1789</v>
      </c>
    </row>
    <row r="671" spans="1:9" x14ac:dyDescent="0.2">
      <c r="A671" s="6" t="s">
        <v>1813</v>
      </c>
      <c r="B671" t="s">
        <v>27</v>
      </c>
      <c r="C671">
        <v>3</v>
      </c>
      <c r="D671">
        <v>8</v>
      </c>
      <c r="E671" t="s">
        <v>24</v>
      </c>
      <c r="F671" t="s">
        <v>12</v>
      </c>
      <c r="G671">
        <v>1113</v>
      </c>
      <c r="H671">
        <v>26.2647429453325</v>
      </c>
      <c r="I671">
        <v>1814</v>
      </c>
    </row>
    <row r="672" spans="1:9" x14ac:dyDescent="0.2">
      <c r="A672" s="6" t="s">
        <v>1613</v>
      </c>
      <c r="B672" t="s">
        <v>27</v>
      </c>
      <c r="C672">
        <v>3</v>
      </c>
      <c r="D672">
        <v>9</v>
      </c>
      <c r="E672" t="s">
        <v>24</v>
      </c>
      <c r="F672" t="s">
        <v>11</v>
      </c>
      <c r="G672">
        <v>2237</v>
      </c>
      <c r="H672">
        <v>9.0137281053441694</v>
      </c>
      <c r="I672">
        <v>3333</v>
      </c>
    </row>
    <row r="673" spans="1:9" x14ac:dyDescent="0.2">
      <c r="A673" s="6" t="s">
        <v>1823</v>
      </c>
      <c r="B673" t="s">
        <v>27</v>
      </c>
      <c r="C673">
        <v>3</v>
      </c>
      <c r="D673">
        <v>9</v>
      </c>
      <c r="E673" t="s">
        <v>24</v>
      </c>
      <c r="F673" t="s">
        <v>12</v>
      </c>
      <c r="G673">
        <v>2298</v>
      </c>
      <c r="H673">
        <v>9.2480729157024903</v>
      </c>
      <c r="I673">
        <v>3443</v>
      </c>
    </row>
    <row r="674" spans="1:9" x14ac:dyDescent="0.2">
      <c r="A674" s="6" t="s">
        <v>2243</v>
      </c>
      <c r="B674" t="s">
        <v>27</v>
      </c>
      <c r="C674">
        <v>3</v>
      </c>
      <c r="D674">
        <v>9</v>
      </c>
      <c r="E674" t="s">
        <v>24</v>
      </c>
      <c r="F674" t="s">
        <v>14</v>
      </c>
      <c r="G674">
        <v>2342</v>
      </c>
      <c r="H674">
        <v>9.3558747862769795</v>
      </c>
      <c r="I674">
        <v>3630</v>
      </c>
    </row>
    <row r="675" spans="1:9" x14ac:dyDescent="0.2">
      <c r="A675" s="6" t="s">
        <v>2453</v>
      </c>
      <c r="B675" t="s">
        <v>27</v>
      </c>
      <c r="C675">
        <v>3</v>
      </c>
      <c r="D675">
        <v>9</v>
      </c>
      <c r="E675" t="s">
        <v>24</v>
      </c>
      <c r="F675" t="s">
        <v>15</v>
      </c>
      <c r="G675">
        <v>2370</v>
      </c>
      <c r="H675">
        <v>9.38323259885453</v>
      </c>
      <c r="I675">
        <v>3642</v>
      </c>
    </row>
    <row r="676" spans="1:9" x14ac:dyDescent="0.2">
      <c r="A676" s="6" t="s">
        <v>2033</v>
      </c>
      <c r="B676" t="s">
        <v>27</v>
      </c>
      <c r="C676">
        <v>3</v>
      </c>
      <c r="D676">
        <v>9</v>
      </c>
      <c r="E676" t="s">
        <v>24</v>
      </c>
      <c r="F676" t="s">
        <v>13</v>
      </c>
      <c r="G676">
        <v>2472</v>
      </c>
      <c r="H676">
        <v>9.9551895654148996</v>
      </c>
      <c r="I676">
        <v>3817</v>
      </c>
    </row>
    <row r="677" spans="1:9" x14ac:dyDescent="0.2">
      <c r="A677" s="6" t="s">
        <v>2463</v>
      </c>
      <c r="B677" t="s">
        <v>27</v>
      </c>
      <c r="C677">
        <v>3</v>
      </c>
      <c r="D677">
        <v>10</v>
      </c>
      <c r="E677" t="s">
        <v>24</v>
      </c>
      <c r="F677" t="s">
        <v>15</v>
      </c>
      <c r="G677">
        <v>5431</v>
      </c>
      <c r="H677">
        <v>24.927137119908199</v>
      </c>
      <c r="I677">
        <v>9287</v>
      </c>
    </row>
    <row r="678" spans="1:9" x14ac:dyDescent="0.2">
      <c r="A678" s="6" t="s">
        <v>2253</v>
      </c>
      <c r="B678" t="s">
        <v>27</v>
      </c>
      <c r="C678">
        <v>3</v>
      </c>
      <c r="D678">
        <v>10</v>
      </c>
      <c r="E678" t="s">
        <v>24</v>
      </c>
      <c r="F678" t="s">
        <v>14</v>
      </c>
      <c r="G678">
        <v>5845</v>
      </c>
      <c r="H678">
        <v>27.0943039382927</v>
      </c>
      <c r="I678">
        <v>10180</v>
      </c>
    </row>
    <row r="679" spans="1:9" x14ac:dyDescent="0.2">
      <c r="A679" s="6" t="s">
        <v>1833</v>
      </c>
      <c r="B679" t="s">
        <v>27</v>
      </c>
      <c r="C679">
        <v>3</v>
      </c>
      <c r="D679">
        <v>10</v>
      </c>
      <c r="E679" t="s">
        <v>24</v>
      </c>
      <c r="F679" t="s">
        <v>12</v>
      </c>
      <c r="G679">
        <v>5970</v>
      </c>
      <c r="H679">
        <v>28.248440539398501</v>
      </c>
      <c r="I679">
        <v>10291</v>
      </c>
    </row>
    <row r="680" spans="1:9" x14ac:dyDescent="0.2">
      <c r="A680" s="6" t="s">
        <v>1623</v>
      </c>
      <c r="B680" t="s">
        <v>27</v>
      </c>
      <c r="C680">
        <v>3</v>
      </c>
      <c r="D680">
        <v>10</v>
      </c>
      <c r="E680" t="s">
        <v>24</v>
      </c>
      <c r="F680" t="s">
        <v>11</v>
      </c>
      <c r="G680">
        <v>6005</v>
      </c>
      <c r="H680">
        <v>28.599963898796599</v>
      </c>
      <c r="I680">
        <v>10457</v>
      </c>
    </row>
    <row r="681" spans="1:9" x14ac:dyDescent="0.2">
      <c r="A681" s="6" t="s">
        <v>2043</v>
      </c>
      <c r="B681" t="s">
        <v>27</v>
      </c>
      <c r="C681">
        <v>3</v>
      </c>
      <c r="D681">
        <v>10</v>
      </c>
      <c r="E681" t="s">
        <v>24</v>
      </c>
      <c r="F681" t="s">
        <v>13</v>
      </c>
      <c r="G681">
        <v>6349</v>
      </c>
      <c r="H681">
        <v>29.8042094866484</v>
      </c>
      <c r="I681">
        <v>11140</v>
      </c>
    </row>
    <row r="682" spans="1:9" x14ac:dyDescent="0.2">
      <c r="A682" s="6" t="s">
        <v>2263</v>
      </c>
      <c r="B682" t="s">
        <v>27</v>
      </c>
      <c r="C682">
        <v>3</v>
      </c>
      <c r="D682">
        <v>11</v>
      </c>
      <c r="E682" t="s">
        <v>24</v>
      </c>
      <c r="F682" t="s">
        <v>14</v>
      </c>
      <c r="G682">
        <v>2872</v>
      </c>
      <c r="H682">
        <v>9.6337045485039603</v>
      </c>
      <c r="I682">
        <v>4442</v>
      </c>
    </row>
    <row r="683" spans="1:9" x14ac:dyDescent="0.2">
      <c r="A683" s="6" t="s">
        <v>1633</v>
      </c>
      <c r="B683" t="s">
        <v>27</v>
      </c>
      <c r="C683">
        <v>3</v>
      </c>
      <c r="D683">
        <v>11</v>
      </c>
      <c r="E683" t="s">
        <v>24</v>
      </c>
      <c r="F683" t="s">
        <v>11</v>
      </c>
      <c r="G683">
        <v>3365</v>
      </c>
      <c r="H683">
        <v>11.4724995832056</v>
      </c>
      <c r="I683">
        <v>4965</v>
      </c>
    </row>
    <row r="684" spans="1:9" x14ac:dyDescent="0.2">
      <c r="A684" s="6" t="s">
        <v>2473</v>
      </c>
      <c r="B684" t="s">
        <v>27</v>
      </c>
      <c r="C684">
        <v>3</v>
      </c>
      <c r="D684">
        <v>11</v>
      </c>
      <c r="E684" t="s">
        <v>24</v>
      </c>
      <c r="F684" t="s">
        <v>15</v>
      </c>
      <c r="G684">
        <v>3421</v>
      </c>
      <c r="H684">
        <v>11.347484795664</v>
      </c>
      <c r="I684">
        <v>5186</v>
      </c>
    </row>
    <row r="685" spans="1:9" x14ac:dyDescent="0.2">
      <c r="A685" s="6" t="s">
        <v>2053</v>
      </c>
      <c r="B685" t="s">
        <v>27</v>
      </c>
      <c r="C685">
        <v>3</v>
      </c>
      <c r="D685">
        <v>11</v>
      </c>
      <c r="E685" t="s">
        <v>24</v>
      </c>
      <c r="F685" t="s">
        <v>13</v>
      </c>
      <c r="G685">
        <v>3542</v>
      </c>
      <c r="H685">
        <v>12.000047431017499</v>
      </c>
      <c r="I685">
        <v>5377</v>
      </c>
    </row>
    <row r="686" spans="1:9" x14ac:dyDescent="0.2">
      <c r="A686" s="6" t="s">
        <v>1843</v>
      </c>
      <c r="B686" t="s">
        <v>27</v>
      </c>
      <c r="C686">
        <v>3</v>
      </c>
      <c r="D686">
        <v>11</v>
      </c>
      <c r="E686" t="s">
        <v>24</v>
      </c>
      <c r="F686" t="s">
        <v>12</v>
      </c>
      <c r="G686">
        <v>3462</v>
      </c>
      <c r="H686">
        <v>11.751483616320501</v>
      </c>
      <c r="I686">
        <v>5402</v>
      </c>
    </row>
    <row r="687" spans="1:9" x14ac:dyDescent="0.2">
      <c r="A687" s="6" t="s">
        <v>2273</v>
      </c>
      <c r="B687" t="s">
        <v>27</v>
      </c>
      <c r="C687">
        <v>3</v>
      </c>
      <c r="D687">
        <v>12</v>
      </c>
      <c r="E687" t="s">
        <v>24</v>
      </c>
      <c r="F687" t="s">
        <v>14</v>
      </c>
      <c r="G687">
        <v>1090</v>
      </c>
      <c r="H687">
        <v>11.0591073778451</v>
      </c>
      <c r="I687">
        <v>1854</v>
      </c>
    </row>
    <row r="688" spans="1:9" x14ac:dyDescent="0.2">
      <c r="A688" s="6" t="s">
        <v>1853</v>
      </c>
      <c r="B688" t="s">
        <v>27</v>
      </c>
      <c r="C688">
        <v>3</v>
      </c>
      <c r="D688">
        <v>12</v>
      </c>
      <c r="E688" t="s">
        <v>24</v>
      </c>
      <c r="F688" t="s">
        <v>12</v>
      </c>
      <c r="G688">
        <v>1117</v>
      </c>
      <c r="H688">
        <v>11.299709363786899</v>
      </c>
      <c r="I688">
        <v>1868</v>
      </c>
    </row>
    <row r="689" spans="1:9" x14ac:dyDescent="0.2">
      <c r="A689" s="6" t="s">
        <v>2063</v>
      </c>
      <c r="B689" t="s">
        <v>27</v>
      </c>
      <c r="C689">
        <v>3</v>
      </c>
      <c r="D689">
        <v>12</v>
      </c>
      <c r="E689" t="s">
        <v>24</v>
      </c>
      <c r="F689" t="s">
        <v>13</v>
      </c>
      <c r="G689">
        <v>1119</v>
      </c>
      <c r="H689">
        <v>11.3397297921759</v>
      </c>
      <c r="I689">
        <v>1875</v>
      </c>
    </row>
    <row r="690" spans="1:9" x14ac:dyDescent="0.2">
      <c r="A690" s="6" t="s">
        <v>2483</v>
      </c>
      <c r="B690" t="s">
        <v>27</v>
      </c>
      <c r="C690">
        <v>3</v>
      </c>
      <c r="D690">
        <v>12</v>
      </c>
      <c r="E690" t="s">
        <v>24</v>
      </c>
      <c r="F690" t="s">
        <v>15</v>
      </c>
      <c r="G690">
        <v>1114</v>
      </c>
      <c r="H690">
        <v>11.2349465331517</v>
      </c>
      <c r="I690">
        <v>1913</v>
      </c>
    </row>
    <row r="691" spans="1:9" x14ac:dyDescent="0.2">
      <c r="A691" s="6" t="s">
        <v>1643</v>
      </c>
      <c r="B691" t="s">
        <v>27</v>
      </c>
      <c r="C691">
        <v>3</v>
      </c>
      <c r="D691">
        <v>12</v>
      </c>
      <c r="E691" t="s">
        <v>24</v>
      </c>
      <c r="F691" t="s">
        <v>11</v>
      </c>
      <c r="G691">
        <v>1121</v>
      </c>
      <c r="H691">
        <v>11.2327012893057</v>
      </c>
      <c r="I691">
        <v>1977</v>
      </c>
    </row>
    <row r="692" spans="1:9" x14ac:dyDescent="0.2">
      <c r="A692" s="6" t="s">
        <v>1653</v>
      </c>
      <c r="B692" t="s">
        <v>27</v>
      </c>
      <c r="C692">
        <v>3</v>
      </c>
      <c r="D692">
        <v>13</v>
      </c>
      <c r="E692" t="s">
        <v>24</v>
      </c>
      <c r="F692" t="s">
        <v>11</v>
      </c>
      <c r="G692">
        <v>4538</v>
      </c>
      <c r="H692">
        <v>10.512684487419801</v>
      </c>
      <c r="I692">
        <v>6377</v>
      </c>
    </row>
    <row r="693" spans="1:9" x14ac:dyDescent="0.2">
      <c r="A693" s="6" t="s">
        <v>1863</v>
      </c>
      <c r="B693" t="s">
        <v>27</v>
      </c>
      <c r="C693">
        <v>3</v>
      </c>
      <c r="D693">
        <v>13</v>
      </c>
      <c r="E693" t="s">
        <v>24</v>
      </c>
      <c r="F693" t="s">
        <v>12</v>
      </c>
      <c r="G693">
        <v>4843</v>
      </c>
      <c r="H693">
        <v>11.1393101493997</v>
      </c>
      <c r="I693">
        <v>6835</v>
      </c>
    </row>
    <row r="694" spans="1:9" x14ac:dyDescent="0.2">
      <c r="A694" s="6" t="s">
        <v>2073</v>
      </c>
      <c r="B694" t="s">
        <v>27</v>
      </c>
      <c r="C694">
        <v>3</v>
      </c>
      <c r="D694">
        <v>13</v>
      </c>
      <c r="E694" t="s">
        <v>24</v>
      </c>
      <c r="F694" t="s">
        <v>13</v>
      </c>
      <c r="G694">
        <v>5095</v>
      </c>
      <c r="H694">
        <v>11.646669978176501</v>
      </c>
      <c r="I694">
        <v>7340</v>
      </c>
    </row>
    <row r="695" spans="1:9" x14ac:dyDescent="0.2">
      <c r="A695" s="6" t="s">
        <v>2283</v>
      </c>
      <c r="B695" t="s">
        <v>27</v>
      </c>
      <c r="C695">
        <v>3</v>
      </c>
      <c r="D695">
        <v>13</v>
      </c>
      <c r="E695" t="s">
        <v>24</v>
      </c>
      <c r="F695" t="s">
        <v>14</v>
      </c>
      <c r="G695">
        <v>5348</v>
      </c>
      <c r="H695">
        <v>12.046339212568601</v>
      </c>
      <c r="I695">
        <v>7781</v>
      </c>
    </row>
    <row r="696" spans="1:9" x14ac:dyDescent="0.2">
      <c r="A696" s="6" t="s">
        <v>2493</v>
      </c>
      <c r="B696" t="s">
        <v>27</v>
      </c>
      <c r="C696">
        <v>3</v>
      </c>
      <c r="D696">
        <v>13</v>
      </c>
      <c r="E696" t="s">
        <v>24</v>
      </c>
      <c r="F696" t="s">
        <v>15</v>
      </c>
      <c r="G696">
        <v>5449</v>
      </c>
      <c r="H696">
        <v>12.0473456927146</v>
      </c>
      <c r="I696">
        <v>7837</v>
      </c>
    </row>
    <row r="697" spans="1:9" x14ac:dyDescent="0.2">
      <c r="A697" s="6" t="s">
        <v>1663</v>
      </c>
      <c r="B697" t="s">
        <v>27</v>
      </c>
      <c r="C697">
        <v>3</v>
      </c>
      <c r="D697">
        <v>14</v>
      </c>
      <c r="E697" t="s">
        <v>24</v>
      </c>
      <c r="F697" t="s">
        <v>11</v>
      </c>
      <c r="G697">
        <v>3556</v>
      </c>
      <c r="H697">
        <v>16.496727793321401</v>
      </c>
      <c r="I697">
        <v>5480</v>
      </c>
    </row>
    <row r="698" spans="1:9" x14ac:dyDescent="0.2">
      <c r="A698" s="6" t="s">
        <v>1873</v>
      </c>
      <c r="B698" t="s">
        <v>27</v>
      </c>
      <c r="C698">
        <v>3</v>
      </c>
      <c r="D698">
        <v>14</v>
      </c>
      <c r="E698" t="s">
        <v>24</v>
      </c>
      <c r="F698" t="s">
        <v>12</v>
      </c>
      <c r="G698">
        <v>3807</v>
      </c>
      <c r="H698">
        <v>17.6781490276786</v>
      </c>
      <c r="I698">
        <v>5920</v>
      </c>
    </row>
    <row r="699" spans="1:9" x14ac:dyDescent="0.2">
      <c r="A699" s="6" t="s">
        <v>2083</v>
      </c>
      <c r="B699" t="s">
        <v>27</v>
      </c>
      <c r="C699">
        <v>3</v>
      </c>
      <c r="D699">
        <v>14</v>
      </c>
      <c r="E699" t="s">
        <v>24</v>
      </c>
      <c r="F699" t="s">
        <v>13</v>
      </c>
      <c r="G699">
        <v>3848</v>
      </c>
      <c r="H699">
        <v>17.815524136609099</v>
      </c>
      <c r="I699">
        <v>6082</v>
      </c>
    </row>
    <row r="700" spans="1:9" x14ac:dyDescent="0.2">
      <c r="A700" s="6" t="s">
        <v>2503</v>
      </c>
      <c r="B700" t="s">
        <v>27</v>
      </c>
      <c r="C700">
        <v>3</v>
      </c>
      <c r="D700">
        <v>14</v>
      </c>
      <c r="E700" t="s">
        <v>24</v>
      </c>
      <c r="F700" t="s">
        <v>15</v>
      </c>
      <c r="G700">
        <v>3924</v>
      </c>
      <c r="H700">
        <v>17.852455190292002</v>
      </c>
      <c r="I700">
        <v>6257</v>
      </c>
    </row>
    <row r="701" spans="1:9" x14ac:dyDescent="0.2">
      <c r="A701" s="6" t="s">
        <v>2293</v>
      </c>
      <c r="B701" t="s">
        <v>27</v>
      </c>
      <c r="C701">
        <v>3</v>
      </c>
      <c r="D701">
        <v>14</v>
      </c>
      <c r="E701" t="s">
        <v>24</v>
      </c>
      <c r="F701" t="s">
        <v>14</v>
      </c>
      <c r="G701">
        <v>3924</v>
      </c>
      <c r="H701">
        <v>17.9867244772093</v>
      </c>
      <c r="I701">
        <v>6258</v>
      </c>
    </row>
    <row r="702" spans="1:9" x14ac:dyDescent="0.2">
      <c r="A702" s="6" t="s">
        <v>2513</v>
      </c>
      <c r="B702" t="s">
        <v>27</v>
      </c>
      <c r="C702">
        <v>3</v>
      </c>
      <c r="D702">
        <v>15</v>
      </c>
      <c r="E702" t="s">
        <v>24</v>
      </c>
      <c r="F702" t="s">
        <v>15</v>
      </c>
      <c r="G702">
        <v>580</v>
      </c>
      <c r="H702">
        <v>9.8398980722282392</v>
      </c>
      <c r="I702">
        <v>865</v>
      </c>
    </row>
    <row r="703" spans="1:9" x14ac:dyDescent="0.2">
      <c r="A703" s="6" t="s">
        <v>2093</v>
      </c>
      <c r="B703" t="s">
        <v>27</v>
      </c>
      <c r="C703">
        <v>3</v>
      </c>
      <c r="D703">
        <v>15</v>
      </c>
      <c r="E703" t="s">
        <v>24</v>
      </c>
      <c r="F703" t="s">
        <v>13</v>
      </c>
      <c r="G703">
        <v>575</v>
      </c>
      <c r="H703">
        <v>10</v>
      </c>
      <c r="I703">
        <v>904</v>
      </c>
    </row>
    <row r="704" spans="1:9" x14ac:dyDescent="0.2">
      <c r="A704" s="6" t="s">
        <v>2303</v>
      </c>
      <c r="B704" t="s">
        <v>27</v>
      </c>
      <c r="C704">
        <v>3</v>
      </c>
      <c r="D704">
        <v>15</v>
      </c>
      <c r="E704" t="s">
        <v>24</v>
      </c>
      <c r="F704" t="s">
        <v>14</v>
      </c>
      <c r="G704">
        <v>600</v>
      </c>
      <c r="H704">
        <v>10.290218461337901</v>
      </c>
      <c r="I704">
        <v>904</v>
      </c>
    </row>
    <row r="705" spans="1:9" x14ac:dyDescent="0.2">
      <c r="A705" s="6" t="s">
        <v>1883</v>
      </c>
      <c r="B705" t="s">
        <v>27</v>
      </c>
      <c r="C705">
        <v>3</v>
      </c>
      <c r="D705">
        <v>15</v>
      </c>
      <c r="E705" t="s">
        <v>24</v>
      </c>
      <c r="F705" t="s">
        <v>12</v>
      </c>
      <c r="G705">
        <v>630</v>
      </c>
      <c r="H705">
        <v>11.0365801317032</v>
      </c>
      <c r="I705">
        <v>990</v>
      </c>
    </row>
    <row r="706" spans="1:9" x14ac:dyDescent="0.2">
      <c r="A706" s="6" t="s">
        <v>1673</v>
      </c>
      <c r="B706" t="s">
        <v>27</v>
      </c>
      <c r="C706">
        <v>3</v>
      </c>
      <c r="D706">
        <v>15</v>
      </c>
      <c r="E706" t="s">
        <v>24</v>
      </c>
      <c r="F706" t="s">
        <v>11</v>
      </c>
      <c r="G706">
        <v>616</v>
      </c>
      <c r="H706">
        <v>10.901863758559101</v>
      </c>
      <c r="I706">
        <v>991</v>
      </c>
    </row>
    <row r="707" spans="1:9" x14ac:dyDescent="0.2">
      <c r="A707" s="6" t="s">
        <v>2313</v>
      </c>
      <c r="B707" t="s">
        <v>27</v>
      </c>
      <c r="C707">
        <v>3</v>
      </c>
      <c r="D707">
        <v>16</v>
      </c>
      <c r="E707" t="s">
        <v>24</v>
      </c>
      <c r="F707" t="s">
        <v>14</v>
      </c>
      <c r="G707">
        <v>2436</v>
      </c>
      <c r="H707">
        <v>7.95938751924907</v>
      </c>
      <c r="I707">
        <v>3241</v>
      </c>
    </row>
    <row r="708" spans="1:9" x14ac:dyDescent="0.2">
      <c r="A708" s="6" t="s">
        <v>2523</v>
      </c>
      <c r="B708" t="s">
        <v>27</v>
      </c>
      <c r="C708">
        <v>3</v>
      </c>
      <c r="D708">
        <v>16</v>
      </c>
      <c r="E708" t="s">
        <v>24</v>
      </c>
      <c r="F708" t="s">
        <v>15</v>
      </c>
      <c r="G708">
        <v>2455</v>
      </c>
      <c r="H708">
        <v>7.9076031201372698</v>
      </c>
      <c r="I708">
        <v>3279</v>
      </c>
    </row>
    <row r="709" spans="1:9" x14ac:dyDescent="0.2">
      <c r="A709" s="6" t="s">
        <v>2103</v>
      </c>
      <c r="B709" t="s">
        <v>27</v>
      </c>
      <c r="C709">
        <v>3</v>
      </c>
      <c r="D709">
        <v>16</v>
      </c>
      <c r="E709" t="s">
        <v>24</v>
      </c>
      <c r="F709" t="s">
        <v>13</v>
      </c>
      <c r="G709">
        <v>2616</v>
      </c>
      <c r="H709">
        <v>8.6282614481956301</v>
      </c>
      <c r="I709">
        <v>3517</v>
      </c>
    </row>
    <row r="710" spans="1:9" x14ac:dyDescent="0.2">
      <c r="A710" s="6" t="s">
        <v>1683</v>
      </c>
      <c r="B710" t="s">
        <v>27</v>
      </c>
      <c r="C710">
        <v>3</v>
      </c>
      <c r="D710">
        <v>16</v>
      </c>
      <c r="E710" t="s">
        <v>24</v>
      </c>
      <c r="F710" t="s">
        <v>11</v>
      </c>
      <c r="G710">
        <v>3472</v>
      </c>
      <c r="H710">
        <v>11.600377680499101</v>
      </c>
      <c r="I710">
        <v>4764</v>
      </c>
    </row>
    <row r="711" spans="1:9" x14ac:dyDescent="0.2">
      <c r="A711" s="6" t="s">
        <v>1893</v>
      </c>
      <c r="B711" t="s">
        <v>27</v>
      </c>
      <c r="C711">
        <v>3</v>
      </c>
      <c r="D711">
        <v>16</v>
      </c>
      <c r="E711" t="s">
        <v>24</v>
      </c>
      <c r="F711" t="s">
        <v>12</v>
      </c>
      <c r="G711">
        <v>3486</v>
      </c>
      <c r="H711">
        <v>11.5804219778205</v>
      </c>
      <c r="I711">
        <v>5073</v>
      </c>
    </row>
    <row r="712" spans="1:9" x14ac:dyDescent="0.2">
      <c r="A712" s="6" t="s">
        <v>2323</v>
      </c>
      <c r="B712" t="s">
        <v>27</v>
      </c>
      <c r="C712">
        <v>3</v>
      </c>
      <c r="D712">
        <v>17</v>
      </c>
      <c r="E712" t="s">
        <v>24</v>
      </c>
      <c r="F712" t="s">
        <v>14</v>
      </c>
      <c r="G712">
        <v>1244</v>
      </c>
      <c r="H712">
        <v>13.5986751130035</v>
      </c>
      <c r="I712">
        <v>1828</v>
      </c>
    </row>
    <row r="713" spans="1:9" x14ac:dyDescent="0.2">
      <c r="A713" s="6" t="s">
        <v>2533</v>
      </c>
      <c r="B713" t="s">
        <v>27</v>
      </c>
      <c r="C713">
        <v>3</v>
      </c>
      <c r="D713">
        <v>17</v>
      </c>
      <c r="E713" t="s">
        <v>24</v>
      </c>
      <c r="F713" t="s">
        <v>15</v>
      </c>
      <c r="G713">
        <v>1362</v>
      </c>
      <c r="H713">
        <v>14.939403279429399</v>
      </c>
      <c r="I713">
        <v>2009</v>
      </c>
    </row>
    <row r="714" spans="1:9" x14ac:dyDescent="0.2">
      <c r="A714" s="6" t="s">
        <v>2113</v>
      </c>
      <c r="B714" t="s">
        <v>27</v>
      </c>
      <c r="C714">
        <v>3</v>
      </c>
      <c r="D714">
        <v>17</v>
      </c>
      <c r="E714" t="s">
        <v>24</v>
      </c>
      <c r="F714" t="s">
        <v>13</v>
      </c>
      <c r="G714">
        <v>1427</v>
      </c>
      <c r="H714">
        <v>15.553133514986399</v>
      </c>
      <c r="I714">
        <v>2121</v>
      </c>
    </row>
    <row r="715" spans="1:9" x14ac:dyDescent="0.2">
      <c r="A715" s="6" t="s">
        <v>1693</v>
      </c>
      <c r="B715" t="s">
        <v>27</v>
      </c>
      <c r="C715">
        <v>3</v>
      </c>
      <c r="D715">
        <v>17</v>
      </c>
      <c r="E715" t="s">
        <v>24</v>
      </c>
      <c r="F715" t="s">
        <v>11</v>
      </c>
      <c r="G715">
        <v>1511</v>
      </c>
      <c r="H715">
        <v>16.37368853365</v>
      </c>
      <c r="I715">
        <v>2233</v>
      </c>
    </row>
    <row r="716" spans="1:9" x14ac:dyDescent="0.2">
      <c r="A716" s="6" t="s">
        <v>1903</v>
      </c>
      <c r="B716" t="s">
        <v>27</v>
      </c>
      <c r="C716">
        <v>3</v>
      </c>
      <c r="D716">
        <v>17</v>
      </c>
      <c r="E716" t="s">
        <v>24</v>
      </c>
      <c r="F716" t="s">
        <v>12</v>
      </c>
      <c r="G716">
        <v>1569</v>
      </c>
      <c r="H716">
        <v>17.0394013077659</v>
      </c>
      <c r="I716">
        <v>2356</v>
      </c>
    </row>
    <row r="717" spans="1:9" x14ac:dyDescent="0.2">
      <c r="A717" s="6" t="s">
        <v>1913</v>
      </c>
      <c r="B717" t="s">
        <v>27</v>
      </c>
      <c r="C717">
        <v>3</v>
      </c>
      <c r="D717">
        <v>18</v>
      </c>
      <c r="E717" t="s">
        <v>24</v>
      </c>
      <c r="F717" t="s">
        <v>12</v>
      </c>
      <c r="G717">
        <v>7529</v>
      </c>
      <c r="H717">
        <v>9.3711111880039795</v>
      </c>
      <c r="I717">
        <v>11196</v>
      </c>
    </row>
    <row r="718" spans="1:9" x14ac:dyDescent="0.2">
      <c r="A718" s="6" t="s">
        <v>2123</v>
      </c>
      <c r="B718" t="s">
        <v>27</v>
      </c>
      <c r="C718">
        <v>3</v>
      </c>
      <c r="D718">
        <v>18</v>
      </c>
      <c r="E718" t="s">
        <v>24</v>
      </c>
      <c r="F718" t="s">
        <v>13</v>
      </c>
      <c r="G718">
        <v>7675</v>
      </c>
      <c r="H718">
        <v>9.4083375400145499</v>
      </c>
      <c r="I718">
        <v>11436</v>
      </c>
    </row>
    <row r="719" spans="1:9" x14ac:dyDescent="0.2">
      <c r="A719" s="6" t="s">
        <v>2543</v>
      </c>
      <c r="B719" t="s">
        <v>27</v>
      </c>
      <c r="C719">
        <v>3</v>
      </c>
      <c r="D719">
        <v>18</v>
      </c>
      <c r="E719" t="s">
        <v>24</v>
      </c>
      <c r="F719" t="s">
        <v>15</v>
      </c>
      <c r="G719">
        <v>7471</v>
      </c>
      <c r="H719">
        <v>8.7051581237034306</v>
      </c>
      <c r="I719">
        <v>11660</v>
      </c>
    </row>
    <row r="720" spans="1:9" x14ac:dyDescent="0.2">
      <c r="A720" s="6" t="s">
        <v>1703</v>
      </c>
      <c r="B720" t="s">
        <v>27</v>
      </c>
      <c r="C720">
        <v>3</v>
      </c>
      <c r="D720">
        <v>18</v>
      </c>
      <c r="E720" t="s">
        <v>24</v>
      </c>
      <c r="F720" t="s">
        <v>11</v>
      </c>
      <c r="G720">
        <v>7879</v>
      </c>
      <c r="H720">
        <v>9.7616661760435193</v>
      </c>
      <c r="I720">
        <v>11740</v>
      </c>
    </row>
    <row r="721" spans="1:9" x14ac:dyDescent="0.2">
      <c r="A721" s="6" t="s">
        <v>2333</v>
      </c>
      <c r="B721" t="s">
        <v>27</v>
      </c>
      <c r="C721">
        <v>3</v>
      </c>
      <c r="D721">
        <v>18</v>
      </c>
      <c r="E721" t="s">
        <v>24</v>
      </c>
      <c r="F721" t="s">
        <v>14</v>
      </c>
      <c r="G721">
        <v>7732</v>
      </c>
      <c r="H721">
        <v>9.2462765858853206</v>
      </c>
      <c r="I721">
        <v>11749</v>
      </c>
    </row>
    <row r="722" spans="1:9" x14ac:dyDescent="0.2">
      <c r="A722" s="6" t="s">
        <v>1713</v>
      </c>
      <c r="B722" t="s">
        <v>27</v>
      </c>
      <c r="C722">
        <v>3</v>
      </c>
      <c r="D722">
        <v>19</v>
      </c>
      <c r="E722" t="s">
        <v>24</v>
      </c>
      <c r="F722" t="s">
        <v>11</v>
      </c>
      <c r="G722">
        <v>2908</v>
      </c>
      <c r="H722">
        <v>24.246264674493101</v>
      </c>
      <c r="I722">
        <v>4361</v>
      </c>
    </row>
    <row r="723" spans="1:9" x14ac:dyDescent="0.2">
      <c r="A723" s="6" t="s">
        <v>2133</v>
      </c>
      <c r="B723" t="s">
        <v>27</v>
      </c>
      <c r="C723">
        <v>3</v>
      </c>
      <c r="D723">
        <v>19</v>
      </c>
      <c r="E723" t="s">
        <v>24</v>
      </c>
      <c r="F723" t="s">
        <v>13</v>
      </c>
      <c r="G723">
        <v>3003</v>
      </c>
      <c r="H723">
        <v>24.600981581622701</v>
      </c>
      <c r="I723">
        <v>4516</v>
      </c>
    </row>
    <row r="724" spans="1:9" x14ac:dyDescent="0.2">
      <c r="A724" s="6" t="s">
        <v>1923</v>
      </c>
      <c r="B724" t="s">
        <v>27</v>
      </c>
      <c r="C724">
        <v>3</v>
      </c>
      <c r="D724">
        <v>19</v>
      </c>
      <c r="E724" t="s">
        <v>24</v>
      </c>
      <c r="F724" t="s">
        <v>12</v>
      </c>
      <c r="G724">
        <v>2933</v>
      </c>
      <c r="H724">
        <v>24.254242011522599</v>
      </c>
      <c r="I724">
        <v>4558</v>
      </c>
    </row>
    <row r="725" spans="1:9" x14ac:dyDescent="0.2">
      <c r="A725" s="6" t="s">
        <v>2343</v>
      </c>
      <c r="B725" t="s">
        <v>27</v>
      </c>
      <c r="C725">
        <v>3</v>
      </c>
      <c r="D725">
        <v>19</v>
      </c>
      <c r="E725" t="s">
        <v>24</v>
      </c>
      <c r="F725" t="s">
        <v>14</v>
      </c>
      <c r="G725">
        <v>3048</v>
      </c>
      <c r="H725">
        <v>24.611170952358599</v>
      </c>
      <c r="I725">
        <v>4729</v>
      </c>
    </row>
    <row r="726" spans="1:9" x14ac:dyDescent="0.2">
      <c r="A726" s="6" t="s">
        <v>2553</v>
      </c>
      <c r="B726" t="s">
        <v>27</v>
      </c>
      <c r="C726">
        <v>3</v>
      </c>
      <c r="D726">
        <v>19</v>
      </c>
      <c r="E726" t="s">
        <v>24</v>
      </c>
      <c r="F726" t="s">
        <v>15</v>
      </c>
      <c r="G726">
        <v>3158</v>
      </c>
      <c r="H726">
        <v>25.2535551295984</v>
      </c>
      <c r="I726">
        <v>4852</v>
      </c>
    </row>
    <row r="727" spans="1:9" x14ac:dyDescent="0.2">
      <c r="A727" s="6" t="s">
        <v>2353</v>
      </c>
      <c r="B727" t="s">
        <v>27</v>
      </c>
      <c r="C727">
        <v>3</v>
      </c>
      <c r="D727">
        <v>20</v>
      </c>
      <c r="E727" t="s">
        <v>24</v>
      </c>
      <c r="F727" t="s">
        <v>14</v>
      </c>
      <c r="G727">
        <v>7775</v>
      </c>
      <c r="H727">
        <v>14.810852554581601</v>
      </c>
      <c r="I727">
        <v>11083</v>
      </c>
    </row>
    <row r="728" spans="1:9" x14ac:dyDescent="0.2">
      <c r="A728" s="6" t="s">
        <v>2143</v>
      </c>
      <c r="B728" t="s">
        <v>27</v>
      </c>
      <c r="C728">
        <v>3</v>
      </c>
      <c r="D728">
        <v>20</v>
      </c>
      <c r="E728" t="s">
        <v>24</v>
      </c>
      <c r="F728" t="s">
        <v>13</v>
      </c>
      <c r="G728">
        <v>8389</v>
      </c>
      <c r="H728">
        <v>16.196212607677101</v>
      </c>
      <c r="I728">
        <v>12217</v>
      </c>
    </row>
    <row r="729" spans="1:9" x14ac:dyDescent="0.2">
      <c r="A729" s="6" t="s">
        <v>1723</v>
      </c>
      <c r="B729" t="s">
        <v>27</v>
      </c>
      <c r="C729">
        <v>3</v>
      </c>
      <c r="D729">
        <v>20</v>
      </c>
      <c r="E729" t="s">
        <v>24</v>
      </c>
      <c r="F729" t="s">
        <v>11</v>
      </c>
      <c r="G729">
        <v>8605</v>
      </c>
      <c r="H729">
        <v>16.766005982765599</v>
      </c>
      <c r="I729">
        <v>12751</v>
      </c>
    </row>
    <row r="730" spans="1:9" x14ac:dyDescent="0.2">
      <c r="A730" s="6" t="s">
        <v>1933</v>
      </c>
      <c r="B730" t="s">
        <v>27</v>
      </c>
      <c r="C730">
        <v>3</v>
      </c>
      <c r="D730">
        <v>20</v>
      </c>
      <c r="E730" t="s">
        <v>24</v>
      </c>
      <c r="F730" t="s">
        <v>12</v>
      </c>
      <c r="G730">
        <v>8907</v>
      </c>
      <c r="H730">
        <v>17.295622520077298</v>
      </c>
      <c r="I730">
        <v>13473</v>
      </c>
    </row>
    <row r="731" spans="1:9" x14ac:dyDescent="0.2">
      <c r="A731" s="6" t="s">
        <v>2563</v>
      </c>
      <c r="B731" t="s">
        <v>27</v>
      </c>
      <c r="C731">
        <v>3</v>
      </c>
      <c r="D731">
        <v>20</v>
      </c>
      <c r="E731" t="s">
        <v>24</v>
      </c>
      <c r="F731" t="s">
        <v>15</v>
      </c>
      <c r="G731">
        <v>8835</v>
      </c>
      <c r="H731">
        <v>16.573301546109899</v>
      </c>
      <c r="I731">
        <v>13506</v>
      </c>
    </row>
    <row r="732" spans="1:9" x14ac:dyDescent="0.2">
      <c r="A732" s="6" t="s">
        <v>1733</v>
      </c>
      <c r="B732" t="s">
        <v>27</v>
      </c>
      <c r="C732">
        <v>3</v>
      </c>
      <c r="D732">
        <v>99</v>
      </c>
      <c r="E732" t="s">
        <v>24</v>
      </c>
      <c r="F732" t="s">
        <v>11</v>
      </c>
      <c r="G732">
        <v>85588</v>
      </c>
      <c r="H732">
        <v>12.2488925505873</v>
      </c>
      <c r="I732">
        <v>128508</v>
      </c>
    </row>
    <row r="733" spans="1:9" x14ac:dyDescent="0.2">
      <c r="A733" s="6" t="s">
        <v>2153</v>
      </c>
      <c r="B733" t="s">
        <v>27</v>
      </c>
      <c r="C733">
        <v>3</v>
      </c>
      <c r="D733">
        <v>99</v>
      </c>
      <c r="E733" t="s">
        <v>24</v>
      </c>
      <c r="F733" t="s">
        <v>13</v>
      </c>
      <c r="G733">
        <v>87457</v>
      </c>
      <c r="H733">
        <v>12.319698840223801</v>
      </c>
      <c r="I733">
        <v>131581</v>
      </c>
    </row>
    <row r="734" spans="1:9" x14ac:dyDescent="0.2">
      <c r="A734" s="6" t="s">
        <v>1943</v>
      </c>
      <c r="B734" t="s">
        <v>27</v>
      </c>
      <c r="C734">
        <v>3</v>
      </c>
      <c r="D734">
        <v>99</v>
      </c>
      <c r="E734" t="s">
        <v>24</v>
      </c>
      <c r="F734" t="s">
        <v>12</v>
      </c>
      <c r="G734">
        <v>87177</v>
      </c>
      <c r="H734">
        <v>12.397336622566</v>
      </c>
      <c r="I734">
        <v>131621</v>
      </c>
    </row>
    <row r="735" spans="1:9" x14ac:dyDescent="0.2">
      <c r="A735" s="6" t="s">
        <v>2363</v>
      </c>
      <c r="B735" t="s">
        <v>27</v>
      </c>
      <c r="C735">
        <v>3</v>
      </c>
      <c r="D735">
        <v>99</v>
      </c>
      <c r="E735" t="s">
        <v>24</v>
      </c>
      <c r="F735" t="s">
        <v>14</v>
      </c>
      <c r="G735">
        <v>88059</v>
      </c>
      <c r="H735">
        <v>12.1796626590705</v>
      </c>
      <c r="I735">
        <v>132766</v>
      </c>
    </row>
    <row r="736" spans="1:9" x14ac:dyDescent="0.2">
      <c r="A736" s="6" t="s">
        <v>2573</v>
      </c>
      <c r="B736" t="s">
        <v>27</v>
      </c>
      <c r="C736">
        <v>3</v>
      </c>
      <c r="D736">
        <v>99</v>
      </c>
      <c r="E736" t="s">
        <v>24</v>
      </c>
      <c r="F736" t="s">
        <v>15</v>
      </c>
      <c r="G736">
        <v>90419</v>
      </c>
      <c r="H736">
        <v>12.227390214144499</v>
      </c>
      <c r="I736">
        <v>137452</v>
      </c>
    </row>
    <row r="737" spans="1:9" x14ac:dyDescent="0.2">
      <c r="A737" s="6" t="s">
        <v>3776</v>
      </c>
      <c r="B737" t="s">
        <v>27</v>
      </c>
      <c r="C737">
        <v>3</v>
      </c>
      <c r="D737">
        <v>1</v>
      </c>
      <c r="E737" t="s">
        <v>28</v>
      </c>
      <c r="F737" t="s">
        <v>11</v>
      </c>
      <c r="G737">
        <v>3159</v>
      </c>
      <c r="H737">
        <v>10.415515509430101</v>
      </c>
      <c r="I737">
        <v>4830</v>
      </c>
    </row>
    <row r="738" spans="1:9" x14ac:dyDescent="0.2">
      <c r="A738" s="6" t="s">
        <v>3881</v>
      </c>
      <c r="B738" t="s">
        <v>27</v>
      </c>
      <c r="C738">
        <v>3</v>
      </c>
      <c r="D738">
        <v>1</v>
      </c>
      <c r="E738" t="s">
        <v>28</v>
      </c>
      <c r="F738" t="s">
        <v>12</v>
      </c>
      <c r="G738">
        <v>3266</v>
      </c>
      <c r="H738">
        <v>10.546240239151199</v>
      </c>
      <c r="I738">
        <v>4850</v>
      </c>
    </row>
    <row r="739" spans="1:9" x14ac:dyDescent="0.2">
      <c r="A739" s="6" t="s">
        <v>3986</v>
      </c>
      <c r="B739" t="s">
        <v>27</v>
      </c>
      <c r="C739">
        <v>3</v>
      </c>
      <c r="D739">
        <v>1</v>
      </c>
      <c r="E739" t="s">
        <v>28</v>
      </c>
      <c r="F739" t="s">
        <v>13</v>
      </c>
      <c r="G739">
        <v>3368</v>
      </c>
      <c r="H739">
        <v>10.6308337661844</v>
      </c>
      <c r="I739">
        <v>5110</v>
      </c>
    </row>
    <row r="740" spans="1:9" x14ac:dyDescent="0.2">
      <c r="A740" s="6" t="s">
        <v>4091</v>
      </c>
      <c r="B740" t="s">
        <v>27</v>
      </c>
      <c r="C740">
        <v>3</v>
      </c>
      <c r="D740">
        <v>1</v>
      </c>
      <c r="E740" t="s">
        <v>28</v>
      </c>
      <c r="F740" t="s">
        <v>14</v>
      </c>
      <c r="G740">
        <v>3560</v>
      </c>
      <c r="H740">
        <v>11.133571622212999</v>
      </c>
      <c r="I740">
        <v>5269</v>
      </c>
    </row>
    <row r="741" spans="1:9" x14ac:dyDescent="0.2">
      <c r="A741" s="6" t="s">
        <v>4196</v>
      </c>
      <c r="B741" t="s">
        <v>27</v>
      </c>
      <c r="C741">
        <v>3</v>
      </c>
      <c r="D741">
        <v>1</v>
      </c>
      <c r="E741" t="s">
        <v>28</v>
      </c>
      <c r="F741" t="s">
        <v>15</v>
      </c>
      <c r="G741">
        <v>3506</v>
      </c>
      <c r="H741">
        <v>10.717552353900301</v>
      </c>
      <c r="I741">
        <v>5288</v>
      </c>
    </row>
    <row r="742" spans="1:9" x14ac:dyDescent="0.2">
      <c r="A742" s="6" t="s">
        <v>3882</v>
      </c>
      <c r="B742" t="s">
        <v>27</v>
      </c>
      <c r="C742">
        <v>3</v>
      </c>
      <c r="D742">
        <v>2</v>
      </c>
      <c r="E742" t="s">
        <v>28</v>
      </c>
      <c r="F742" t="s">
        <v>12</v>
      </c>
      <c r="G742">
        <v>13248</v>
      </c>
      <c r="H742">
        <v>10.5664148801916</v>
      </c>
      <c r="I742">
        <v>19717</v>
      </c>
    </row>
    <row r="743" spans="1:9" x14ac:dyDescent="0.2">
      <c r="A743" s="6" t="s">
        <v>3987</v>
      </c>
      <c r="B743" t="s">
        <v>27</v>
      </c>
      <c r="C743">
        <v>3</v>
      </c>
      <c r="D743">
        <v>2</v>
      </c>
      <c r="E743" t="s">
        <v>28</v>
      </c>
      <c r="F743" t="s">
        <v>13</v>
      </c>
      <c r="G743">
        <v>13583</v>
      </c>
      <c r="H743">
        <v>10.656129185309201</v>
      </c>
      <c r="I743">
        <v>20316</v>
      </c>
    </row>
    <row r="744" spans="1:9" x14ac:dyDescent="0.2">
      <c r="A744" s="6" t="s">
        <v>3777</v>
      </c>
      <c r="B744" t="s">
        <v>27</v>
      </c>
      <c r="C744">
        <v>3</v>
      </c>
      <c r="D744">
        <v>2</v>
      </c>
      <c r="E744" t="s">
        <v>28</v>
      </c>
      <c r="F744" t="s">
        <v>11</v>
      </c>
      <c r="G744">
        <v>13724</v>
      </c>
      <c r="H744">
        <v>11.102234885182799</v>
      </c>
      <c r="I744">
        <v>20581</v>
      </c>
    </row>
    <row r="745" spans="1:9" x14ac:dyDescent="0.2">
      <c r="A745" s="6" t="s">
        <v>4197</v>
      </c>
      <c r="B745" t="s">
        <v>27</v>
      </c>
      <c r="C745">
        <v>3</v>
      </c>
      <c r="D745">
        <v>2</v>
      </c>
      <c r="E745" t="s">
        <v>28</v>
      </c>
      <c r="F745" t="s">
        <v>15</v>
      </c>
      <c r="G745">
        <v>14455</v>
      </c>
      <c r="H745">
        <v>10.8700003686311</v>
      </c>
      <c r="I745">
        <v>21171</v>
      </c>
    </row>
    <row r="746" spans="1:9" x14ac:dyDescent="0.2">
      <c r="A746" s="6" t="s">
        <v>4092</v>
      </c>
      <c r="B746" t="s">
        <v>27</v>
      </c>
      <c r="C746">
        <v>3</v>
      </c>
      <c r="D746">
        <v>2</v>
      </c>
      <c r="E746" t="s">
        <v>28</v>
      </c>
      <c r="F746" t="s">
        <v>14</v>
      </c>
      <c r="G746">
        <v>14812</v>
      </c>
      <c r="H746">
        <v>11.300250273068601</v>
      </c>
      <c r="I746">
        <v>21913</v>
      </c>
    </row>
    <row r="747" spans="1:9" x14ac:dyDescent="0.2">
      <c r="A747" s="6" t="s">
        <v>3988</v>
      </c>
      <c r="B747" t="s">
        <v>27</v>
      </c>
      <c r="C747">
        <v>3</v>
      </c>
      <c r="D747">
        <v>3</v>
      </c>
      <c r="E747" t="s">
        <v>28</v>
      </c>
      <c r="F747" t="s">
        <v>13</v>
      </c>
      <c r="G747">
        <v>10486</v>
      </c>
      <c r="H747">
        <v>12.275156646906201</v>
      </c>
      <c r="I747">
        <v>14621</v>
      </c>
    </row>
    <row r="748" spans="1:9" x14ac:dyDescent="0.2">
      <c r="A748" s="6" t="s">
        <v>3778</v>
      </c>
      <c r="B748" t="s">
        <v>27</v>
      </c>
      <c r="C748">
        <v>3</v>
      </c>
      <c r="D748">
        <v>3</v>
      </c>
      <c r="E748" t="s">
        <v>28</v>
      </c>
      <c r="F748" t="s">
        <v>11</v>
      </c>
      <c r="G748">
        <v>10414</v>
      </c>
      <c r="H748">
        <v>12.1412498199232</v>
      </c>
      <c r="I748">
        <v>14900</v>
      </c>
    </row>
    <row r="749" spans="1:9" x14ac:dyDescent="0.2">
      <c r="A749" s="6" t="s">
        <v>3883</v>
      </c>
      <c r="B749" t="s">
        <v>27</v>
      </c>
      <c r="C749">
        <v>3</v>
      </c>
      <c r="D749">
        <v>3</v>
      </c>
      <c r="E749" t="s">
        <v>28</v>
      </c>
      <c r="F749" t="s">
        <v>12</v>
      </c>
      <c r="G749">
        <v>10679</v>
      </c>
      <c r="H749">
        <v>12.520163335962399</v>
      </c>
      <c r="I749">
        <v>15050</v>
      </c>
    </row>
    <row r="750" spans="1:9" x14ac:dyDescent="0.2">
      <c r="A750" s="6" t="s">
        <v>4093</v>
      </c>
      <c r="B750" t="s">
        <v>27</v>
      </c>
      <c r="C750">
        <v>3</v>
      </c>
      <c r="D750">
        <v>3</v>
      </c>
      <c r="E750" t="s">
        <v>28</v>
      </c>
      <c r="F750" t="s">
        <v>14</v>
      </c>
      <c r="G750">
        <v>10981</v>
      </c>
      <c r="H750">
        <v>12.574247379651499</v>
      </c>
      <c r="I750">
        <v>15587</v>
      </c>
    </row>
    <row r="751" spans="1:9" x14ac:dyDescent="0.2">
      <c r="A751" s="6" t="s">
        <v>4198</v>
      </c>
      <c r="B751" t="s">
        <v>27</v>
      </c>
      <c r="C751">
        <v>3</v>
      </c>
      <c r="D751">
        <v>3</v>
      </c>
      <c r="E751" t="s">
        <v>28</v>
      </c>
      <c r="F751" t="s">
        <v>15</v>
      </c>
      <c r="G751">
        <v>11373</v>
      </c>
      <c r="H751">
        <v>12.6477004786828</v>
      </c>
      <c r="I751">
        <v>16242</v>
      </c>
    </row>
    <row r="752" spans="1:9" x14ac:dyDescent="0.2">
      <c r="A752" s="6" t="s">
        <v>3779</v>
      </c>
      <c r="B752" t="s">
        <v>27</v>
      </c>
      <c r="C752">
        <v>3</v>
      </c>
      <c r="D752">
        <v>4</v>
      </c>
      <c r="E752" t="s">
        <v>28</v>
      </c>
      <c r="F752" t="s">
        <v>11</v>
      </c>
      <c r="G752">
        <v>4544</v>
      </c>
      <c r="H752">
        <v>6.4449338395516804</v>
      </c>
      <c r="I752">
        <v>6236</v>
      </c>
    </row>
    <row r="753" spans="1:9" x14ac:dyDescent="0.2">
      <c r="A753" s="6" t="s">
        <v>3884</v>
      </c>
      <c r="B753" t="s">
        <v>27</v>
      </c>
      <c r="C753">
        <v>3</v>
      </c>
      <c r="D753">
        <v>4</v>
      </c>
      <c r="E753" t="s">
        <v>28</v>
      </c>
      <c r="F753" t="s">
        <v>12</v>
      </c>
      <c r="G753">
        <v>4804</v>
      </c>
      <c r="H753">
        <v>6.6981112283738602</v>
      </c>
      <c r="I753">
        <v>6597</v>
      </c>
    </row>
    <row r="754" spans="1:9" x14ac:dyDescent="0.2">
      <c r="A754" s="6" t="s">
        <v>3989</v>
      </c>
      <c r="B754" t="s">
        <v>27</v>
      </c>
      <c r="C754">
        <v>3</v>
      </c>
      <c r="D754">
        <v>4</v>
      </c>
      <c r="E754" t="s">
        <v>28</v>
      </c>
      <c r="F754" t="s">
        <v>13</v>
      </c>
      <c r="G754">
        <v>4959</v>
      </c>
      <c r="H754">
        <v>6.8027998826276397</v>
      </c>
      <c r="I754">
        <v>6792</v>
      </c>
    </row>
    <row r="755" spans="1:9" x14ac:dyDescent="0.2">
      <c r="A755" s="6" t="s">
        <v>4094</v>
      </c>
      <c r="B755" t="s">
        <v>27</v>
      </c>
      <c r="C755">
        <v>3</v>
      </c>
      <c r="D755">
        <v>4</v>
      </c>
      <c r="E755" t="s">
        <v>28</v>
      </c>
      <c r="F755" t="s">
        <v>14</v>
      </c>
      <c r="G755">
        <v>5112</v>
      </c>
      <c r="H755">
        <v>6.8957238831154699</v>
      </c>
      <c r="I755">
        <v>7188</v>
      </c>
    </row>
    <row r="756" spans="1:9" x14ac:dyDescent="0.2">
      <c r="A756" s="6" t="s">
        <v>4199</v>
      </c>
      <c r="B756" t="s">
        <v>27</v>
      </c>
      <c r="C756">
        <v>3</v>
      </c>
      <c r="D756">
        <v>4</v>
      </c>
      <c r="E756" t="s">
        <v>28</v>
      </c>
      <c r="F756" t="s">
        <v>15</v>
      </c>
      <c r="G756">
        <v>5146</v>
      </c>
      <c r="H756">
        <v>6.8451731236631703</v>
      </c>
      <c r="I756">
        <v>7246</v>
      </c>
    </row>
    <row r="757" spans="1:9" x14ac:dyDescent="0.2">
      <c r="A757" s="6" t="s">
        <v>3780</v>
      </c>
      <c r="B757" t="s">
        <v>27</v>
      </c>
      <c r="C757">
        <v>3</v>
      </c>
      <c r="D757">
        <v>5</v>
      </c>
      <c r="E757" t="s">
        <v>28</v>
      </c>
      <c r="F757" t="s">
        <v>11</v>
      </c>
      <c r="G757">
        <v>9727</v>
      </c>
      <c r="H757">
        <v>12.5905521127368</v>
      </c>
      <c r="I757">
        <v>14700</v>
      </c>
    </row>
    <row r="758" spans="1:9" x14ac:dyDescent="0.2">
      <c r="A758" s="6" t="s">
        <v>3885</v>
      </c>
      <c r="B758" t="s">
        <v>27</v>
      </c>
      <c r="C758">
        <v>3</v>
      </c>
      <c r="D758">
        <v>5</v>
      </c>
      <c r="E758" t="s">
        <v>28</v>
      </c>
      <c r="F758" t="s">
        <v>12</v>
      </c>
      <c r="G758">
        <v>10548</v>
      </c>
      <c r="H758">
        <v>13.456288713501101</v>
      </c>
      <c r="I758">
        <v>16125</v>
      </c>
    </row>
    <row r="759" spans="1:9" x14ac:dyDescent="0.2">
      <c r="A759" s="6" t="s">
        <v>3990</v>
      </c>
      <c r="B759" t="s">
        <v>27</v>
      </c>
      <c r="C759">
        <v>3</v>
      </c>
      <c r="D759">
        <v>5</v>
      </c>
      <c r="E759" t="s">
        <v>28</v>
      </c>
      <c r="F759" t="s">
        <v>13</v>
      </c>
      <c r="G759">
        <v>10838</v>
      </c>
      <c r="H759">
        <v>13.687952025171199</v>
      </c>
      <c r="I759">
        <v>16517</v>
      </c>
    </row>
    <row r="760" spans="1:9" x14ac:dyDescent="0.2">
      <c r="A760" s="6" t="s">
        <v>4095</v>
      </c>
      <c r="B760" t="s">
        <v>27</v>
      </c>
      <c r="C760">
        <v>3</v>
      </c>
      <c r="D760">
        <v>5</v>
      </c>
      <c r="E760" t="s">
        <v>28</v>
      </c>
      <c r="F760" t="s">
        <v>14</v>
      </c>
      <c r="G760">
        <v>10995</v>
      </c>
      <c r="H760">
        <v>13.6153926212555</v>
      </c>
      <c r="I760">
        <v>16715</v>
      </c>
    </row>
    <row r="761" spans="1:9" x14ac:dyDescent="0.2">
      <c r="A761" s="6" t="s">
        <v>4200</v>
      </c>
      <c r="B761" t="s">
        <v>27</v>
      </c>
      <c r="C761">
        <v>3</v>
      </c>
      <c r="D761">
        <v>5</v>
      </c>
      <c r="E761" t="s">
        <v>28</v>
      </c>
      <c r="F761" t="s">
        <v>15</v>
      </c>
      <c r="G761">
        <v>11094</v>
      </c>
      <c r="H761">
        <v>13.5249344048786</v>
      </c>
      <c r="I761">
        <v>17171</v>
      </c>
    </row>
    <row r="762" spans="1:9" x14ac:dyDescent="0.2">
      <c r="A762" s="6" t="s">
        <v>3781</v>
      </c>
      <c r="B762" t="s">
        <v>27</v>
      </c>
      <c r="C762">
        <v>3</v>
      </c>
      <c r="D762">
        <v>6</v>
      </c>
      <c r="E762" t="s">
        <v>28</v>
      </c>
      <c r="F762" t="s">
        <v>11</v>
      </c>
      <c r="G762">
        <v>1928</v>
      </c>
      <c r="H762">
        <v>12.3695869502791</v>
      </c>
      <c r="I762">
        <v>3187</v>
      </c>
    </row>
    <row r="763" spans="1:9" x14ac:dyDescent="0.2">
      <c r="A763" s="6" t="s">
        <v>3886</v>
      </c>
      <c r="B763" t="s">
        <v>27</v>
      </c>
      <c r="C763">
        <v>3</v>
      </c>
      <c r="D763">
        <v>6</v>
      </c>
      <c r="E763" t="s">
        <v>28</v>
      </c>
      <c r="F763" t="s">
        <v>12</v>
      </c>
      <c r="G763">
        <v>1943</v>
      </c>
      <c r="H763">
        <v>12.732977681923099</v>
      </c>
      <c r="I763">
        <v>3396</v>
      </c>
    </row>
    <row r="764" spans="1:9" x14ac:dyDescent="0.2">
      <c r="A764" s="6" t="s">
        <v>3991</v>
      </c>
      <c r="B764" t="s">
        <v>27</v>
      </c>
      <c r="C764">
        <v>3</v>
      </c>
      <c r="D764">
        <v>6</v>
      </c>
      <c r="E764" t="s">
        <v>28</v>
      </c>
      <c r="F764" t="s">
        <v>13</v>
      </c>
      <c r="G764">
        <v>2014</v>
      </c>
      <c r="H764">
        <v>12.9162442911318</v>
      </c>
      <c r="I764">
        <v>3473</v>
      </c>
    </row>
    <row r="765" spans="1:9" x14ac:dyDescent="0.2">
      <c r="A765" s="6" t="s">
        <v>4096</v>
      </c>
      <c r="B765" t="s">
        <v>27</v>
      </c>
      <c r="C765">
        <v>3</v>
      </c>
      <c r="D765">
        <v>6</v>
      </c>
      <c r="E765" t="s">
        <v>28</v>
      </c>
      <c r="F765" t="s">
        <v>14</v>
      </c>
      <c r="G765">
        <v>2094</v>
      </c>
      <c r="H765">
        <v>13.437744746719099</v>
      </c>
      <c r="I765">
        <v>3652</v>
      </c>
    </row>
    <row r="766" spans="1:9" x14ac:dyDescent="0.2">
      <c r="A766" s="6" t="s">
        <v>4201</v>
      </c>
      <c r="B766" t="s">
        <v>27</v>
      </c>
      <c r="C766">
        <v>3</v>
      </c>
      <c r="D766">
        <v>6</v>
      </c>
      <c r="E766" t="s">
        <v>28</v>
      </c>
      <c r="F766" t="s">
        <v>15</v>
      </c>
      <c r="G766">
        <v>2145</v>
      </c>
      <c r="H766">
        <v>13.997218029540999</v>
      </c>
      <c r="I766">
        <v>3752</v>
      </c>
    </row>
    <row r="767" spans="1:9" x14ac:dyDescent="0.2">
      <c r="A767" s="6" t="s">
        <v>3782</v>
      </c>
      <c r="B767" t="s">
        <v>27</v>
      </c>
      <c r="C767">
        <v>3</v>
      </c>
      <c r="D767">
        <v>7</v>
      </c>
      <c r="E767" t="s">
        <v>28</v>
      </c>
      <c r="F767" t="s">
        <v>11</v>
      </c>
      <c r="G767">
        <v>6608</v>
      </c>
      <c r="H767">
        <v>14.4803319462524</v>
      </c>
      <c r="I767">
        <v>9259</v>
      </c>
    </row>
    <row r="768" spans="1:9" x14ac:dyDescent="0.2">
      <c r="A768" s="6" t="s">
        <v>3887</v>
      </c>
      <c r="B768" t="s">
        <v>27</v>
      </c>
      <c r="C768">
        <v>3</v>
      </c>
      <c r="D768">
        <v>7</v>
      </c>
      <c r="E768" t="s">
        <v>28</v>
      </c>
      <c r="F768" t="s">
        <v>12</v>
      </c>
      <c r="G768">
        <v>6870</v>
      </c>
      <c r="H768">
        <v>14.815601906166799</v>
      </c>
      <c r="I768">
        <v>9641</v>
      </c>
    </row>
    <row r="769" spans="1:9" x14ac:dyDescent="0.2">
      <c r="A769" s="6" t="s">
        <v>3992</v>
      </c>
      <c r="B769" t="s">
        <v>27</v>
      </c>
      <c r="C769">
        <v>3</v>
      </c>
      <c r="D769">
        <v>7</v>
      </c>
      <c r="E769" t="s">
        <v>28</v>
      </c>
      <c r="F769" t="s">
        <v>13</v>
      </c>
      <c r="G769">
        <v>6965</v>
      </c>
      <c r="H769">
        <v>15.0579852596147</v>
      </c>
      <c r="I769">
        <v>9924</v>
      </c>
    </row>
    <row r="770" spans="1:9" x14ac:dyDescent="0.2">
      <c r="A770" s="6" t="s">
        <v>4097</v>
      </c>
      <c r="B770" t="s">
        <v>27</v>
      </c>
      <c r="C770">
        <v>3</v>
      </c>
      <c r="D770">
        <v>7</v>
      </c>
      <c r="E770" t="s">
        <v>28</v>
      </c>
      <c r="F770" t="s">
        <v>14</v>
      </c>
      <c r="G770">
        <v>7537</v>
      </c>
      <c r="H770">
        <v>15.9247654052204</v>
      </c>
      <c r="I770">
        <v>10857</v>
      </c>
    </row>
    <row r="771" spans="1:9" x14ac:dyDescent="0.2">
      <c r="A771" s="6" t="s">
        <v>4202</v>
      </c>
      <c r="B771" t="s">
        <v>27</v>
      </c>
      <c r="C771">
        <v>3</v>
      </c>
      <c r="D771">
        <v>7</v>
      </c>
      <c r="E771" t="s">
        <v>28</v>
      </c>
      <c r="F771" t="s">
        <v>15</v>
      </c>
      <c r="G771">
        <v>8678</v>
      </c>
      <c r="H771">
        <v>17.8586757060346</v>
      </c>
      <c r="I771">
        <v>12928</v>
      </c>
    </row>
    <row r="772" spans="1:9" x14ac:dyDescent="0.2">
      <c r="A772" s="6" t="s">
        <v>3783</v>
      </c>
      <c r="B772" t="s">
        <v>27</v>
      </c>
      <c r="C772">
        <v>3</v>
      </c>
      <c r="D772">
        <v>8</v>
      </c>
      <c r="E772" t="s">
        <v>28</v>
      </c>
      <c r="F772" t="s">
        <v>11</v>
      </c>
      <c r="G772">
        <v>1216</v>
      </c>
      <c r="H772">
        <v>22.433162826056702</v>
      </c>
      <c r="I772">
        <v>1807</v>
      </c>
    </row>
    <row r="773" spans="1:9" x14ac:dyDescent="0.2">
      <c r="A773" s="6" t="s">
        <v>4203</v>
      </c>
      <c r="B773" t="s">
        <v>27</v>
      </c>
      <c r="C773">
        <v>3</v>
      </c>
      <c r="D773">
        <v>8</v>
      </c>
      <c r="E773" t="s">
        <v>28</v>
      </c>
      <c r="F773" t="s">
        <v>15</v>
      </c>
      <c r="G773">
        <v>1480</v>
      </c>
      <c r="H773">
        <v>26.622578019031</v>
      </c>
      <c r="I773">
        <v>2234</v>
      </c>
    </row>
    <row r="774" spans="1:9" x14ac:dyDescent="0.2">
      <c r="A774" s="6" t="s">
        <v>4098</v>
      </c>
      <c r="B774" t="s">
        <v>27</v>
      </c>
      <c r="C774">
        <v>3</v>
      </c>
      <c r="D774">
        <v>8</v>
      </c>
      <c r="E774" t="s">
        <v>28</v>
      </c>
      <c r="F774" t="s">
        <v>14</v>
      </c>
      <c r="G774">
        <v>1460</v>
      </c>
      <c r="H774">
        <v>26.414335130943499</v>
      </c>
      <c r="I774">
        <v>2244</v>
      </c>
    </row>
    <row r="775" spans="1:9" x14ac:dyDescent="0.2">
      <c r="A775" s="6" t="s">
        <v>3993</v>
      </c>
      <c r="B775" t="s">
        <v>27</v>
      </c>
      <c r="C775">
        <v>3</v>
      </c>
      <c r="D775">
        <v>8</v>
      </c>
      <c r="E775" t="s">
        <v>28</v>
      </c>
      <c r="F775" t="s">
        <v>13</v>
      </c>
      <c r="G775">
        <v>1459</v>
      </c>
      <c r="H775">
        <v>26.670952175752198</v>
      </c>
      <c r="I775">
        <v>2246</v>
      </c>
    </row>
    <row r="776" spans="1:9" x14ac:dyDescent="0.2">
      <c r="A776" s="6" t="s">
        <v>3888</v>
      </c>
      <c r="B776" t="s">
        <v>27</v>
      </c>
      <c r="C776">
        <v>3</v>
      </c>
      <c r="D776">
        <v>8</v>
      </c>
      <c r="E776" t="s">
        <v>28</v>
      </c>
      <c r="F776" t="s">
        <v>12</v>
      </c>
      <c r="G776">
        <v>1481</v>
      </c>
      <c r="H776">
        <v>27.341337795963799</v>
      </c>
      <c r="I776">
        <v>2342</v>
      </c>
    </row>
    <row r="777" spans="1:9" x14ac:dyDescent="0.2">
      <c r="A777" s="6" t="s">
        <v>3784</v>
      </c>
      <c r="B777" t="s">
        <v>27</v>
      </c>
      <c r="C777">
        <v>3</v>
      </c>
      <c r="D777">
        <v>9</v>
      </c>
      <c r="E777" t="s">
        <v>28</v>
      </c>
      <c r="F777" t="s">
        <v>11</v>
      </c>
      <c r="G777">
        <v>2684</v>
      </c>
      <c r="H777">
        <v>7.8449965436434104</v>
      </c>
      <c r="I777">
        <v>3930</v>
      </c>
    </row>
    <row r="778" spans="1:9" x14ac:dyDescent="0.2">
      <c r="A778" s="6" t="s">
        <v>3889</v>
      </c>
      <c r="B778" t="s">
        <v>27</v>
      </c>
      <c r="C778">
        <v>3</v>
      </c>
      <c r="D778">
        <v>9</v>
      </c>
      <c r="E778" t="s">
        <v>28</v>
      </c>
      <c r="F778" t="s">
        <v>12</v>
      </c>
      <c r="G778">
        <v>2719</v>
      </c>
      <c r="H778">
        <v>7.8004099018116797</v>
      </c>
      <c r="I778">
        <v>4014</v>
      </c>
    </row>
    <row r="779" spans="1:9" x14ac:dyDescent="0.2">
      <c r="A779" s="6" t="s">
        <v>4099</v>
      </c>
      <c r="B779" t="s">
        <v>27</v>
      </c>
      <c r="C779">
        <v>3</v>
      </c>
      <c r="D779">
        <v>9</v>
      </c>
      <c r="E779" t="s">
        <v>28</v>
      </c>
      <c r="F779" t="s">
        <v>14</v>
      </c>
      <c r="G779">
        <v>2790</v>
      </c>
      <c r="H779">
        <v>7.9615220829830404</v>
      </c>
      <c r="I779">
        <v>4215</v>
      </c>
    </row>
    <row r="780" spans="1:9" x14ac:dyDescent="0.2">
      <c r="A780" s="6" t="s">
        <v>4204</v>
      </c>
      <c r="B780" t="s">
        <v>27</v>
      </c>
      <c r="C780">
        <v>3</v>
      </c>
      <c r="D780">
        <v>9</v>
      </c>
      <c r="E780" t="s">
        <v>28</v>
      </c>
      <c r="F780" t="s">
        <v>15</v>
      </c>
      <c r="G780">
        <v>2834</v>
      </c>
      <c r="H780">
        <v>8.2807545160780691</v>
      </c>
      <c r="I780">
        <v>4230</v>
      </c>
    </row>
    <row r="781" spans="1:9" x14ac:dyDescent="0.2">
      <c r="A781" s="6" t="s">
        <v>3994</v>
      </c>
      <c r="B781" t="s">
        <v>27</v>
      </c>
      <c r="C781">
        <v>3</v>
      </c>
      <c r="D781">
        <v>9</v>
      </c>
      <c r="E781" t="s">
        <v>28</v>
      </c>
      <c r="F781" t="s">
        <v>13</v>
      </c>
      <c r="G781">
        <v>2935</v>
      </c>
      <c r="H781">
        <v>8.4020454530814703</v>
      </c>
      <c r="I781">
        <v>4408</v>
      </c>
    </row>
    <row r="782" spans="1:9" x14ac:dyDescent="0.2">
      <c r="A782" s="6" t="s">
        <v>4205</v>
      </c>
      <c r="B782" t="s">
        <v>27</v>
      </c>
      <c r="C782">
        <v>3</v>
      </c>
      <c r="D782">
        <v>10</v>
      </c>
      <c r="E782" t="s">
        <v>28</v>
      </c>
      <c r="F782" t="s">
        <v>15</v>
      </c>
      <c r="G782">
        <v>7207</v>
      </c>
      <c r="H782">
        <v>26.482424066998</v>
      </c>
      <c r="I782">
        <v>11971</v>
      </c>
    </row>
    <row r="783" spans="1:9" x14ac:dyDescent="0.2">
      <c r="A783" s="6" t="s">
        <v>4100</v>
      </c>
      <c r="B783" t="s">
        <v>27</v>
      </c>
      <c r="C783">
        <v>3</v>
      </c>
      <c r="D783">
        <v>10</v>
      </c>
      <c r="E783" t="s">
        <v>28</v>
      </c>
      <c r="F783" t="s">
        <v>14</v>
      </c>
      <c r="G783">
        <v>7648</v>
      </c>
      <c r="H783">
        <v>27.963726587070799</v>
      </c>
      <c r="I783">
        <v>13018</v>
      </c>
    </row>
    <row r="784" spans="1:9" x14ac:dyDescent="0.2">
      <c r="A784" s="6" t="s">
        <v>3890</v>
      </c>
      <c r="B784" t="s">
        <v>27</v>
      </c>
      <c r="C784">
        <v>3</v>
      </c>
      <c r="D784">
        <v>10</v>
      </c>
      <c r="E784" t="s">
        <v>28</v>
      </c>
      <c r="F784" t="s">
        <v>12</v>
      </c>
      <c r="G784">
        <v>7960</v>
      </c>
      <c r="H784">
        <v>29.7830809468695</v>
      </c>
      <c r="I784">
        <v>13429</v>
      </c>
    </row>
    <row r="785" spans="1:9" x14ac:dyDescent="0.2">
      <c r="A785" s="6" t="s">
        <v>3785</v>
      </c>
      <c r="B785" t="s">
        <v>27</v>
      </c>
      <c r="C785">
        <v>3</v>
      </c>
      <c r="D785">
        <v>10</v>
      </c>
      <c r="E785" t="s">
        <v>28</v>
      </c>
      <c r="F785" t="s">
        <v>11</v>
      </c>
      <c r="G785">
        <v>8012</v>
      </c>
      <c r="H785">
        <v>30.387866368551599</v>
      </c>
      <c r="I785">
        <v>13950</v>
      </c>
    </row>
    <row r="786" spans="1:9" x14ac:dyDescent="0.2">
      <c r="A786" s="6" t="s">
        <v>3995</v>
      </c>
      <c r="B786" t="s">
        <v>27</v>
      </c>
      <c r="C786">
        <v>3</v>
      </c>
      <c r="D786">
        <v>10</v>
      </c>
      <c r="E786" t="s">
        <v>28</v>
      </c>
      <c r="F786" t="s">
        <v>13</v>
      </c>
      <c r="G786">
        <v>8395</v>
      </c>
      <c r="H786">
        <v>31.289318445328998</v>
      </c>
      <c r="I786">
        <v>14425</v>
      </c>
    </row>
    <row r="787" spans="1:9" x14ac:dyDescent="0.2">
      <c r="A787" s="6" t="s">
        <v>4101</v>
      </c>
      <c r="B787" t="s">
        <v>27</v>
      </c>
      <c r="C787">
        <v>3</v>
      </c>
      <c r="D787">
        <v>11</v>
      </c>
      <c r="E787" t="s">
        <v>28</v>
      </c>
      <c r="F787" t="s">
        <v>14</v>
      </c>
      <c r="G787">
        <v>3750</v>
      </c>
      <c r="H787">
        <v>10.148227015158101</v>
      </c>
      <c r="I787">
        <v>5668</v>
      </c>
    </row>
    <row r="788" spans="1:9" x14ac:dyDescent="0.2">
      <c r="A788" s="6" t="s">
        <v>3786</v>
      </c>
      <c r="B788" t="s">
        <v>27</v>
      </c>
      <c r="C788">
        <v>3</v>
      </c>
      <c r="D788">
        <v>11</v>
      </c>
      <c r="E788" t="s">
        <v>28</v>
      </c>
      <c r="F788" t="s">
        <v>11</v>
      </c>
      <c r="G788">
        <v>4340</v>
      </c>
      <c r="H788">
        <v>11.739840240863</v>
      </c>
      <c r="I788">
        <v>6290</v>
      </c>
    </row>
    <row r="789" spans="1:9" x14ac:dyDescent="0.2">
      <c r="A789" s="6" t="s">
        <v>4206</v>
      </c>
      <c r="B789" t="s">
        <v>27</v>
      </c>
      <c r="C789">
        <v>3</v>
      </c>
      <c r="D789">
        <v>11</v>
      </c>
      <c r="E789" t="s">
        <v>28</v>
      </c>
      <c r="F789" t="s">
        <v>15</v>
      </c>
      <c r="G789">
        <v>4335</v>
      </c>
      <c r="H789">
        <v>11.3849872903938</v>
      </c>
      <c r="I789">
        <v>6424</v>
      </c>
    </row>
    <row r="790" spans="1:9" x14ac:dyDescent="0.2">
      <c r="A790" s="6" t="s">
        <v>3996</v>
      </c>
      <c r="B790" t="s">
        <v>27</v>
      </c>
      <c r="C790">
        <v>3</v>
      </c>
      <c r="D790">
        <v>11</v>
      </c>
      <c r="E790" t="s">
        <v>28</v>
      </c>
      <c r="F790" t="s">
        <v>13</v>
      </c>
      <c r="G790">
        <v>4486</v>
      </c>
      <c r="H790">
        <v>11.9983145150862</v>
      </c>
      <c r="I790">
        <v>6686</v>
      </c>
    </row>
    <row r="791" spans="1:9" x14ac:dyDescent="0.2">
      <c r="A791" s="6" t="s">
        <v>3891</v>
      </c>
      <c r="B791" t="s">
        <v>27</v>
      </c>
      <c r="C791">
        <v>3</v>
      </c>
      <c r="D791">
        <v>11</v>
      </c>
      <c r="E791" t="s">
        <v>28</v>
      </c>
      <c r="F791" t="s">
        <v>12</v>
      </c>
      <c r="G791">
        <v>4438</v>
      </c>
      <c r="H791">
        <v>11.988098761962201</v>
      </c>
      <c r="I791">
        <v>6710</v>
      </c>
    </row>
    <row r="792" spans="1:9" x14ac:dyDescent="0.2">
      <c r="A792" s="6" t="s">
        <v>3892</v>
      </c>
      <c r="B792" t="s">
        <v>27</v>
      </c>
      <c r="C792">
        <v>3</v>
      </c>
      <c r="D792">
        <v>12</v>
      </c>
      <c r="E792" t="s">
        <v>28</v>
      </c>
      <c r="F792" t="s">
        <v>12</v>
      </c>
      <c r="G792">
        <v>1339</v>
      </c>
      <c r="H792">
        <v>10.422917534364201</v>
      </c>
      <c r="I792">
        <v>2180</v>
      </c>
    </row>
    <row r="793" spans="1:9" x14ac:dyDescent="0.2">
      <c r="A793" s="6" t="s">
        <v>3997</v>
      </c>
      <c r="B793" t="s">
        <v>27</v>
      </c>
      <c r="C793">
        <v>3</v>
      </c>
      <c r="D793">
        <v>12</v>
      </c>
      <c r="E793" t="s">
        <v>28</v>
      </c>
      <c r="F793" t="s">
        <v>13</v>
      </c>
      <c r="G793">
        <v>1370</v>
      </c>
      <c r="H793">
        <v>10.705898283562901</v>
      </c>
      <c r="I793">
        <v>2226</v>
      </c>
    </row>
    <row r="794" spans="1:9" x14ac:dyDescent="0.2">
      <c r="A794" s="6" t="s">
        <v>4102</v>
      </c>
      <c r="B794" t="s">
        <v>27</v>
      </c>
      <c r="C794">
        <v>3</v>
      </c>
      <c r="D794">
        <v>12</v>
      </c>
      <c r="E794" t="s">
        <v>28</v>
      </c>
      <c r="F794" t="s">
        <v>14</v>
      </c>
      <c r="G794">
        <v>1372</v>
      </c>
      <c r="H794">
        <v>10.8992450578404</v>
      </c>
      <c r="I794">
        <v>2256</v>
      </c>
    </row>
    <row r="795" spans="1:9" x14ac:dyDescent="0.2">
      <c r="A795" s="6" t="s">
        <v>4207</v>
      </c>
      <c r="B795" t="s">
        <v>27</v>
      </c>
      <c r="C795">
        <v>3</v>
      </c>
      <c r="D795">
        <v>12</v>
      </c>
      <c r="E795" t="s">
        <v>28</v>
      </c>
      <c r="F795" t="s">
        <v>15</v>
      </c>
      <c r="G795">
        <v>1385</v>
      </c>
      <c r="H795">
        <v>10.9088036465382</v>
      </c>
      <c r="I795">
        <v>2303</v>
      </c>
    </row>
    <row r="796" spans="1:9" x14ac:dyDescent="0.2">
      <c r="A796" s="6" t="s">
        <v>3787</v>
      </c>
      <c r="B796" t="s">
        <v>27</v>
      </c>
      <c r="C796">
        <v>3</v>
      </c>
      <c r="D796">
        <v>12</v>
      </c>
      <c r="E796" t="s">
        <v>28</v>
      </c>
      <c r="F796" t="s">
        <v>11</v>
      </c>
      <c r="G796">
        <v>1376</v>
      </c>
      <c r="H796">
        <v>10.511822261591499</v>
      </c>
      <c r="I796">
        <v>2331</v>
      </c>
    </row>
    <row r="797" spans="1:9" x14ac:dyDescent="0.2">
      <c r="A797" s="6" t="s">
        <v>3788</v>
      </c>
      <c r="B797" t="s">
        <v>27</v>
      </c>
      <c r="C797">
        <v>3</v>
      </c>
      <c r="D797">
        <v>13</v>
      </c>
      <c r="E797" t="s">
        <v>28</v>
      </c>
      <c r="F797" t="s">
        <v>11</v>
      </c>
      <c r="G797">
        <v>5359</v>
      </c>
      <c r="H797">
        <v>9.7582370777193503</v>
      </c>
      <c r="I797">
        <v>7420</v>
      </c>
    </row>
    <row r="798" spans="1:9" x14ac:dyDescent="0.2">
      <c r="A798" s="6" t="s">
        <v>3893</v>
      </c>
      <c r="B798" t="s">
        <v>27</v>
      </c>
      <c r="C798">
        <v>3</v>
      </c>
      <c r="D798">
        <v>13</v>
      </c>
      <c r="E798" t="s">
        <v>28</v>
      </c>
      <c r="F798" t="s">
        <v>12</v>
      </c>
      <c r="G798">
        <v>5727</v>
      </c>
      <c r="H798">
        <v>10.339030723713</v>
      </c>
      <c r="I798">
        <v>7928</v>
      </c>
    </row>
    <row r="799" spans="1:9" x14ac:dyDescent="0.2">
      <c r="A799" s="6" t="s">
        <v>3998</v>
      </c>
      <c r="B799" t="s">
        <v>27</v>
      </c>
      <c r="C799">
        <v>3</v>
      </c>
      <c r="D799">
        <v>13</v>
      </c>
      <c r="E799" t="s">
        <v>28</v>
      </c>
      <c r="F799" t="s">
        <v>13</v>
      </c>
      <c r="G799">
        <v>6064</v>
      </c>
      <c r="H799">
        <v>10.9656256872266</v>
      </c>
      <c r="I799">
        <v>8571</v>
      </c>
    </row>
    <row r="800" spans="1:9" x14ac:dyDescent="0.2">
      <c r="A800" s="6" t="s">
        <v>4103</v>
      </c>
      <c r="B800" t="s">
        <v>27</v>
      </c>
      <c r="C800">
        <v>3</v>
      </c>
      <c r="D800">
        <v>13</v>
      </c>
      <c r="E800" t="s">
        <v>28</v>
      </c>
      <c r="F800" t="s">
        <v>14</v>
      </c>
      <c r="G800">
        <v>6405</v>
      </c>
      <c r="H800">
        <v>11.548203927870199</v>
      </c>
      <c r="I800">
        <v>9128</v>
      </c>
    </row>
    <row r="801" spans="1:9" x14ac:dyDescent="0.2">
      <c r="A801" s="6" t="s">
        <v>4208</v>
      </c>
      <c r="B801" t="s">
        <v>27</v>
      </c>
      <c r="C801">
        <v>3</v>
      </c>
      <c r="D801">
        <v>13</v>
      </c>
      <c r="E801" t="s">
        <v>28</v>
      </c>
      <c r="F801" t="s">
        <v>15</v>
      </c>
      <c r="G801">
        <v>6483</v>
      </c>
      <c r="H801">
        <v>11.394707672978599</v>
      </c>
      <c r="I801">
        <v>9179</v>
      </c>
    </row>
    <row r="802" spans="1:9" x14ac:dyDescent="0.2">
      <c r="A802" s="6" t="s">
        <v>3789</v>
      </c>
      <c r="B802" t="s">
        <v>27</v>
      </c>
      <c r="C802">
        <v>3</v>
      </c>
      <c r="D802">
        <v>14</v>
      </c>
      <c r="E802" t="s">
        <v>28</v>
      </c>
      <c r="F802" t="s">
        <v>11</v>
      </c>
      <c r="G802">
        <v>4448</v>
      </c>
      <c r="H802">
        <v>16.010431441406201</v>
      </c>
      <c r="I802">
        <v>6733</v>
      </c>
    </row>
    <row r="803" spans="1:9" x14ac:dyDescent="0.2">
      <c r="A803" s="6" t="s">
        <v>3894</v>
      </c>
      <c r="B803" t="s">
        <v>27</v>
      </c>
      <c r="C803">
        <v>3</v>
      </c>
      <c r="D803">
        <v>14</v>
      </c>
      <c r="E803" t="s">
        <v>28</v>
      </c>
      <c r="F803" t="s">
        <v>12</v>
      </c>
      <c r="G803">
        <v>4856</v>
      </c>
      <c r="H803">
        <v>17.660368227814299</v>
      </c>
      <c r="I803">
        <v>7383</v>
      </c>
    </row>
    <row r="804" spans="1:9" x14ac:dyDescent="0.2">
      <c r="A804" s="6" t="s">
        <v>3999</v>
      </c>
      <c r="B804" t="s">
        <v>27</v>
      </c>
      <c r="C804">
        <v>3</v>
      </c>
      <c r="D804">
        <v>14</v>
      </c>
      <c r="E804" t="s">
        <v>28</v>
      </c>
      <c r="F804" t="s">
        <v>13</v>
      </c>
      <c r="G804">
        <v>4849</v>
      </c>
      <c r="H804">
        <v>17.487216697715599</v>
      </c>
      <c r="I804">
        <v>7475</v>
      </c>
    </row>
    <row r="805" spans="1:9" x14ac:dyDescent="0.2">
      <c r="A805" s="6" t="s">
        <v>4104</v>
      </c>
      <c r="B805" t="s">
        <v>27</v>
      </c>
      <c r="C805">
        <v>3</v>
      </c>
      <c r="D805">
        <v>14</v>
      </c>
      <c r="E805" t="s">
        <v>28</v>
      </c>
      <c r="F805" t="s">
        <v>14</v>
      </c>
      <c r="G805">
        <v>4941</v>
      </c>
      <c r="H805">
        <v>17.863746889971399</v>
      </c>
      <c r="I805">
        <v>7668</v>
      </c>
    </row>
    <row r="806" spans="1:9" x14ac:dyDescent="0.2">
      <c r="A806" s="6" t="s">
        <v>4209</v>
      </c>
      <c r="B806" t="s">
        <v>27</v>
      </c>
      <c r="C806">
        <v>3</v>
      </c>
      <c r="D806">
        <v>14</v>
      </c>
      <c r="E806" t="s">
        <v>28</v>
      </c>
      <c r="F806" t="s">
        <v>15</v>
      </c>
      <c r="G806">
        <v>4954</v>
      </c>
      <c r="H806">
        <v>17.866137830846299</v>
      </c>
      <c r="I806">
        <v>7680</v>
      </c>
    </row>
    <row r="807" spans="1:9" x14ac:dyDescent="0.2">
      <c r="A807" s="6" t="s">
        <v>4210</v>
      </c>
      <c r="B807" t="s">
        <v>27</v>
      </c>
      <c r="C807">
        <v>3</v>
      </c>
      <c r="D807">
        <v>15</v>
      </c>
      <c r="E807" t="s">
        <v>28</v>
      </c>
      <c r="F807" t="s">
        <v>15</v>
      </c>
      <c r="G807">
        <v>730</v>
      </c>
      <c r="H807">
        <v>9.4880622353439694</v>
      </c>
      <c r="I807">
        <v>1084</v>
      </c>
    </row>
    <row r="808" spans="1:9" x14ac:dyDescent="0.2">
      <c r="A808" s="6" t="s">
        <v>4105</v>
      </c>
      <c r="B808" t="s">
        <v>27</v>
      </c>
      <c r="C808">
        <v>3</v>
      </c>
      <c r="D808">
        <v>15</v>
      </c>
      <c r="E808" t="s">
        <v>28</v>
      </c>
      <c r="F808" t="s">
        <v>14</v>
      </c>
      <c r="G808">
        <v>750</v>
      </c>
      <c r="H808">
        <v>9.4382887461959193</v>
      </c>
      <c r="I808">
        <v>1121</v>
      </c>
    </row>
    <row r="809" spans="1:9" x14ac:dyDescent="0.2">
      <c r="A809" s="6" t="s">
        <v>4000</v>
      </c>
      <c r="B809" t="s">
        <v>27</v>
      </c>
      <c r="C809">
        <v>3</v>
      </c>
      <c r="D809">
        <v>15</v>
      </c>
      <c r="E809" t="s">
        <v>28</v>
      </c>
      <c r="F809" t="s">
        <v>13</v>
      </c>
      <c r="G809">
        <v>726</v>
      </c>
      <c r="H809">
        <v>9.4175704646232905</v>
      </c>
      <c r="I809">
        <v>1122</v>
      </c>
    </row>
    <row r="810" spans="1:9" x14ac:dyDescent="0.2">
      <c r="A810" s="6" t="s">
        <v>3895</v>
      </c>
      <c r="B810" t="s">
        <v>27</v>
      </c>
      <c r="C810">
        <v>3</v>
      </c>
      <c r="D810">
        <v>15</v>
      </c>
      <c r="E810" t="s">
        <v>28</v>
      </c>
      <c r="F810" t="s">
        <v>12</v>
      </c>
      <c r="G810">
        <v>792</v>
      </c>
      <c r="H810">
        <v>10.6160246537811</v>
      </c>
      <c r="I810">
        <v>1233</v>
      </c>
    </row>
    <row r="811" spans="1:9" x14ac:dyDescent="0.2">
      <c r="A811" s="6" t="s">
        <v>3790</v>
      </c>
      <c r="B811" t="s">
        <v>27</v>
      </c>
      <c r="C811">
        <v>3</v>
      </c>
      <c r="D811">
        <v>15</v>
      </c>
      <c r="E811" t="s">
        <v>28</v>
      </c>
      <c r="F811" t="s">
        <v>11</v>
      </c>
      <c r="G811">
        <v>809</v>
      </c>
      <c r="H811">
        <v>11.1735834491751</v>
      </c>
      <c r="I811">
        <v>1317</v>
      </c>
    </row>
    <row r="812" spans="1:9" x14ac:dyDescent="0.2">
      <c r="A812" s="6" t="s">
        <v>4106</v>
      </c>
      <c r="B812" t="s">
        <v>27</v>
      </c>
      <c r="C812">
        <v>3</v>
      </c>
      <c r="D812">
        <v>16</v>
      </c>
      <c r="E812" t="s">
        <v>28</v>
      </c>
      <c r="F812" t="s">
        <v>14</v>
      </c>
      <c r="G812">
        <v>3145</v>
      </c>
      <c r="H812">
        <v>8.9105412119960796</v>
      </c>
      <c r="I812">
        <v>4129</v>
      </c>
    </row>
    <row r="813" spans="1:9" x14ac:dyDescent="0.2">
      <c r="A813" s="6" t="s">
        <v>4211</v>
      </c>
      <c r="B813" t="s">
        <v>27</v>
      </c>
      <c r="C813">
        <v>3</v>
      </c>
      <c r="D813">
        <v>16</v>
      </c>
      <c r="E813" t="s">
        <v>28</v>
      </c>
      <c r="F813" t="s">
        <v>15</v>
      </c>
      <c r="G813">
        <v>3161</v>
      </c>
      <c r="H813">
        <v>8.9525752171321198</v>
      </c>
      <c r="I813">
        <v>4158</v>
      </c>
    </row>
    <row r="814" spans="1:9" x14ac:dyDescent="0.2">
      <c r="A814" s="6" t="s">
        <v>4001</v>
      </c>
      <c r="B814" t="s">
        <v>27</v>
      </c>
      <c r="C814">
        <v>3</v>
      </c>
      <c r="D814">
        <v>16</v>
      </c>
      <c r="E814" t="s">
        <v>28</v>
      </c>
      <c r="F814" t="s">
        <v>13</v>
      </c>
      <c r="G814">
        <v>3391</v>
      </c>
      <c r="H814">
        <v>9.7377059240405401</v>
      </c>
      <c r="I814">
        <v>4491</v>
      </c>
    </row>
    <row r="815" spans="1:9" x14ac:dyDescent="0.2">
      <c r="A815" s="6" t="s">
        <v>3791</v>
      </c>
      <c r="B815" t="s">
        <v>27</v>
      </c>
      <c r="C815">
        <v>3</v>
      </c>
      <c r="D815">
        <v>16</v>
      </c>
      <c r="E815" t="s">
        <v>28</v>
      </c>
      <c r="F815" t="s">
        <v>11</v>
      </c>
      <c r="G815">
        <v>4352</v>
      </c>
      <c r="H815">
        <v>11.881586138888601</v>
      </c>
      <c r="I815">
        <v>5863</v>
      </c>
    </row>
    <row r="816" spans="1:9" x14ac:dyDescent="0.2">
      <c r="A816" s="6" t="s">
        <v>3896</v>
      </c>
      <c r="B816" t="s">
        <v>27</v>
      </c>
      <c r="C816">
        <v>3</v>
      </c>
      <c r="D816">
        <v>16</v>
      </c>
      <c r="E816" t="s">
        <v>28</v>
      </c>
      <c r="F816" t="s">
        <v>12</v>
      </c>
      <c r="G816">
        <v>4444</v>
      </c>
      <c r="H816">
        <v>12.2455399853838</v>
      </c>
      <c r="I816">
        <v>6327</v>
      </c>
    </row>
    <row r="817" spans="1:9" x14ac:dyDescent="0.2">
      <c r="A817" s="6" t="s">
        <v>4107</v>
      </c>
      <c r="B817" t="s">
        <v>27</v>
      </c>
      <c r="C817">
        <v>3</v>
      </c>
      <c r="D817">
        <v>17</v>
      </c>
      <c r="E817" t="s">
        <v>28</v>
      </c>
      <c r="F817" t="s">
        <v>14</v>
      </c>
      <c r="G817">
        <v>1537</v>
      </c>
      <c r="H817">
        <v>13.867047563268899</v>
      </c>
      <c r="I817">
        <v>2228</v>
      </c>
    </row>
    <row r="818" spans="1:9" x14ac:dyDescent="0.2">
      <c r="A818" s="6" t="s">
        <v>4212</v>
      </c>
      <c r="B818" t="s">
        <v>27</v>
      </c>
      <c r="C818">
        <v>3</v>
      </c>
      <c r="D818">
        <v>17</v>
      </c>
      <c r="E818" t="s">
        <v>28</v>
      </c>
      <c r="F818" t="s">
        <v>15</v>
      </c>
      <c r="G818">
        <v>1691</v>
      </c>
      <c r="H818">
        <v>15.2611705870828</v>
      </c>
      <c r="I818">
        <v>2480</v>
      </c>
    </row>
    <row r="819" spans="1:9" x14ac:dyDescent="0.2">
      <c r="A819" s="6" t="s">
        <v>4002</v>
      </c>
      <c r="B819" t="s">
        <v>27</v>
      </c>
      <c r="C819">
        <v>3</v>
      </c>
      <c r="D819">
        <v>17</v>
      </c>
      <c r="E819" t="s">
        <v>28</v>
      </c>
      <c r="F819" t="s">
        <v>13</v>
      </c>
      <c r="G819">
        <v>1744</v>
      </c>
      <c r="H819">
        <v>15.6366347384142</v>
      </c>
      <c r="I819">
        <v>2554</v>
      </c>
    </row>
    <row r="820" spans="1:9" x14ac:dyDescent="0.2">
      <c r="A820" s="6" t="s">
        <v>3792</v>
      </c>
      <c r="B820" t="s">
        <v>27</v>
      </c>
      <c r="C820">
        <v>3</v>
      </c>
      <c r="D820">
        <v>17</v>
      </c>
      <c r="E820" t="s">
        <v>28</v>
      </c>
      <c r="F820" t="s">
        <v>11</v>
      </c>
      <c r="G820">
        <v>1889</v>
      </c>
      <c r="H820">
        <v>16.907084582999602</v>
      </c>
      <c r="I820">
        <v>2773</v>
      </c>
    </row>
    <row r="821" spans="1:9" x14ac:dyDescent="0.2">
      <c r="A821" s="6" t="s">
        <v>3897</v>
      </c>
      <c r="B821" t="s">
        <v>27</v>
      </c>
      <c r="C821">
        <v>3</v>
      </c>
      <c r="D821">
        <v>17</v>
      </c>
      <c r="E821" t="s">
        <v>28</v>
      </c>
      <c r="F821" t="s">
        <v>12</v>
      </c>
      <c r="G821">
        <v>1949</v>
      </c>
      <c r="H821">
        <v>17.3986170558921</v>
      </c>
      <c r="I821">
        <v>2901</v>
      </c>
    </row>
    <row r="822" spans="1:9" x14ac:dyDescent="0.2">
      <c r="A822" s="6" t="s">
        <v>4213</v>
      </c>
      <c r="B822" t="s">
        <v>27</v>
      </c>
      <c r="C822">
        <v>3</v>
      </c>
      <c r="D822">
        <v>18</v>
      </c>
      <c r="E822" t="s">
        <v>28</v>
      </c>
      <c r="F822" t="s">
        <v>15</v>
      </c>
      <c r="G822">
        <v>8790</v>
      </c>
      <c r="H822">
        <v>7.89951471520222</v>
      </c>
      <c r="I822">
        <v>13387</v>
      </c>
    </row>
    <row r="823" spans="1:9" x14ac:dyDescent="0.2">
      <c r="A823" s="6" t="s">
        <v>4003</v>
      </c>
      <c r="B823" t="s">
        <v>27</v>
      </c>
      <c r="C823">
        <v>3</v>
      </c>
      <c r="D823">
        <v>18</v>
      </c>
      <c r="E823" t="s">
        <v>28</v>
      </c>
      <c r="F823" t="s">
        <v>13</v>
      </c>
      <c r="G823">
        <v>9218</v>
      </c>
      <c r="H823">
        <v>8.7648048131186993</v>
      </c>
      <c r="I823">
        <v>13497</v>
      </c>
    </row>
    <row r="824" spans="1:9" x14ac:dyDescent="0.2">
      <c r="A824" s="6" t="s">
        <v>3898</v>
      </c>
      <c r="B824" t="s">
        <v>27</v>
      </c>
      <c r="C824">
        <v>3</v>
      </c>
      <c r="D824">
        <v>18</v>
      </c>
      <c r="E824" t="s">
        <v>28</v>
      </c>
      <c r="F824" t="s">
        <v>12</v>
      </c>
      <c r="G824">
        <v>9253</v>
      </c>
      <c r="H824">
        <v>8.9660947973707295</v>
      </c>
      <c r="I824">
        <v>13524</v>
      </c>
    </row>
    <row r="825" spans="1:9" x14ac:dyDescent="0.2">
      <c r="A825" s="6" t="s">
        <v>4108</v>
      </c>
      <c r="B825" t="s">
        <v>27</v>
      </c>
      <c r="C825">
        <v>3</v>
      </c>
      <c r="D825">
        <v>18</v>
      </c>
      <c r="E825" t="s">
        <v>28</v>
      </c>
      <c r="F825" t="s">
        <v>14</v>
      </c>
      <c r="G825">
        <v>9360</v>
      </c>
      <c r="H825">
        <v>8.7788555288062202</v>
      </c>
      <c r="I825">
        <v>13955</v>
      </c>
    </row>
    <row r="826" spans="1:9" x14ac:dyDescent="0.2">
      <c r="A826" s="6" t="s">
        <v>3793</v>
      </c>
      <c r="B826" t="s">
        <v>27</v>
      </c>
      <c r="C826">
        <v>3</v>
      </c>
      <c r="D826">
        <v>18</v>
      </c>
      <c r="E826" t="s">
        <v>28</v>
      </c>
      <c r="F826" t="s">
        <v>11</v>
      </c>
      <c r="G826">
        <v>9633</v>
      </c>
      <c r="H826">
        <v>9.1618342184171002</v>
      </c>
      <c r="I826">
        <v>14050</v>
      </c>
    </row>
    <row r="827" spans="1:9" x14ac:dyDescent="0.2">
      <c r="A827" s="6" t="s">
        <v>3794</v>
      </c>
      <c r="B827" t="s">
        <v>27</v>
      </c>
      <c r="C827">
        <v>3</v>
      </c>
      <c r="D827">
        <v>19</v>
      </c>
      <c r="E827" t="s">
        <v>28</v>
      </c>
      <c r="F827" t="s">
        <v>11</v>
      </c>
      <c r="G827">
        <v>3605</v>
      </c>
      <c r="H827">
        <v>24.268972699355899</v>
      </c>
      <c r="I827">
        <v>5273</v>
      </c>
    </row>
    <row r="828" spans="1:9" x14ac:dyDescent="0.2">
      <c r="A828" s="6" t="s">
        <v>4004</v>
      </c>
      <c r="B828" t="s">
        <v>27</v>
      </c>
      <c r="C828">
        <v>3</v>
      </c>
      <c r="D828">
        <v>19</v>
      </c>
      <c r="E828" t="s">
        <v>28</v>
      </c>
      <c r="F828" t="s">
        <v>13</v>
      </c>
      <c r="G828">
        <v>3672</v>
      </c>
      <c r="H828">
        <v>24.7006325405487</v>
      </c>
      <c r="I828">
        <v>5405</v>
      </c>
    </row>
    <row r="829" spans="1:9" x14ac:dyDescent="0.2">
      <c r="A829" s="6" t="s">
        <v>3899</v>
      </c>
      <c r="B829" t="s">
        <v>27</v>
      </c>
      <c r="C829">
        <v>3</v>
      </c>
      <c r="D829">
        <v>19</v>
      </c>
      <c r="E829" t="s">
        <v>28</v>
      </c>
      <c r="F829" t="s">
        <v>12</v>
      </c>
      <c r="G829">
        <v>3615</v>
      </c>
      <c r="H829">
        <v>24.247192581707701</v>
      </c>
      <c r="I829">
        <v>5446</v>
      </c>
    </row>
    <row r="830" spans="1:9" x14ac:dyDescent="0.2">
      <c r="A830" s="6" t="s">
        <v>4109</v>
      </c>
      <c r="B830" t="s">
        <v>27</v>
      </c>
      <c r="C830">
        <v>3</v>
      </c>
      <c r="D830">
        <v>19</v>
      </c>
      <c r="E830" t="s">
        <v>28</v>
      </c>
      <c r="F830" t="s">
        <v>14</v>
      </c>
      <c r="G830">
        <v>3729</v>
      </c>
      <c r="H830">
        <v>24.815407034850701</v>
      </c>
      <c r="I830">
        <v>5638</v>
      </c>
    </row>
    <row r="831" spans="1:9" x14ac:dyDescent="0.2">
      <c r="A831" s="6" t="s">
        <v>4214</v>
      </c>
      <c r="B831" t="s">
        <v>27</v>
      </c>
      <c r="C831">
        <v>3</v>
      </c>
      <c r="D831">
        <v>19</v>
      </c>
      <c r="E831" t="s">
        <v>28</v>
      </c>
      <c r="F831" t="s">
        <v>15</v>
      </c>
      <c r="G831">
        <v>3926</v>
      </c>
      <c r="H831">
        <v>25.970851480517499</v>
      </c>
      <c r="I831">
        <v>5888</v>
      </c>
    </row>
    <row r="832" spans="1:9" x14ac:dyDescent="0.2">
      <c r="A832" s="6" t="s">
        <v>4110</v>
      </c>
      <c r="B832" t="s">
        <v>27</v>
      </c>
      <c r="C832">
        <v>3</v>
      </c>
      <c r="D832">
        <v>20</v>
      </c>
      <c r="E832" t="s">
        <v>28</v>
      </c>
      <c r="F832" t="s">
        <v>14</v>
      </c>
      <c r="G832">
        <v>9418</v>
      </c>
      <c r="H832">
        <v>13.9567193922004</v>
      </c>
      <c r="I832">
        <v>13169</v>
      </c>
    </row>
    <row r="833" spans="1:9" x14ac:dyDescent="0.2">
      <c r="A833" s="6" t="s">
        <v>4005</v>
      </c>
      <c r="B833" t="s">
        <v>27</v>
      </c>
      <c r="C833">
        <v>3</v>
      </c>
      <c r="D833">
        <v>20</v>
      </c>
      <c r="E833" t="s">
        <v>28</v>
      </c>
      <c r="F833" t="s">
        <v>13</v>
      </c>
      <c r="G833">
        <v>10219</v>
      </c>
      <c r="H833">
        <v>15.492742561626599</v>
      </c>
      <c r="I833">
        <v>14604</v>
      </c>
    </row>
    <row r="834" spans="1:9" x14ac:dyDescent="0.2">
      <c r="A834" s="6" t="s">
        <v>3795</v>
      </c>
      <c r="B834" t="s">
        <v>27</v>
      </c>
      <c r="C834">
        <v>3</v>
      </c>
      <c r="D834">
        <v>20</v>
      </c>
      <c r="E834" t="s">
        <v>28</v>
      </c>
      <c r="F834" t="s">
        <v>11</v>
      </c>
      <c r="G834">
        <v>10451</v>
      </c>
      <c r="H834">
        <v>15.9282417326315</v>
      </c>
      <c r="I834">
        <v>15124</v>
      </c>
    </row>
    <row r="835" spans="1:9" x14ac:dyDescent="0.2">
      <c r="A835" s="6" t="s">
        <v>4215</v>
      </c>
      <c r="B835" t="s">
        <v>27</v>
      </c>
      <c r="C835">
        <v>3</v>
      </c>
      <c r="D835">
        <v>20</v>
      </c>
      <c r="E835" t="s">
        <v>28</v>
      </c>
      <c r="F835" t="s">
        <v>15</v>
      </c>
      <c r="G835">
        <v>10636</v>
      </c>
      <c r="H835">
        <v>15.4714596477491</v>
      </c>
      <c r="I835">
        <v>15880</v>
      </c>
    </row>
    <row r="836" spans="1:9" x14ac:dyDescent="0.2">
      <c r="A836" s="6" t="s">
        <v>3900</v>
      </c>
      <c r="B836" t="s">
        <v>27</v>
      </c>
      <c r="C836">
        <v>3</v>
      </c>
      <c r="D836">
        <v>20</v>
      </c>
      <c r="E836" t="s">
        <v>28</v>
      </c>
      <c r="F836" t="s">
        <v>12</v>
      </c>
      <c r="G836">
        <v>10913</v>
      </c>
      <c r="H836">
        <v>16.607468097758002</v>
      </c>
      <c r="I836">
        <v>16091</v>
      </c>
    </row>
    <row r="837" spans="1:9" x14ac:dyDescent="0.2">
      <c r="A837" s="6" t="s">
        <v>3796</v>
      </c>
      <c r="B837" t="s">
        <v>27</v>
      </c>
      <c r="C837">
        <v>3</v>
      </c>
      <c r="D837">
        <v>99</v>
      </c>
      <c r="E837" t="s">
        <v>28</v>
      </c>
      <c r="F837" t="s">
        <v>11</v>
      </c>
      <c r="G837">
        <v>108278</v>
      </c>
      <c r="H837">
        <v>12.1204339867824</v>
      </c>
      <c r="I837">
        <v>160554</v>
      </c>
    </row>
    <row r="838" spans="1:9" x14ac:dyDescent="0.2">
      <c r="A838" s="6" t="s">
        <v>4006</v>
      </c>
      <c r="B838" t="s">
        <v>27</v>
      </c>
      <c r="C838">
        <v>3</v>
      </c>
      <c r="D838">
        <v>99</v>
      </c>
      <c r="E838" t="s">
        <v>28</v>
      </c>
      <c r="F838" t="s">
        <v>13</v>
      </c>
      <c r="G838">
        <v>110741</v>
      </c>
      <c r="H838">
        <v>12.2504191924889</v>
      </c>
      <c r="I838">
        <v>164463</v>
      </c>
    </row>
    <row r="839" spans="1:9" x14ac:dyDescent="0.2">
      <c r="A839" s="6" t="s">
        <v>3901</v>
      </c>
      <c r="B839" t="s">
        <v>27</v>
      </c>
      <c r="C839">
        <v>3</v>
      </c>
      <c r="D839">
        <v>99</v>
      </c>
      <c r="E839" t="s">
        <v>28</v>
      </c>
      <c r="F839" t="s">
        <v>12</v>
      </c>
      <c r="G839">
        <v>110844</v>
      </c>
      <c r="H839">
        <v>12.3647729707402</v>
      </c>
      <c r="I839">
        <v>164884</v>
      </c>
    </row>
    <row r="840" spans="1:9" x14ac:dyDescent="0.2">
      <c r="A840" s="6" t="s">
        <v>4111</v>
      </c>
      <c r="B840" t="s">
        <v>27</v>
      </c>
      <c r="C840">
        <v>3</v>
      </c>
      <c r="D840">
        <v>99</v>
      </c>
      <c r="E840" t="s">
        <v>28</v>
      </c>
      <c r="F840" t="s">
        <v>14</v>
      </c>
      <c r="G840">
        <v>111396</v>
      </c>
      <c r="H840">
        <v>12.1140152080006</v>
      </c>
      <c r="I840">
        <v>165618</v>
      </c>
    </row>
    <row r="841" spans="1:9" x14ac:dyDescent="0.2">
      <c r="A841" s="6" t="s">
        <v>4216</v>
      </c>
      <c r="B841" t="s">
        <v>27</v>
      </c>
      <c r="C841">
        <v>3</v>
      </c>
      <c r="D841">
        <v>99</v>
      </c>
      <c r="E841" t="s">
        <v>28</v>
      </c>
      <c r="F841" t="s">
        <v>15</v>
      </c>
      <c r="G841">
        <v>114009</v>
      </c>
      <c r="H841">
        <v>12.1667776209349</v>
      </c>
      <c r="I841">
        <v>170696</v>
      </c>
    </row>
    <row r="842" spans="1:9" x14ac:dyDescent="0.2">
      <c r="A842" s="6" t="s">
        <v>1534</v>
      </c>
      <c r="B842" t="s">
        <v>27</v>
      </c>
      <c r="C842">
        <v>3</v>
      </c>
      <c r="D842">
        <v>1</v>
      </c>
      <c r="E842" t="s">
        <v>25</v>
      </c>
      <c r="F842" t="s">
        <v>11</v>
      </c>
      <c r="G842">
        <v>586</v>
      </c>
      <c r="H842">
        <v>9.2654080890491102</v>
      </c>
      <c r="I842">
        <v>822</v>
      </c>
    </row>
    <row r="843" spans="1:9" x14ac:dyDescent="0.2">
      <c r="A843" s="6" t="s">
        <v>1954</v>
      </c>
      <c r="B843" t="s">
        <v>27</v>
      </c>
      <c r="C843">
        <v>3</v>
      </c>
      <c r="D843">
        <v>1</v>
      </c>
      <c r="E843" t="s">
        <v>25</v>
      </c>
      <c r="F843" t="s">
        <v>13</v>
      </c>
      <c r="G843">
        <v>622</v>
      </c>
      <c r="H843">
        <v>9.8223295344184205</v>
      </c>
      <c r="I843">
        <v>848</v>
      </c>
    </row>
    <row r="844" spans="1:9" x14ac:dyDescent="0.2">
      <c r="A844" s="6" t="s">
        <v>1744</v>
      </c>
      <c r="B844" t="s">
        <v>27</v>
      </c>
      <c r="C844">
        <v>3</v>
      </c>
      <c r="D844">
        <v>1</v>
      </c>
      <c r="E844" t="s">
        <v>25</v>
      </c>
      <c r="F844" t="s">
        <v>12</v>
      </c>
      <c r="G844">
        <v>659</v>
      </c>
      <c r="H844">
        <v>10.4278586811528</v>
      </c>
      <c r="I844">
        <v>861</v>
      </c>
    </row>
    <row r="845" spans="1:9" x14ac:dyDescent="0.2">
      <c r="A845" s="6" t="s">
        <v>2164</v>
      </c>
      <c r="B845" t="s">
        <v>27</v>
      </c>
      <c r="C845">
        <v>3</v>
      </c>
      <c r="D845">
        <v>1</v>
      </c>
      <c r="E845" t="s">
        <v>25</v>
      </c>
      <c r="F845" t="s">
        <v>14</v>
      </c>
      <c r="G845">
        <v>681</v>
      </c>
      <c r="H845">
        <v>10.844052650184601</v>
      </c>
      <c r="I845">
        <v>916</v>
      </c>
    </row>
    <row r="846" spans="1:9" x14ac:dyDescent="0.2">
      <c r="A846" s="6" t="s">
        <v>2374</v>
      </c>
      <c r="B846" t="s">
        <v>27</v>
      </c>
      <c r="C846">
        <v>3</v>
      </c>
      <c r="D846">
        <v>1</v>
      </c>
      <c r="E846" t="s">
        <v>25</v>
      </c>
      <c r="F846" t="s">
        <v>15</v>
      </c>
      <c r="G846">
        <v>653</v>
      </c>
      <c r="H846">
        <v>10.4121654912453</v>
      </c>
      <c r="I846">
        <v>944</v>
      </c>
    </row>
    <row r="847" spans="1:9" x14ac:dyDescent="0.2">
      <c r="A847" s="6" t="s">
        <v>2384</v>
      </c>
      <c r="B847" t="s">
        <v>27</v>
      </c>
      <c r="C847">
        <v>3</v>
      </c>
      <c r="D847">
        <v>2</v>
      </c>
      <c r="E847" t="s">
        <v>25</v>
      </c>
      <c r="F847" t="s">
        <v>15</v>
      </c>
      <c r="G847">
        <v>3309</v>
      </c>
      <c r="H847">
        <v>13.140708835806301</v>
      </c>
      <c r="I847">
        <v>4843</v>
      </c>
    </row>
    <row r="848" spans="1:9" x14ac:dyDescent="0.2">
      <c r="A848" s="6" t="s">
        <v>1544</v>
      </c>
      <c r="B848" t="s">
        <v>27</v>
      </c>
      <c r="C848">
        <v>3</v>
      </c>
      <c r="D848">
        <v>2</v>
      </c>
      <c r="E848" t="s">
        <v>25</v>
      </c>
      <c r="F848" t="s">
        <v>11</v>
      </c>
      <c r="G848">
        <v>3271</v>
      </c>
      <c r="H848">
        <v>13.4688314522538</v>
      </c>
      <c r="I848">
        <v>4856</v>
      </c>
    </row>
    <row r="849" spans="1:9" x14ac:dyDescent="0.2">
      <c r="A849" s="6" t="s">
        <v>1754</v>
      </c>
      <c r="B849" t="s">
        <v>27</v>
      </c>
      <c r="C849">
        <v>3</v>
      </c>
      <c r="D849">
        <v>2</v>
      </c>
      <c r="E849" t="s">
        <v>25</v>
      </c>
      <c r="F849" t="s">
        <v>12</v>
      </c>
      <c r="G849">
        <v>3224</v>
      </c>
      <c r="H849">
        <v>13.1599302980863</v>
      </c>
      <c r="I849">
        <v>4879</v>
      </c>
    </row>
    <row r="850" spans="1:9" x14ac:dyDescent="0.2">
      <c r="A850" s="6" t="s">
        <v>1964</v>
      </c>
      <c r="B850" t="s">
        <v>27</v>
      </c>
      <c r="C850">
        <v>3</v>
      </c>
      <c r="D850">
        <v>2</v>
      </c>
      <c r="E850" t="s">
        <v>25</v>
      </c>
      <c r="F850" t="s">
        <v>13</v>
      </c>
      <c r="G850">
        <v>3287</v>
      </c>
      <c r="H850">
        <v>13.320392519993799</v>
      </c>
      <c r="I850">
        <v>4954</v>
      </c>
    </row>
    <row r="851" spans="1:9" x14ac:dyDescent="0.2">
      <c r="A851" s="6" t="s">
        <v>2174</v>
      </c>
      <c r="B851" t="s">
        <v>27</v>
      </c>
      <c r="C851">
        <v>3</v>
      </c>
      <c r="D851">
        <v>2</v>
      </c>
      <c r="E851" t="s">
        <v>25</v>
      </c>
      <c r="F851" t="s">
        <v>14</v>
      </c>
      <c r="G851">
        <v>3391</v>
      </c>
      <c r="H851">
        <v>13.646314569483099</v>
      </c>
      <c r="I851">
        <v>5049</v>
      </c>
    </row>
    <row r="852" spans="1:9" x14ac:dyDescent="0.2">
      <c r="A852" s="6" t="s">
        <v>1554</v>
      </c>
      <c r="B852" t="s">
        <v>27</v>
      </c>
      <c r="C852">
        <v>3</v>
      </c>
      <c r="D852">
        <v>3</v>
      </c>
      <c r="E852" t="s">
        <v>25</v>
      </c>
      <c r="F852" t="s">
        <v>11</v>
      </c>
      <c r="G852">
        <v>2312</v>
      </c>
      <c r="H852">
        <v>15.7181394944089</v>
      </c>
      <c r="I852">
        <v>3385</v>
      </c>
    </row>
    <row r="853" spans="1:9" x14ac:dyDescent="0.2">
      <c r="A853" s="6" t="s">
        <v>1974</v>
      </c>
      <c r="B853" t="s">
        <v>27</v>
      </c>
      <c r="C853">
        <v>3</v>
      </c>
      <c r="D853">
        <v>3</v>
      </c>
      <c r="E853" t="s">
        <v>25</v>
      </c>
      <c r="F853" t="s">
        <v>13</v>
      </c>
      <c r="G853">
        <v>2597</v>
      </c>
      <c r="H853">
        <v>17.820089148478299</v>
      </c>
      <c r="I853">
        <v>3795</v>
      </c>
    </row>
    <row r="854" spans="1:9" x14ac:dyDescent="0.2">
      <c r="A854" s="6" t="s">
        <v>1764</v>
      </c>
      <c r="B854" t="s">
        <v>27</v>
      </c>
      <c r="C854">
        <v>3</v>
      </c>
      <c r="D854">
        <v>3</v>
      </c>
      <c r="E854" t="s">
        <v>25</v>
      </c>
      <c r="F854" t="s">
        <v>12</v>
      </c>
      <c r="G854">
        <v>2618</v>
      </c>
      <c r="H854">
        <v>17.775170571704599</v>
      </c>
      <c r="I854">
        <v>3834</v>
      </c>
    </row>
    <row r="855" spans="1:9" x14ac:dyDescent="0.2">
      <c r="A855" s="6" t="s">
        <v>2184</v>
      </c>
      <c r="B855" t="s">
        <v>27</v>
      </c>
      <c r="C855">
        <v>3</v>
      </c>
      <c r="D855">
        <v>3</v>
      </c>
      <c r="E855" t="s">
        <v>25</v>
      </c>
      <c r="F855" t="s">
        <v>14</v>
      </c>
      <c r="G855">
        <v>2697</v>
      </c>
      <c r="H855">
        <v>18.574546466325099</v>
      </c>
      <c r="I855">
        <v>3952</v>
      </c>
    </row>
    <row r="856" spans="1:9" x14ac:dyDescent="0.2">
      <c r="A856" s="6" t="s">
        <v>2394</v>
      </c>
      <c r="B856" t="s">
        <v>27</v>
      </c>
      <c r="C856">
        <v>3</v>
      </c>
      <c r="D856">
        <v>3</v>
      </c>
      <c r="E856" t="s">
        <v>25</v>
      </c>
      <c r="F856" t="s">
        <v>15</v>
      </c>
      <c r="G856">
        <v>2792</v>
      </c>
      <c r="H856">
        <v>18.939560957641699</v>
      </c>
      <c r="I856">
        <v>4198</v>
      </c>
    </row>
    <row r="857" spans="1:9" x14ac:dyDescent="0.2">
      <c r="A857" s="6" t="s">
        <v>1564</v>
      </c>
      <c r="B857" t="s">
        <v>27</v>
      </c>
      <c r="C857">
        <v>3</v>
      </c>
      <c r="D857">
        <v>4</v>
      </c>
      <c r="E857" t="s">
        <v>25</v>
      </c>
      <c r="F857" t="s">
        <v>11</v>
      </c>
      <c r="G857">
        <v>992</v>
      </c>
      <c r="H857">
        <v>6.9452612594447096</v>
      </c>
      <c r="I857">
        <v>1293</v>
      </c>
    </row>
    <row r="858" spans="1:9" x14ac:dyDescent="0.2">
      <c r="A858" s="6" t="s">
        <v>1774</v>
      </c>
      <c r="B858" t="s">
        <v>27</v>
      </c>
      <c r="C858">
        <v>3</v>
      </c>
      <c r="D858">
        <v>4</v>
      </c>
      <c r="E858" t="s">
        <v>25</v>
      </c>
      <c r="F858" t="s">
        <v>12</v>
      </c>
      <c r="G858">
        <v>1027</v>
      </c>
      <c r="H858">
        <v>7.1832799541724901</v>
      </c>
      <c r="I858">
        <v>1390</v>
      </c>
    </row>
    <row r="859" spans="1:9" x14ac:dyDescent="0.2">
      <c r="A859" s="6" t="s">
        <v>1984</v>
      </c>
      <c r="B859" t="s">
        <v>27</v>
      </c>
      <c r="C859">
        <v>3</v>
      </c>
      <c r="D859">
        <v>4</v>
      </c>
      <c r="E859" t="s">
        <v>25</v>
      </c>
      <c r="F859" t="s">
        <v>13</v>
      </c>
      <c r="G859">
        <v>1051</v>
      </c>
      <c r="H859">
        <v>7.3637186569025603</v>
      </c>
      <c r="I859">
        <v>1401</v>
      </c>
    </row>
    <row r="860" spans="1:9" x14ac:dyDescent="0.2">
      <c r="A860" s="6" t="s">
        <v>2404</v>
      </c>
      <c r="B860" t="s">
        <v>27</v>
      </c>
      <c r="C860">
        <v>3</v>
      </c>
      <c r="D860">
        <v>4</v>
      </c>
      <c r="E860" t="s">
        <v>25</v>
      </c>
      <c r="F860" t="s">
        <v>15</v>
      </c>
      <c r="G860">
        <v>1123</v>
      </c>
      <c r="H860">
        <v>7.6143852892517199</v>
      </c>
      <c r="I860">
        <v>1539</v>
      </c>
    </row>
    <row r="861" spans="1:9" x14ac:dyDescent="0.2">
      <c r="A861" s="6" t="s">
        <v>2194</v>
      </c>
      <c r="B861" t="s">
        <v>27</v>
      </c>
      <c r="C861">
        <v>3</v>
      </c>
      <c r="D861">
        <v>4</v>
      </c>
      <c r="E861" t="s">
        <v>25</v>
      </c>
      <c r="F861" t="s">
        <v>14</v>
      </c>
      <c r="G861">
        <v>1080</v>
      </c>
      <c r="H861">
        <v>7.4283065249419096</v>
      </c>
      <c r="I861">
        <v>1546</v>
      </c>
    </row>
    <row r="862" spans="1:9" x14ac:dyDescent="0.2">
      <c r="A862" s="6" t="s">
        <v>1574</v>
      </c>
      <c r="B862" t="s">
        <v>27</v>
      </c>
      <c r="C862">
        <v>3</v>
      </c>
      <c r="D862">
        <v>5</v>
      </c>
      <c r="E862" t="s">
        <v>25</v>
      </c>
      <c r="F862" t="s">
        <v>11</v>
      </c>
      <c r="G862">
        <v>2194</v>
      </c>
      <c r="H862">
        <v>13.248912278794799</v>
      </c>
      <c r="I862">
        <v>3081</v>
      </c>
    </row>
    <row r="863" spans="1:9" x14ac:dyDescent="0.2">
      <c r="A863" s="6" t="s">
        <v>1784</v>
      </c>
      <c r="B863" t="s">
        <v>27</v>
      </c>
      <c r="C863">
        <v>3</v>
      </c>
      <c r="D863">
        <v>5</v>
      </c>
      <c r="E863" t="s">
        <v>25</v>
      </c>
      <c r="F863" t="s">
        <v>12</v>
      </c>
      <c r="G863">
        <v>2375</v>
      </c>
      <c r="H863">
        <v>14.2873557202662</v>
      </c>
      <c r="I863">
        <v>3333</v>
      </c>
    </row>
    <row r="864" spans="1:9" x14ac:dyDescent="0.2">
      <c r="A864" s="6" t="s">
        <v>2204</v>
      </c>
      <c r="B864" t="s">
        <v>27</v>
      </c>
      <c r="C864">
        <v>3</v>
      </c>
      <c r="D864">
        <v>5</v>
      </c>
      <c r="E864" t="s">
        <v>25</v>
      </c>
      <c r="F864" t="s">
        <v>14</v>
      </c>
      <c r="G864">
        <v>2425</v>
      </c>
      <c r="H864">
        <v>14.5837029374885</v>
      </c>
      <c r="I864">
        <v>3414</v>
      </c>
    </row>
    <row r="865" spans="1:9" x14ac:dyDescent="0.2">
      <c r="A865" s="6" t="s">
        <v>1994</v>
      </c>
      <c r="B865" t="s">
        <v>27</v>
      </c>
      <c r="C865">
        <v>3</v>
      </c>
      <c r="D865">
        <v>5</v>
      </c>
      <c r="E865" t="s">
        <v>25</v>
      </c>
      <c r="F865" t="s">
        <v>13</v>
      </c>
      <c r="G865">
        <v>2425</v>
      </c>
      <c r="H865">
        <v>14.598944421066101</v>
      </c>
      <c r="I865">
        <v>3488</v>
      </c>
    </row>
    <row r="866" spans="1:9" x14ac:dyDescent="0.2">
      <c r="A866" s="6" t="s">
        <v>2414</v>
      </c>
      <c r="B866" t="s">
        <v>27</v>
      </c>
      <c r="C866">
        <v>3</v>
      </c>
      <c r="D866">
        <v>5</v>
      </c>
      <c r="E866" t="s">
        <v>25</v>
      </c>
      <c r="F866" t="s">
        <v>15</v>
      </c>
      <c r="G866">
        <v>2471</v>
      </c>
      <c r="H866">
        <v>14.7826601968349</v>
      </c>
      <c r="I866">
        <v>3538</v>
      </c>
    </row>
    <row r="867" spans="1:9" x14ac:dyDescent="0.2">
      <c r="A867" s="6" t="s">
        <v>1584</v>
      </c>
      <c r="B867" t="s">
        <v>27</v>
      </c>
      <c r="C867">
        <v>3</v>
      </c>
      <c r="D867">
        <v>6</v>
      </c>
      <c r="E867" t="s">
        <v>25</v>
      </c>
      <c r="F867" t="s">
        <v>11</v>
      </c>
      <c r="G867">
        <v>486</v>
      </c>
      <c r="H867">
        <v>14.6142558156318</v>
      </c>
      <c r="I867">
        <v>716</v>
      </c>
    </row>
    <row r="868" spans="1:9" x14ac:dyDescent="0.2">
      <c r="A868" s="6" t="s">
        <v>1794</v>
      </c>
      <c r="B868" t="s">
        <v>27</v>
      </c>
      <c r="C868">
        <v>3</v>
      </c>
      <c r="D868">
        <v>6</v>
      </c>
      <c r="E868" t="s">
        <v>25</v>
      </c>
      <c r="F868" t="s">
        <v>12</v>
      </c>
      <c r="G868">
        <v>494</v>
      </c>
      <c r="H868">
        <v>15.004844681632999</v>
      </c>
      <c r="I868">
        <v>763</v>
      </c>
    </row>
    <row r="869" spans="1:9" x14ac:dyDescent="0.2">
      <c r="A869" s="6" t="s">
        <v>2004</v>
      </c>
      <c r="B869" t="s">
        <v>27</v>
      </c>
      <c r="C869">
        <v>3</v>
      </c>
      <c r="D869">
        <v>6</v>
      </c>
      <c r="E869" t="s">
        <v>25</v>
      </c>
      <c r="F869" t="s">
        <v>13</v>
      </c>
      <c r="G869">
        <v>498</v>
      </c>
      <c r="H869">
        <v>15.3653434370237</v>
      </c>
      <c r="I869">
        <v>785</v>
      </c>
    </row>
    <row r="870" spans="1:9" x14ac:dyDescent="0.2">
      <c r="A870" s="6" t="s">
        <v>2214</v>
      </c>
      <c r="B870" t="s">
        <v>27</v>
      </c>
      <c r="C870">
        <v>3</v>
      </c>
      <c r="D870">
        <v>6</v>
      </c>
      <c r="E870" t="s">
        <v>25</v>
      </c>
      <c r="F870" t="s">
        <v>14</v>
      </c>
      <c r="G870">
        <v>510</v>
      </c>
      <c r="H870">
        <v>15.8849308071102</v>
      </c>
      <c r="I870">
        <v>801</v>
      </c>
    </row>
    <row r="871" spans="1:9" x14ac:dyDescent="0.2">
      <c r="A871" s="6" t="s">
        <v>2424</v>
      </c>
      <c r="B871" t="s">
        <v>27</v>
      </c>
      <c r="C871">
        <v>3</v>
      </c>
      <c r="D871">
        <v>6</v>
      </c>
      <c r="E871" t="s">
        <v>25</v>
      </c>
      <c r="F871" t="s">
        <v>15</v>
      </c>
      <c r="G871">
        <v>551</v>
      </c>
      <c r="H871">
        <v>17.2108975280028</v>
      </c>
      <c r="I871">
        <v>865</v>
      </c>
    </row>
    <row r="872" spans="1:9" x14ac:dyDescent="0.2">
      <c r="A872" s="6" t="s">
        <v>1594</v>
      </c>
      <c r="B872" t="s">
        <v>27</v>
      </c>
      <c r="C872">
        <v>3</v>
      </c>
      <c r="D872">
        <v>7</v>
      </c>
      <c r="E872" t="s">
        <v>25</v>
      </c>
      <c r="F872" t="s">
        <v>11</v>
      </c>
      <c r="G872">
        <v>1406</v>
      </c>
      <c r="H872">
        <v>14.9673188698929</v>
      </c>
      <c r="I872">
        <v>1848</v>
      </c>
    </row>
    <row r="873" spans="1:9" x14ac:dyDescent="0.2">
      <c r="A873" s="6" t="s">
        <v>1804</v>
      </c>
      <c r="B873" t="s">
        <v>27</v>
      </c>
      <c r="C873">
        <v>3</v>
      </c>
      <c r="D873">
        <v>7</v>
      </c>
      <c r="E873" t="s">
        <v>25</v>
      </c>
      <c r="F873" t="s">
        <v>12</v>
      </c>
      <c r="G873">
        <v>1448</v>
      </c>
      <c r="H873">
        <v>15.4574519756823</v>
      </c>
      <c r="I873">
        <v>1914</v>
      </c>
    </row>
    <row r="874" spans="1:9" x14ac:dyDescent="0.2">
      <c r="A874" s="6" t="s">
        <v>2014</v>
      </c>
      <c r="B874" t="s">
        <v>27</v>
      </c>
      <c r="C874">
        <v>3</v>
      </c>
      <c r="D874">
        <v>7</v>
      </c>
      <c r="E874" t="s">
        <v>25</v>
      </c>
      <c r="F874" t="s">
        <v>13</v>
      </c>
      <c r="G874">
        <v>1516</v>
      </c>
      <c r="H874">
        <v>16.260842796478801</v>
      </c>
      <c r="I874">
        <v>2032</v>
      </c>
    </row>
    <row r="875" spans="1:9" x14ac:dyDescent="0.2">
      <c r="A875" s="6" t="s">
        <v>2224</v>
      </c>
      <c r="B875" t="s">
        <v>27</v>
      </c>
      <c r="C875">
        <v>3</v>
      </c>
      <c r="D875">
        <v>7</v>
      </c>
      <c r="E875" t="s">
        <v>25</v>
      </c>
      <c r="F875" t="s">
        <v>14</v>
      </c>
      <c r="G875">
        <v>1609</v>
      </c>
      <c r="H875">
        <v>17.341501478716001</v>
      </c>
      <c r="I875">
        <v>2174</v>
      </c>
    </row>
    <row r="876" spans="1:9" x14ac:dyDescent="0.2">
      <c r="A876" s="6" t="s">
        <v>2434</v>
      </c>
      <c r="B876" t="s">
        <v>27</v>
      </c>
      <c r="C876">
        <v>3</v>
      </c>
      <c r="D876">
        <v>7</v>
      </c>
      <c r="E876" t="s">
        <v>25</v>
      </c>
      <c r="F876" t="s">
        <v>15</v>
      </c>
      <c r="G876">
        <v>1771</v>
      </c>
      <c r="H876">
        <v>18.983101716625502</v>
      </c>
      <c r="I876">
        <v>2442</v>
      </c>
    </row>
    <row r="877" spans="1:9" x14ac:dyDescent="0.2">
      <c r="A877" s="6" t="s">
        <v>1604</v>
      </c>
      <c r="B877" t="s">
        <v>27</v>
      </c>
      <c r="C877">
        <v>3</v>
      </c>
      <c r="D877">
        <v>8</v>
      </c>
      <c r="E877" t="s">
        <v>25</v>
      </c>
      <c r="F877" t="s">
        <v>11</v>
      </c>
      <c r="G877">
        <v>298</v>
      </c>
      <c r="H877">
        <v>24.276392430327601</v>
      </c>
      <c r="I877">
        <v>420</v>
      </c>
    </row>
    <row r="878" spans="1:9" x14ac:dyDescent="0.2">
      <c r="A878" s="6" t="s">
        <v>2024</v>
      </c>
      <c r="B878" t="s">
        <v>27</v>
      </c>
      <c r="C878">
        <v>3</v>
      </c>
      <c r="D878">
        <v>8</v>
      </c>
      <c r="E878" t="s">
        <v>25</v>
      </c>
      <c r="F878" t="s">
        <v>13</v>
      </c>
      <c r="G878">
        <v>329</v>
      </c>
      <c r="H878">
        <v>27.078189300411498</v>
      </c>
      <c r="I878">
        <v>457</v>
      </c>
    </row>
    <row r="879" spans="1:9" x14ac:dyDescent="0.2">
      <c r="A879" s="6" t="s">
        <v>2234</v>
      </c>
      <c r="B879" t="s">
        <v>27</v>
      </c>
      <c r="C879">
        <v>3</v>
      </c>
      <c r="D879">
        <v>8</v>
      </c>
      <c r="E879" t="s">
        <v>25</v>
      </c>
      <c r="F879" t="s">
        <v>14</v>
      </c>
      <c r="G879">
        <v>355</v>
      </c>
      <c r="H879">
        <v>29.392040138763502</v>
      </c>
      <c r="I879">
        <v>486</v>
      </c>
    </row>
    <row r="880" spans="1:9" x14ac:dyDescent="0.2">
      <c r="A880" s="6" t="s">
        <v>2444</v>
      </c>
      <c r="B880" t="s">
        <v>27</v>
      </c>
      <c r="C880">
        <v>3</v>
      </c>
      <c r="D880">
        <v>8</v>
      </c>
      <c r="E880" t="s">
        <v>25</v>
      </c>
      <c r="F880" t="s">
        <v>15</v>
      </c>
      <c r="G880">
        <v>358</v>
      </c>
      <c r="H880">
        <v>29.703381041277702</v>
      </c>
      <c r="I880">
        <v>504</v>
      </c>
    </row>
    <row r="881" spans="1:9" x14ac:dyDescent="0.2">
      <c r="A881" s="6" t="s">
        <v>1814</v>
      </c>
      <c r="B881" t="s">
        <v>27</v>
      </c>
      <c r="C881">
        <v>3</v>
      </c>
      <c r="D881">
        <v>8</v>
      </c>
      <c r="E881" t="s">
        <v>25</v>
      </c>
      <c r="F881" t="s">
        <v>12</v>
      </c>
      <c r="G881">
        <v>368</v>
      </c>
      <c r="H881">
        <v>29.861404135155301</v>
      </c>
      <c r="I881">
        <v>528</v>
      </c>
    </row>
    <row r="882" spans="1:9" x14ac:dyDescent="0.2">
      <c r="A882" s="6" t="s">
        <v>1824</v>
      </c>
      <c r="B882" t="s">
        <v>27</v>
      </c>
      <c r="C882">
        <v>3</v>
      </c>
      <c r="D882">
        <v>9</v>
      </c>
      <c r="E882" t="s">
        <v>25</v>
      </c>
      <c r="F882" t="s">
        <v>12</v>
      </c>
      <c r="G882">
        <v>421</v>
      </c>
      <c r="H882">
        <v>7.0007981907675898</v>
      </c>
      <c r="I882">
        <v>571</v>
      </c>
    </row>
    <row r="883" spans="1:9" x14ac:dyDescent="0.2">
      <c r="A883" s="6" t="s">
        <v>2244</v>
      </c>
      <c r="B883" t="s">
        <v>27</v>
      </c>
      <c r="C883">
        <v>3</v>
      </c>
      <c r="D883">
        <v>9</v>
      </c>
      <c r="E883" t="s">
        <v>25</v>
      </c>
      <c r="F883" t="s">
        <v>14</v>
      </c>
      <c r="G883">
        <v>448</v>
      </c>
      <c r="H883">
        <v>7.5964134076696599</v>
      </c>
      <c r="I883">
        <v>585</v>
      </c>
    </row>
    <row r="884" spans="1:9" x14ac:dyDescent="0.2">
      <c r="A884" s="6" t="s">
        <v>2454</v>
      </c>
      <c r="B884" t="s">
        <v>27</v>
      </c>
      <c r="C884">
        <v>3</v>
      </c>
      <c r="D884">
        <v>9</v>
      </c>
      <c r="E884" t="s">
        <v>25</v>
      </c>
      <c r="F884" t="s">
        <v>15</v>
      </c>
      <c r="G884">
        <v>464</v>
      </c>
      <c r="H884">
        <v>7.9398216278003302</v>
      </c>
      <c r="I884">
        <v>588</v>
      </c>
    </row>
    <row r="885" spans="1:9" x14ac:dyDescent="0.2">
      <c r="A885" s="6" t="s">
        <v>2034</v>
      </c>
      <c r="B885" t="s">
        <v>27</v>
      </c>
      <c r="C885">
        <v>3</v>
      </c>
      <c r="D885">
        <v>9</v>
      </c>
      <c r="E885" t="s">
        <v>25</v>
      </c>
      <c r="F885" t="s">
        <v>13</v>
      </c>
      <c r="G885">
        <v>463</v>
      </c>
      <c r="H885">
        <v>7.7880571909167404</v>
      </c>
      <c r="I885">
        <v>591</v>
      </c>
    </row>
    <row r="886" spans="1:9" x14ac:dyDescent="0.2">
      <c r="A886" s="6" t="s">
        <v>1614</v>
      </c>
      <c r="B886" t="s">
        <v>27</v>
      </c>
      <c r="C886">
        <v>3</v>
      </c>
      <c r="D886">
        <v>9</v>
      </c>
      <c r="E886" t="s">
        <v>25</v>
      </c>
      <c r="F886" t="s">
        <v>11</v>
      </c>
      <c r="G886">
        <v>447</v>
      </c>
      <c r="H886">
        <v>7.3799763246397099</v>
      </c>
      <c r="I886">
        <v>597</v>
      </c>
    </row>
    <row r="887" spans="1:9" x14ac:dyDescent="0.2">
      <c r="A887" s="6" t="s">
        <v>2464</v>
      </c>
      <c r="B887" t="s">
        <v>27</v>
      </c>
      <c r="C887">
        <v>3</v>
      </c>
      <c r="D887">
        <v>10</v>
      </c>
      <c r="E887" t="s">
        <v>25</v>
      </c>
      <c r="F887" t="s">
        <v>15</v>
      </c>
      <c r="G887">
        <v>1776</v>
      </c>
      <c r="H887">
        <v>30.6277129065803</v>
      </c>
      <c r="I887">
        <v>2684</v>
      </c>
    </row>
    <row r="888" spans="1:9" x14ac:dyDescent="0.2">
      <c r="A888" s="6" t="s">
        <v>2254</v>
      </c>
      <c r="B888" t="s">
        <v>27</v>
      </c>
      <c r="C888">
        <v>3</v>
      </c>
      <c r="D888">
        <v>10</v>
      </c>
      <c r="E888" t="s">
        <v>25</v>
      </c>
      <c r="F888" t="s">
        <v>14</v>
      </c>
      <c r="G888">
        <v>1803</v>
      </c>
      <c r="H888">
        <v>31.067941089807501</v>
      </c>
      <c r="I888">
        <v>2838</v>
      </c>
    </row>
    <row r="889" spans="1:9" x14ac:dyDescent="0.2">
      <c r="A889" s="6" t="s">
        <v>1834</v>
      </c>
      <c r="B889" t="s">
        <v>27</v>
      </c>
      <c r="C889">
        <v>3</v>
      </c>
      <c r="D889">
        <v>10</v>
      </c>
      <c r="E889" t="s">
        <v>25</v>
      </c>
      <c r="F889" t="s">
        <v>12</v>
      </c>
      <c r="G889">
        <v>1990</v>
      </c>
      <c r="H889">
        <v>34.463171165928898</v>
      </c>
      <c r="I889">
        <v>3138</v>
      </c>
    </row>
    <row r="890" spans="1:9" x14ac:dyDescent="0.2">
      <c r="A890" s="6" t="s">
        <v>2044</v>
      </c>
      <c r="B890" t="s">
        <v>27</v>
      </c>
      <c r="C890">
        <v>3</v>
      </c>
      <c r="D890">
        <v>10</v>
      </c>
      <c r="E890" t="s">
        <v>25</v>
      </c>
      <c r="F890" t="s">
        <v>13</v>
      </c>
      <c r="G890">
        <v>2046</v>
      </c>
      <c r="H890">
        <v>35.275862068965502</v>
      </c>
      <c r="I890">
        <v>3285</v>
      </c>
    </row>
    <row r="891" spans="1:9" x14ac:dyDescent="0.2">
      <c r="A891" s="6" t="s">
        <v>1624</v>
      </c>
      <c r="B891" t="s">
        <v>27</v>
      </c>
      <c r="C891">
        <v>3</v>
      </c>
      <c r="D891">
        <v>10</v>
      </c>
      <c r="E891" t="s">
        <v>25</v>
      </c>
      <c r="F891" t="s">
        <v>11</v>
      </c>
      <c r="G891">
        <v>2007</v>
      </c>
      <c r="H891">
        <v>35.074535572604503</v>
      </c>
      <c r="I891">
        <v>3493</v>
      </c>
    </row>
    <row r="892" spans="1:9" x14ac:dyDescent="0.2">
      <c r="A892" s="6" t="s">
        <v>2264</v>
      </c>
      <c r="B892" t="s">
        <v>27</v>
      </c>
      <c r="C892">
        <v>3</v>
      </c>
      <c r="D892">
        <v>11</v>
      </c>
      <c r="E892" t="s">
        <v>25</v>
      </c>
      <c r="F892" t="s">
        <v>14</v>
      </c>
      <c r="G892">
        <v>878</v>
      </c>
      <c r="H892">
        <v>11.837446778677499</v>
      </c>
      <c r="I892">
        <v>1226</v>
      </c>
    </row>
    <row r="893" spans="1:9" x14ac:dyDescent="0.2">
      <c r="A893" s="6" t="s">
        <v>2474</v>
      </c>
      <c r="B893" t="s">
        <v>27</v>
      </c>
      <c r="C893">
        <v>3</v>
      </c>
      <c r="D893">
        <v>11</v>
      </c>
      <c r="E893" t="s">
        <v>25</v>
      </c>
      <c r="F893" t="s">
        <v>15</v>
      </c>
      <c r="G893">
        <v>914</v>
      </c>
      <c r="H893">
        <v>12.3528537254531</v>
      </c>
      <c r="I893">
        <v>1238</v>
      </c>
    </row>
    <row r="894" spans="1:9" x14ac:dyDescent="0.2">
      <c r="A894" s="6" t="s">
        <v>1844</v>
      </c>
      <c r="B894" t="s">
        <v>27</v>
      </c>
      <c r="C894">
        <v>3</v>
      </c>
      <c r="D894">
        <v>11</v>
      </c>
      <c r="E894" t="s">
        <v>25</v>
      </c>
      <c r="F894" t="s">
        <v>12</v>
      </c>
      <c r="G894">
        <v>976</v>
      </c>
      <c r="H894">
        <v>13.025108030993399</v>
      </c>
      <c r="I894">
        <v>1308</v>
      </c>
    </row>
    <row r="895" spans="1:9" x14ac:dyDescent="0.2">
      <c r="A895" s="6" t="s">
        <v>2054</v>
      </c>
      <c r="B895" t="s">
        <v>27</v>
      </c>
      <c r="C895">
        <v>3</v>
      </c>
      <c r="D895">
        <v>11</v>
      </c>
      <c r="E895" t="s">
        <v>25</v>
      </c>
      <c r="F895" t="s">
        <v>13</v>
      </c>
      <c r="G895">
        <v>944</v>
      </c>
      <c r="H895">
        <v>12.679650772330399</v>
      </c>
      <c r="I895">
        <v>1309</v>
      </c>
    </row>
    <row r="896" spans="1:9" x14ac:dyDescent="0.2">
      <c r="A896" s="6" t="s">
        <v>1634</v>
      </c>
      <c r="B896" t="s">
        <v>27</v>
      </c>
      <c r="C896">
        <v>3</v>
      </c>
      <c r="D896">
        <v>11</v>
      </c>
      <c r="E896" t="s">
        <v>25</v>
      </c>
      <c r="F896" t="s">
        <v>11</v>
      </c>
      <c r="G896">
        <v>975</v>
      </c>
      <c r="H896">
        <v>12.9256687873602</v>
      </c>
      <c r="I896">
        <v>1325</v>
      </c>
    </row>
    <row r="897" spans="1:9" x14ac:dyDescent="0.2">
      <c r="A897" s="6" t="s">
        <v>1854</v>
      </c>
      <c r="B897" t="s">
        <v>27</v>
      </c>
      <c r="C897">
        <v>3</v>
      </c>
      <c r="D897">
        <v>12</v>
      </c>
      <c r="E897" t="s">
        <v>25</v>
      </c>
      <c r="F897" t="s">
        <v>12</v>
      </c>
      <c r="G897">
        <v>222</v>
      </c>
      <c r="H897">
        <v>9.5346490003650697</v>
      </c>
      <c r="I897">
        <v>312</v>
      </c>
    </row>
    <row r="898" spans="1:9" x14ac:dyDescent="0.2">
      <c r="A898" s="6" t="s">
        <v>2064</v>
      </c>
      <c r="B898" t="s">
        <v>27</v>
      </c>
      <c r="C898">
        <v>3</v>
      </c>
      <c r="D898">
        <v>12</v>
      </c>
      <c r="E898" t="s">
        <v>25</v>
      </c>
      <c r="F898" t="s">
        <v>13</v>
      </c>
      <c r="G898">
        <v>251</v>
      </c>
      <c r="H898">
        <v>10.879459061159</v>
      </c>
      <c r="I898">
        <v>351</v>
      </c>
    </row>
    <row r="899" spans="1:9" x14ac:dyDescent="0.2">
      <c r="A899" s="6" t="s">
        <v>1644</v>
      </c>
      <c r="B899" t="s">
        <v>27</v>
      </c>
      <c r="C899">
        <v>3</v>
      </c>
      <c r="D899">
        <v>12</v>
      </c>
      <c r="E899" t="s">
        <v>25</v>
      </c>
      <c r="F899" t="s">
        <v>11</v>
      </c>
      <c r="G899">
        <v>255</v>
      </c>
      <c r="H899">
        <v>10.751101460885</v>
      </c>
      <c r="I899">
        <v>354</v>
      </c>
    </row>
    <row r="900" spans="1:9" x14ac:dyDescent="0.2">
      <c r="A900" s="6" t="s">
        <v>2484</v>
      </c>
      <c r="B900" t="s">
        <v>27</v>
      </c>
      <c r="C900">
        <v>3</v>
      </c>
      <c r="D900">
        <v>12</v>
      </c>
      <c r="E900" t="s">
        <v>25</v>
      </c>
      <c r="F900" t="s">
        <v>15</v>
      </c>
      <c r="G900">
        <v>271</v>
      </c>
      <c r="H900">
        <v>11.8974449029766</v>
      </c>
      <c r="I900">
        <v>390</v>
      </c>
    </row>
    <row r="901" spans="1:9" x14ac:dyDescent="0.2">
      <c r="A901" s="6" t="s">
        <v>2274</v>
      </c>
      <c r="B901" t="s">
        <v>27</v>
      </c>
      <c r="C901">
        <v>3</v>
      </c>
      <c r="D901">
        <v>12</v>
      </c>
      <c r="E901" t="s">
        <v>25</v>
      </c>
      <c r="F901" t="s">
        <v>14</v>
      </c>
      <c r="G901">
        <v>282</v>
      </c>
      <c r="H901">
        <v>12.347462859094399</v>
      </c>
      <c r="I901">
        <v>402</v>
      </c>
    </row>
    <row r="902" spans="1:9" x14ac:dyDescent="0.2">
      <c r="A902" s="6" t="s">
        <v>1654</v>
      </c>
      <c r="B902" t="s">
        <v>27</v>
      </c>
      <c r="C902">
        <v>3</v>
      </c>
      <c r="D902">
        <v>13</v>
      </c>
      <c r="E902" t="s">
        <v>25</v>
      </c>
      <c r="F902" t="s">
        <v>11</v>
      </c>
      <c r="G902">
        <v>821</v>
      </c>
      <c r="H902">
        <v>9.2904516562691306</v>
      </c>
      <c r="I902">
        <v>1043</v>
      </c>
    </row>
    <row r="903" spans="1:9" x14ac:dyDescent="0.2">
      <c r="A903" s="6" t="s">
        <v>1864</v>
      </c>
      <c r="B903" t="s">
        <v>27</v>
      </c>
      <c r="C903">
        <v>3</v>
      </c>
      <c r="D903">
        <v>13</v>
      </c>
      <c r="E903" t="s">
        <v>25</v>
      </c>
      <c r="F903" t="s">
        <v>12</v>
      </c>
      <c r="G903">
        <v>884</v>
      </c>
      <c r="H903">
        <v>10.0092732973196</v>
      </c>
      <c r="I903">
        <v>1093</v>
      </c>
    </row>
    <row r="904" spans="1:9" x14ac:dyDescent="0.2">
      <c r="A904" s="6" t="s">
        <v>2074</v>
      </c>
      <c r="B904" t="s">
        <v>27</v>
      </c>
      <c r="C904">
        <v>3</v>
      </c>
      <c r="D904">
        <v>13</v>
      </c>
      <c r="E904" t="s">
        <v>25</v>
      </c>
      <c r="F904" t="s">
        <v>13</v>
      </c>
      <c r="G904">
        <v>969</v>
      </c>
      <c r="H904">
        <v>11.001162558355</v>
      </c>
      <c r="I904">
        <v>1231</v>
      </c>
    </row>
    <row r="905" spans="1:9" x14ac:dyDescent="0.2">
      <c r="A905" s="6" t="s">
        <v>2494</v>
      </c>
      <c r="B905" t="s">
        <v>27</v>
      </c>
      <c r="C905">
        <v>3</v>
      </c>
      <c r="D905">
        <v>13</v>
      </c>
      <c r="E905" t="s">
        <v>25</v>
      </c>
      <c r="F905" t="s">
        <v>15</v>
      </c>
      <c r="G905">
        <v>1034</v>
      </c>
      <c r="H905">
        <v>11.6887668011892</v>
      </c>
      <c r="I905">
        <v>1342</v>
      </c>
    </row>
    <row r="906" spans="1:9" x14ac:dyDescent="0.2">
      <c r="A906" s="6" t="s">
        <v>2284</v>
      </c>
      <c r="B906" t="s">
        <v>27</v>
      </c>
      <c r="C906">
        <v>3</v>
      </c>
      <c r="D906">
        <v>13</v>
      </c>
      <c r="E906" t="s">
        <v>25</v>
      </c>
      <c r="F906" t="s">
        <v>14</v>
      </c>
      <c r="G906">
        <v>1057</v>
      </c>
      <c r="H906">
        <v>11.9973485519189</v>
      </c>
      <c r="I906">
        <v>1347</v>
      </c>
    </row>
    <row r="907" spans="1:9" x14ac:dyDescent="0.2">
      <c r="A907" s="6" t="s">
        <v>1664</v>
      </c>
      <c r="B907" t="s">
        <v>27</v>
      </c>
      <c r="C907">
        <v>3</v>
      </c>
      <c r="D907">
        <v>14</v>
      </c>
      <c r="E907" t="s">
        <v>25</v>
      </c>
      <c r="F907" t="s">
        <v>11</v>
      </c>
      <c r="G907">
        <v>892</v>
      </c>
      <c r="H907">
        <v>15.8041140305806</v>
      </c>
      <c r="I907">
        <v>1253</v>
      </c>
    </row>
    <row r="908" spans="1:9" x14ac:dyDescent="0.2">
      <c r="A908" s="6" t="s">
        <v>2084</v>
      </c>
      <c r="B908" t="s">
        <v>27</v>
      </c>
      <c r="C908">
        <v>3</v>
      </c>
      <c r="D908">
        <v>14</v>
      </c>
      <c r="E908" t="s">
        <v>25</v>
      </c>
      <c r="F908" t="s">
        <v>13</v>
      </c>
      <c r="G908">
        <v>1001</v>
      </c>
      <c r="H908">
        <v>18.150498640072499</v>
      </c>
      <c r="I908">
        <v>1393</v>
      </c>
    </row>
    <row r="909" spans="1:9" x14ac:dyDescent="0.2">
      <c r="A909" s="6" t="s">
        <v>2294</v>
      </c>
      <c r="B909" t="s">
        <v>27</v>
      </c>
      <c r="C909">
        <v>3</v>
      </c>
      <c r="D909">
        <v>14</v>
      </c>
      <c r="E909" t="s">
        <v>25</v>
      </c>
      <c r="F909" t="s">
        <v>14</v>
      </c>
      <c r="G909">
        <v>1017</v>
      </c>
      <c r="H909">
        <v>18.5285388689393</v>
      </c>
      <c r="I909">
        <v>1410</v>
      </c>
    </row>
    <row r="910" spans="1:9" x14ac:dyDescent="0.2">
      <c r="A910" s="6" t="s">
        <v>2504</v>
      </c>
      <c r="B910" t="s">
        <v>27</v>
      </c>
      <c r="C910">
        <v>3</v>
      </c>
      <c r="D910">
        <v>14</v>
      </c>
      <c r="E910" t="s">
        <v>25</v>
      </c>
      <c r="F910" t="s">
        <v>15</v>
      </c>
      <c r="G910">
        <v>1030</v>
      </c>
      <c r="H910">
        <v>18.941379189860701</v>
      </c>
      <c r="I910">
        <v>1423</v>
      </c>
    </row>
    <row r="911" spans="1:9" x14ac:dyDescent="0.2">
      <c r="A911" s="6" t="s">
        <v>1874</v>
      </c>
      <c r="B911" t="s">
        <v>27</v>
      </c>
      <c r="C911">
        <v>3</v>
      </c>
      <c r="D911">
        <v>14</v>
      </c>
      <c r="E911" t="s">
        <v>25</v>
      </c>
      <c r="F911" t="s">
        <v>12</v>
      </c>
      <c r="G911">
        <v>1049</v>
      </c>
      <c r="H911">
        <v>18.7883064732791</v>
      </c>
      <c r="I911">
        <v>1463</v>
      </c>
    </row>
    <row r="912" spans="1:9" x14ac:dyDescent="0.2">
      <c r="A912" s="6" t="s">
        <v>2304</v>
      </c>
      <c r="B912" t="s">
        <v>27</v>
      </c>
      <c r="C912">
        <v>3</v>
      </c>
      <c r="D912">
        <v>15</v>
      </c>
      <c r="E912" t="s">
        <v>25</v>
      </c>
      <c r="F912" t="s">
        <v>14</v>
      </c>
      <c r="G912">
        <v>150</v>
      </c>
      <c r="H912">
        <v>10.3884591144877</v>
      </c>
      <c r="I912">
        <v>217</v>
      </c>
    </row>
    <row r="913" spans="1:9" x14ac:dyDescent="0.2">
      <c r="A913" s="6" t="s">
        <v>2094</v>
      </c>
      <c r="B913" t="s">
        <v>27</v>
      </c>
      <c r="C913">
        <v>3</v>
      </c>
      <c r="D913">
        <v>15</v>
      </c>
      <c r="E913" t="s">
        <v>25</v>
      </c>
      <c r="F913" t="s">
        <v>13</v>
      </c>
      <c r="G913">
        <v>151</v>
      </c>
      <c r="H913">
        <v>10.413793103448301</v>
      </c>
      <c r="I913">
        <v>218</v>
      </c>
    </row>
    <row r="914" spans="1:9" x14ac:dyDescent="0.2">
      <c r="A914" s="6" t="s">
        <v>2514</v>
      </c>
      <c r="B914" t="s">
        <v>27</v>
      </c>
      <c r="C914">
        <v>3</v>
      </c>
      <c r="D914">
        <v>15</v>
      </c>
      <c r="E914" t="s">
        <v>25</v>
      </c>
      <c r="F914" t="s">
        <v>15</v>
      </c>
      <c r="G914">
        <v>150</v>
      </c>
      <c r="H914">
        <v>10.4499759650553</v>
      </c>
      <c r="I914">
        <v>219</v>
      </c>
    </row>
    <row r="915" spans="1:9" x14ac:dyDescent="0.2">
      <c r="A915" s="6" t="s">
        <v>1884</v>
      </c>
      <c r="B915" t="s">
        <v>27</v>
      </c>
      <c r="C915">
        <v>3</v>
      </c>
      <c r="D915">
        <v>15</v>
      </c>
      <c r="E915" t="s">
        <v>25</v>
      </c>
      <c r="F915" t="s">
        <v>12</v>
      </c>
      <c r="G915">
        <v>162</v>
      </c>
      <c r="H915">
        <v>11.1337910558545</v>
      </c>
      <c r="I915">
        <v>243</v>
      </c>
    </row>
    <row r="916" spans="1:9" x14ac:dyDescent="0.2">
      <c r="A916" s="6" t="s">
        <v>1674</v>
      </c>
      <c r="B916" t="s">
        <v>27</v>
      </c>
      <c r="C916">
        <v>3</v>
      </c>
      <c r="D916">
        <v>15</v>
      </c>
      <c r="E916" t="s">
        <v>25</v>
      </c>
      <c r="F916" t="s">
        <v>11</v>
      </c>
      <c r="G916">
        <v>193</v>
      </c>
      <c r="H916">
        <v>13.267522754145199</v>
      </c>
      <c r="I916">
        <v>326</v>
      </c>
    </row>
    <row r="917" spans="1:9" x14ac:dyDescent="0.2">
      <c r="A917" s="6" t="s">
        <v>2524</v>
      </c>
      <c r="B917" t="s">
        <v>27</v>
      </c>
      <c r="C917">
        <v>3</v>
      </c>
      <c r="D917">
        <v>16</v>
      </c>
      <c r="E917" t="s">
        <v>25</v>
      </c>
      <c r="F917" t="s">
        <v>15</v>
      </c>
      <c r="G917">
        <v>706</v>
      </c>
      <c r="H917">
        <v>9.8874705021462503</v>
      </c>
      <c r="I917">
        <v>879</v>
      </c>
    </row>
    <row r="918" spans="1:9" x14ac:dyDescent="0.2">
      <c r="A918" s="6" t="s">
        <v>2314</v>
      </c>
      <c r="B918" t="s">
        <v>27</v>
      </c>
      <c r="C918">
        <v>3</v>
      </c>
      <c r="D918">
        <v>16</v>
      </c>
      <c r="E918" t="s">
        <v>25</v>
      </c>
      <c r="F918" t="s">
        <v>14</v>
      </c>
      <c r="G918">
        <v>709</v>
      </c>
      <c r="H918">
        <v>9.9051812899647498</v>
      </c>
      <c r="I918">
        <v>888</v>
      </c>
    </row>
    <row r="919" spans="1:9" x14ac:dyDescent="0.2">
      <c r="A919" s="6" t="s">
        <v>2104</v>
      </c>
      <c r="B919" t="s">
        <v>27</v>
      </c>
      <c r="C919">
        <v>3</v>
      </c>
      <c r="D919">
        <v>16</v>
      </c>
      <c r="E919" t="s">
        <v>25</v>
      </c>
      <c r="F919" t="s">
        <v>13</v>
      </c>
      <c r="G919">
        <v>775</v>
      </c>
      <c r="H919">
        <v>10.784079081391299</v>
      </c>
      <c r="I919">
        <v>974</v>
      </c>
    </row>
    <row r="920" spans="1:9" x14ac:dyDescent="0.2">
      <c r="A920" s="6" t="s">
        <v>1684</v>
      </c>
      <c r="B920" t="s">
        <v>27</v>
      </c>
      <c r="C920">
        <v>3</v>
      </c>
      <c r="D920">
        <v>16</v>
      </c>
      <c r="E920" t="s">
        <v>25</v>
      </c>
      <c r="F920" t="s">
        <v>11</v>
      </c>
      <c r="G920">
        <v>880</v>
      </c>
      <c r="H920">
        <v>12.2506198396004</v>
      </c>
      <c r="I920">
        <v>1099</v>
      </c>
    </row>
    <row r="921" spans="1:9" x14ac:dyDescent="0.2">
      <c r="A921" s="6" t="s">
        <v>1894</v>
      </c>
      <c r="B921" t="s">
        <v>27</v>
      </c>
      <c r="C921">
        <v>3</v>
      </c>
      <c r="D921">
        <v>16</v>
      </c>
      <c r="E921" t="s">
        <v>25</v>
      </c>
      <c r="F921" t="s">
        <v>12</v>
      </c>
      <c r="G921">
        <v>958</v>
      </c>
      <c r="H921">
        <v>13.2796418100789</v>
      </c>
      <c r="I921">
        <v>1254</v>
      </c>
    </row>
    <row r="922" spans="1:9" x14ac:dyDescent="0.2">
      <c r="A922" s="6" t="s">
        <v>2324</v>
      </c>
      <c r="B922" t="s">
        <v>27</v>
      </c>
      <c r="C922">
        <v>3</v>
      </c>
      <c r="D922">
        <v>17</v>
      </c>
      <c r="E922" t="s">
        <v>25</v>
      </c>
      <c r="F922" t="s">
        <v>14</v>
      </c>
      <c r="G922">
        <v>293</v>
      </c>
      <c r="H922">
        <v>13.6789325764013</v>
      </c>
      <c r="I922">
        <v>400</v>
      </c>
    </row>
    <row r="923" spans="1:9" x14ac:dyDescent="0.2">
      <c r="A923" s="6" t="s">
        <v>2114</v>
      </c>
      <c r="B923" t="s">
        <v>27</v>
      </c>
      <c r="C923">
        <v>3</v>
      </c>
      <c r="D923">
        <v>17</v>
      </c>
      <c r="E923" t="s">
        <v>25</v>
      </c>
      <c r="F923" t="s">
        <v>13</v>
      </c>
      <c r="G923">
        <v>317</v>
      </c>
      <c r="H923">
        <v>14.642032332563501</v>
      </c>
      <c r="I923">
        <v>433</v>
      </c>
    </row>
    <row r="924" spans="1:9" x14ac:dyDescent="0.2">
      <c r="A924" s="6" t="s">
        <v>2534</v>
      </c>
      <c r="B924" t="s">
        <v>27</v>
      </c>
      <c r="C924">
        <v>3</v>
      </c>
      <c r="D924">
        <v>17</v>
      </c>
      <c r="E924" t="s">
        <v>25</v>
      </c>
      <c r="F924" t="s">
        <v>15</v>
      </c>
      <c r="G924">
        <v>329</v>
      </c>
      <c r="H924">
        <v>15.330705212439799</v>
      </c>
      <c r="I924">
        <v>471</v>
      </c>
    </row>
    <row r="925" spans="1:9" x14ac:dyDescent="0.2">
      <c r="A925" s="6" t="s">
        <v>1694</v>
      </c>
      <c r="B925" t="s">
        <v>27</v>
      </c>
      <c r="C925">
        <v>3</v>
      </c>
      <c r="D925">
        <v>17</v>
      </c>
      <c r="E925" t="s">
        <v>25</v>
      </c>
      <c r="F925" t="s">
        <v>11</v>
      </c>
      <c r="G925">
        <v>378</v>
      </c>
      <c r="H925">
        <v>17.380668833885899</v>
      </c>
      <c r="I925">
        <v>540</v>
      </c>
    </row>
    <row r="926" spans="1:9" x14ac:dyDescent="0.2">
      <c r="A926" s="6" t="s">
        <v>1904</v>
      </c>
      <c r="B926" t="s">
        <v>27</v>
      </c>
      <c r="C926">
        <v>3</v>
      </c>
      <c r="D926">
        <v>17</v>
      </c>
      <c r="E926" t="s">
        <v>25</v>
      </c>
      <c r="F926" t="s">
        <v>12</v>
      </c>
      <c r="G926">
        <v>380</v>
      </c>
      <c r="H926">
        <v>17.438391996695898</v>
      </c>
      <c r="I926">
        <v>545</v>
      </c>
    </row>
    <row r="927" spans="1:9" x14ac:dyDescent="0.2">
      <c r="A927" s="6" t="s">
        <v>2544</v>
      </c>
      <c r="B927" t="s">
        <v>27</v>
      </c>
      <c r="C927">
        <v>3</v>
      </c>
      <c r="D927">
        <v>18</v>
      </c>
      <c r="E927" t="s">
        <v>25</v>
      </c>
      <c r="F927" t="s">
        <v>15</v>
      </c>
      <c r="G927">
        <v>1319</v>
      </c>
      <c r="H927">
        <v>7.0985269076685604</v>
      </c>
      <c r="I927">
        <v>1727</v>
      </c>
    </row>
    <row r="928" spans="1:9" x14ac:dyDescent="0.2">
      <c r="A928" s="6" t="s">
        <v>2124</v>
      </c>
      <c r="B928" t="s">
        <v>27</v>
      </c>
      <c r="C928">
        <v>3</v>
      </c>
      <c r="D928">
        <v>18</v>
      </c>
      <c r="E928" t="s">
        <v>25</v>
      </c>
      <c r="F928" t="s">
        <v>13</v>
      </c>
      <c r="G928">
        <v>1543</v>
      </c>
      <c r="H928">
        <v>8.5264022837274993</v>
      </c>
      <c r="I928">
        <v>2061</v>
      </c>
    </row>
    <row r="929" spans="1:9" x14ac:dyDescent="0.2">
      <c r="A929" s="6" t="s">
        <v>2334</v>
      </c>
      <c r="B929" t="s">
        <v>27</v>
      </c>
      <c r="C929">
        <v>3</v>
      </c>
      <c r="D929">
        <v>18</v>
      </c>
      <c r="E929" t="s">
        <v>25</v>
      </c>
      <c r="F929" t="s">
        <v>14</v>
      </c>
      <c r="G929">
        <v>1628</v>
      </c>
      <c r="H929">
        <v>8.8821236350145494</v>
      </c>
      <c r="I929">
        <v>2206</v>
      </c>
    </row>
    <row r="930" spans="1:9" x14ac:dyDescent="0.2">
      <c r="A930" s="6" t="s">
        <v>1704</v>
      </c>
      <c r="B930" t="s">
        <v>27</v>
      </c>
      <c r="C930">
        <v>3</v>
      </c>
      <c r="D930">
        <v>18</v>
      </c>
      <c r="E930" t="s">
        <v>25</v>
      </c>
      <c r="F930" t="s">
        <v>11</v>
      </c>
      <c r="G930">
        <v>1754</v>
      </c>
      <c r="H930">
        <v>9.6009949126769296</v>
      </c>
      <c r="I930">
        <v>2310</v>
      </c>
    </row>
    <row r="931" spans="1:9" x14ac:dyDescent="0.2">
      <c r="A931" s="6" t="s">
        <v>1914</v>
      </c>
      <c r="B931" t="s">
        <v>27</v>
      </c>
      <c r="C931">
        <v>3</v>
      </c>
      <c r="D931">
        <v>18</v>
      </c>
      <c r="E931" t="s">
        <v>25</v>
      </c>
      <c r="F931" t="s">
        <v>12</v>
      </c>
      <c r="G931">
        <v>1724</v>
      </c>
      <c r="H931">
        <v>9.6133042778088793</v>
      </c>
      <c r="I931">
        <v>2328</v>
      </c>
    </row>
    <row r="932" spans="1:9" x14ac:dyDescent="0.2">
      <c r="A932" s="6" t="s">
        <v>1924</v>
      </c>
      <c r="B932" t="s">
        <v>27</v>
      </c>
      <c r="C932">
        <v>3</v>
      </c>
      <c r="D932">
        <v>19</v>
      </c>
      <c r="E932" t="s">
        <v>25</v>
      </c>
      <c r="F932" t="s">
        <v>12</v>
      </c>
      <c r="G932">
        <v>682</v>
      </c>
      <c r="H932">
        <v>25.682448945776901</v>
      </c>
      <c r="I932">
        <v>888</v>
      </c>
    </row>
    <row r="933" spans="1:9" x14ac:dyDescent="0.2">
      <c r="A933" s="6" t="s">
        <v>2134</v>
      </c>
      <c r="B933" t="s">
        <v>27</v>
      </c>
      <c r="C933">
        <v>3</v>
      </c>
      <c r="D933">
        <v>19</v>
      </c>
      <c r="E933" t="s">
        <v>25</v>
      </c>
      <c r="F933" t="s">
        <v>13</v>
      </c>
      <c r="G933">
        <v>669</v>
      </c>
      <c r="H933">
        <v>24.962686567164202</v>
      </c>
      <c r="I933">
        <v>889</v>
      </c>
    </row>
    <row r="934" spans="1:9" x14ac:dyDescent="0.2">
      <c r="A934" s="6" t="s">
        <v>2344</v>
      </c>
      <c r="B934" t="s">
        <v>27</v>
      </c>
      <c r="C934">
        <v>3</v>
      </c>
      <c r="D934">
        <v>19</v>
      </c>
      <c r="E934" t="s">
        <v>25</v>
      </c>
      <c r="F934" t="s">
        <v>14</v>
      </c>
      <c r="G934">
        <v>681</v>
      </c>
      <c r="H934">
        <v>25.410352946444199</v>
      </c>
      <c r="I934">
        <v>909</v>
      </c>
    </row>
    <row r="935" spans="1:9" x14ac:dyDescent="0.2">
      <c r="A935" s="6" t="s">
        <v>1714</v>
      </c>
      <c r="B935" t="s">
        <v>27</v>
      </c>
      <c r="C935">
        <v>3</v>
      </c>
      <c r="D935">
        <v>19</v>
      </c>
      <c r="E935" t="s">
        <v>25</v>
      </c>
      <c r="F935" t="s">
        <v>11</v>
      </c>
      <c r="G935">
        <v>697</v>
      </c>
      <c r="H935">
        <v>26.227657572906899</v>
      </c>
      <c r="I935">
        <v>912</v>
      </c>
    </row>
    <row r="936" spans="1:9" x14ac:dyDescent="0.2">
      <c r="A936" s="6" t="s">
        <v>2554</v>
      </c>
      <c r="B936" t="s">
        <v>27</v>
      </c>
      <c r="C936">
        <v>3</v>
      </c>
      <c r="D936">
        <v>19</v>
      </c>
      <c r="E936" t="s">
        <v>25</v>
      </c>
      <c r="F936" t="s">
        <v>15</v>
      </c>
      <c r="G936">
        <v>768</v>
      </c>
      <c r="H936">
        <v>28.591851322373099</v>
      </c>
      <c r="I936">
        <v>1036</v>
      </c>
    </row>
    <row r="937" spans="1:9" x14ac:dyDescent="0.2">
      <c r="A937" s="6" t="s">
        <v>2354</v>
      </c>
      <c r="B937" t="s">
        <v>27</v>
      </c>
      <c r="C937">
        <v>3</v>
      </c>
      <c r="D937">
        <v>20</v>
      </c>
      <c r="E937" t="s">
        <v>25</v>
      </c>
      <c r="F937" t="s">
        <v>14</v>
      </c>
      <c r="G937">
        <v>1643</v>
      </c>
      <c r="H937">
        <v>14.3857553878725</v>
      </c>
      <c r="I937">
        <v>2086</v>
      </c>
    </row>
    <row r="938" spans="1:9" x14ac:dyDescent="0.2">
      <c r="A938" s="6" t="s">
        <v>1724</v>
      </c>
      <c r="B938" t="s">
        <v>27</v>
      </c>
      <c r="C938">
        <v>3</v>
      </c>
      <c r="D938">
        <v>20</v>
      </c>
      <c r="E938" t="s">
        <v>25</v>
      </c>
      <c r="F938" t="s">
        <v>11</v>
      </c>
      <c r="G938">
        <v>1846</v>
      </c>
      <c r="H938">
        <v>16.350535643901999</v>
      </c>
      <c r="I938">
        <v>2373</v>
      </c>
    </row>
    <row r="939" spans="1:9" x14ac:dyDescent="0.2">
      <c r="A939" s="6" t="s">
        <v>2564</v>
      </c>
      <c r="B939" t="s">
        <v>27</v>
      </c>
      <c r="C939">
        <v>3</v>
      </c>
      <c r="D939">
        <v>20</v>
      </c>
      <c r="E939" t="s">
        <v>25</v>
      </c>
      <c r="F939" t="s">
        <v>15</v>
      </c>
      <c r="G939">
        <v>1801</v>
      </c>
      <c r="H939">
        <v>15.6658962745437</v>
      </c>
      <c r="I939">
        <v>2374</v>
      </c>
    </row>
    <row r="940" spans="1:9" x14ac:dyDescent="0.2">
      <c r="A940" s="6" t="s">
        <v>2144</v>
      </c>
      <c r="B940" t="s">
        <v>27</v>
      </c>
      <c r="C940">
        <v>3</v>
      </c>
      <c r="D940">
        <v>20</v>
      </c>
      <c r="E940" t="s">
        <v>25</v>
      </c>
      <c r="F940" t="s">
        <v>13</v>
      </c>
      <c r="G940">
        <v>1830</v>
      </c>
      <c r="H940">
        <v>16.0936421319239</v>
      </c>
      <c r="I940">
        <v>2387</v>
      </c>
    </row>
    <row r="941" spans="1:9" x14ac:dyDescent="0.2">
      <c r="A941" s="6" t="s">
        <v>1934</v>
      </c>
      <c r="B941" t="s">
        <v>27</v>
      </c>
      <c r="C941">
        <v>3</v>
      </c>
      <c r="D941">
        <v>20</v>
      </c>
      <c r="E941" t="s">
        <v>25</v>
      </c>
      <c r="F941" t="s">
        <v>12</v>
      </c>
      <c r="G941">
        <v>2006</v>
      </c>
      <c r="H941">
        <v>17.695352367745802</v>
      </c>
      <c r="I941">
        <v>2618</v>
      </c>
    </row>
    <row r="942" spans="1:9" x14ac:dyDescent="0.2">
      <c r="A942" s="6" t="s">
        <v>1734</v>
      </c>
      <c r="B942" t="s">
        <v>27</v>
      </c>
      <c r="C942">
        <v>3</v>
      </c>
      <c r="D942">
        <v>99</v>
      </c>
      <c r="E942" t="s">
        <v>25</v>
      </c>
      <c r="F942" t="s">
        <v>11</v>
      </c>
      <c r="G942">
        <v>22690</v>
      </c>
      <c r="H942">
        <v>13.386566518551099</v>
      </c>
      <c r="I942">
        <v>32046</v>
      </c>
    </row>
    <row r="943" spans="1:9" x14ac:dyDescent="0.2">
      <c r="A943" s="6" t="s">
        <v>2364</v>
      </c>
      <c r="B943" t="s">
        <v>27</v>
      </c>
      <c r="C943">
        <v>3</v>
      </c>
      <c r="D943">
        <v>99</v>
      </c>
      <c r="E943" t="s">
        <v>25</v>
      </c>
      <c r="F943" t="s">
        <v>14</v>
      </c>
      <c r="G943">
        <v>23337</v>
      </c>
      <c r="H943">
        <v>13.7729657874856</v>
      </c>
      <c r="I943">
        <v>32852</v>
      </c>
    </row>
    <row r="944" spans="1:9" x14ac:dyDescent="0.2">
      <c r="A944" s="6" t="s">
        <v>2154</v>
      </c>
      <c r="B944" t="s">
        <v>27</v>
      </c>
      <c r="C944">
        <v>3</v>
      </c>
      <c r="D944">
        <v>99</v>
      </c>
      <c r="E944" t="s">
        <v>25</v>
      </c>
      <c r="F944" t="s">
        <v>13</v>
      </c>
      <c r="G944">
        <v>23284</v>
      </c>
      <c r="H944">
        <v>13.769332224643099</v>
      </c>
      <c r="I944">
        <v>32882</v>
      </c>
    </row>
    <row r="945" spans="1:9" x14ac:dyDescent="0.2">
      <c r="A945" s="6" t="s">
        <v>2574</v>
      </c>
      <c r="B945" t="s">
        <v>27</v>
      </c>
      <c r="C945">
        <v>3</v>
      </c>
      <c r="D945">
        <v>99</v>
      </c>
      <c r="E945" t="s">
        <v>25</v>
      </c>
      <c r="F945" t="s">
        <v>15</v>
      </c>
      <c r="G945">
        <v>23590</v>
      </c>
      <c r="H945">
        <v>13.8357852409298</v>
      </c>
      <c r="I945">
        <v>33244</v>
      </c>
    </row>
    <row r="946" spans="1:9" x14ac:dyDescent="0.2">
      <c r="A946" s="6" t="s">
        <v>1944</v>
      </c>
      <c r="B946" t="s">
        <v>27</v>
      </c>
      <c r="C946">
        <v>3</v>
      </c>
      <c r="D946">
        <v>99</v>
      </c>
      <c r="E946" t="s">
        <v>25</v>
      </c>
      <c r="F946" t="s">
        <v>12</v>
      </c>
      <c r="G946">
        <v>23667</v>
      </c>
      <c r="H946">
        <v>13.981534119356199</v>
      </c>
      <c r="I946">
        <v>33263</v>
      </c>
    </row>
    <row r="947" spans="1:9" x14ac:dyDescent="0.2">
      <c r="A947" s="6" t="s">
        <v>1535</v>
      </c>
      <c r="B947" t="s">
        <v>27</v>
      </c>
      <c r="C947">
        <v>4</v>
      </c>
      <c r="D947">
        <v>1</v>
      </c>
      <c r="E947" t="s">
        <v>24</v>
      </c>
      <c r="F947" t="s">
        <v>11</v>
      </c>
      <c r="G947">
        <v>4660</v>
      </c>
      <c r="H947">
        <v>14.392599856382899</v>
      </c>
      <c r="I947">
        <v>7443</v>
      </c>
    </row>
    <row r="948" spans="1:9" x14ac:dyDescent="0.2">
      <c r="A948" s="6" t="s">
        <v>1745</v>
      </c>
      <c r="B948" t="s">
        <v>27</v>
      </c>
      <c r="C948">
        <v>4</v>
      </c>
      <c r="D948">
        <v>1</v>
      </c>
      <c r="E948" t="s">
        <v>24</v>
      </c>
      <c r="F948" t="s">
        <v>12</v>
      </c>
      <c r="G948">
        <v>4782</v>
      </c>
      <c r="H948">
        <v>14.66488349207</v>
      </c>
      <c r="I948">
        <v>7635</v>
      </c>
    </row>
    <row r="949" spans="1:9" x14ac:dyDescent="0.2">
      <c r="A949" s="6" t="s">
        <v>1955</v>
      </c>
      <c r="B949" t="s">
        <v>27</v>
      </c>
      <c r="C949">
        <v>4</v>
      </c>
      <c r="D949">
        <v>1</v>
      </c>
      <c r="E949" t="s">
        <v>24</v>
      </c>
      <c r="F949" t="s">
        <v>13</v>
      </c>
      <c r="G949">
        <v>5101</v>
      </c>
      <c r="H949">
        <v>15.523465813834701</v>
      </c>
      <c r="I949">
        <v>8068</v>
      </c>
    </row>
    <row r="950" spans="1:9" x14ac:dyDescent="0.2">
      <c r="A950" s="6" t="s">
        <v>2165</v>
      </c>
      <c r="B950" t="s">
        <v>27</v>
      </c>
      <c r="C950">
        <v>4</v>
      </c>
      <c r="D950">
        <v>1</v>
      </c>
      <c r="E950" t="s">
        <v>24</v>
      </c>
      <c r="F950" t="s">
        <v>14</v>
      </c>
      <c r="G950">
        <v>5291</v>
      </c>
      <c r="H950">
        <v>15.920495614566899</v>
      </c>
      <c r="I950">
        <v>8499</v>
      </c>
    </row>
    <row r="951" spans="1:9" x14ac:dyDescent="0.2">
      <c r="A951" s="6" t="s">
        <v>2375</v>
      </c>
      <c r="B951" t="s">
        <v>27</v>
      </c>
      <c r="C951">
        <v>4</v>
      </c>
      <c r="D951">
        <v>1</v>
      </c>
      <c r="E951" t="s">
        <v>24</v>
      </c>
      <c r="F951" t="s">
        <v>15</v>
      </c>
      <c r="G951">
        <v>5381</v>
      </c>
      <c r="H951">
        <v>15.9184746900394</v>
      </c>
      <c r="I951">
        <v>8678</v>
      </c>
    </row>
    <row r="952" spans="1:9" x14ac:dyDescent="0.2">
      <c r="A952" s="6" t="s">
        <v>1755</v>
      </c>
      <c r="B952" t="s">
        <v>27</v>
      </c>
      <c r="C952">
        <v>4</v>
      </c>
      <c r="D952">
        <v>2</v>
      </c>
      <c r="E952" t="s">
        <v>24</v>
      </c>
      <c r="F952" t="s">
        <v>12</v>
      </c>
      <c r="G952">
        <v>9167</v>
      </c>
      <c r="H952">
        <v>13.1287574927868</v>
      </c>
      <c r="I952">
        <v>13981</v>
      </c>
    </row>
    <row r="953" spans="1:9" x14ac:dyDescent="0.2">
      <c r="A953" s="6" t="s">
        <v>1545</v>
      </c>
      <c r="B953" t="s">
        <v>27</v>
      </c>
      <c r="C953">
        <v>4</v>
      </c>
      <c r="D953">
        <v>2</v>
      </c>
      <c r="E953" t="s">
        <v>24</v>
      </c>
      <c r="F953" t="s">
        <v>11</v>
      </c>
      <c r="G953">
        <v>8889</v>
      </c>
      <c r="H953">
        <v>12.9555314391352</v>
      </c>
      <c r="I953">
        <v>14006</v>
      </c>
    </row>
    <row r="954" spans="1:9" x14ac:dyDescent="0.2">
      <c r="A954" s="6" t="s">
        <v>2385</v>
      </c>
      <c r="B954" t="s">
        <v>27</v>
      </c>
      <c r="C954">
        <v>4</v>
      </c>
      <c r="D954">
        <v>2</v>
      </c>
      <c r="E954" t="s">
        <v>24</v>
      </c>
      <c r="F954" t="s">
        <v>15</v>
      </c>
      <c r="G954">
        <v>9540</v>
      </c>
      <c r="H954">
        <v>12.654340843476801</v>
      </c>
      <c r="I954">
        <v>14396</v>
      </c>
    </row>
    <row r="955" spans="1:9" x14ac:dyDescent="0.2">
      <c r="A955" s="6" t="s">
        <v>2175</v>
      </c>
      <c r="B955" t="s">
        <v>27</v>
      </c>
      <c r="C955">
        <v>4</v>
      </c>
      <c r="D955">
        <v>2</v>
      </c>
      <c r="E955" t="s">
        <v>24</v>
      </c>
      <c r="F955" t="s">
        <v>14</v>
      </c>
      <c r="G955">
        <v>9528</v>
      </c>
      <c r="H955">
        <v>13.0451319395707</v>
      </c>
      <c r="I955">
        <v>14528</v>
      </c>
    </row>
    <row r="956" spans="1:9" x14ac:dyDescent="0.2">
      <c r="A956" s="6" t="s">
        <v>1965</v>
      </c>
      <c r="B956" t="s">
        <v>27</v>
      </c>
      <c r="C956">
        <v>4</v>
      </c>
      <c r="D956">
        <v>2</v>
      </c>
      <c r="E956" t="s">
        <v>24</v>
      </c>
      <c r="F956" t="s">
        <v>13</v>
      </c>
      <c r="G956">
        <v>9561</v>
      </c>
      <c r="H956">
        <v>13.429494940868601</v>
      </c>
      <c r="I956">
        <v>14557</v>
      </c>
    </row>
    <row r="957" spans="1:9" x14ac:dyDescent="0.2">
      <c r="A957" s="6" t="s">
        <v>1765</v>
      </c>
      <c r="B957" t="s">
        <v>27</v>
      </c>
      <c r="C957">
        <v>4</v>
      </c>
      <c r="D957">
        <v>3</v>
      </c>
      <c r="E957" t="s">
        <v>24</v>
      </c>
      <c r="F957" t="s">
        <v>12</v>
      </c>
      <c r="G957">
        <v>4225</v>
      </c>
      <c r="H957">
        <v>6.4738962543185501</v>
      </c>
      <c r="I957">
        <v>5926</v>
      </c>
    </row>
    <row r="958" spans="1:9" x14ac:dyDescent="0.2">
      <c r="A958" s="6" t="s">
        <v>1975</v>
      </c>
      <c r="B958" t="s">
        <v>27</v>
      </c>
      <c r="C958">
        <v>4</v>
      </c>
      <c r="D958">
        <v>3</v>
      </c>
      <c r="E958" t="s">
        <v>24</v>
      </c>
      <c r="F958" t="s">
        <v>13</v>
      </c>
      <c r="G958">
        <v>4255</v>
      </c>
      <c r="H958">
        <v>6.40074949692817</v>
      </c>
      <c r="I958">
        <v>5966</v>
      </c>
    </row>
    <row r="959" spans="1:9" x14ac:dyDescent="0.2">
      <c r="A959" s="6" t="s">
        <v>1555</v>
      </c>
      <c r="B959" t="s">
        <v>27</v>
      </c>
      <c r="C959">
        <v>4</v>
      </c>
      <c r="D959">
        <v>3</v>
      </c>
      <c r="E959" t="s">
        <v>24</v>
      </c>
      <c r="F959" t="s">
        <v>11</v>
      </c>
      <c r="G959">
        <v>4340</v>
      </c>
      <c r="H959">
        <v>6.7494180570882598</v>
      </c>
      <c r="I959">
        <v>6146</v>
      </c>
    </row>
    <row r="960" spans="1:9" x14ac:dyDescent="0.2">
      <c r="A960" s="6" t="s">
        <v>2185</v>
      </c>
      <c r="B960" t="s">
        <v>27</v>
      </c>
      <c r="C960">
        <v>4</v>
      </c>
      <c r="D960">
        <v>3</v>
      </c>
      <c r="E960" t="s">
        <v>24</v>
      </c>
      <c r="F960" t="s">
        <v>14</v>
      </c>
      <c r="G960">
        <v>4475</v>
      </c>
      <c r="H960">
        <v>6.48611073668014</v>
      </c>
      <c r="I960">
        <v>6470</v>
      </c>
    </row>
    <row r="961" spans="1:9" x14ac:dyDescent="0.2">
      <c r="A961" s="6" t="s">
        <v>2395</v>
      </c>
      <c r="B961" t="s">
        <v>27</v>
      </c>
      <c r="C961">
        <v>4</v>
      </c>
      <c r="D961">
        <v>3</v>
      </c>
      <c r="E961" t="s">
        <v>24</v>
      </c>
      <c r="F961" t="s">
        <v>15</v>
      </c>
      <c r="G961">
        <v>4736</v>
      </c>
      <c r="H961">
        <v>6.5469127214697798</v>
      </c>
      <c r="I961">
        <v>6814</v>
      </c>
    </row>
    <row r="962" spans="1:9" x14ac:dyDescent="0.2">
      <c r="A962" s="6" t="s">
        <v>1565</v>
      </c>
      <c r="B962" t="s">
        <v>27</v>
      </c>
      <c r="C962">
        <v>4</v>
      </c>
      <c r="D962">
        <v>4</v>
      </c>
      <c r="E962" t="s">
        <v>24</v>
      </c>
      <c r="F962" t="s">
        <v>11</v>
      </c>
      <c r="G962">
        <v>4415</v>
      </c>
      <c r="H962">
        <v>7.7520468739849004</v>
      </c>
      <c r="I962">
        <v>6473</v>
      </c>
    </row>
    <row r="963" spans="1:9" x14ac:dyDescent="0.2">
      <c r="A963" s="6" t="s">
        <v>1775</v>
      </c>
      <c r="B963" t="s">
        <v>27</v>
      </c>
      <c r="C963">
        <v>4</v>
      </c>
      <c r="D963">
        <v>4</v>
      </c>
      <c r="E963" t="s">
        <v>24</v>
      </c>
      <c r="F963" t="s">
        <v>12</v>
      </c>
      <c r="G963">
        <v>4527</v>
      </c>
      <c r="H963">
        <v>7.7919167512784702</v>
      </c>
      <c r="I963">
        <v>6661</v>
      </c>
    </row>
    <row r="964" spans="1:9" x14ac:dyDescent="0.2">
      <c r="A964" s="6" t="s">
        <v>1985</v>
      </c>
      <c r="B964" t="s">
        <v>27</v>
      </c>
      <c r="C964">
        <v>4</v>
      </c>
      <c r="D964">
        <v>4</v>
      </c>
      <c r="E964" t="s">
        <v>24</v>
      </c>
      <c r="F964" t="s">
        <v>13</v>
      </c>
      <c r="G964">
        <v>4613</v>
      </c>
      <c r="H964">
        <v>7.7961356990681496</v>
      </c>
      <c r="I964">
        <v>6943</v>
      </c>
    </row>
    <row r="965" spans="1:9" x14ac:dyDescent="0.2">
      <c r="A965" s="6" t="s">
        <v>2405</v>
      </c>
      <c r="B965" t="s">
        <v>27</v>
      </c>
      <c r="C965">
        <v>4</v>
      </c>
      <c r="D965">
        <v>4</v>
      </c>
      <c r="E965" t="s">
        <v>24</v>
      </c>
      <c r="F965" t="s">
        <v>15</v>
      </c>
      <c r="G965">
        <v>5304</v>
      </c>
      <c r="H965">
        <v>8.3776897572791906</v>
      </c>
      <c r="I965">
        <v>7784</v>
      </c>
    </row>
    <row r="966" spans="1:9" x14ac:dyDescent="0.2">
      <c r="A966" s="6" t="s">
        <v>2195</v>
      </c>
      <c r="B966" t="s">
        <v>27</v>
      </c>
      <c r="C966">
        <v>4</v>
      </c>
      <c r="D966">
        <v>4</v>
      </c>
      <c r="E966" t="s">
        <v>24</v>
      </c>
      <c r="F966" t="s">
        <v>14</v>
      </c>
      <c r="G966">
        <v>5287</v>
      </c>
      <c r="H966">
        <v>8.6394323825927</v>
      </c>
      <c r="I966">
        <v>7865</v>
      </c>
    </row>
    <row r="967" spans="1:9" x14ac:dyDescent="0.2">
      <c r="A967" s="6" t="s">
        <v>1575</v>
      </c>
      <c r="B967" t="s">
        <v>27</v>
      </c>
      <c r="C967">
        <v>4</v>
      </c>
      <c r="D967">
        <v>5</v>
      </c>
      <c r="E967" t="s">
        <v>24</v>
      </c>
      <c r="F967" t="s">
        <v>11</v>
      </c>
      <c r="G967">
        <v>12663</v>
      </c>
      <c r="H967">
        <v>17.829375286173899</v>
      </c>
      <c r="I967">
        <v>20301</v>
      </c>
    </row>
    <row r="968" spans="1:9" x14ac:dyDescent="0.2">
      <c r="A968" s="6" t="s">
        <v>2205</v>
      </c>
      <c r="B968" t="s">
        <v>27</v>
      </c>
      <c r="C968">
        <v>4</v>
      </c>
      <c r="D968">
        <v>5</v>
      </c>
      <c r="E968" t="s">
        <v>24</v>
      </c>
      <c r="F968" t="s">
        <v>14</v>
      </c>
      <c r="G968">
        <v>13654</v>
      </c>
      <c r="H968">
        <v>18.4411215129985</v>
      </c>
      <c r="I968">
        <v>22189</v>
      </c>
    </row>
    <row r="969" spans="1:9" x14ac:dyDescent="0.2">
      <c r="A969" s="6" t="s">
        <v>1785</v>
      </c>
      <c r="B969" t="s">
        <v>27</v>
      </c>
      <c r="C969">
        <v>4</v>
      </c>
      <c r="D969">
        <v>5</v>
      </c>
      <c r="E969" t="s">
        <v>24</v>
      </c>
      <c r="F969" t="s">
        <v>12</v>
      </c>
      <c r="G969">
        <v>13629</v>
      </c>
      <c r="H969">
        <v>18.966348612592601</v>
      </c>
      <c r="I969">
        <v>22331</v>
      </c>
    </row>
    <row r="970" spans="1:9" x14ac:dyDescent="0.2">
      <c r="A970" s="6" t="s">
        <v>1995</v>
      </c>
      <c r="B970" t="s">
        <v>27</v>
      </c>
      <c r="C970">
        <v>4</v>
      </c>
      <c r="D970">
        <v>5</v>
      </c>
      <c r="E970" t="s">
        <v>24</v>
      </c>
      <c r="F970" t="s">
        <v>13</v>
      </c>
      <c r="G970">
        <v>13793</v>
      </c>
      <c r="H970">
        <v>18.985095055547902</v>
      </c>
      <c r="I970">
        <v>22536</v>
      </c>
    </row>
    <row r="971" spans="1:9" x14ac:dyDescent="0.2">
      <c r="A971" s="6" t="s">
        <v>2415</v>
      </c>
      <c r="B971" t="s">
        <v>27</v>
      </c>
      <c r="C971">
        <v>4</v>
      </c>
      <c r="D971">
        <v>5</v>
      </c>
      <c r="E971" t="s">
        <v>24</v>
      </c>
      <c r="F971" t="s">
        <v>15</v>
      </c>
      <c r="G971">
        <v>13946</v>
      </c>
      <c r="H971">
        <v>18.417950118866202</v>
      </c>
      <c r="I971">
        <v>23311</v>
      </c>
    </row>
    <row r="972" spans="1:9" x14ac:dyDescent="0.2">
      <c r="A972" s="6" t="s">
        <v>1585</v>
      </c>
      <c r="B972" t="s">
        <v>27</v>
      </c>
      <c r="C972">
        <v>4</v>
      </c>
      <c r="D972">
        <v>6</v>
      </c>
      <c r="E972" t="s">
        <v>24</v>
      </c>
      <c r="F972" t="s">
        <v>11</v>
      </c>
      <c r="G972">
        <v>3055</v>
      </c>
      <c r="H972">
        <v>18.2669206695439</v>
      </c>
      <c r="I972">
        <v>5288</v>
      </c>
    </row>
    <row r="973" spans="1:9" x14ac:dyDescent="0.2">
      <c r="A973" s="6" t="s">
        <v>1795</v>
      </c>
      <c r="B973" t="s">
        <v>27</v>
      </c>
      <c r="C973">
        <v>4</v>
      </c>
      <c r="D973">
        <v>6</v>
      </c>
      <c r="E973" t="s">
        <v>24</v>
      </c>
      <c r="F973" t="s">
        <v>12</v>
      </c>
      <c r="G973">
        <v>3235</v>
      </c>
      <c r="H973">
        <v>19.248608120354099</v>
      </c>
      <c r="I973">
        <v>5417</v>
      </c>
    </row>
    <row r="974" spans="1:9" x14ac:dyDescent="0.2">
      <c r="A974" s="6" t="s">
        <v>2005</v>
      </c>
      <c r="B974" t="s">
        <v>27</v>
      </c>
      <c r="C974">
        <v>4</v>
      </c>
      <c r="D974">
        <v>6</v>
      </c>
      <c r="E974" t="s">
        <v>24</v>
      </c>
      <c r="F974" t="s">
        <v>13</v>
      </c>
      <c r="G974">
        <v>3358</v>
      </c>
      <c r="H974">
        <v>19.896983633871798</v>
      </c>
      <c r="I974">
        <v>5710</v>
      </c>
    </row>
    <row r="975" spans="1:9" x14ac:dyDescent="0.2">
      <c r="A975" s="6" t="s">
        <v>2215</v>
      </c>
      <c r="B975" t="s">
        <v>27</v>
      </c>
      <c r="C975">
        <v>4</v>
      </c>
      <c r="D975">
        <v>6</v>
      </c>
      <c r="E975" t="s">
        <v>24</v>
      </c>
      <c r="F975" t="s">
        <v>14</v>
      </c>
      <c r="G975">
        <v>3366</v>
      </c>
      <c r="H975">
        <v>19.7889880102014</v>
      </c>
      <c r="I975">
        <v>5798</v>
      </c>
    </row>
    <row r="976" spans="1:9" x14ac:dyDescent="0.2">
      <c r="A976" s="6" t="s">
        <v>2425</v>
      </c>
      <c r="B976" t="s">
        <v>27</v>
      </c>
      <c r="C976">
        <v>4</v>
      </c>
      <c r="D976">
        <v>6</v>
      </c>
      <c r="E976" t="s">
        <v>24</v>
      </c>
      <c r="F976" t="s">
        <v>15</v>
      </c>
      <c r="G976">
        <v>3571</v>
      </c>
      <c r="H976">
        <v>20.6434441889947</v>
      </c>
      <c r="I976">
        <v>6092</v>
      </c>
    </row>
    <row r="977" spans="1:9" x14ac:dyDescent="0.2">
      <c r="A977" s="6" t="s">
        <v>1595</v>
      </c>
      <c r="B977" t="s">
        <v>27</v>
      </c>
      <c r="C977">
        <v>4</v>
      </c>
      <c r="D977">
        <v>7</v>
      </c>
      <c r="E977" t="s">
        <v>24</v>
      </c>
      <c r="F977" t="s">
        <v>11</v>
      </c>
      <c r="G977">
        <v>7923</v>
      </c>
      <c r="H977">
        <v>20.486139212146</v>
      </c>
      <c r="I977">
        <v>11839</v>
      </c>
    </row>
    <row r="978" spans="1:9" x14ac:dyDescent="0.2">
      <c r="A978" s="6" t="s">
        <v>1805</v>
      </c>
      <c r="B978" t="s">
        <v>27</v>
      </c>
      <c r="C978">
        <v>4</v>
      </c>
      <c r="D978">
        <v>7</v>
      </c>
      <c r="E978" t="s">
        <v>24</v>
      </c>
      <c r="F978" t="s">
        <v>12</v>
      </c>
      <c r="G978">
        <v>7979</v>
      </c>
      <c r="H978">
        <v>20.520467359495001</v>
      </c>
      <c r="I978">
        <v>12261</v>
      </c>
    </row>
    <row r="979" spans="1:9" x14ac:dyDescent="0.2">
      <c r="A979" s="6" t="s">
        <v>2015</v>
      </c>
      <c r="B979" t="s">
        <v>27</v>
      </c>
      <c r="C979">
        <v>4</v>
      </c>
      <c r="D979">
        <v>7</v>
      </c>
      <c r="E979" t="s">
        <v>24</v>
      </c>
      <c r="F979" t="s">
        <v>13</v>
      </c>
      <c r="G979">
        <v>8241</v>
      </c>
      <c r="H979">
        <v>21.028328917664901</v>
      </c>
      <c r="I979">
        <v>12535</v>
      </c>
    </row>
    <row r="980" spans="1:9" x14ac:dyDescent="0.2">
      <c r="A980" s="6" t="s">
        <v>2225</v>
      </c>
      <c r="B980" t="s">
        <v>27</v>
      </c>
      <c r="C980">
        <v>4</v>
      </c>
      <c r="D980">
        <v>7</v>
      </c>
      <c r="E980" t="s">
        <v>24</v>
      </c>
      <c r="F980" t="s">
        <v>14</v>
      </c>
      <c r="G980">
        <v>8473</v>
      </c>
      <c r="H980">
        <v>21.288313562562699</v>
      </c>
      <c r="I980">
        <v>13365</v>
      </c>
    </row>
    <row r="981" spans="1:9" x14ac:dyDescent="0.2">
      <c r="A981" s="6" t="s">
        <v>2435</v>
      </c>
      <c r="B981" t="s">
        <v>27</v>
      </c>
      <c r="C981">
        <v>4</v>
      </c>
      <c r="D981">
        <v>7</v>
      </c>
      <c r="E981" t="s">
        <v>24</v>
      </c>
      <c r="F981" t="s">
        <v>15</v>
      </c>
      <c r="G981">
        <v>9685</v>
      </c>
      <c r="H981">
        <v>23.775220206163201</v>
      </c>
      <c r="I981">
        <v>15591</v>
      </c>
    </row>
    <row r="982" spans="1:9" x14ac:dyDescent="0.2">
      <c r="A982" s="6" t="s">
        <v>1605</v>
      </c>
      <c r="B982" t="s">
        <v>27</v>
      </c>
      <c r="C982">
        <v>4</v>
      </c>
      <c r="D982">
        <v>8</v>
      </c>
      <c r="E982" t="s">
        <v>24</v>
      </c>
      <c r="F982" t="s">
        <v>11</v>
      </c>
      <c r="G982">
        <v>267</v>
      </c>
      <c r="H982">
        <v>3.5805859823411401</v>
      </c>
      <c r="I982">
        <v>411</v>
      </c>
    </row>
    <row r="983" spans="1:9" x14ac:dyDescent="0.2">
      <c r="A983" s="6" t="s">
        <v>2445</v>
      </c>
      <c r="B983" t="s">
        <v>27</v>
      </c>
      <c r="C983">
        <v>4</v>
      </c>
      <c r="D983">
        <v>8</v>
      </c>
      <c r="E983" t="s">
        <v>24</v>
      </c>
      <c r="F983" t="s">
        <v>15</v>
      </c>
      <c r="G983">
        <v>302</v>
      </c>
      <c r="H983">
        <v>3.98362755456712</v>
      </c>
      <c r="I983">
        <v>456</v>
      </c>
    </row>
    <row r="984" spans="1:9" x14ac:dyDescent="0.2">
      <c r="A984" s="6" t="s">
        <v>2235</v>
      </c>
      <c r="B984" t="s">
        <v>27</v>
      </c>
      <c r="C984">
        <v>4</v>
      </c>
      <c r="D984">
        <v>8</v>
      </c>
      <c r="E984" t="s">
        <v>24</v>
      </c>
      <c r="F984" t="s">
        <v>14</v>
      </c>
      <c r="G984">
        <v>307</v>
      </c>
      <c r="H984">
        <v>4.0869957652333797</v>
      </c>
      <c r="I984">
        <v>484</v>
      </c>
    </row>
    <row r="985" spans="1:9" x14ac:dyDescent="0.2">
      <c r="A985" s="6" t="s">
        <v>2025</v>
      </c>
      <c r="B985" t="s">
        <v>27</v>
      </c>
      <c r="C985">
        <v>4</v>
      </c>
      <c r="D985">
        <v>8</v>
      </c>
      <c r="E985" t="s">
        <v>24</v>
      </c>
      <c r="F985" t="s">
        <v>13</v>
      </c>
      <c r="G985">
        <v>318</v>
      </c>
      <c r="H985">
        <v>4.2385532404939097</v>
      </c>
      <c r="I985">
        <v>496</v>
      </c>
    </row>
    <row r="986" spans="1:9" x14ac:dyDescent="0.2">
      <c r="A986" s="6" t="s">
        <v>1815</v>
      </c>
      <c r="B986" t="s">
        <v>27</v>
      </c>
      <c r="C986">
        <v>4</v>
      </c>
      <c r="D986">
        <v>8</v>
      </c>
      <c r="E986" t="s">
        <v>24</v>
      </c>
      <c r="F986" t="s">
        <v>12</v>
      </c>
      <c r="G986">
        <v>354</v>
      </c>
      <c r="H986">
        <v>4.7216683228073899</v>
      </c>
      <c r="I986">
        <v>554</v>
      </c>
    </row>
    <row r="987" spans="1:9" x14ac:dyDescent="0.2">
      <c r="A987" s="6" t="s">
        <v>1825</v>
      </c>
      <c r="B987" t="s">
        <v>27</v>
      </c>
      <c r="C987">
        <v>4</v>
      </c>
      <c r="D987">
        <v>9</v>
      </c>
      <c r="E987" t="s">
        <v>24</v>
      </c>
      <c r="F987" t="s">
        <v>12</v>
      </c>
      <c r="G987">
        <v>3941</v>
      </c>
      <c r="H987">
        <v>13.287555720240499</v>
      </c>
      <c r="I987">
        <v>6377</v>
      </c>
    </row>
    <row r="988" spans="1:9" x14ac:dyDescent="0.2">
      <c r="A988" s="6" t="s">
        <v>1615</v>
      </c>
      <c r="B988" t="s">
        <v>27</v>
      </c>
      <c r="C988">
        <v>4</v>
      </c>
      <c r="D988">
        <v>9</v>
      </c>
      <c r="E988" t="s">
        <v>24</v>
      </c>
      <c r="F988" t="s">
        <v>11</v>
      </c>
      <c r="G988">
        <v>3975</v>
      </c>
      <c r="H988">
        <v>13.4312411683254</v>
      </c>
      <c r="I988">
        <v>6394</v>
      </c>
    </row>
    <row r="989" spans="1:9" x14ac:dyDescent="0.2">
      <c r="A989" s="6" t="s">
        <v>2035</v>
      </c>
      <c r="B989" t="s">
        <v>27</v>
      </c>
      <c r="C989">
        <v>4</v>
      </c>
      <c r="D989">
        <v>9</v>
      </c>
      <c r="E989" t="s">
        <v>24</v>
      </c>
      <c r="F989" t="s">
        <v>13</v>
      </c>
      <c r="G989">
        <v>4287</v>
      </c>
      <c r="H989">
        <v>14.4503068878448</v>
      </c>
      <c r="I989">
        <v>6858</v>
      </c>
    </row>
    <row r="990" spans="1:9" x14ac:dyDescent="0.2">
      <c r="A990" s="6" t="s">
        <v>2245</v>
      </c>
      <c r="B990" t="s">
        <v>27</v>
      </c>
      <c r="C990">
        <v>4</v>
      </c>
      <c r="D990">
        <v>9</v>
      </c>
      <c r="E990" t="s">
        <v>24</v>
      </c>
      <c r="F990" t="s">
        <v>14</v>
      </c>
      <c r="G990">
        <v>4458</v>
      </c>
      <c r="H990">
        <v>14.885141003154301</v>
      </c>
      <c r="I990">
        <v>7257</v>
      </c>
    </row>
    <row r="991" spans="1:9" x14ac:dyDescent="0.2">
      <c r="A991" s="6" t="s">
        <v>2455</v>
      </c>
      <c r="B991" t="s">
        <v>27</v>
      </c>
      <c r="C991">
        <v>4</v>
      </c>
      <c r="D991">
        <v>9</v>
      </c>
      <c r="E991" t="s">
        <v>24</v>
      </c>
      <c r="F991" t="s">
        <v>15</v>
      </c>
      <c r="G991">
        <v>4552</v>
      </c>
      <c r="H991">
        <v>15.0377380493424</v>
      </c>
      <c r="I991">
        <v>7307</v>
      </c>
    </row>
    <row r="992" spans="1:9" x14ac:dyDescent="0.2">
      <c r="A992" s="6" t="s">
        <v>1835</v>
      </c>
      <c r="B992" t="s">
        <v>27</v>
      </c>
      <c r="C992">
        <v>4</v>
      </c>
      <c r="D992">
        <v>10</v>
      </c>
      <c r="E992" t="s">
        <v>24</v>
      </c>
      <c r="F992" t="s">
        <v>12</v>
      </c>
      <c r="G992">
        <v>6012</v>
      </c>
      <c r="H992">
        <v>26.512378617228599</v>
      </c>
      <c r="I992">
        <v>11688</v>
      </c>
    </row>
    <row r="993" spans="1:9" x14ac:dyDescent="0.2">
      <c r="A993" s="6" t="s">
        <v>1625</v>
      </c>
      <c r="B993" t="s">
        <v>27</v>
      </c>
      <c r="C993">
        <v>4</v>
      </c>
      <c r="D993">
        <v>10</v>
      </c>
      <c r="E993" t="s">
        <v>24</v>
      </c>
      <c r="F993" t="s">
        <v>11</v>
      </c>
      <c r="G993">
        <v>6092</v>
      </c>
      <c r="H993">
        <v>27.1190062299818</v>
      </c>
      <c r="I993">
        <v>11854</v>
      </c>
    </row>
    <row r="994" spans="1:9" x14ac:dyDescent="0.2">
      <c r="A994" s="6" t="s">
        <v>2045</v>
      </c>
      <c r="B994" t="s">
        <v>27</v>
      </c>
      <c r="C994">
        <v>4</v>
      </c>
      <c r="D994">
        <v>10</v>
      </c>
      <c r="E994" t="s">
        <v>24</v>
      </c>
      <c r="F994" t="s">
        <v>13</v>
      </c>
      <c r="G994">
        <v>6452</v>
      </c>
      <c r="H994">
        <v>28.1576795139353</v>
      </c>
      <c r="I994">
        <v>12689</v>
      </c>
    </row>
    <row r="995" spans="1:9" x14ac:dyDescent="0.2">
      <c r="A995" s="6" t="s">
        <v>2465</v>
      </c>
      <c r="B995" t="s">
        <v>27</v>
      </c>
      <c r="C995">
        <v>4</v>
      </c>
      <c r="D995">
        <v>10</v>
      </c>
      <c r="E995" t="s">
        <v>24</v>
      </c>
      <c r="F995" t="s">
        <v>15</v>
      </c>
      <c r="G995">
        <v>7004</v>
      </c>
      <c r="H995">
        <v>29.750261758977899</v>
      </c>
      <c r="I995">
        <v>13234</v>
      </c>
    </row>
    <row r="996" spans="1:9" x14ac:dyDescent="0.2">
      <c r="A996" s="6" t="s">
        <v>2255</v>
      </c>
      <c r="B996" t="s">
        <v>27</v>
      </c>
      <c r="C996">
        <v>4</v>
      </c>
      <c r="D996">
        <v>10</v>
      </c>
      <c r="E996" t="s">
        <v>24</v>
      </c>
      <c r="F996" t="s">
        <v>14</v>
      </c>
      <c r="G996">
        <v>7053</v>
      </c>
      <c r="H996">
        <v>30.333931295559498</v>
      </c>
      <c r="I996">
        <v>13682</v>
      </c>
    </row>
    <row r="997" spans="1:9" x14ac:dyDescent="0.2">
      <c r="A997" s="6" t="s">
        <v>2265</v>
      </c>
      <c r="B997" t="s">
        <v>27</v>
      </c>
      <c r="C997">
        <v>4</v>
      </c>
      <c r="D997">
        <v>11</v>
      </c>
      <c r="E997" t="s">
        <v>24</v>
      </c>
      <c r="F997" t="s">
        <v>14</v>
      </c>
      <c r="G997">
        <v>3742</v>
      </c>
      <c r="H997">
        <v>11.416423663421099</v>
      </c>
      <c r="I997">
        <v>6295</v>
      </c>
    </row>
    <row r="998" spans="1:9" x14ac:dyDescent="0.2">
      <c r="A998" s="6" t="s">
        <v>1635</v>
      </c>
      <c r="B998" t="s">
        <v>27</v>
      </c>
      <c r="C998">
        <v>4</v>
      </c>
      <c r="D998">
        <v>11</v>
      </c>
      <c r="E998" t="s">
        <v>24</v>
      </c>
      <c r="F998" t="s">
        <v>11</v>
      </c>
      <c r="G998">
        <v>4411</v>
      </c>
      <c r="H998">
        <v>13.784741157187</v>
      </c>
      <c r="I998">
        <v>6919</v>
      </c>
    </row>
    <row r="999" spans="1:9" x14ac:dyDescent="0.2">
      <c r="A999" s="6" t="s">
        <v>1845</v>
      </c>
      <c r="B999" t="s">
        <v>27</v>
      </c>
      <c r="C999">
        <v>4</v>
      </c>
      <c r="D999">
        <v>11</v>
      </c>
      <c r="E999" t="s">
        <v>24</v>
      </c>
      <c r="F999" t="s">
        <v>12</v>
      </c>
      <c r="G999">
        <v>4570</v>
      </c>
      <c r="H999">
        <v>14.1849739223067</v>
      </c>
      <c r="I999">
        <v>7230</v>
      </c>
    </row>
    <row r="1000" spans="1:9" x14ac:dyDescent="0.2">
      <c r="A1000" s="6" t="s">
        <v>2475</v>
      </c>
      <c r="B1000" t="s">
        <v>27</v>
      </c>
      <c r="C1000">
        <v>4</v>
      </c>
      <c r="D1000">
        <v>11</v>
      </c>
      <c r="E1000" t="s">
        <v>24</v>
      </c>
      <c r="F1000" t="s">
        <v>15</v>
      </c>
      <c r="G1000">
        <v>4560</v>
      </c>
      <c r="H1000">
        <v>13.7183620275739</v>
      </c>
      <c r="I1000">
        <v>7332</v>
      </c>
    </row>
    <row r="1001" spans="1:9" x14ac:dyDescent="0.2">
      <c r="A1001" s="6" t="s">
        <v>2055</v>
      </c>
      <c r="B1001" t="s">
        <v>27</v>
      </c>
      <c r="C1001">
        <v>4</v>
      </c>
      <c r="D1001">
        <v>11</v>
      </c>
      <c r="E1001" t="s">
        <v>24</v>
      </c>
      <c r="F1001" t="s">
        <v>13</v>
      </c>
      <c r="G1001">
        <v>4567</v>
      </c>
      <c r="H1001">
        <v>14.111166453057701</v>
      </c>
      <c r="I1001">
        <v>7351</v>
      </c>
    </row>
    <row r="1002" spans="1:9" x14ac:dyDescent="0.2">
      <c r="A1002" s="6" t="s">
        <v>1855</v>
      </c>
      <c r="B1002" t="s">
        <v>27</v>
      </c>
      <c r="C1002">
        <v>4</v>
      </c>
      <c r="D1002">
        <v>12</v>
      </c>
      <c r="E1002" t="s">
        <v>24</v>
      </c>
      <c r="F1002" t="s">
        <v>12</v>
      </c>
      <c r="G1002">
        <v>2158</v>
      </c>
      <c r="H1002">
        <v>16.704053403431502</v>
      </c>
      <c r="I1002">
        <v>3704</v>
      </c>
    </row>
    <row r="1003" spans="1:9" x14ac:dyDescent="0.2">
      <c r="A1003" s="6" t="s">
        <v>2275</v>
      </c>
      <c r="B1003" t="s">
        <v>27</v>
      </c>
      <c r="C1003">
        <v>4</v>
      </c>
      <c r="D1003">
        <v>12</v>
      </c>
      <c r="E1003" t="s">
        <v>24</v>
      </c>
      <c r="F1003" t="s">
        <v>14</v>
      </c>
      <c r="G1003">
        <v>2261</v>
      </c>
      <c r="H1003">
        <v>17.5009617401575</v>
      </c>
      <c r="I1003">
        <v>3878</v>
      </c>
    </row>
    <row r="1004" spans="1:9" x14ac:dyDescent="0.2">
      <c r="A1004" s="6" t="s">
        <v>2485</v>
      </c>
      <c r="B1004" t="s">
        <v>27</v>
      </c>
      <c r="C1004">
        <v>4</v>
      </c>
      <c r="D1004">
        <v>12</v>
      </c>
      <c r="E1004" t="s">
        <v>24</v>
      </c>
      <c r="F1004" t="s">
        <v>15</v>
      </c>
      <c r="G1004">
        <v>2356</v>
      </c>
      <c r="H1004">
        <v>18.089055583920999</v>
      </c>
      <c r="I1004">
        <v>3888</v>
      </c>
    </row>
    <row r="1005" spans="1:9" x14ac:dyDescent="0.2">
      <c r="A1005" s="6" t="s">
        <v>2065</v>
      </c>
      <c r="B1005" t="s">
        <v>27</v>
      </c>
      <c r="C1005">
        <v>4</v>
      </c>
      <c r="D1005">
        <v>12</v>
      </c>
      <c r="E1005" t="s">
        <v>24</v>
      </c>
      <c r="F1005" t="s">
        <v>13</v>
      </c>
      <c r="G1005">
        <v>2287</v>
      </c>
      <c r="H1005">
        <v>17.7145654470701</v>
      </c>
      <c r="I1005">
        <v>3896</v>
      </c>
    </row>
    <row r="1006" spans="1:9" x14ac:dyDescent="0.2">
      <c r="A1006" s="6" t="s">
        <v>1645</v>
      </c>
      <c r="B1006" t="s">
        <v>27</v>
      </c>
      <c r="C1006">
        <v>4</v>
      </c>
      <c r="D1006">
        <v>12</v>
      </c>
      <c r="E1006" t="s">
        <v>24</v>
      </c>
      <c r="F1006" t="s">
        <v>11</v>
      </c>
      <c r="G1006">
        <v>2426</v>
      </c>
      <c r="H1006">
        <v>18.6427666296014</v>
      </c>
      <c r="I1006">
        <v>4037</v>
      </c>
    </row>
    <row r="1007" spans="1:9" x14ac:dyDescent="0.2">
      <c r="A1007" s="6" t="s">
        <v>1655</v>
      </c>
      <c r="B1007" t="s">
        <v>27</v>
      </c>
      <c r="C1007">
        <v>4</v>
      </c>
      <c r="D1007">
        <v>13</v>
      </c>
      <c r="E1007" t="s">
        <v>24</v>
      </c>
      <c r="F1007" t="s">
        <v>11</v>
      </c>
      <c r="G1007">
        <v>5245</v>
      </c>
      <c r="H1007">
        <v>14.6369369872188</v>
      </c>
      <c r="I1007">
        <v>7688</v>
      </c>
    </row>
    <row r="1008" spans="1:9" x14ac:dyDescent="0.2">
      <c r="A1008" s="6" t="s">
        <v>1865</v>
      </c>
      <c r="B1008" t="s">
        <v>27</v>
      </c>
      <c r="C1008">
        <v>4</v>
      </c>
      <c r="D1008">
        <v>13</v>
      </c>
      <c r="E1008" t="s">
        <v>24</v>
      </c>
      <c r="F1008" t="s">
        <v>12</v>
      </c>
      <c r="G1008">
        <v>5484</v>
      </c>
      <c r="H1008">
        <v>15.1743136832796</v>
      </c>
      <c r="I1008">
        <v>8146</v>
      </c>
    </row>
    <row r="1009" spans="1:9" x14ac:dyDescent="0.2">
      <c r="A1009" s="6" t="s">
        <v>2075</v>
      </c>
      <c r="B1009" t="s">
        <v>27</v>
      </c>
      <c r="C1009">
        <v>4</v>
      </c>
      <c r="D1009">
        <v>13</v>
      </c>
      <c r="E1009" t="s">
        <v>24</v>
      </c>
      <c r="F1009" t="s">
        <v>13</v>
      </c>
      <c r="G1009">
        <v>5763</v>
      </c>
      <c r="H1009">
        <v>15.824005645350599</v>
      </c>
      <c r="I1009">
        <v>8678</v>
      </c>
    </row>
    <row r="1010" spans="1:9" x14ac:dyDescent="0.2">
      <c r="A1010" s="6" t="s">
        <v>2495</v>
      </c>
      <c r="B1010" t="s">
        <v>27</v>
      </c>
      <c r="C1010">
        <v>4</v>
      </c>
      <c r="D1010">
        <v>13</v>
      </c>
      <c r="E1010" t="s">
        <v>24</v>
      </c>
      <c r="F1010" t="s">
        <v>15</v>
      </c>
      <c r="G1010">
        <v>6110</v>
      </c>
      <c r="H1010">
        <v>16.153457315744799</v>
      </c>
      <c r="I1010">
        <v>9193</v>
      </c>
    </row>
    <row r="1011" spans="1:9" x14ac:dyDescent="0.2">
      <c r="A1011" s="6" t="s">
        <v>2285</v>
      </c>
      <c r="B1011" t="s">
        <v>27</v>
      </c>
      <c r="C1011">
        <v>4</v>
      </c>
      <c r="D1011">
        <v>13</v>
      </c>
      <c r="E1011" t="s">
        <v>24</v>
      </c>
      <c r="F1011" t="s">
        <v>14</v>
      </c>
      <c r="G1011">
        <v>6139</v>
      </c>
      <c r="H1011">
        <v>16.568427416307699</v>
      </c>
      <c r="I1011">
        <v>9380</v>
      </c>
    </row>
    <row r="1012" spans="1:9" x14ac:dyDescent="0.2">
      <c r="A1012" s="6" t="s">
        <v>1665</v>
      </c>
      <c r="B1012" t="s">
        <v>27</v>
      </c>
      <c r="C1012">
        <v>4</v>
      </c>
      <c r="D1012">
        <v>14</v>
      </c>
      <c r="E1012" t="s">
        <v>24</v>
      </c>
      <c r="F1012" t="s">
        <v>11</v>
      </c>
      <c r="G1012">
        <v>6717</v>
      </c>
      <c r="H1012">
        <v>29.216110486221801</v>
      </c>
      <c r="I1012">
        <v>10299</v>
      </c>
    </row>
    <row r="1013" spans="1:9" x14ac:dyDescent="0.2">
      <c r="A1013" s="6" t="s">
        <v>1875</v>
      </c>
      <c r="B1013" t="s">
        <v>27</v>
      </c>
      <c r="C1013">
        <v>4</v>
      </c>
      <c r="D1013">
        <v>14</v>
      </c>
      <c r="E1013" t="s">
        <v>24</v>
      </c>
      <c r="F1013" t="s">
        <v>12</v>
      </c>
      <c r="G1013">
        <v>6942</v>
      </c>
      <c r="H1013">
        <v>30.205249500059999</v>
      </c>
      <c r="I1013">
        <v>10859</v>
      </c>
    </row>
    <row r="1014" spans="1:9" x14ac:dyDescent="0.2">
      <c r="A1014" s="6" t="s">
        <v>2085</v>
      </c>
      <c r="B1014" t="s">
        <v>27</v>
      </c>
      <c r="C1014">
        <v>4</v>
      </c>
      <c r="D1014">
        <v>14</v>
      </c>
      <c r="E1014" t="s">
        <v>24</v>
      </c>
      <c r="F1014" t="s">
        <v>13</v>
      </c>
      <c r="G1014">
        <v>7384</v>
      </c>
      <c r="H1014">
        <v>32.012652454621303</v>
      </c>
      <c r="I1014">
        <v>11724</v>
      </c>
    </row>
    <row r="1015" spans="1:9" x14ac:dyDescent="0.2">
      <c r="A1015" s="6" t="s">
        <v>2505</v>
      </c>
      <c r="B1015" t="s">
        <v>27</v>
      </c>
      <c r="C1015">
        <v>4</v>
      </c>
      <c r="D1015">
        <v>14</v>
      </c>
      <c r="E1015" t="s">
        <v>24</v>
      </c>
      <c r="F1015" t="s">
        <v>15</v>
      </c>
      <c r="G1015">
        <v>7236</v>
      </c>
      <c r="H1015">
        <v>30.7822284955122</v>
      </c>
      <c r="I1015">
        <v>11771</v>
      </c>
    </row>
    <row r="1016" spans="1:9" x14ac:dyDescent="0.2">
      <c r="A1016" s="6" t="s">
        <v>2295</v>
      </c>
      <c r="B1016" t="s">
        <v>27</v>
      </c>
      <c r="C1016">
        <v>4</v>
      </c>
      <c r="D1016">
        <v>14</v>
      </c>
      <c r="E1016" t="s">
        <v>24</v>
      </c>
      <c r="F1016" t="s">
        <v>14</v>
      </c>
      <c r="G1016">
        <v>7407</v>
      </c>
      <c r="H1016">
        <v>31.7826064569281</v>
      </c>
      <c r="I1016">
        <v>11983</v>
      </c>
    </row>
    <row r="1017" spans="1:9" x14ac:dyDescent="0.2">
      <c r="A1017" s="6" t="s">
        <v>2515</v>
      </c>
      <c r="B1017" t="s">
        <v>27</v>
      </c>
      <c r="C1017">
        <v>4</v>
      </c>
      <c r="D1017">
        <v>15</v>
      </c>
      <c r="E1017" t="s">
        <v>24</v>
      </c>
      <c r="F1017" t="s">
        <v>15</v>
      </c>
      <c r="G1017">
        <v>3428</v>
      </c>
      <c r="H1017">
        <v>36.450402783330603</v>
      </c>
      <c r="I1017">
        <v>5745</v>
      </c>
    </row>
    <row r="1018" spans="1:9" x14ac:dyDescent="0.2">
      <c r="A1018" s="6" t="s">
        <v>2095</v>
      </c>
      <c r="B1018" t="s">
        <v>27</v>
      </c>
      <c r="C1018">
        <v>4</v>
      </c>
      <c r="D1018">
        <v>15</v>
      </c>
      <c r="E1018" t="s">
        <v>24</v>
      </c>
      <c r="F1018" t="s">
        <v>13</v>
      </c>
      <c r="G1018">
        <v>3395</v>
      </c>
      <c r="H1018">
        <v>37.063318777292601</v>
      </c>
      <c r="I1018">
        <v>5981</v>
      </c>
    </row>
    <row r="1019" spans="1:9" x14ac:dyDescent="0.2">
      <c r="A1019" s="6" t="s">
        <v>2305</v>
      </c>
      <c r="B1019" t="s">
        <v>27</v>
      </c>
      <c r="C1019">
        <v>4</v>
      </c>
      <c r="D1019">
        <v>15</v>
      </c>
      <c r="E1019" t="s">
        <v>24</v>
      </c>
      <c r="F1019" t="s">
        <v>14</v>
      </c>
      <c r="G1019">
        <v>3579</v>
      </c>
      <c r="H1019">
        <v>38.496661794079998</v>
      </c>
      <c r="I1019">
        <v>6084</v>
      </c>
    </row>
    <row r="1020" spans="1:9" x14ac:dyDescent="0.2">
      <c r="A1020" s="6" t="s">
        <v>1675</v>
      </c>
      <c r="B1020" t="s">
        <v>27</v>
      </c>
      <c r="C1020">
        <v>4</v>
      </c>
      <c r="D1020">
        <v>15</v>
      </c>
      <c r="E1020" t="s">
        <v>24</v>
      </c>
      <c r="F1020" t="s">
        <v>11</v>
      </c>
      <c r="G1020">
        <v>3607</v>
      </c>
      <c r="H1020">
        <v>40.178491864050301</v>
      </c>
      <c r="I1020">
        <v>6695</v>
      </c>
    </row>
    <row r="1021" spans="1:9" x14ac:dyDescent="0.2">
      <c r="A1021" s="6" t="s">
        <v>1885</v>
      </c>
      <c r="B1021" t="s">
        <v>27</v>
      </c>
      <c r="C1021">
        <v>4</v>
      </c>
      <c r="D1021">
        <v>15</v>
      </c>
      <c r="E1021" t="s">
        <v>24</v>
      </c>
      <c r="F1021" t="s">
        <v>12</v>
      </c>
      <c r="G1021">
        <v>3613</v>
      </c>
      <c r="H1021">
        <v>39.806004944626402</v>
      </c>
      <c r="I1021">
        <v>6802</v>
      </c>
    </row>
    <row r="1022" spans="1:9" x14ac:dyDescent="0.2">
      <c r="A1022" s="6" t="s">
        <v>2105</v>
      </c>
      <c r="B1022" t="s">
        <v>27</v>
      </c>
      <c r="C1022">
        <v>4</v>
      </c>
      <c r="D1022">
        <v>16</v>
      </c>
      <c r="E1022" t="s">
        <v>24</v>
      </c>
      <c r="F1022" t="s">
        <v>13</v>
      </c>
      <c r="G1022">
        <v>6757</v>
      </c>
      <c r="H1022">
        <v>26.211257224872998</v>
      </c>
      <c r="I1022">
        <v>10426</v>
      </c>
    </row>
    <row r="1023" spans="1:9" x14ac:dyDescent="0.2">
      <c r="A1023" s="6" t="s">
        <v>2525</v>
      </c>
      <c r="B1023" t="s">
        <v>27</v>
      </c>
      <c r="C1023">
        <v>4</v>
      </c>
      <c r="D1023">
        <v>16</v>
      </c>
      <c r="E1023" t="s">
        <v>24</v>
      </c>
      <c r="F1023" t="s">
        <v>15</v>
      </c>
      <c r="G1023">
        <v>7105</v>
      </c>
      <c r="H1023">
        <v>26.7816386141096</v>
      </c>
      <c r="I1023">
        <v>11189</v>
      </c>
    </row>
    <row r="1024" spans="1:9" x14ac:dyDescent="0.2">
      <c r="A1024" s="6" t="s">
        <v>2315</v>
      </c>
      <c r="B1024" t="s">
        <v>27</v>
      </c>
      <c r="C1024">
        <v>4</v>
      </c>
      <c r="D1024">
        <v>16</v>
      </c>
      <c r="E1024" t="s">
        <v>24</v>
      </c>
      <c r="F1024" t="s">
        <v>14</v>
      </c>
      <c r="G1024">
        <v>7186</v>
      </c>
      <c r="H1024">
        <v>27.5526245159311</v>
      </c>
      <c r="I1024">
        <v>11189</v>
      </c>
    </row>
    <row r="1025" spans="1:9" x14ac:dyDescent="0.2">
      <c r="A1025" s="6" t="s">
        <v>1685</v>
      </c>
      <c r="B1025" t="s">
        <v>27</v>
      </c>
      <c r="C1025">
        <v>4</v>
      </c>
      <c r="D1025">
        <v>16</v>
      </c>
      <c r="E1025" t="s">
        <v>24</v>
      </c>
      <c r="F1025" t="s">
        <v>11</v>
      </c>
      <c r="G1025">
        <v>7986</v>
      </c>
      <c r="H1025">
        <v>31.507681624859</v>
      </c>
      <c r="I1025">
        <v>12546</v>
      </c>
    </row>
    <row r="1026" spans="1:9" x14ac:dyDescent="0.2">
      <c r="A1026" s="6" t="s">
        <v>1895</v>
      </c>
      <c r="B1026" t="s">
        <v>27</v>
      </c>
      <c r="C1026">
        <v>4</v>
      </c>
      <c r="D1026">
        <v>16</v>
      </c>
      <c r="E1026" t="s">
        <v>24</v>
      </c>
      <c r="F1026" t="s">
        <v>12</v>
      </c>
      <c r="G1026">
        <v>8158</v>
      </c>
      <c r="H1026">
        <v>31.943627602614701</v>
      </c>
      <c r="I1026">
        <v>13009</v>
      </c>
    </row>
    <row r="1027" spans="1:9" x14ac:dyDescent="0.2">
      <c r="A1027" s="6" t="s">
        <v>2325</v>
      </c>
      <c r="B1027" t="s">
        <v>27</v>
      </c>
      <c r="C1027">
        <v>4</v>
      </c>
      <c r="D1027">
        <v>17</v>
      </c>
      <c r="E1027" t="s">
        <v>24</v>
      </c>
      <c r="F1027" t="s">
        <v>14</v>
      </c>
      <c r="G1027">
        <v>2705</v>
      </c>
      <c r="H1027">
        <v>36.876926495628602</v>
      </c>
      <c r="I1027">
        <v>4188</v>
      </c>
    </row>
    <row r="1028" spans="1:9" x14ac:dyDescent="0.2">
      <c r="A1028" s="6" t="s">
        <v>2115</v>
      </c>
      <c r="B1028" t="s">
        <v>27</v>
      </c>
      <c r="C1028">
        <v>4</v>
      </c>
      <c r="D1028">
        <v>17</v>
      </c>
      <c r="E1028" t="s">
        <v>24</v>
      </c>
      <c r="F1028" t="s">
        <v>13</v>
      </c>
      <c r="G1028">
        <v>2814</v>
      </c>
      <c r="H1028">
        <v>38.259687287559501</v>
      </c>
      <c r="I1028">
        <v>4333</v>
      </c>
    </row>
    <row r="1029" spans="1:9" x14ac:dyDescent="0.2">
      <c r="A1029" s="6" t="s">
        <v>2535</v>
      </c>
      <c r="B1029" t="s">
        <v>27</v>
      </c>
      <c r="C1029">
        <v>4</v>
      </c>
      <c r="D1029">
        <v>17</v>
      </c>
      <c r="E1029" t="s">
        <v>24</v>
      </c>
      <c r="F1029" t="s">
        <v>15</v>
      </c>
      <c r="G1029">
        <v>2831</v>
      </c>
      <c r="H1029">
        <v>38.669791939854903</v>
      </c>
      <c r="I1029">
        <v>4457</v>
      </c>
    </row>
    <row r="1030" spans="1:9" x14ac:dyDescent="0.2">
      <c r="A1030" s="6" t="s">
        <v>1905</v>
      </c>
      <c r="B1030" t="s">
        <v>27</v>
      </c>
      <c r="C1030">
        <v>4</v>
      </c>
      <c r="D1030">
        <v>17</v>
      </c>
      <c r="E1030" t="s">
        <v>24</v>
      </c>
      <c r="F1030" t="s">
        <v>12</v>
      </c>
      <c r="G1030">
        <v>2828</v>
      </c>
      <c r="H1030">
        <v>38.360534768643099</v>
      </c>
      <c r="I1030">
        <v>4495</v>
      </c>
    </row>
    <row r="1031" spans="1:9" x14ac:dyDescent="0.2">
      <c r="A1031" s="6" t="s">
        <v>1695</v>
      </c>
      <c r="B1031" t="s">
        <v>27</v>
      </c>
      <c r="C1031">
        <v>4</v>
      </c>
      <c r="D1031">
        <v>17</v>
      </c>
      <c r="E1031" t="s">
        <v>24</v>
      </c>
      <c r="F1031" t="s">
        <v>11</v>
      </c>
      <c r="G1031">
        <v>2864</v>
      </c>
      <c r="H1031">
        <v>38.790820769884</v>
      </c>
      <c r="I1031">
        <v>4544</v>
      </c>
    </row>
    <row r="1032" spans="1:9" x14ac:dyDescent="0.2">
      <c r="A1032" s="6" t="s">
        <v>1915</v>
      </c>
      <c r="B1032" t="s">
        <v>27</v>
      </c>
      <c r="C1032">
        <v>4</v>
      </c>
      <c r="D1032">
        <v>18</v>
      </c>
      <c r="E1032" t="s">
        <v>24</v>
      </c>
      <c r="F1032" t="s">
        <v>12</v>
      </c>
      <c r="G1032">
        <v>13979</v>
      </c>
      <c r="H1032">
        <v>19.409498060577501</v>
      </c>
      <c r="I1032">
        <v>22113</v>
      </c>
    </row>
    <row r="1033" spans="1:9" x14ac:dyDescent="0.2">
      <c r="A1033" s="6" t="s">
        <v>1705</v>
      </c>
      <c r="B1033" t="s">
        <v>27</v>
      </c>
      <c r="C1033">
        <v>4</v>
      </c>
      <c r="D1033">
        <v>18</v>
      </c>
      <c r="E1033" t="s">
        <v>24</v>
      </c>
      <c r="F1033" t="s">
        <v>11</v>
      </c>
      <c r="G1033">
        <v>13993</v>
      </c>
      <c r="H1033">
        <v>19.361498112001399</v>
      </c>
      <c r="I1033">
        <v>22410</v>
      </c>
    </row>
    <row r="1034" spans="1:9" x14ac:dyDescent="0.2">
      <c r="A1034" s="6" t="s">
        <v>2125</v>
      </c>
      <c r="B1034" t="s">
        <v>27</v>
      </c>
      <c r="C1034">
        <v>4</v>
      </c>
      <c r="D1034">
        <v>18</v>
      </c>
      <c r="E1034" t="s">
        <v>24</v>
      </c>
      <c r="F1034" t="s">
        <v>13</v>
      </c>
      <c r="G1034">
        <v>14746</v>
      </c>
      <c r="H1034">
        <v>20.152553160114699</v>
      </c>
      <c r="I1034">
        <v>23233</v>
      </c>
    </row>
    <row r="1035" spans="1:9" x14ac:dyDescent="0.2">
      <c r="A1035" s="6" t="s">
        <v>2335</v>
      </c>
      <c r="B1035" t="s">
        <v>27</v>
      </c>
      <c r="C1035">
        <v>4</v>
      </c>
      <c r="D1035">
        <v>18</v>
      </c>
      <c r="E1035" t="s">
        <v>24</v>
      </c>
      <c r="F1035" t="s">
        <v>14</v>
      </c>
      <c r="G1035">
        <v>15609</v>
      </c>
      <c r="H1035">
        <v>20.781191191352399</v>
      </c>
      <c r="I1035">
        <v>25125</v>
      </c>
    </row>
    <row r="1036" spans="1:9" x14ac:dyDescent="0.2">
      <c r="A1036" s="6" t="s">
        <v>2545</v>
      </c>
      <c r="B1036" t="s">
        <v>27</v>
      </c>
      <c r="C1036">
        <v>4</v>
      </c>
      <c r="D1036">
        <v>18</v>
      </c>
      <c r="E1036" t="s">
        <v>24</v>
      </c>
      <c r="F1036" t="s">
        <v>15</v>
      </c>
      <c r="G1036">
        <v>15891</v>
      </c>
      <c r="H1036">
        <v>20.581091065920798</v>
      </c>
      <c r="I1036">
        <v>25336</v>
      </c>
    </row>
    <row r="1037" spans="1:9" x14ac:dyDescent="0.2">
      <c r="A1037" s="6" t="s">
        <v>1715</v>
      </c>
      <c r="B1037" t="s">
        <v>27</v>
      </c>
      <c r="C1037">
        <v>4</v>
      </c>
      <c r="D1037">
        <v>19</v>
      </c>
      <c r="E1037" t="s">
        <v>24</v>
      </c>
      <c r="F1037" t="s">
        <v>11</v>
      </c>
      <c r="G1037">
        <v>2416</v>
      </c>
      <c r="H1037">
        <v>23.199115821777799</v>
      </c>
      <c r="I1037">
        <v>3812</v>
      </c>
    </row>
    <row r="1038" spans="1:9" x14ac:dyDescent="0.2">
      <c r="A1038" s="6" t="s">
        <v>1925</v>
      </c>
      <c r="B1038" t="s">
        <v>27</v>
      </c>
      <c r="C1038">
        <v>4</v>
      </c>
      <c r="D1038">
        <v>19</v>
      </c>
      <c r="E1038" t="s">
        <v>24</v>
      </c>
      <c r="F1038" t="s">
        <v>12</v>
      </c>
      <c r="G1038">
        <v>2491</v>
      </c>
      <c r="H1038">
        <v>23.720511243198601</v>
      </c>
      <c r="I1038">
        <v>3992</v>
      </c>
    </row>
    <row r="1039" spans="1:9" x14ac:dyDescent="0.2">
      <c r="A1039" s="6" t="s">
        <v>2135</v>
      </c>
      <c r="B1039" t="s">
        <v>27</v>
      </c>
      <c r="C1039">
        <v>4</v>
      </c>
      <c r="D1039">
        <v>19</v>
      </c>
      <c r="E1039" t="s">
        <v>24</v>
      </c>
      <c r="F1039" t="s">
        <v>13</v>
      </c>
      <c r="G1039">
        <v>2597</v>
      </c>
      <c r="H1039">
        <v>24.4917051677781</v>
      </c>
      <c r="I1039">
        <v>4244</v>
      </c>
    </row>
    <row r="1040" spans="1:9" x14ac:dyDescent="0.2">
      <c r="A1040" s="6" t="s">
        <v>2555</v>
      </c>
      <c r="B1040" t="s">
        <v>27</v>
      </c>
      <c r="C1040">
        <v>4</v>
      </c>
      <c r="D1040">
        <v>19</v>
      </c>
      <c r="E1040" t="s">
        <v>24</v>
      </c>
      <c r="F1040" t="s">
        <v>15</v>
      </c>
      <c r="G1040">
        <v>2721</v>
      </c>
      <c r="H1040">
        <v>25.0285837280172</v>
      </c>
      <c r="I1040">
        <v>4369</v>
      </c>
    </row>
    <row r="1041" spans="1:9" x14ac:dyDescent="0.2">
      <c r="A1041" s="6" t="s">
        <v>2345</v>
      </c>
      <c r="B1041" t="s">
        <v>27</v>
      </c>
      <c r="C1041">
        <v>4</v>
      </c>
      <c r="D1041">
        <v>19</v>
      </c>
      <c r="E1041" t="s">
        <v>24</v>
      </c>
      <c r="F1041" t="s">
        <v>14</v>
      </c>
      <c r="G1041">
        <v>2707</v>
      </c>
      <c r="H1041">
        <v>25.149344556239999</v>
      </c>
      <c r="I1041">
        <v>4413</v>
      </c>
    </row>
    <row r="1042" spans="1:9" x14ac:dyDescent="0.2">
      <c r="A1042" s="6" t="s">
        <v>2355</v>
      </c>
      <c r="B1042" t="s">
        <v>27</v>
      </c>
      <c r="C1042">
        <v>4</v>
      </c>
      <c r="D1042">
        <v>20</v>
      </c>
      <c r="E1042" t="s">
        <v>24</v>
      </c>
      <c r="F1042" t="s">
        <v>14</v>
      </c>
      <c r="G1042">
        <v>8474</v>
      </c>
      <c r="H1042">
        <v>16.496677303655702</v>
      </c>
      <c r="I1042">
        <v>12558</v>
      </c>
    </row>
    <row r="1043" spans="1:9" x14ac:dyDescent="0.2">
      <c r="A1043" s="6" t="s">
        <v>2145</v>
      </c>
      <c r="B1043" t="s">
        <v>27</v>
      </c>
      <c r="C1043">
        <v>4</v>
      </c>
      <c r="D1043">
        <v>20</v>
      </c>
      <c r="E1043" t="s">
        <v>24</v>
      </c>
      <c r="F1043" t="s">
        <v>13</v>
      </c>
      <c r="G1043">
        <v>8502</v>
      </c>
      <c r="H1043">
        <v>16.7960149469124</v>
      </c>
      <c r="I1043">
        <v>12639</v>
      </c>
    </row>
    <row r="1044" spans="1:9" x14ac:dyDescent="0.2">
      <c r="A1044" s="6" t="s">
        <v>1725</v>
      </c>
      <c r="B1044" t="s">
        <v>27</v>
      </c>
      <c r="C1044">
        <v>4</v>
      </c>
      <c r="D1044">
        <v>20</v>
      </c>
      <c r="E1044" t="s">
        <v>24</v>
      </c>
      <c r="F1044" t="s">
        <v>11</v>
      </c>
      <c r="G1044">
        <v>8962</v>
      </c>
      <c r="H1044">
        <v>17.9026171141189</v>
      </c>
      <c r="I1044">
        <v>13489</v>
      </c>
    </row>
    <row r="1045" spans="1:9" x14ac:dyDescent="0.2">
      <c r="A1045" s="6" t="s">
        <v>1935</v>
      </c>
      <c r="B1045" t="s">
        <v>27</v>
      </c>
      <c r="C1045">
        <v>4</v>
      </c>
      <c r="D1045">
        <v>20</v>
      </c>
      <c r="E1045" t="s">
        <v>24</v>
      </c>
      <c r="F1045" t="s">
        <v>12</v>
      </c>
      <c r="G1045">
        <v>9370</v>
      </c>
      <c r="H1045">
        <v>18.635403208869299</v>
      </c>
      <c r="I1045">
        <v>14447</v>
      </c>
    </row>
    <row r="1046" spans="1:9" x14ac:dyDescent="0.2">
      <c r="A1046" s="6" t="s">
        <v>2565</v>
      </c>
      <c r="B1046" t="s">
        <v>27</v>
      </c>
      <c r="C1046">
        <v>4</v>
      </c>
      <c r="D1046">
        <v>20</v>
      </c>
      <c r="E1046" t="s">
        <v>24</v>
      </c>
      <c r="F1046" t="s">
        <v>15</v>
      </c>
      <c r="G1046">
        <v>9493</v>
      </c>
      <c r="H1046">
        <v>18.173878433542999</v>
      </c>
      <c r="I1046">
        <v>14741</v>
      </c>
    </row>
    <row r="1047" spans="1:9" x14ac:dyDescent="0.2">
      <c r="A1047" s="6" t="s">
        <v>1735</v>
      </c>
      <c r="B1047" t="s">
        <v>27</v>
      </c>
      <c r="C1047">
        <v>4</v>
      </c>
      <c r="D1047">
        <v>99</v>
      </c>
      <c r="E1047" t="s">
        <v>24</v>
      </c>
      <c r="F1047" t="s">
        <v>11</v>
      </c>
      <c r="G1047">
        <v>114906</v>
      </c>
      <c r="H1047">
        <v>16.7304253324725</v>
      </c>
      <c r="I1047">
        <v>182594</v>
      </c>
    </row>
    <row r="1048" spans="1:9" x14ac:dyDescent="0.2">
      <c r="A1048" s="6" t="s">
        <v>1945</v>
      </c>
      <c r="B1048" t="s">
        <v>27</v>
      </c>
      <c r="C1048">
        <v>4</v>
      </c>
      <c r="D1048">
        <v>99</v>
      </c>
      <c r="E1048" t="s">
        <v>24</v>
      </c>
      <c r="F1048" t="s">
        <v>12</v>
      </c>
      <c r="G1048">
        <v>117444</v>
      </c>
      <c r="H1048">
        <v>16.956011102575001</v>
      </c>
      <c r="I1048">
        <v>187628</v>
      </c>
    </row>
    <row r="1049" spans="1:9" x14ac:dyDescent="0.2">
      <c r="A1049" s="6" t="s">
        <v>2155</v>
      </c>
      <c r="B1049" t="s">
        <v>27</v>
      </c>
      <c r="C1049">
        <v>4</v>
      </c>
      <c r="D1049">
        <v>99</v>
      </c>
      <c r="E1049" t="s">
        <v>24</v>
      </c>
      <c r="F1049" t="s">
        <v>13</v>
      </c>
      <c r="G1049">
        <v>118791</v>
      </c>
      <c r="H1049">
        <v>16.957662259971801</v>
      </c>
      <c r="I1049">
        <v>188863</v>
      </c>
    </row>
    <row r="1050" spans="1:9" x14ac:dyDescent="0.2">
      <c r="A1050" s="6" t="s">
        <v>2365</v>
      </c>
      <c r="B1050" t="s">
        <v>27</v>
      </c>
      <c r="C1050">
        <v>4</v>
      </c>
      <c r="D1050">
        <v>99</v>
      </c>
      <c r="E1050" t="s">
        <v>24</v>
      </c>
      <c r="F1050" t="s">
        <v>14</v>
      </c>
      <c r="G1050">
        <v>121701</v>
      </c>
      <c r="H1050">
        <v>17.021514065921</v>
      </c>
      <c r="I1050">
        <v>195230</v>
      </c>
    </row>
    <row r="1051" spans="1:9" x14ac:dyDescent="0.2">
      <c r="A1051" s="6" t="s">
        <v>2575</v>
      </c>
      <c r="B1051" t="s">
        <v>27</v>
      </c>
      <c r="C1051">
        <v>4</v>
      </c>
      <c r="D1051">
        <v>99</v>
      </c>
      <c r="E1051" t="s">
        <v>24</v>
      </c>
      <c r="F1051" t="s">
        <v>15</v>
      </c>
      <c r="G1051">
        <v>125752</v>
      </c>
      <c r="H1051">
        <v>17.1631508494267</v>
      </c>
      <c r="I1051">
        <v>201684</v>
      </c>
    </row>
    <row r="1052" spans="1:9" x14ac:dyDescent="0.2">
      <c r="A1052" s="6" t="s">
        <v>3797</v>
      </c>
      <c r="B1052" t="s">
        <v>27</v>
      </c>
      <c r="C1052">
        <v>4</v>
      </c>
      <c r="D1052">
        <v>1</v>
      </c>
      <c r="E1052" t="s">
        <v>28</v>
      </c>
      <c r="F1052" t="s">
        <v>11</v>
      </c>
      <c r="G1052">
        <v>5823</v>
      </c>
      <c r="H1052">
        <v>13.850723540157</v>
      </c>
      <c r="I1052">
        <v>9040</v>
      </c>
    </row>
    <row r="1053" spans="1:9" x14ac:dyDescent="0.2">
      <c r="A1053" s="6" t="s">
        <v>3902</v>
      </c>
      <c r="B1053" t="s">
        <v>27</v>
      </c>
      <c r="C1053">
        <v>4</v>
      </c>
      <c r="D1053">
        <v>1</v>
      </c>
      <c r="E1053" t="s">
        <v>28</v>
      </c>
      <c r="F1053" t="s">
        <v>12</v>
      </c>
      <c r="G1053">
        <v>5976</v>
      </c>
      <c r="H1053">
        <v>14.20465700556</v>
      </c>
      <c r="I1053">
        <v>9322</v>
      </c>
    </row>
    <row r="1054" spans="1:9" x14ac:dyDescent="0.2">
      <c r="A1054" s="6" t="s">
        <v>4007</v>
      </c>
      <c r="B1054" t="s">
        <v>27</v>
      </c>
      <c r="C1054">
        <v>4</v>
      </c>
      <c r="D1054">
        <v>1</v>
      </c>
      <c r="E1054" t="s">
        <v>28</v>
      </c>
      <c r="F1054" t="s">
        <v>13</v>
      </c>
      <c r="G1054">
        <v>6348</v>
      </c>
      <c r="H1054">
        <v>14.7803527959971</v>
      </c>
      <c r="I1054">
        <v>9770</v>
      </c>
    </row>
    <row r="1055" spans="1:9" x14ac:dyDescent="0.2">
      <c r="A1055" s="6" t="s">
        <v>4112</v>
      </c>
      <c r="B1055" t="s">
        <v>27</v>
      </c>
      <c r="C1055">
        <v>4</v>
      </c>
      <c r="D1055">
        <v>1</v>
      </c>
      <c r="E1055" t="s">
        <v>28</v>
      </c>
      <c r="F1055" t="s">
        <v>14</v>
      </c>
      <c r="G1055">
        <v>6607</v>
      </c>
      <c r="H1055">
        <v>15.3016158666856</v>
      </c>
      <c r="I1055">
        <v>10317</v>
      </c>
    </row>
    <row r="1056" spans="1:9" x14ac:dyDescent="0.2">
      <c r="A1056" s="6" t="s">
        <v>4217</v>
      </c>
      <c r="B1056" t="s">
        <v>27</v>
      </c>
      <c r="C1056">
        <v>4</v>
      </c>
      <c r="D1056">
        <v>1</v>
      </c>
      <c r="E1056" t="s">
        <v>28</v>
      </c>
      <c r="F1056" t="s">
        <v>15</v>
      </c>
      <c r="G1056">
        <v>6671</v>
      </c>
      <c r="H1056">
        <v>14.979352792219499</v>
      </c>
      <c r="I1056">
        <v>10495</v>
      </c>
    </row>
    <row r="1057" spans="1:9" x14ac:dyDescent="0.2">
      <c r="A1057" s="6" t="s">
        <v>3798</v>
      </c>
      <c r="B1057" t="s">
        <v>27</v>
      </c>
      <c r="C1057">
        <v>4</v>
      </c>
      <c r="D1057">
        <v>2</v>
      </c>
      <c r="E1057" t="s">
        <v>28</v>
      </c>
      <c r="F1057" t="s">
        <v>11</v>
      </c>
      <c r="G1057">
        <v>12700</v>
      </c>
      <c r="H1057">
        <v>14.1343892484624</v>
      </c>
      <c r="I1057">
        <v>19926</v>
      </c>
    </row>
    <row r="1058" spans="1:9" x14ac:dyDescent="0.2">
      <c r="A1058" s="6" t="s">
        <v>3903</v>
      </c>
      <c r="B1058" t="s">
        <v>27</v>
      </c>
      <c r="C1058">
        <v>4</v>
      </c>
      <c r="D1058">
        <v>2</v>
      </c>
      <c r="E1058" t="s">
        <v>28</v>
      </c>
      <c r="F1058" t="s">
        <v>12</v>
      </c>
      <c r="G1058">
        <v>13071</v>
      </c>
      <c r="H1058">
        <v>14.3589897033466</v>
      </c>
      <c r="I1058">
        <v>20035</v>
      </c>
    </row>
    <row r="1059" spans="1:9" x14ac:dyDescent="0.2">
      <c r="A1059" s="6" t="s">
        <v>4113</v>
      </c>
      <c r="B1059" t="s">
        <v>27</v>
      </c>
      <c r="C1059">
        <v>4</v>
      </c>
      <c r="D1059">
        <v>2</v>
      </c>
      <c r="E1059" t="s">
        <v>28</v>
      </c>
      <c r="F1059" t="s">
        <v>14</v>
      </c>
      <c r="G1059">
        <v>13221</v>
      </c>
      <c r="H1059">
        <v>14.1037937228175</v>
      </c>
      <c r="I1059">
        <v>20279</v>
      </c>
    </row>
    <row r="1060" spans="1:9" x14ac:dyDescent="0.2">
      <c r="A1060" s="6" t="s">
        <v>4008</v>
      </c>
      <c r="B1060" t="s">
        <v>27</v>
      </c>
      <c r="C1060">
        <v>4</v>
      </c>
      <c r="D1060">
        <v>2</v>
      </c>
      <c r="E1060" t="s">
        <v>28</v>
      </c>
      <c r="F1060" t="s">
        <v>13</v>
      </c>
      <c r="G1060">
        <v>13345</v>
      </c>
      <c r="H1060">
        <v>14.4340955581338</v>
      </c>
      <c r="I1060">
        <v>20374</v>
      </c>
    </row>
    <row r="1061" spans="1:9" x14ac:dyDescent="0.2">
      <c r="A1061" s="6" t="s">
        <v>4218</v>
      </c>
      <c r="B1061" t="s">
        <v>27</v>
      </c>
      <c r="C1061">
        <v>4</v>
      </c>
      <c r="D1061">
        <v>2</v>
      </c>
      <c r="E1061" t="s">
        <v>28</v>
      </c>
      <c r="F1061" t="s">
        <v>15</v>
      </c>
      <c r="G1061">
        <v>13427</v>
      </c>
      <c r="H1061">
        <v>14.1104863549621</v>
      </c>
      <c r="I1061">
        <v>20385</v>
      </c>
    </row>
    <row r="1062" spans="1:9" x14ac:dyDescent="0.2">
      <c r="A1062" s="6" t="s">
        <v>3799</v>
      </c>
      <c r="B1062" t="s">
        <v>27</v>
      </c>
      <c r="C1062">
        <v>4</v>
      </c>
      <c r="D1062">
        <v>3</v>
      </c>
      <c r="E1062" t="s">
        <v>28</v>
      </c>
      <c r="F1062" t="s">
        <v>11</v>
      </c>
      <c r="G1062">
        <v>5913</v>
      </c>
      <c r="H1062">
        <v>7.6985830739065104</v>
      </c>
      <c r="I1062">
        <v>8484</v>
      </c>
    </row>
    <row r="1063" spans="1:9" x14ac:dyDescent="0.2">
      <c r="A1063" s="6" t="s">
        <v>3904</v>
      </c>
      <c r="B1063" t="s">
        <v>27</v>
      </c>
      <c r="C1063">
        <v>4</v>
      </c>
      <c r="D1063">
        <v>3</v>
      </c>
      <c r="E1063" t="s">
        <v>28</v>
      </c>
      <c r="F1063" t="s">
        <v>12</v>
      </c>
      <c r="G1063">
        <v>5985</v>
      </c>
      <c r="H1063">
        <v>7.8299461881822996</v>
      </c>
      <c r="I1063">
        <v>8545</v>
      </c>
    </row>
    <row r="1064" spans="1:9" x14ac:dyDescent="0.2">
      <c r="A1064" s="6" t="s">
        <v>4009</v>
      </c>
      <c r="B1064" t="s">
        <v>27</v>
      </c>
      <c r="C1064">
        <v>4</v>
      </c>
      <c r="D1064">
        <v>3</v>
      </c>
      <c r="E1064" t="s">
        <v>28</v>
      </c>
      <c r="F1064" t="s">
        <v>13</v>
      </c>
      <c r="G1064">
        <v>6054</v>
      </c>
      <c r="H1064">
        <v>7.9057913882140101</v>
      </c>
      <c r="I1064">
        <v>8656</v>
      </c>
    </row>
    <row r="1065" spans="1:9" x14ac:dyDescent="0.2">
      <c r="A1065" s="6" t="s">
        <v>4114</v>
      </c>
      <c r="B1065" t="s">
        <v>27</v>
      </c>
      <c r="C1065">
        <v>4</v>
      </c>
      <c r="D1065">
        <v>3</v>
      </c>
      <c r="E1065" t="s">
        <v>28</v>
      </c>
      <c r="F1065" t="s">
        <v>14</v>
      </c>
      <c r="G1065">
        <v>6314</v>
      </c>
      <c r="H1065">
        <v>8.0992621454298792</v>
      </c>
      <c r="I1065">
        <v>9189</v>
      </c>
    </row>
    <row r="1066" spans="1:9" x14ac:dyDescent="0.2">
      <c r="A1066" s="6" t="s">
        <v>4219</v>
      </c>
      <c r="B1066" t="s">
        <v>27</v>
      </c>
      <c r="C1066">
        <v>4</v>
      </c>
      <c r="D1066">
        <v>3</v>
      </c>
      <c r="E1066" t="s">
        <v>28</v>
      </c>
      <c r="F1066" t="s">
        <v>15</v>
      </c>
      <c r="G1066">
        <v>6624</v>
      </c>
      <c r="H1066">
        <v>8.2261491968230196</v>
      </c>
      <c r="I1066">
        <v>9744</v>
      </c>
    </row>
    <row r="1067" spans="1:9" x14ac:dyDescent="0.2">
      <c r="A1067" s="6" t="s">
        <v>3800</v>
      </c>
      <c r="B1067" t="s">
        <v>27</v>
      </c>
      <c r="C1067">
        <v>4</v>
      </c>
      <c r="D1067">
        <v>4</v>
      </c>
      <c r="E1067" t="s">
        <v>28</v>
      </c>
      <c r="F1067" t="s">
        <v>11</v>
      </c>
      <c r="G1067">
        <v>5918</v>
      </c>
      <c r="H1067">
        <v>7.6416115145908901</v>
      </c>
      <c r="I1067">
        <v>8584</v>
      </c>
    </row>
    <row r="1068" spans="1:9" x14ac:dyDescent="0.2">
      <c r="A1068" s="6" t="s">
        <v>3905</v>
      </c>
      <c r="B1068" t="s">
        <v>27</v>
      </c>
      <c r="C1068">
        <v>4</v>
      </c>
      <c r="D1068">
        <v>4</v>
      </c>
      <c r="E1068" t="s">
        <v>28</v>
      </c>
      <c r="F1068" t="s">
        <v>12</v>
      </c>
      <c r="G1068">
        <v>6084</v>
      </c>
      <c r="H1068">
        <v>7.7575109640634201</v>
      </c>
      <c r="I1068">
        <v>8849</v>
      </c>
    </row>
    <row r="1069" spans="1:9" x14ac:dyDescent="0.2">
      <c r="A1069" s="6" t="s">
        <v>4010</v>
      </c>
      <c r="B1069" t="s">
        <v>27</v>
      </c>
      <c r="C1069">
        <v>4</v>
      </c>
      <c r="D1069">
        <v>4</v>
      </c>
      <c r="E1069" t="s">
        <v>28</v>
      </c>
      <c r="F1069" t="s">
        <v>13</v>
      </c>
      <c r="G1069">
        <v>6209</v>
      </c>
      <c r="H1069">
        <v>7.8576688166972097</v>
      </c>
      <c r="I1069">
        <v>9192</v>
      </c>
    </row>
    <row r="1070" spans="1:9" x14ac:dyDescent="0.2">
      <c r="A1070" s="6" t="s">
        <v>4115</v>
      </c>
      <c r="B1070" t="s">
        <v>27</v>
      </c>
      <c r="C1070">
        <v>4</v>
      </c>
      <c r="D1070">
        <v>4</v>
      </c>
      <c r="E1070" t="s">
        <v>28</v>
      </c>
      <c r="F1070" t="s">
        <v>14</v>
      </c>
      <c r="G1070">
        <v>7015</v>
      </c>
      <c r="H1070">
        <v>8.6297482597234492</v>
      </c>
      <c r="I1070">
        <v>10344</v>
      </c>
    </row>
    <row r="1071" spans="1:9" x14ac:dyDescent="0.2">
      <c r="A1071" s="6" t="s">
        <v>4220</v>
      </c>
      <c r="B1071" t="s">
        <v>27</v>
      </c>
      <c r="C1071">
        <v>4</v>
      </c>
      <c r="D1071">
        <v>4</v>
      </c>
      <c r="E1071" t="s">
        <v>28</v>
      </c>
      <c r="F1071" t="s">
        <v>15</v>
      </c>
      <c r="G1071">
        <v>7181</v>
      </c>
      <c r="H1071">
        <v>8.6479071079446896</v>
      </c>
      <c r="I1071">
        <v>10550</v>
      </c>
    </row>
    <row r="1072" spans="1:9" x14ac:dyDescent="0.2">
      <c r="A1072" s="6" t="s">
        <v>3801</v>
      </c>
      <c r="B1072" t="s">
        <v>27</v>
      </c>
      <c r="C1072">
        <v>4</v>
      </c>
      <c r="D1072">
        <v>5</v>
      </c>
      <c r="E1072" t="s">
        <v>28</v>
      </c>
      <c r="F1072" t="s">
        <v>11</v>
      </c>
      <c r="G1072">
        <v>16003</v>
      </c>
      <c r="H1072">
        <v>17.113848171289799</v>
      </c>
      <c r="I1072">
        <v>25154</v>
      </c>
    </row>
    <row r="1073" spans="1:9" x14ac:dyDescent="0.2">
      <c r="A1073" s="6" t="s">
        <v>4116</v>
      </c>
      <c r="B1073" t="s">
        <v>27</v>
      </c>
      <c r="C1073">
        <v>4</v>
      </c>
      <c r="D1073">
        <v>5</v>
      </c>
      <c r="E1073" t="s">
        <v>28</v>
      </c>
      <c r="F1073" t="s">
        <v>14</v>
      </c>
      <c r="G1073">
        <v>17327</v>
      </c>
      <c r="H1073">
        <v>17.896707727849201</v>
      </c>
      <c r="I1073">
        <v>27564</v>
      </c>
    </row>
    <row r="1074" spans="1:9" x14ac:dyDescent="0.2">
      <c r="A1074" s="6" t="s">
        <v>3906</v>
      </c>
      <c r="B1074" t="s">
        <v>27</v>
      </c>
      <c r="C1074">
        <v>4</v>
      </c>
      <c r="D1074">
        <v>5</v>
      </c>
      <c r="E1074" t="s">
        <v>28</v>
      </c>
      <c r="F1074" t="s">
        <v>12</v>
      </c>
      <c r="G1074">
        <v>17196</v>
      </c>
      <c r="H1074">
        <v>18.211358699471202</v>
      </c>
      <c r="I1074">
        <v>27726</v>
      </c>
    </row>
    <row r="1075" spans="1:9" x14ac:dyDescent="0.2">
      <c r="A1075" s="6" t="s">
        <v>4011</v>
      </c>
      <c r="B1075" t="s">
        <v>27</v>
      </c>
      <c r="C1075">
        <v>4</v>
      </c>
      <c r="D1075">
        <v>5</v>
      </c>
      <c r="E1075" t="s">
        <v>28</v>
      </c>
      <c r="F1075" t="s">
        <v>13</v>
      </c>
      <c r="G1075">
        <v>17409</v>
      </c>
      <c r="H1075">
        <v>18.176000099258999</v>
      </c>
      <c r="I1075">
        <v>28010</v>
      </c>
    </row>
    <row r="1076" spans="1:9" x14ac:dyDescent="0.2">
      <c r="A1076" s="6" t="s">
        <v>4221</v>
      </c>
      <c r="B1076" t="s">
        <v>27</v>
      </c>
      <c r="C1076">
        <v>4</v>
      </c>
      <c r="D1076">
        <v>5</v>
      </c>
      <c r="E1076" t="s">
        <v>28</v>
      </c>
      <c r="F1076" t="s">
        <v>15</v>
      </c>
      <c r="G1076">
        <v>17526</v>
      </c>
      <c r="H1076">
        <v>17.676806859492</v>
      </c>
      <c r="I1076">
        <v>28693</v>
      </c>
    </row>
    <row r="1077" spans="1:9" x14ac:dyDescent="0.2">
      <c r="A1077" s="6" t="s">
        <v>3802</v>
      </c>
      <c r="B1077" t="s">
        <v>27</v>
      </c>
      <c r="C1077">
        <v>4</v>
      </c>
      <c r="D1077">
        <v>6</v>
      </c>
      <c r="E1077" t="s">
        <v>28</v>
      </c>
      <c r="F1077" t="s">
        <v>11</v>
      </c>
      <c r="G1077">
        <v>4107</v>
      </c>
      <c r="H1077">
        <v>18.842097610300701</v>
      </c>
      <c r="I1077">
        <v>6986</v>
      </c>
    </row>
    <row r="1078" spans="1:9" x14ac:dyDescent="0.2">
      <c r="A1078" s="6" t="s">
        <v>3907</v>
      </c>
      <c r="B1078" t="s">
        <v>27</v>
      </c>
      <c r="C1078">
        <v>4</v>
      </c>
      <c r="D1078">
        <v>6</v>
      </c>
      <c r="E1078" t="s">
        <v>28</v>
      </c>
      <c r="F1078" t="s">
        <v>12</v>
      </c>
      <c r="G1078">
        <v>4304</v>
      </c>
      <c r="H1078">
        <v>19.64701641049</v>
      </c>
      <c r="I1078">
        <v>7035</v>
      </c>
    </row>
    <row r="1079" spans="1:9" x14ac:dyDescent="0.2">
      <c r="A1079" s="6" t="s">
        <v>4012</v>
      </c>
      <c r="B1079" t="s">
        <v>27</v>
      </c>
      <c r="C1079">
        <v>4</v>
      </c>
      <c r="D1079">
        <v>6</v>
      </c>
      <c r="E1079" t="s">
        <v>28</v>
      </c>
      <c r="F1079" t="s">
        <v>13</v>
      </c>
      <c r="G1079">
        <v>4429</v>
      </c>
      <c r="H1079">
        <v>20.209473821013901</v>
      </c>
      <c r="I1079">
        <v>7333</v>
      </c>
    </row>
    <row r="1080" spans="1:9" x14ac:dyDescent="0.2">
      <c r="A1080" s="6" t="s">
        <v>4117</v>
      </c>
      <c r="B1080" t="s">
        <v>27</v>
      </c>
      <c r="C1080">
        <v>4</v>
      </c>
      <c r="D1080">
        <v>6</v>
      </c>
      <c r="E1080" t="s">
        <v>28</v>
      </c>
      <c r="F1080" t="s">
        <v>14</v>
      </c>
      <c r="G1080">
        <v>4430</v>
      </c>
      <c r="H1080">
        <v>19.983738270751701</v>
      </c>
      <c r="I1080">
        <v>7439</v>
      </c>
    </row>
    <row r="1081" spans="1:9" x14ac:dyDescent="0.2">
      <c r="A1081" s="6" t="s">
        <v>4222</v>
      </c>
      <c r="B1081" t="s">
        <v>27</v>
      </c>
      <c r="C1081">
        <v>4</v>
      </c>
      <c r="D1081">
        <v>6</v>
      </c>
      <c r="E1081" t="s">
        <v>28</v>
      </c>
      <c r="F1081" t="s">
        <v>15</v>
      </c>
      <c r="G1081">
        <v>4687</v>
      </c>
      <c r="H1081">
        <v>21.133293569225</v>
      </c>
      <c r="I1081">
        <v>7773</v>
      </c>
    </row>
    <row r="1082" spans="1:9" x14ac:dyDescent="0.2">
      <c r="A1082" s="6" t="s">
        <v>3803</v>
      </c>
      <c r="B1082" t="s">
        <v>27</v>
      </c>
      <c r="C1082">
        <v>4</v>
      </c>
      <c r="D1082">
        <v>7</v>
      </c>
      <c r="E1082" t="s">
        <v>28</v>
      </c>
      <c r="F1082" t="s">
        <v>11</v>
      </c>
      <c r="G1082">
        <v>10114</v>
      </c>
      <c r="H1082">
        <v>20.210301046909301</v>
      </c>
      <c r="I1082">
        <v>14807</v>
      </c>
    </row>
    <row r="1083" spans="1:9" x14ac:dyDescent="0.2">
      <c r="A1083" s="6" t="s">
        <v>3908</v>
      </c>
      <c r="B1083" t="s">
        <v>27</v>
      </c>
      <c r="C1083">
        <v>4</v>
      </c>
      <c r="D1083">
        <v>7</v>
      </c>
      <c r="E1083" t="s">
        <v>28</v>
      </c>
      <c r="F1083" t="s">
        <v>12</v>
      </c>
      <c r="G1083">
        <v>10214</v>
      </c>
      <c r="H1083">
        <v>20.157058973769001</v>
      </c>
      <c r="I1083">
        <v>15277</v>
      </c>
    </row>
    <row r="1084" spans="1:9" x14ac:dyDescent="0.2">
      <c r="A1084" s="6" t="s">
        <v>4013</v>
      </c>
      <c r="B1084" t="s">
        <v>27</v>
      </c>
      <c r="C1084">
        <v>4</v>
      </c>
      <c r="D1084">
        <v>7</v>
      </c>
      <c r="E1084" t="s">
        <v>28</v>
      </c>
      <c r="F1084" t="s">
        <v>13</v>
      </c>
      <c r="G1084">
        <v>10538</v>
      </c>
      <c r="H1084">
        <v>20.829483581880101</v>
      </c>
      <c r="I1084">
        <v>15686</v>
      </c>
    </row>
    <row r="1085" spans="1:9" x14ac:dyDescent="0.2">
      <c r="A1085" s="6" t="s">
        <v>4118</v>
      </c>
      <c r="B1085" t="s">
        <v>27</v>
      </c>
      <c r="C1085">
        <v>4</v>
      </c>
      <c r="D1085">
        <v>7</v>
      </c>
      <c r="E1085" t="s">
        <v>28</v>
      </c>
      <c r="F1085" t="s">
        <v>14</v>
      </c>
      <c r="G1085">
        <v>11042</v>
      </c>
      <c r="H1085">
        <v>21.737649742979301</v>
      </c>
      <c r="I1085">
        <v>16878</v>
      </c>
    </row>
    <row r="1086" spans="1:9" x14ac:dyDescent="0.2">
      <c r="A1086" s="6" t="s">
        <v>4223</v>
      </c>
      <c r="B1086" t="s">
        <v>27</v>
      </c>
      <c r="C1086">
        <v>4</v>
      </c>
      <c r="D1086">
        <v>7</v>
      </c>
      <c r="E1086" t="s">
        <v>28</v>
      </c>
      <c r="F1086" t="s">
        <v>15</v>
      </c>
      <c r="G1086">
        <v>12219</v>
      </c>
      <c r="H1086">
        <v>23.2555258978235</v>
      </c>
      <c r="I1086">
        <v>19134</v>
      </c>
    </row>
    <row r="1087" spans="1:9" x14ac:dyDescent="0.2">
      <c r="A1087" s="6" t="s">
        <v>3804</v>
      </c>
      <c r="B1087" t="s">
        <v>27</v>
      </c>
      <c r="C1087">
        <v>4</v>
      </c>
      <c r="D1087">
        <v>8</v>
      </c>
      <c r="E1087" t="s">
        <v>28</v>
      </c>
      <c r="F1087" t="s">
        <v>11</v>
      </c>
      <c r="G1087">
        <v>388</v>
      </c>
      <c r="H1087">
        <v>4.1677150293171996</v>
      </c>
      <c r="I1087">
        <v>588</v>
      </c>
    </row>
    <row r="1088" spans="1:9" x14ac:dyDescent="0.2">
      <c r="A1088" s="6" t="s">
        <v>4224</v>
      </c>
      <c r="B1088" t="s">
        <v>27</v>
      </c>
      <c r="C1088">
        <v>4</v>
      </c>
      <c r="D1088">
        <v>8</v>
      </c>
      <c r="E1088" t="s">
        <v>28</v>
      </c>
      <c r="F1088" t="s">
        <v>15</v>
      </c>
      <c r="G1088">
        <v>403</v>
      </c>
      <c r="H1088">
        <v>4.1423988781609697</v>
      </c>
      <c r="I1088">
        <v>601</v>
      </c>
    </row>
    <row r="1089" spans="1:9" x14ac:dyDescent="0.2">
      <c r="A1089" s="6" t="s">
        <v>4119</v>
      </c>
      <c r="B1089" t="s">
        <v>27</v>
      </c>
      <c r="C1089">
        <v>4</v>
      </c>
      <c r="D1089">
        <v>8</v>
      </c>
      <c r="E1089" t="s">
        <v>28</v>
      </c>
      <c r="F1089" t="s">
        <v>14</v>
      </c>
      <c r="G1089">
        <v>405</v>
      </c>
      <c r="H1089">
        <v>4.3032992814201796</v>
      </c>
      <c r="I1089">
        <v>626</v>
      </c>
    </row>
    <row r="1090" spans="1:9" x14ac:dyDescent="0.2">
      <c r="A1090" s="6" t="s">
        <v>4014</v>
      </c>
      <c r="B1090" t="s">
        <v>27</v>
      </c>
      <c r="C1090">
        <v>4</v>
      </c>
      <c r="D1090">
        <v>8</v>
      </c>
      <c r="E1090" t="s">
        <v>28</v>
      </c>
      <c r="F1090" t="s">
        <v>13</v>
      </c>
      <c r="G1090">
        <v>427</v>
      </c>
      <c r="H1090">
        <v>4.5616998980952799</v>
      </c>
      <c r="I1090">
        <v>645</v>
      </c>
    </row>
    <row r="1091" spans="1:9" x14ac:dyDescent="0.2">
      <c r="A1091" s="6" t="s">
        <v>3909</v>
      </c>
      <c r="B1091" t="s">
        <v>27</v>
      </c>
      <c r="C1091">
        <v>4</v>
      </c>
      <c r="D1091">
        <v>8</v>
      </c>
      <c r="E1091" t="s">
        <v>28</v>
      </c>
      <c r="F1091" t="s">
        <v>12</v>
      </c>
      <c r="G1091">
        <v>462</v>
      </c>
      <c r="H1091">
        <v>4.9254886730683101</v>
      </c>
      <c r="I1091">
        <v>705</v>
      </c>
    </row>
    <row r="1092" spans="1:9" x14ac:dyDescent="0.2">
      <c r="A1092" s="6" t="s">
        <v>3910</v>
      </c>
      <c r="B1092" t="s">
        <v>27</v>
      </c>
      <c r="C1092">
        <v>4</v>
      </c>
      <c r="D1092">
        <v>9</v>
      </c>
      <c r="E1092" t="s">
        <v>28</v>
      </c>
      <c r="F1092" t="s">
        <v>12</v>
      </c>
      <c r="G1092">
        <v>4931</v>
      </c>
      <c r="H1092">
        <v>12.2429100633346</v>
      </c>
      <c r="I1092">
        <v>7741</v>
      </c>
    </row>
    <row r="1093" spans="1:9" x14ac:dyDescent="0.2">
      <c r="A1093" s="6" t="s">
        <v>3805</v>
      </c>
      <c r="B1093" t="s">
        <v>27</v>
      </c>
      <c r="C1093">
        <v>4</v>
      </c>
      <c r="D1093">
        <v>9</v>
      </c>
      <c r="E1093" t="s">
        <v>28</v>
      </c>
      <c r="F1093" t="s">
        <v>11</v>
      </c>
      <c r="G1093">
        <v>4962</v>
      </c>
      <c r="H1093">
        <v>12.4931367868629</v>
      </c>
      <c r="I1093">
        <v>7804</v>
      </c>
    </row>
    <row r="1094" spans="1:9" x14ac:dyDescent="0.2">
      <c r="A1094" s="6" t="s">
        <v>4015</v>
      </c>
      <c r="B1094" t="s">
        <v>27</v>
      </c>
      <c r="C1094">
        <v>4</v>
      </c>
      <c r="D1094">
        <v>9</v>
      </c>
      <c r="E1094" t="s">
        <v>28</v>
      </c>
      <c r="F1094" t="s">
        <v>13</v>
      </c>
      <c r="G1094">
        <v>5363</v>
      </c>
      <c r="H1094">
        <v>13.4160921932144</v>
      </c>
      <c r="I1094">
        <v>8349</v>
      </c>
    </row>
    <row r="1095" spans="1:9" x14ac:dyDescent="0.2">
      <c r="A1095" s="6" t="s">
        <v>4120</v>
      </c>
      <c r="B1095" t="s">
        <v>27</v>
      </c>
      <c r="C1095">
        <v>4</v>
      </c>
      <c r="D1095">
        <v>9</v>
      </c>
      <c r="E1095" t="s">
        <v>28</v>
      </c>
      <c r="F1095" t="s">
        <v>14</v>
      </c>
      <c r="G1095">
        <v>5550</v>
      </c>
      <c r="H1095">
        <v>13.898870194352799</v>
      </c>
      <c r="I1095">
        <v>8775</v>
      </c>
    </row>
    <row r="1096" spans="1:9" x14ac:dyDescent="0.2">
      <c r="A1096" s="6" t="s">
        <v>4225</v>
      </c>
      <c r="B1096" t="s">
        <v>27</v>
      </c>
      <c r="C1096">
        <v>4</v>
      </c>
      <c r="D1096">
        <v>9</v>
      </c>
      <c r="E1096" t="s">
        <v>28</v>
      </c>
      <c r="F1096" t="s">
        <v>15</v>
      </c>
      <c r="G1096">
        <v>5615</v>
      </c>
      <c r="H1096">
        <v>13.9343958439167</v>
      </c>
      <c r="I1096">
        <v>8812</v>
      </c>
    </row>
    <row r="1097" spans="1:9" x14ac:dyDescent="0.2">
      <c r="A1097" s="6" t="s">
        <v>3911</v>
      </c>
      <c r="B1097" t="s">
        <v>27</v>
      </c>
      <c r="C1097">
        <v>4</v>
      </c>
      <c r="D1097">
        <v>10</v>
      </c>
      <c r="E1097" t="s">
        <v>28</v>
      </c>
      <c r="F1097" t="s">
        <v>12</v>
      </c>
      <c r="G1097">
        <v>7752</v>
      </c>
      <c r="H1097">
        <v>27.217510366306598</v>
      </c>
      <c r="I1097">
        <v>14726</v>
      </c>
    </row>
    <row r="1098" spans="1:9" x14ac:dyDescent="0.2">
      <c r="A1098" s="6" t="s">
        <v>3806</v>
      </c>
      <c r="B1098" t="s">
        <v>27</v>
      </c>
      <c r="C1098">
        <v>4</v>
      </c>
      <c r="D1098">
        <v>10</v>
      </c>
      <c r="E1098" t="s">
        <v>28</v>
      </c>
      <c r="F1098" t="s">
        <v>11</v>
      </c>
      <c r="G1098">
        <v>7934</v>
      </c>
      <c r="H1098">
        <v>28.042883481816599</v>
      </c>
      <c r="I1098">
        <v>15389</v>
      </c>
    </row>
    <row r="1099" spans="1:9" x14ac:dyDescent="0.2">
      <c r="A1099" s="6" t="s">
        <v>4016</v>
      </c>
      <c r="B1099" t="s">
        <v>27</v>
      </c>
      <c r="C1099">
        <v>4</v>
      </c>
      <c r="D1099">
        <v>10</v>
      </c>
      <c r="E1099" t="s">
        <v>28</v>
      </c>
      <c r="F1099" t="s">
        <v>13</v>
      </c>
      <c r="G1099">
        <v>8327</v>
      </c>
      <c r="H1099">
        <v>29.049801999547299</v>
      </c>
      <c r="I1099">
        <v>16132</v>
      </c>
    </row>
    <row r="1100" spans="1:9" x14ac:dyDescent="0.2">
      <c r="A1100" s="6" t="s">
        <v>4226</v>
      </c>
      <c r="B1100" t="s">
        <v>27</v>
      </c>
      <c r="C1100">
        <v>4</v>
      </c>
      <c r="D1100">
        <v>10</v>
      </c>
      <c r="E1100" t="s">
        <v>28</v>
      </c>
      <c r="F1100" t="s">
        <v>15</v>
      </c>
      <c r="G1100">
        <v>9074</v>
      </c>
      <c r="H1100">
        <v>31.204131686427701</v>
      </c>
      <c r="I1100">
        <v>17133</v>
      </c>
    </row>
    <row r="1101" spans="1:9" x14ac:dyDescent="0.2">
      <c r="A1101" s="6" t="s">
        <v>4121</v>
      </c>
      <c r="B1101" t="s">
        <v>27</v>
      </c>
      <c r="C1101">
        <v>4</v>
      </c>
      <c r="D1101">
        <v>10</v>
      </c>
      <c r="E1101" t="s">
        <v>28</v>
      </c>
      <c r="F1101" t="s">
        <v>14</v>
      </c>
      <c r="G1101">
        <v>9110</v>
      </c>
      <c r="H1101">
        <v>31.324177908782801</v>
      </c>
      <c r="I1101">
        <v>17391</v>
      </c>
    </row>
    <row r="1102" spans="1:9" x14ac:dyDescent="0.2">
      <c r="A1102" s="6" t="s">
        <v>4122</v>
      </c>
      <c r="B1102" t="s">
        <v>27</v>
      </c>
      <c r="C1102">
        <v>4</v>
      </c>
      <c r="D1102">
        <v>11</v>
      </c>
      <c r="E1102" t="s">
        <v>28</v>
      </c>
      <c r="F1102" t="s">
        <v>14</v>
      </c>
      <c r="G1102">
        <v>4690</v>
      </c>
      <c r="H1102">
        <v>11.163151941041701</v>
      </c>
      <c r="I1102">
        <v>7611</v>
      </c>
    </row>
    <row r="1103" spans="1:9" x14ac:dyDescent="0.2">
      <c r="A1103" s="6" t="s">
        <v>3807</v>
      </c>
      <c r="B1103" t="s">
        <v>27</v>
      </c>
      <c r="C1103">
        <v>4</v>
      </c>
      <c r="D1103">
        <v>11</v>
      </c>
      <c r="E1103" t="s">
        <v>28</v>
      </c>
      <c r="F1103" t="s">
        <v>11</v>
      </c>
      <c r="G1103">
        <v>5508</v>
      </c>
      <c r="H1103">
        <v>13.1458155062404</v>
      </c>
      <c r="I1103">
        <v>8493</v>
      </c>
    </row>
    <row r="1104" spans="1:9" x14ac:dyDescent="0.2">
      <c r="A1104" s="6" t="s">
        <v>3912</v>
      </c>
      <c r="B1104" t="s">
        <v>27</v>
      </c>
      <c r="C1104">
        <v>4</v>
      </c>
      <c r="D1104">
        <v>11</v>
      </c>
      <c r="E1104" t="s">
        <v>28</v>
      </c>
      <c r="F1104" t="s">
        <v>12</v>
      </c>
      <c r="G1104">
        <v>5654</v>
      </c>
      <c r="H1104">
        <v>13.293003032069601</v>
      </c>
      <c r="I1104">
        <v>8734</v>
      </c>
    </row>
    <row r="1105" spans="1:9" x14ac:dyDescent="0.2">
      <c r="A1105" s="6" t="s">
        <v>4227</v>
      </c>
      <c r="B1105" t="s">
        <v>27</v>
      </c>
      <c r="C1105">
        <v>4</v>
      </c>
      <c r="D1105">
        <v>11</v>
      </c>
      <c r="E1105" t="s">
        <v>28</v>
      </c>
      <c r="F1105" t="s">
        <v>15</v>
      </c>
      <c r="G1105">
        <v>5643</v>
      </c>
      <c r="H1105">
        <v>13.137257333221299</v>
      </c>
      <c r="I1105">
        <v>8822</v>
      </c>
    </row>
    <row r="1106" spans="1:9" x14ac:dyDescent="0.2">
      <c r="A1106" s="6" t="s">
        <v>4017</v>
      </c>
      <c r="B1106" t="s">
        <v>27</v>
      </c>
      <c r="C1106">
        <v>4</v>
      </c>
      <c r="D1106">
        <v>11</v>
      </c>
      <c r="E1106" t="s">
        <v>28</v>
      </c>
      <c r="F1106" t="s">
        <v>13</v>
      </c>
      <c r="G1106">
        <v>5651</v>
      </c>
      <c r="H1106">
        <v>13.303777318896101</v>
      </c>
      <c r="I1106">
        <v>8859</v>
      </c>
    </row>
    <row r="1107" spans="1:9" x14ac:dyDescent="0.2">
      <c r="A1107" s="6" t="s">
        <v>3913</v>
      </c>
      <c r="B1107" t="s">
        <v>27</v>
      </c>
      <c r="C1107">
        <v>4</v>
      </c>
      <c r="D1107">
        <v>12</v>
      </c>
      <c r="E1107" t="s">
        <v>28</v>
      </c>
      <c r="F1107" t="s">
        <v>12</v>
      </c>
      <c r="G1107">
        <v>2768</v>
      </c>
      <c r="H1107">
        <v>16.559528549557299</v>
      </c>
      <c r="I1107">
        <v>4557</v>
      </c>
    </row>
    <row r="1108" spans="1:9" x14ac:dyDescent="0.2">
      <c r="A1108" s="6" t="s">
        <v>4123</v>
      </c>
      <c r="B1108" t="s">
        <v>27</v>
      </c>
      <c r="C1108">
        <v>4</v>
      </c>
      <c r="D1108">
        <v>12</v>
      </c>
      <c r="E1108" t="s">
        <v>28</v>
      </c>
      <c r="F1108" t="s">
        <v>14</v>
      </c>
      <c r="G1108">
        <v>2857</v>
      </c>
      <c r="H1108">
        <v>17.140549924731999</v>
      </c>
      <c r="I1108">
        <v>4705</v>
      </c>
    </row>
    <row r="1109" spans="1:9" x14ac:dyDescent="0.2">
      <c r="A1109" s="6" t="s">
        <v>4018</v>
      </c>
      <c r="B1109" t="s">
        <v>27</v>
      </c>
      <c r="C1109">
        <v>4</v>
      </c>
      <c r="D1109">
        <v>12</v>
      </c>
      <c r="E1109" t="s">
        <v>28</v>
      </c>
      <c r="F1109" t="s">
        <v>13</v>
      </c>
      <c r="G1109">
        <v>2892</v>
      </c>
      <c r="H1109">
        <v>17.3264740653979</v>
      </c>
      <c r="I1109">
        <v>4762</v>
      </c>
    </row>
    <row r="1110" spans="1:9" x14ac:dyDescent="0.2">
      <c r="A1110" s="6" t="s">
        <v>4228</v>
      </c>
      <c r="B1110" t="s">
        <v>27</v>
      </c>
      <c r="C1110">
        <v>4</v>
      </c>
      <c r="D1110">
        <v>12</v>
      </c>
      <c r="E1110" t="s">
        <v>28</v>
      </c>
      <c r="F1110" t="s">
        <v>15</v>
      </c>
      <c r="G1110">
        <v>2952</v>
      </c>
      <c r="H1110">
        <v>17.504651250849399</v>
      </c>
      <c r="I1110">
        <v>4767</v>
      </c>
    </row>
    <row r="1111" spans="1:9" x14ac:dyDescent="0.2">
      <c r="A1111" s="6" t="s">
        <v>3808</v>
      </c>
      <c r="B1111" t="s">
        <v>27</v>
      </c>
      <c r="C1111">
        <v>4</v>
      </c>
      <c r="D1111">
        <v>12</v>
      </c>
      <c r="E1111" t="s">
        <v>28</v>
      </c>
      <c r="F1111" t="s">
        <v>11</v>
      </c>
      <c r="G1111">
        <v>3082</v>
      </c>
      <c r="H1111">
        <v>18.389359311326199</v>
      </c>
      <c r="I1111">
        <v>4946</v>
      </c>
    </row>
    <row r="1112" spans="1:9" x14ac:dyDescent="0.2">
      <c r="A1112" s="6" t="s">
        <v>3809</v>
      </c>
      <c r="B1112" t="s">
        <v>27</v>
      </c>
      <c r="C1112">
        <v>4</v>
      </c>
      <c r="D1112">
        <v>13</v>
      </c>
      <c r="E1112" t="s">
        <v>28</v>
      </c>
      <c r="F1112" t="s">
        <v>11</v>
      </c>
      <c r="G1112">
        <v>6094</v>
      </c>
      <c r="H1112">
        <v>13.622457268536699</v>
      </c>
      <c r="I1112">
        <v>8850</v>
      </c>
    </row>
    <row r="1113" spans="1:9" x14ac:dyDescent="0.2">
      <c r="A1113" s="6" t="s">
        <v>3914</v>
      </c>
      <c r="B1113" t="s">
        <v>27</v>
      </c>
      <c r="C1113">
        <v>4</v>
      </c>
      <c r="D1113">
        <v>13</v>
      </c>
      <c r="E1113" t="s">
        <v>28</v>
      </c>
      <c r="F1113" t="s">
        <v>12</v>
      </c>
      <c r="G1113">
        <v>6366</v>
      </c>
      <c r="H1113">
        <v>14.1163492751588</v>
      </c>
      <c r="I1113">
        <v>9276</v>
      </c>
    </row>
    <row r="1114" spans="1:9" x14ac:dyDescent="0.2">
      <c r="A1114" s="6" t="s">
        <v>4019</v>
      </c>
      <c r="B1114" t="s">
        <v>27</v>
      </c>
      <c r="C1114">
        <v>4</v>
      </c>
      <c r="D1114">
        <v>13</v>
      </c>
      <c r="E1114" t="s">
        <v>28</v>
      </c>
      <c r="F1114" t="s">
        <v>13</v>
      </c>
      <c r="G1114">
        <v>6676</v>
      </c>
      <c r="H1114">
        <v>14.8425037679105</v>
      </c>
      <c r="I1114">
        <v>9930</v>
      </c>
    </row>
    <row r="1115" spans="1:9" x14ac:dyDescent="0.2">
      <c r="A1115" s="6" t="s">
        <v>4229</v>
      </c>
      <c r="B1115" t="s">
        <v>27</v>
      </c>
      <c r="C1115">
        <v>4</v>
      </c>
      <c r="D1115">
        <v>13</v>
      </c>
      <c r="E1115" t="s">
        <v>28</v>
      </c>
      <c r="F1115" t="s">
        <v>15</v>
      </c>
      <c r="G1115">
        <v>7130</v>
      </c>
      <c r="H1115">
        <v>15.7654734314156</v>
      </c>
      <c r="I1115">
        <v>10572</v>
      </c>
    </row>
    <row r="1116" spans="1:9" x14ac:dyDescent="0.2">
      <c r="A1116" s="6" t="s">
        <v>4124</v>
      </c>
      <c r="B1116" t="s">
        <v>27</v>
      </c>
      <c r="C1116">
        <v>4</v>
      </c>
      <c r="D1116">
        <v>13</v>
      </c>
      <c r="E1116" t="s">
        <v>28</v>
      </c>
      <c r="F1116" t="s">
        <v>14</v>
      </c>
      <c r="G1116">
        <v>7112</v>
      </c>
      <c r="H1116">
        <v>15.7069730540968</v>
      </c>
      <c r="I1116">
        <v>10699</v>
      </c>
    </row>
    <row r="1117" spans="1:9" x14ac:dyDescent="0.2">
      <c r="A1117" s="6" t="s">
        <v>3810</v>
      </c>
      <c r="B1117" t="s">
        <v>27</v>
      </c>
      <c r="C1117">
        <v>4</v>
      </c>
      <c r="D1117">
        <v>14</v>
      </c>
      <c r="E1117" t="s">
        <v>28</v>
      </c>
      <c r="F1117" t="s">
        <v>11</v>
      </c>
      <c r="G1117">
        <v>8679</v>
      </c>
      <c r="H1117">
        <v>29.199622879371301</v>
      </c>
      <c r="I1117">
        <v>13037</v>
      </c>
    </row>
    <row r="1118" spans="1:9" x14ac:dyDescent="0.2">
      <c r="A1118" s="6" t="s">
        <v>3915</v>
      </c>
      <c r="B1118" t="s">
        <v>27</v>
      </c>
      <c r="C1118">
        <v>4</v>
      </c>
      <c r="D1118">
        <v>14</v>
      </c>
      <c r="E1118" t="s">
        <v>28</v>
      </c>
      <c r="F1118" t="s">
        <v>12</v>
      </c>
      <c r="G1118">
        <v>9110</v>
      </c>
      <c r="H1118">
        <v>30.922298262975101</v>
      </c>
      <c r="I1118">
        <v>13923</v>
      </c>
    </row>
    <row r="1119" spans="1:9" x14ac:dyDescent="0.2">
      <c r="A1119" s="6" t="s">
        <v>4020</v>
      </c>
      <c r="B1119" t="s">
        <v>27</v>
      </c>
      <c r="C1119">
        <v>4</v>
      </c>
      <c r="D1119">
        <v>14</v>
      </c>
      <c r="E1119" t="s">
        <v>28</v>
      </c>
      <c r="F1119" t="s">
        <v>13</v>
      </c>
      <c r="G1119">
        <v>9560</v>
      </c>
      <c r="H1119">
        <v>32.480439840891897</v>
      </c>
      <c r="I1119">
        <v>14760</v>
      </c>
    </row>
    <row r="1120" spans="1:9" x14ac:dyDescent="0.2">
      <c r="A1120" s="6" t="s">
        <v>4230</v>
      </c>
      <c r="B1120" t="s">
        <v>27</v>
      </c>
      <c r="C1120">
        <v>4</v>
      </c>
      <c r="D1120">
        <v>14</v>
      </c>
      <c r="E1120" t="s">
        <v>28</v>
      </c>
      <c r="F1120" t="s">
        <v>15</v>
      </c>
      <c r="G1120">
        <v>9400</v>
      </c>
      <c r="H1120">
        <v>31.6414017898202</v>
      </c>
      <c r="I1120">
        <v>14868</v>
      </c>
    </row>
    <row r="1121" spans="1:9" x14ac:dyDescent="0.2">
      <c r="A1121" s="6" t="s">
        <v>4125</v>
      </c>
      <c r="B1121" t="s">
        <v>27</v>
      </c>
      <c r="C1121">
        <v>4</v>
      </c>
      <c r="D1121">
        <v>14</v>
      </c>
      <c r="E1121" t="s">
        <v>28</v>
      </c>
      <c r="F1121" t="s">
        <v>14</v>
      </c>
      <c r="G1121">
        <v>9649</v>
      </c>
      <c r="H1121">
        <v>32.549608403701697</v>
      </c>
      <c r="I1121">
        <v>15160</v>
      </c>
    </row>
    <row r="1122" spans="1:9" x14ac:dyDescent="0.2">
      <c r="A1122" s="6" t="s">
        <v>4231</v>
      </c>
      <c r="B1122" t="s">
        <v>27</v>
      </c>
      <c r="C1122">
        <v>4</v>
      </c>
      <c r="D1122">
        <v>15</v>
      </c>
      <c r="E1122" t="s">
        <v>28</v>
      </c>
      <c r="F1122" t="s">
        <v>15</v>
      </c>
      <c r="G1122">
        <v>4490</v>
      </c>
      <c r="H1122">
        <v>39.150471671436797</v>
      </c>
      <c r="I1122">
        <v>7401</v>
      </c>
    </row>
    <row r="1123" spans="1:9" x14ac:dyDescent="0.2">
      <c r="A1123" s="6" t="s">
        <v>4021</v>
      </c>
      <c r="B1123" t="s">
        <v>27</v>
      </c>
      <c r="C1123">
        <v>4</v>
      </c>
      <c r="D1123">
        <v>15</v>
      </c>
      <c r="E1123" t="s">
        <v>28</v>
      </c>
      <c r="F1123" t="s">
        <v>13</v>
      </c>
      <c r="G1123">
        <v>4368</v>
      </c>
      <c r="H1123">
        <v>38.173147141983002</v>
      </c>
      <c r="I1123">
        <v>7573</v>
      </c>
    </row>
    <row r="1124" spans="1:9" x14ac:dyDescent="0.2">
      <c r="A1124" s="6" t="s">
        <v>4126</v>
      </c>
      <c r="B1124" t="s">
        <v>27</v>
      </c>
      <c r="C1124">
        <v>4</v>
      </c>
      <c r="D1124">
        <v>15</v>
      </c>
      <c r="E1124" t="s">
        <v>28</v>
      </c>
      <c r="F1124" t="s">
        <v>14</v>
      </c>
      <c r="G1124">
        <v>4563</v>
      </c>
      <c r="H1124">
        <v>39.553427288754001</v>
      </c>
      <c r="I1124">
        <v>7644</v>
      </c>
    </row>
    <row r="1125" spans="1:9" x14ac:dyDescent="0.2">
      <c r="A1125" s="6" t="s">
        <v>3916</v>
      </c>
      <c r="B1125" t="s">
        <v>27</v>
      </c>
      <c r="C1125">
        <v>4</v>
      </c>
      <c r="D1125">
        <v>15</v>
      </c>
      <c r="E1125" t="s">
        <v>28</v>
      </c>
      <c r="F1125" t="s">
        <v>12</v>
      </c>
      <c r="G1125">
        <v>4683</v>
      </c>
      <c r="H1125">
        <v>41.984693052324602</v>
      </c>
      <c r="I1125">
        <v>8545</v>
      </c>
    </row>
    <row r="1126" spans="1:9" x14ac:dyDescent="0.2">
      <c r="A1126" s="6" t="s">
        <v>3811</v>
      </c>
      <c r="B1126" t="s">
        <v>27</v>
      </c>
      <c r="C1126">
        <v>4</v>
      </c>
      <c r="D1126">
        <v>15</v>
      </c>
      <c r="E1126" t="s">
        <v>28</v>
      </c>
      <c r="F1126" t="s">
        <v>11</v>
      </c>
      <c r="G1126">
        <v>4715</v>
      </c>
      <c r="H1126">
        <v>43.035358232414197</v>
      </c>
      <c r="I1126">
        <v>8703</v>
      </c>
    </row>
    <row r="1127" spans="1:9" x14ac:dyDescent="0.2">
      <c r="A1127" s="6" t="s">
        <v>4022</v>
      </c>
      <c r="B1127" t="s">
        <v>27</v>
      </c>
      <c r="C1127">
        <v>4</v>
      </c>
      <c r="D1127">
        <v>16</v>
      </c>
      <c r="E1127" t="s">
        <v>28</v>
      </c>
      <c r="F1127" t="s">
        <v>13</v>
      </c>
      <c r="G1127">
        <v>8442</v>
      </c>
      <c r="H1127">
        <v>27.429835078746098</v>
      </c>
      <c r="I1127">
        <v>12805</v>
      </c>
    </row>
    <row r="1128" spans="1:9" x14ac:dyDescent="0.2">
      <c r="A1128" s="6" t="s">
        <v>4232</v>
      </c>
      <c r="B1128" t="s">
        <v>27</v>
      </c>
      <c r="C1128">
        <v>4</v>
      </c>
      <c r="D1128">
        <v>16</v>
      </c>
      <c r="E1128" t="s">
        <v>28</v>
      </c>
      <c r="F1128" t="s">
        <v>15</v>
      </c>
      <c r="G1128">
        <v>8906</v>
      </c>
      <c r="H1128">
        <v>28.796899922405199</v>
      </c>
      <c r="I1128">
        <v>13750</v>
      </c>
    </row>
    <row r="1129" spans="1:9" x14ac:dyDescent="0.2">
      <c r="A1129" s="6" t="s">
        <v>4127</v>
      </c>
      <c r="B1129" t="s">
        <v>27</v>
      </c>
      <c r="C1129">
        <v>4</v>
      </c>
      <c r="D1129">
        <v>16</v>
      </c>
      <c r="E1129" t="s">
        <v>28</v>
      </c>
      <c r="F1129" t="s">
        <v>14</v>
      </c>
      <c r="G1129">
        <v>8960</v>
      </c>
      <c r="H1129">
        <v>29.174821212264501</v>
      </c>
      <c r="I1129">
        <v>13790</v>
      </c>
    </row>
    <row r="1130" spans="1:9" x14ac:dyDescent="0.2">
      <c r="A1130" s="6" t="s">
        <v>3812</v>
      </c>
      <c r="B1130" t="s">
        <v>27</v>
      </c>
      <c r="C1130">
        <v>4</v>
      </c>
      <c r="D1130">
        <v>16</v>
      </c>
      <c r="E1130" t="s">
        <v>28</v>
      </c>
      <c r="F1130" t="s">
        <v>11</v>
      </c>
      <c r="G1130">
        <v>9880</v>
      </c>
      <c r="H1130">
        <v>31.684438188853999</v>
      </c>
      <c r="I1130">
        <v>15145</v>
      </c>
    </row>
    <row r="1131" spans="1:9" x14ac:dyDescent="0.2">
      <c r="A1131" s="6" t="s">
        <v>3917</v>
      </c>
      <c r="B1131" t="s">
        <v>27</v>
      </c>
      <c r="C1131">
        <v>4</v>
      </c>
      <c r="D1131">
        <v>16</v>
      </c>
      <c r="E1131" t="s">
        <v>28</v>
      </c>
      <c r="F1131" t="s">
        <v>12</v>
      </c>
      <c r="G1131">
        <v>10154</v>
      </c>
      <c r="H1131">
        <v>32.213519228390503</v>
      </c>
      <c r="I1131">
        <v>15876</v>
      </c>
    </row>
    <row r="1132" spans="1:9" x14ac:dyDescent="0.2">
      <c r="A1132" s="6" t="s">
        <v>4128</v>
      </c>
      <c r="B1132" t="s">
        <v>27</v>
      </c>
      <c r="C1132">
        <v>4</v>
      </c>
      <c r="D1132">
        <v>17</v>
      </c>
      <c r="E1132" t="s">
        <v>28</v>
      </c>
      <c r="F1132" t="s">
        <v>14</v>
      </c>
      <c r="G1132">
        <v>3406</v>
      </c>
      <c r="H1132">
        <v>37.1822589158594</v>
      </c>
      <c r="I1132">
        <v>5169</v>
      </c>
    </row>
    <row r="1133" spans="1:9" x14ac:dyDescent="0.2">
      <c r="A1133" s="6" t="s">
        <v>4023</v>
      </c>
      <c r="B1133" t="s">
        <v>27</v>
      </c>
      <c r="C1133">
        <v>4</v>
      </c>
      <c r="D1133">
        <v>17</v>
      </c>
      <c r="E1133" t="s">
        <v>28</v>
      </c>
      <c r="F1133" t="s">
        <v>13</v>
      </c>
      <c r="G1133">
        <v>3521</v>
      </c>
      <c r="H1133">
        <v>38.313311796526101</v>
      </c>
      <c r="I1133">
        <v>5372</v>
      </c>
    </row>
    <row r="1134" spans="1:9" x14ac:dyDescent="0.2">
      <c r="A1134" s="6" t="s">
        <v>4233</v>
      </c>
      <c r="B1134" t="s">
        <v>27</v>
      </c>
      <c r="C1134">
        <v>4</v>
      </c>
      <c r="D1134">
        <v>17</v>
      </c>
      <c r="E1134" t="s">
        <v>28</v>
      </c>
      <c r="F1134" t="s">
        <v>15</v>
      </c>
      <c r="G1134">
        <v>3492</v>
      </c>
      <c r="H1134">
        <v>38.212141083042098</v>
      </c>
      <c r="I1134">
        <v>5429</v>
      </c>
    </row>
    <row r="1135" spans="1:9" x14ac:dyDescent="0.2">
      <c r="A1135" s="6" t="s">
        <v>3813</v>
      </c>
      <c r="B1135" t="s">
        <v>27</v>
      </c>
      <c r="C1135">
        <v>4</v>
      </c>
      <c r="D1135">
        <v>17</v>
      </c>
      <c r="E1135" t="s">
        <v>28</v>
      </c>
      <c r="F1135" t="s">
        <v>11</v>
      </c>
      <c r="G1135">
        <v>3568</v>
      </c>
      <c r="H1135">
        <v>39.010699383795298</v>
      </c>
      <c r="I1135">
        <v>5540</v>
      </c>
    </row>
    <row r="1136" spans="1:9" x14ac:dyDescent="0.2">
      <c r="A1136" s="6" t="s">
        <v>3918</v>
      </c>
      <c r="B1136" t="s">
        <v>27</v>
      </c>
      <c r="C1136">
        <v>4</v>
      </c>
      <c r="D1136">
        <v>17</v>
      </c>
      <c r="E1136" t="s">
        <v>28</v>
      </c>
      <c r="F1136" t="s">
        <v>12</v>
      </c>
      <c r="G1136">
        <v>3578</v>
      </c>
      <c r="H1136">
        <v>39.3939384350669</v>
      </c>
      <c r="I1136">
        <v>5581</v>
      </c>
    </row>
    <row r="1137" spans="1:9" x14ac:dyDescent="0.2">
      <c r="A1137" s="6" t="s">
        <v>3919</v>
      </c>
      <c r="B1137" t="s">
        <v>27</v>
      </c>
      <c r="C1137">
        <v>4</v>
      </c>
      <c r="D1137">
        <v>18</v>
      </c>
      <c r="E1137" t="s">
        <v>28</v>
      </c>
      <c r="F1137" t="s">
        <v>12</v>
      </c>
      <c r="G1137">
        <v>17119</v>
      </c>
      <c r="H1137">
        <v>18.968342240558201</v>
      </c>
      <c r="I1137">
        <v>26498</v>
      </c>
    </row>
    <row r="1138" spans="1:9" x14ac:dyDescent="0.2">
      <c r="A1138" s="6" t="s">
        <v>3814</v>
      </c>
      <c r="B1138" t="s">
        <v>27</v>
      </c>
      <c r="C1138">
        <v>4</v>
      </c>
      <c r="D1138">
        <v>18</v>
      </c>
      <c r="E1138" t="s">
        <v>28</v>
      </c>
      <c r="F1138" t="s">
        <v>11</v>
      </c>
      <c r="G1138">
        <v>17031</v>
      </c>
      <c r="H1138">
        <v>18.464554332589099</v>
      </c>
      <c r="I1138">
        <v>26647</v>
      </c>
    </row>
    <row r="1139" spans="1:9" x14ac:dyDescent="0.2">
      <c r="A1139" s="6" t="s">
        <v>4024</v>
      </c>
      <c r="B1139" t="s">
        <v>27</v>
      </c>
      <c r="C1139">
        <v>4</v>
      </c>
      <c r="D1139">
        <v>18</v>
      </c>
      <c r="E1139" t="s">
        <v>28</v>
      </c>
      <c r="F1139" t="s">
        <v>13</v>
      </c>
      <c r="G1139">
        <v>17827</v>
      </c>
      <c r="H1139">
        <v>19.574376662021301</v>
      </c>
      <c r="I1139">
        <v>27575</v>
      </c>
    </row>
    <row r="1140" spans="1:9" x14ac:dyDescent="0.2">
      <c r="A1140" s="6" t="s">
        <v>4234</v>
      </c>
      <c r="B1140" t="s">
        <v>27</v>
      </c>
      <c r="C1140">
        <v>4</v>
      </c>
      <c r="D1140">
        <v>18</v>
      </c>
      <c r="E1140" t="s">
        <v>28</v>
      </c>
      <c r="F1140" t="s">
        <v>15</v>
      </c>
      <c r="G1140">
        <v>18787</v>
      </c>
      <c r="H1140">
        <v>19.4897731540776</v>
      </c>
      <c r="I1140">
        <v>29236</v>
      </c>
    </row>
    <row r="1141" spans="1:9" x14ac:dyDescent="0.2">
      <c r="A1141" s="6" t="s">
        <v>4129</v>
      </c>
      <c r="B1141" t="s">
        <v>27</v>
      </c>
      <c r="C1141">
        <v>4</v>
      </c>
      <c r="D1141">
        <v>18</v>
      </c>
      <c r="E1141" t="s">
        <v>28</v>
      </c>
      <c r="F1141" t="s">
        <v>14</v>
      </c>
      <c r="G1141">
        <v>18842</v>
      </c>
      <c r="H1141">
        <v>20.254169275075999</v>
      </c>
      <c r="I1141">
        <v>29684</v>
      </c>
    </row>
    <row r="1142" spans="1:9" x14ac:dyDescent="0.2">
      <c r="A1142" s="6" t="s">
        <v>3815</v>
      </c>
      <c r="B1142" t="s">
        <v>27</v>
      </c>
      <c r="C1142">
        <v>4</v>
      </c>
      <c r="D1142">
        <v>19</v>
      </c>
      <c r="E1142" t="s">
        <v>28</v>
      </c>
      <c r="F1142" t="s">
        <v>11</v>
      </c>
      <c r="G1142">
        <v>2993</v>
      </c>
      <c r="H1142">
        <v>24.2286876253592</v>
      </c>
      <c r="I1142">
        <v>4561</v>
      </c>
    </row>
    <row r="1143" spans="1:9" x14ac:dyDescent="0.2">
      <c r="A1143" s="6" t="s">
        <v>3920</v>
      </c>
      <c r="B1143" t="s">
        <v>27</v>
      </c>
      <c r="C1143">
        <v>4</v>
      </c>
      <c r="D1143">
        <v>19</v>
      </c>
      <c r="E1143" t="s">
        <v>28</v>
      </c>
      <c r="F1143" t="s">
        <v>12</v>
      </c>
      <c r="G1143">
        <v>3034</v>
      </c>
      <c r="H1143">
        <v>24.150768817232901</v>
      </c>
      <c r="I1143">
        <v>4772</v>
      </c>
    </row>
    <row r="1144" spans="1:9" x14ac:dyDescent="0.2">
      <c r="A1144" s="6" t="s">
        <v>4025</v>
      </c>
      <c r="B1144" t="s">
        <v>27</v>
      </c>
      <c r="C1144">
        <v>4</v>
      </c>
      <c r="D1144">
        <v>19</v>
      </c>
      <c r="E1144" t="s">
        <v>28</v>
      </c>
      <c r="F1144" t="s">
        <v>13</v>
      </c>
      <c r="G1144">
        <v>3147</v>
      </c>
      <c r="H1144">
        <v>24.671800586317801</v>
      </c>
      <c r="I1144">
        <v>5028</v>
      </c>
    </row>
    <row r="1145" spans="1:9" x14ac:dyDescent="0.2">
      <c r="A1145" s="6" t="s">
        <v>4130</v>
      </c>
      <c r="B1145" t="s">
        <v>27</v>
      </c>
      <c r="C1145">
        <v>4</v>
      </c>
      <c r="D1145">
        <v>19</v>
      </c>
      <c r="E1145" t="s">
        <v>28</v>
      </c>
      <c r="F1145" t="s">
        <v>14</v>
      </c>
      <c r="G1145">
        <v>3327</v>
      </c>
      <c r="H1145">
        <v>26.044398885008398</v>
      </c>
      <c r="I1145">
        <v>5270</v>
      </c>
    </row>
    <row r="1146" spans="1:9" x14ac:dyDescent="0.2">
      <c r="A1146" s="6" t="s">
        <v>4235</v>
      </c>
      <c r="B1146" t="s">
        <v>27</v>
      </c>
      <c r="C1146">
        <v>4</v>
      </c>
      <c r="D1146">
        <v>19</v>
      </c>
      <c r="E1146" t="s">
        <v>28</v>
      </c>
      <c r="F1146" t="s">
        <v>15</v>
      </c>
      <c r="G1146">
        <v>3389</v>
      </c>
      <c r="H1146">
        <v>26.532795133502098</v>
      </c>
      <c r="I1146">
        <v>5316</v>
      </c>
    </row>
    <row r="1147" spans="1:9" x14ac:dyDescent="0.2">
      <c r="A1147" s="6" t="s">
        <v>4131</v>
      </c>
      <c r="B1147" t="s">
        <v>27</v>
      </c>
      <c r="C1147">
        <v>4</v>
      </c>
      <c r="D1147">
        <v>20</v>
      </c>
      <c r="E1147" t="s">
        <v>28</v>
      </c>
      <c r="F1147" t="s">
        <v>14</v>
      </c>
      <c r="G1147">
        <v>10167</v>
      </c>
      <c r="H1147">
        <v>16.038445370019002</v>
      </c>
      <c r="I1147">
        <v>14836</v>
      </c>
    </row>
    <row r="1148" spans="1:9" x14ac:dyDescent="0.2">
      <c r="A1148" s="6" t="s">
        <v>4026</v>
      </c>
      <c r="B1148" t="s">
        <v>27</v>
      </c>
      <c r="C1148">
        <v>4</v>
      </c>
      <c r="D1148">
        <v>20</v>
      </c>
      <c r="E1148" t="s">
        <v>28</v>
      </c>
      <c r="F1148" t="s">
        <v>13</v>
      </c>
      <c r="G1148">
        <v>10223</v>
      </c>
      <c r="H1148">
        <v>16.267176914955598</v>
      </c>
      <c r="I1148">
        <v>14948</v>
      </c>
    </row>
    <row r="1149" spans="1:9" x14ac:dyDescent="0.2">
      <c r="A1149" s="6" t="s">
        <v>3816</v>
      </c>
      <c r="B1149" t="s">
        <v>27</v>
      </c>
      <c r="C1149">
        <v>4</v>
      </c>
      <c r="D1149">
        <v>20</v>
      </c>
      <c r="E1149" t="s">
        <v>28</v>
      </c>
      <c r="F1149" t="s">
        <v>11</v>
      </c>
      <c r="G1149">
        <v>10865</v>
      </c>
      <c r="H1149">
        <v>17.4925198442088</v>
      </c>
      <c r="I1149">
        <v>16094</v>
      </c>
    </row>
    <row r="1150" spans="1:9" x14ac:dyDescent="0.2">
      <c r="A1150" s="6" t="s">
        <v>3921</v>
      </c>
      <c r="B1150" t="s">
        <v>27</v>
      </c>
      <c r="C1150">
        <v>4</v>
      </c>
      <c r="D1150">
        <v>20</v>
      </c>
      <c r="E1150" t="s">
        <v>28</v>
      </c>
      <c r="F1150" t="s">
        <v>12</v>
      </c>
      <c r="G1150">
        <v>11264</v>
      </c>
      <c r="H1150">
        <v>18.0008661135221</v>
      </c>
      <c r="I1150">
        <v>17012</v>
      </c>
    </row>
    <row r="1151" spans="1:9" x14ac:dyDescent="0.2">
      <c r="A1151" s="6" t="s">
        <v>4236</v>
      </c>
      <c r="B1151" t="s">
        <v>27</v>
      </c>
      <c r="C1151">
        <v>4</v>
      </c>
      <c r="D1151">
        <v>20</v>
      </c>
      <c r="E1151" t="s">
        <v>28</v>
      </c>
      <c r="F1151" t="s">
        <v>15</v>
      </c>
      <c r="G1151">
        <v>11285</v>
      </c>
      <c r="H1151">
        <v>17.511855077980901</v>
      </c>
      <c r="I1151">
        <v>17224</v>
      </c>
    </row>
    <row r="1152" spans="1:9" x14ac:dyDescent="0.2">
      <c r="A1152" s="6" t="s">
        <v>3817</v>
      </c>
      <c r="B1152" t="s">
        <v>27</v>
      </c>
      <c r="C1152">
        <v>4</v>
      </c>
      <c r="D1152">
        <v>99</v>
      </c>
      <c r="E1152" t="s">
        <v>28</v>
      </c>
      <c r="F1152" t="s">
        <v>11</v>
      </c>
      <c r="G1152">
        <v>146277</v>
      </c>
      <c r="H1152">
        <v>16.4488283984081</v>
      </c>
      <c r="I1152">
        <v>228778</v>
      </c>
    </row>
    <row r="1153" spans="1:9" x14ac:dyDescent="0.2">
      <c r="A1153" s="6" t="s">
        <v>3922</v>
      </c>
      <c r="B1153" t="s">
        <v>27</v>
      </c>
      <c r="C1153">
        <v>4</v>
      </c>
      <c r="D1153">
        <v>99</v>
      </c>
      <c r="E1153" t="s">
        <v>28</v>
      </c>
      <c r="F1153" t="s">
        <v>12</v>
      </c>
      <c r="G1153">
        <v>149705</v>
      </c>
      <c r="H1153">
        <v>16.751456741302501</v>
      </c>
      <c r="I1153">
        <v>234735</v>
      </c>
    </row>
    <row r="1154" spans="1:9" x14ac:dyDescent="0.2">
      <c r="A1154" s="6" t="s">
        <v>4027</v>
      </c>
      <c r="B1154" t="s">
        <v>27</v>
      </c>
      <c r="C1154">
        <v>4</v>
      </c>
      <c r="D1154">
        <v>99</v>
      </c>
      <c r="E1154" t="s">
        <v>28</v>
      </c>
      <c r="F1154" t="s">
        <v>13</v>
      </c>
      <c r="G1154">
        <v>150756</v>
      </c>
      <c r="H1154">
        <v>16.771784311648499</v>
      </c>
      <c r="I1154">
        <v>235759</v>
      </c>
    </row>
    <row r="1155" spans="1:9" x14ac:dyDescent="0.2">
      <c r="A1155" s="6" t="s">
        <v>4132</v>
      </c>
      <c r="B1155" t="s">
        <v>27</v>
      </c>
      <c r="C1155">
        <v>4</v>
      </c>
      <c r="D1155">
        <v>99</v>
      </c>
      <c r="E1155" t="s">
        <v>28</v>
      </c>
      <c r="F1155" t="s">
        <v>14</v>
      </c>
      <c r="G1155">
        <v>154594</v>
      </c>
      <c r="H1155">
        <v>16.983906207175</v>
      </c>
      <c r="I1155">
        <v>243370</v>
      </c>
    </row>
    <row r="1156" spans="1:9" x14ac:dyDescent="0.2">
      <c r="A1156" s="6" t="s">
        <v>4237</v>
      </c>
      <c r="B1156" t="s">
        <v>27</v>
      </c>
      <c r="C1156">
        <v>4</v>
      </c>
      <c r="D1156">
        <v>99</v>
      </c>
      <c r="E1156" t="s">
        <v>28</v>
      </c>
      <c r="F1156" t="s">
        <v>15</v>
      </c>
      <c r="G1156">
        <v>158901</v>
      </c>
      <c r="H1156">
        <v>17.097955809855101</v>
      </c>
      <c r="I1156">
        <v>250705</v>
      </c>
    </row>
    <row r="1157" spans="1:9" x14ac:dyDescent="0.2">
      <c r="A1157" s="6" t="s">
        <v>1536</v>
      </c>
      <c r="B1157" t="s">
        <v>27</v>
      </c>
      <c r="C1157">
        <v>4</v>
      </c>
      <c r="D1157">
        <v>1</v>
      </c>
      <c r="E1157" t="s">
        <v>25</v>
      </c>
      <c r="F1157" t="s">
        <v>11</v>
      </c>
      <c r="G1157">
        <v>1163</v>
      </c>
      <c r="H1157">
        <v>13.781710970384101</v>
      </c>
      <c r="I1157">
        <v>1597</v>
      </c>
    </row>
    <row r="1158" spans="1:9" x14ac:dyDescent="0.2">
      <c r="A1158" s="6" t="s">
        <v>1746</v>
      </c>
      <c r="B1158" t="s">
        <v>27</v>
      </c>
      <c r="C1158">
        <v>4</v>
      </c>
      <c r="D1158">
        <v>1</v>
      </c>
      <c r="E1158" t="s">
        <v>25</v>
      </c>
      <c r="F1158" t="s">
        <v>12</v>
      </c>
      <c r="G1158">
        <v>1194</v>
      </c>
      <c r="H1158">
        <v>14.098843044688801</v>
      </c>
      <c r="I1158">
        <v>1687</v>
      </c>
    </row>
    <row r="1159" spans="1:9" x14ac:dyDescent="0.2">
      <c r="A1159" s="6" t="s">
        <v>1956</v>
      </c>
      <c r="B1159" t="s">
        <v>27</v>
      </c>
      <c r="C1159">
        <v>4</v>
      </c>
      <c r="D1159">
        <v>1</v>
      </c>
      <c r="E1159" t="s">
        <v>25</v>
      </c>
      <c r="F1159" t="s">
        <v>13</v>
      </c>
      <c r="G1159">
        <v>1247</v>
      </c>
      <c r="H1159">
        <v>14.6318740180393</v>
      </c>
      <c r="I1159">
        <v>1702</v>
      </c>
    </row>
    <row r="1160" spans="1:9" x14ac:dyDescent="0.2">
      <c r="A1160" s="6" t="s">
        <v>2376</v>
      </c>
      <c r="B1160" t="s">
        <v>27</v>
      </c>
      <c r="C1160">
        <v>4</v>
      </c>
      <c r="D1160">
        <v>1</v>
      </c>
      <c r="E1160" t="s">
        <v>25</v>
      </c>
      <c r="F1160" t="s">
        <v>15</v>
      </c>
      <c r="G1160">
        <v>1290</v>
      </c>
      <c r="H1160">
        <v>15.1595810314861</v>
      </c>
      <c r="I1160">
        <v>1817</v>
      </c>
    </row>
    <row r="1161" spans="1:9" x14ac:dyDescent="0.2">
      <c r="A1161" s="6" t="s">
        <v>2166</v>
      </c>
      <c r="B1161" t="s">
        <v>27</v>
      </c>
      <c r="C1161">
        <v>4</v>
      </c>
      <c r="D1161">
        <v>1</v>
      </c>
      <c r="E1161" t="s">
        <v>25</v>
      </c>
      <c r="F1161" t="s">
        <v>14</v>
      </c>
      <c r="G1161">
        <v>1316</v>
      </c>
      <c r="H1161">
        <v>15.489405176239099</v>
      </c>
      <c r="I1161">
        <v>1818</v>
      </c>
    </row>
    <row r="1162" spans="1:9" x14ac:dyDescent="0.2">
      <c r="A1162" s="6" t="s">
        <v>2176</v>
      </c>
      <c r="B1162" t="s">
        <v>27</v>
      </c>
      <c r="C1162">
        <v>4</v>
      </c>
      <c r="D1162">
        <v>2</v>
      </c>
      <c r="E1162" t="s">
        <v>25</v>
      </c>
      <c r="F1162" t="s">
        <v>14</v>
      </c>
      <c r="G1162">
        <v>3693</v>
      </c>
      <c r="H1162">
        <v>18.4897485284053</v>
      </c>
      <c r="I1162">
        <v>5751</v>
      </c>
    </row>
    <row r="1163" spans="1:9" x14ac:dyDescent="0.2">
      <c r="A1163" s="6" t="s">
        <v>1966</v>
      </c>
      <c r="B1163" t="s">
        <v>27</v>
      </c>
      <c r="C1163">
        <v>4</v>
      </c>
      <c r="D1163">
        <v>2</v>
      </c>
      <c r="E1163" t="s">
        <v>25</v>
      </c>
      <c r="F1163" t="s">
        <v>13</v>
      </c>
      <c r="G1163">
        <v>3784</v>
      </c>
      <c r="H1163">
        <v>19.1537136135121</v>
      </c>
      <c r="I1163">
        <v>5817</v>
      </c>
    </row>
    <row r="1164" spans="1:9" x14ac:dyDescent="0.2">
      <c r="A1164" s="6" t="s">
        <v>1546</v>
      </c>
      <c r="B1164" t="s">
        <v>27</v>
      </c>
      <c r="C1164">
        <v>4</v>
      </c>
      <c r="D1164">
        <v>2</v>
      </c>
      <c r="E1164" t="s">
        <v>25</v>
      </c>
      <c r="F1164" t="s">
        <v>11</v>
      </c>
      <c r="G1164">
        <v>3811</v>
      </c>
      <c r="H1164">
        <v>19.576669295039601</v>
      </c>
      <c r="I1164">
        <v>5920</v>
      </c>
    </row>
    <row r="1165" spans="1:9" x14ac:dyDescent="0.2">
      <c r="A1165" s="6" t="s">
        <v>2386</v>
      </c>
      <c r="B1165" t="s">
        <v>27</v>
      </c>
      <c r="C1165">
        <v>4</v>
      </c>
      <c r="D1165">
        <v>2</v>
      </c>
      <c r="E1165" t="s">
        <v>25</v>
      </c>
      <c r="F1165" t="s">
        <v>15</v>
      </c>
      <c r="G1165">
        <v>3887</v>
      </c>
      <c r="H1165">
        <v>19.171166407894599</v>
      </c>
      <c r="I1165">
        <v>5989</v>
      </c>
    </row>
    <row r="1166" spans="1:9" x14ac:dyDescent="0.2">
      <c r="A1166" s="6" t="s">
        <v>1756</v>
      </c>
      <c r="B1166" t="s">
        <v>27</v>
      </c>
      <c r="C1166">
        <v>4</v>
      </c>
      <c r="D1166">
        <v>2</v>
      </c>
      <c r="E1166" t="s">
        <v>25</v>
      </c>
      <c r="F1166" t="s">
        <v>12</v>
      </c>
      <c r="G1166">
        <v>3904</v>
      </c>
      <c r="H1166">
        <v>19.865864704505402</v>
      </c>
      <c r="I1166">
        <v>6054</v>
      </c>
    </row>
    <row r="1167" spans="1:9" x14ac:dyDescent="0.2">
      <c r="A1167" s="6" t="s">
        <v>1556</v>
      </c>
      <c r="B1167" t="s">
        <v>27</v>
      </c>
      <c r="C1167">
        <v>4</v>
      </c>
      <c r="D1167">
        <v>3</v>
      </c>
      <c r="E1167" t="s">
        <v>25</v>
      </c>
      <c r="F1167" t="s">
        <v>11</v>
      </c>
      <c r="G1167">
        <v>1573</v>
      </c>
      <c r="H1167">
        <v>11.378778036426599</v>
      </c>
      <c r="I1167">
        <v>2338</v>
      </c>
    </row>
    <row r="1168" spans="1:9" x14ac:dyDescent="0.2">
      <c r="A1168" s="6" t="s">
        <v>1766</v>
      </c>
      <c r="B1168" t="s">
        <v>27</v>
      </c>
      <c r="C1168">
        <v>4</v>
      </c>
      <c r="D1168">
        <v>3</v>
      </c>
      <c r="E1168" t="s">
        <v>25</v>
      </c>
      <c r="F1168" t="s">
        <v>12</v>
      </c>
      <c r="G1168">
        <v>1760</v>
      </c>
      <c r="H1168">
        <v>12.716606804685201</v>
      </c>
      <c r="I1168">
        <v>2619</v>
      </c>
    </row>
    <row r="1169" spans="1:9" x14ac:dyDescent="0.2">
      <c r="A1169" s="6" t="s">
        <v>1976</v>
      </c>
      <c r="B1169" t="s">
        <v>27</v>
      </c>
      <c r="C1169">
        <v>4</v>
      </c>
      <c r="D1169">
        <v>3</v>
      </c>
      <c r="E1169" t="s">
        <v>25</v>
      </c>
      <c r="F1169" t="s">
        <v>13</v>
      </c>
      <c r="G1169">
        <v>1799</v>
      </c>
      <c r="H1169">
        <v>13.1387618305458</v>
      </c>
      <c r="I1169">
        <v>2690</v>
      </c>
    </row>
    <row r="1170" spans="1:9" x14ac:dyDescent="0.2">
      <c r="A1170" s="6" t="s">
        <v>2186</v>
      </c>
      <c r="B1170" t="s">
        <v>27</v>
      </c>
      <c r="C1170">
        <v>4</v>
      </c>
      <c r="D1170">
        <v>3</v>
      </c>
      <c r="E1170" t="s">
        <v>25</v>
      </c>
      <c r="F1170" t="s">
        <v>14</v>
      </c>
      <c r="G1170">
        <v>1839</v>
      </c>
      <c r="H1170">
        <v>13.4870915552765</v>
      </c>
      <c r="I1170">
        <v>2719</v>
      </c>
    </row>
    <row r="1171" spans="1:9" x14ac:dyDescent="0.2">
      <c r="A1171" s="6" t="s">
        <v>2396</v>
      </c>
      <c r="B1171" t="s">
        <v>27</v>
      </c>
      <c r="C1171">
        <v>4</v>
      </c>
      <c r="D1171">
        <v>3</v>
      </c>
      <c r="E1171" t="s">
        <v>25</v>
      </c>
      <c r="F1171" t="s">
        <v>15</v>
      </c>
      <c r="G1171">
        <v>1888</v>
      </c>
      <c r="H1171">
        <v>13.684917814385299</v>
      </c>
      <c r="I1171">
        <v>2930</v>
      </c>
    </row>
    <row r="1172" spans="1:9" x14ac:dyDescent="0.2">
      <c r="A1172" s="6" t="s">
        <v>1566</v>
      </c>
      <c r="B1172" t="s">
        <v>27</v>
      </c>
      <c r="C1172">
        <v>4</v>
      </c>
      <c r="D1172">
        <v>4</v>
      </c>
      <c r="E1172" t="s">
        <v>25</v>
      </c>
      <c r="F1172" t="s">
        <v>11</v>
      </c>
      <c r="G1172">
        <v>1503</v>
      </c>
      <c r="H1172">
        <v>8.6267905756187293</v>
      </c>
      <c r="I1172">
        <v>2111</v>
      </c>
    </row>
    <row r="1173" spans="1:9" x14ac:dyDescent="0.2">
      <c r="A1173" s="6" t="s">
        <v>1776</v>
      </c>
      <c r="B1173" t="s">
        <v>27</v>
      </c>
      <c r="C1173">
        <v>4</v>
      </c>
      <c r="D1173">
        <v>4</v>
      </c>
      <c r="E1173" t="s">
        <v>25</v>
      </c>
      <c r="F1173" t="s">
        <v>12</v>
      </c>
      <c r="G1173">
        <v>1557</v>
      </c>
      <c r="H1173">
        <v>8.8947133297305108</v>
      </c>
      <c r="I1173">
        <v>2188</v>
      </c>
    </row>
    <row r="1174" spans="1:9" x14ac:dyDescent="0.2">
      <c r="A1174" s="6" t="s">
        <v>1986</v>
      </c>
      <c r="B1174" t="s">
        <v>27</v>
      </c>
      <c r="C1174">
        <v>4</v>
      </c>
      <c r="D1174">
        <v>4</v>
      </c>
      <c r="E1174" t="s">
        <v>25</v>
      </c>
      <c r="F1174" t="s">
        <v>13</v>
      </c>
      <c r="G1174">
        <v>1596</v>
      </c>
      <c r="H1174">
        <v>9.0983096298424506</v>
      </c>
      <c r="I1174">
        <v>2249</v>
      </c>
    </row>
    <row r="1175" spans="1:9" x14ac:dyDescent="0.2">
      <c r="A1175" s="6" t="s">
        <v>2196</v>
      </c>
      <c r="B1175" t="s">
        <v>27</v>
      </c>
      <c r="C1175">
        <v>4</v>
      </c>
      <c r="D1175">
        <v>4</v>
      </c>
      <c r="E1175" t="s">
        <v>25</v>
      </c>
      <c r="F1175" t="s">
        <v>14</v>
      </c>
      <c r="G1175">
        <v>1728</v>
      </c>
      <c r="H1175">
        <v>9.6924335075503407</v>
      </c>
      <c r="I1175">
        <v>2479</v>
      </c>
    </row>
    <row r="1176" spans="1:9" x14ac:dyDescent="0.2">
      <c r="A1176" s="6" t="s">
        <v>2406</v>
      </c>
      <c r="B1176" t="s">
        <v>27</v>
      </c>
      <c r="C1176">
        <v>4</v>
      </c>
      <c r="D1176">
        <v>4</v>
      </c>
      <c r="E1176" t="s">
        <v>25</v>
      </c>
      <c r="F1176" t="s">
        <v>15</v>
      </c>
      <c r="G1176">
        <v>1877</v>
      </c>
      <c r="H1176">
        <v>10.373002561473999</v>
      </c>
      <c r="I1176">
        <v>2766</v>
      </c>
    </row>
    <row r="1177" spans="1:9" x14ac:dyDescent="0.2">
      <c r="A1177" s="6" t="s">
        <v>1576</v>
      </c>
      <c r="B1177" t="s">
        <v>27</v>
      </c>
      <c r="C1177">
        <v>4</v>
      </c>
      <c r="D1177">
        <v>5</v>
      </c>
      <c r="E1177" t="s">
        <v>25</v>
      </c>
      <c r="F1177" t="s">
        <v>11</v>
      </c>
      <c r="G1177">
        <v>3340</v>
      </c>
      <c r="H1177">
        <v>18.318996250639</v>
      </c>
      <c r="I1177">
        <v>4853</v>
      </c>
    </row>
    <row r="1178" spans="1:9" x14ac:dyDescent="0.2">
      <c r="A1178" s="6" t="s">
        <v>2206</v>
      </c>
      <c r="B1178" t="s">
        <v>27</v>
      </c>
      <c r="C1178">
        <v>4</v>
      </c>
      <c r="D1178">
        <v>5</v>
      </c>
      <c r="E1178" t="s">
        <v>25</v>
      </c>
      <c r="F1178" t="s">
        <v>14</v>
      </c>
      <c r="G1178">
        <v>3673</v>
      </c>
      <c r="H1178">
        <v>19.862106259294301</v>
      </c>
      <c r="I1178">
        <v>5375</v>
      </c>
    </row>
    <row r="1179" spans="1:9" x14ac:dyDescent="0.2">
      <c r="A1179" s="6" t="s">
        <v>2416</v>
      </c>
      <c r="B1179" t="s">
        <v>27</v>
      </c>
      <c r="C1179">
        <v>4</v>
      </c>
      <c r="D1179">
        <v>5</v>
      </c>
      <c r="E1179" t="s">
        <v>25</v>
      </c>
      <c r="F1179" t="s">
        <v>15</v>
      </c>
      <c r="G1179">
        <v>3580</v>
      </c>
      <c r="H1179">
        <v>19.180705282034101</v>
      </c>
      <c r="I1179">
        <v>5382</v>
      </c>
    </row>
    <row r="1180" spans="1:9" x14ac:dyDescent="0.2">
      <c r="A1180" s="6" t="s">
        <v>1786</v>
      </c>
      <c r="B1180" t="s">
        <v>27</v>
      </c>
      <c r="C1180">
        <v>4</v>
      </c>
      <c r="D1180">
        <v>5</v>
      </c>
      <c r="E1180" t="s">
        <v>25</v>
      </c>
      <c r="F1180" t="s">
        <v>12</v>
      </c>
      <c r="G1180">
        <v>3567</v>
      </c>
      <c r="H1180">
        <v>19.440885157072199</v>
      </c>
      <c r="I1180">
        <v>5395</v>
      </c>
    </row>
    <row r="1181" spans="1:9" x14ac:dyDescent="0.2">
      <c r="A1181" s="6" t="s">
        <v>1996</v>
      </c>
      <c r="B1181" t="s">
        <v>27</v>
      </c>
      <c r="C1181">
        <v>4</v>
      </c>
      <c r="D1181">
        <v>5</v>
      </c>
      <c r="E1181" t="s">
        <v>25</v>
      </c>
      <c r="F1181" t="s">
        <v>13</v>
      </c>
      <c r="G1181">
        <v>3616</v>
      </c>
      <c r="H1181">
        <v>19.6615665853416</v>
      </c>
      <c r="I1181">
        <v>5474</v>
      </c>
    </row>
    <row r="1182" spans="1:9" x14ac:dyDescent="0.2">
      <c r="A1182" s="6" t="s">
        <v>1796</v>
      </c>
      <c r="B1182" t="s">
        <v>27</v>
      </c>
      <c r="C1182">
        <v>4</v>
      </c>
      <c r="D1182">
        <v>6</v>
      </c>
      <c r="E1182" t="s">
        <v>25</v>
      </c>
      <c r="F1182" t="s">
        <v>12</v>
      </c>
      <c r="G1182">
        <v>1069</v>
      </c>
      <c r="H1182">
        <v>21.9977405501287</v>
      </c>
      <c r="I1182">
        <v>1618</v>
      </c>
    </row>
    <row r="1183" spans="1:9" x14ac:dyDescent="0.2">
      <c r="A1183" s="6" t="s">
        <v>2006</v>
      </c>
      <c r="B1183" t="s">
        <v>27</v>
      </c>
      <c r="C1183">
        <v>4</v>
      </c>
      <c r="D1183">
        <v>6</v>
      </c>
      <c r="E1183" t="s">
        <v>25</v>
      </c>
      <c r="F1183" t="s">
        <v>13</v>
      </c>
      <c r="G1183">
        <v>1071</v>
      </c>
      <c r="H1183">
        <v>22.349376471177401</v>
      </c>
      <c r="I1183">
        <v>1623</v>
      </c>
    </row>
    <row r="1184" spans="1:9" x14ac:dyDescent="0.2">
      <c r="A1184" s="6" t="s">
        <v>2216</v>
      </c>
      <c r="B1184" t="s">
        <v>27</v>
      </c>
      <c r="C1184">
        <v>4</v>
      </c>
      <c r="D1184">
        <v>6</v>
      </c>
      <c r="E1184" t="s">
        <v>25</v>
      </c>
      <c r="F1184" t="s">
        <v>14</v>
      </c>
      <c r="G1184">
        <v>1064</v>
      </c>
      <c r="H1184">
        <v>22.275584995802401</v>
      </c>
      <c r="I1184">
        <v>1641</v>
      </c>
    </row>
    <row r="1185" spans="1:9" x14ac:dyDescent="0.2">
      <c r="A1185" s="6" t="s">
        <v>2426</v>
      </c>
      <c r="B1185" t="s">
        <v>27</v>
      </c>
      <c r="C1185">
        <v>4</v>
      </c>
      <c r="D1185">
        <v>6</v>
      </c>
      <c r="E1185" t="s">
        <v>25</v>
      </c>
      <c r="F1185" t="s">
        <v>15</v>
      </c>
      <c r="G1185">
        <v>1116</v>
      </c>
      <c r="H1185">
        <v>23.402015592955902</v>
      </c>
      <c r="I1185">
        <v>1681</v>
      </c>
    </row>
    <row r="1186" spans="1:9" x14ac:dyDescent="0.2">
      <c r="A1186" s="6" t="s">
        <v>1586</v>
      </c>
      <c r="B1186" t="s">
        <v>27</v>
      </c>
      <c r="C1186">
        <v>4</v>
      </c>
      <c r="D1186">
        <v>6</v>
      </c>
      <c r="E1186" t="s">
        <v>25</v>
      </c>
      <c r="F1186" t="s">
        <v>11</v>
      </c>
      <c r="G1186">
        <v>1052</v>
      </c>
      <c r="H1186">
        <v>21.4894738347272</v>
      </c>
      <c r="I1186">
        <v>1698</v>
      </c>
    </row>
    <row r="1187" spans="1:9" x14ac:dyDescent="0.2">
      <c r="A1187" s="6" t="s">
        <v>1596</v>
      </c>
      <c r="B1187" t="s">
        <v>27</v>
      </c>
      <c r="C1187">
        <v>4</v>
      </c>
      <c r="D1187">
        <v>7</v>
      </c>
      <c r="E1187" t="s">
        <v>25</v>
      </c>
      <c r="F1187" t="s">
        <v>11</v>
      </c>
      <c r="G1187">
        <v>2191</v>
      </c>
      <c r="H1187">
        <v>21.2013245263812</v>
      </c>
      <c r="I1187">
        <v>2968</v>
      </c>
    </row>
    <row r="1188" spans="1:9" x14ac:dyDescent="0.2">
      <c r="A1188" s="6" t="s">
        <v>1806</v>
      </c>
      <c r="B1188" t="s">
        <v>27</v>
      </c>
      <c r="C1188">
        <v>4</v>
      </c>
      <c r="D1188">
        <v>7</v>
      </c>
      <c r="E1188" t="s">
        <v>25</v>
      </c>
      <c r="F1188" t="s">
        <v>12</v>
      </c>
      <c r="G1188">
        <v>2235</v>
      </c>
      <c r="H1188">
        <v>21.611471194858101</v>
      </c>
      <c r="I1188">
        <v>3016</v>
      </c>
    </row>
    <row r="1189" spans="1:9" x14ac:dyDescent="0.2">
      <c r="A1189" s="6" t="s">
        <v>2016</v>
      </c>
      <c r="B1189" t="s">
        <v>27</v>
      </c>
      <c r="C1189">
        <v>4</v>
      </c>
      <c r="D1189">
        <v>7</v>
      </c>
      <c r="E1189" t="s">
        <v>25</v>
      </c>
      <c r="F1189" t="s">
        <v>13</v>
      </c>
      <c r="G1189">
        <v>2297</v>
      </c>
      <c r="H1189">
        <v>22.248029204291502</v>
      </c>
      <c r="I1189">
        <v>3151</v>
      </c>
    </row>
    <row r="1190" spans="1:9" x14ac:dyDescent="0.2">
      <c r="A1190" s="6" t="s">
        <v>2226</v>
      </c>
      <c r="B1190" t="s">
        <v>27</v>
      </c>
      <c r="C1190">
        <v>4</v>
      </c>
      <c r="D1190">
        <v>7</v>
      </c>
      <c r="E1190" t="s">
        <v>25</v>
      </c>
      <c r="F1190" t="s">
        <v>14</v>
      </c>
      <c r="G1190">
        <v>2569</v>
      </c>
      <c r="H1190">
        <v>24.855693782496701</v>
      </c>
      <c r="I1190">
        <v>3513</v>
      </c>
    </row>
    <row r="1191" spans="1:9" x14ac:dyDescent="0.2">
      <c r="A1191" s="6" t="s">
        <v>2436</v>
      </c>
      <c r="B1191" t="s">
        <v>27</v>
      </c>
      <c r="C1191">
        <v>4</v>
      </c>
      <c r="D1191">
        <v>7</v>
      </c>
      <c r="E1191" t="s">
        <v>25</v>
      </c>
      <c r="F1191" t="s">
        <v>15</v>
      </c>
      <c r="G1191">
        <v>2534</v>
      </c>
      <c r="H1191">
        <v>24.292437229358399</v>
      </c>
      <c r="I1191">
        <v>3543</v>
      </c>
    </row>
    <row r="1192" spans="1:9" x14ac:dyDescent="0.2">
      <c r="A1192" s="6" t="s">
        <v>2236</v>
      </c>
      <c r="B1192" t="s">
        <v>27</v>
      </c>
      <c r="C1192">
        <v>4</v>
      </c>
      <c r="D1192">
        <v>8</v>
      </c>
      <c r="E1192" t="s">
        <v>25</v>
      </c>
      <c r="F1192" t="s">
        <v>14</v>
      </c>
      <c r="G1192">
        <v>98</v>
      </c>
      <c r="H1192">
        <v>4.3663452798916396</v>
      </c>
      <c r="I1192">
        <v>142</v>
      </c>
    </row>
    <row r="1193" spans="1:9" x14ac:dyDescent="0.2">
      <c r="A1193" s="6" t="s">
        <v>2446</v>
      </c>
      <c r="B1193" t="s">
        <v>27</v>
      </c>
      <c r="C1193">
        <v>4</v>
      </c>
      <c r="D1193">
        <v>8</v>
      </c>
      <c r="E1193" t="s">
        <v>25</v>
      </c>
      <c r="F1193" t="s">
        <v>15</v>
      </c>
      <c r="G1193">
        <v>101</v>
      </c>
      <c r="H1193">
        <v>4.5021151025902801</v>
      </c>
      <c r="I1193">
        <v>145</v>
      </c>
    </row>
    <row r="1194" spans="1:9" x14ac:dyDescent="0.2">
      <c r="A1194" s="6" t="s">
        <v>2026</v>
      </c>
      <c r="B1194" t="s">
        <v>27</v>
      </c>
      <c r="C1194">
        <v>4</v>
      </c>
      <c r="D1194">
        <v>8</v>
      </c>
      <c r="E1194" t="s">
        <v>25</v>
      </c>
      <c r="F1194" t="s">
        <v>13</v>
      </c>
      <c r="G1194">
        <v>109</v>
      </c>
      <c r="H1194">
        <v>4.8444444444444397</v>
      </c>
      <c r="I1194">
        <v>149</v>
      </c>
    </row>
    <row r="1195" spans="1:9" x14ac:dyDescent="0.2">
      <c r="A1195" s="6" t="s">
        <v>1816</v>
      </c>
      <c r="B1195" t="s">
        <v>27</v>
      </c>
      <c r="C1195">
        <v>4</v>
      </c>
      <c r="D1195">
        <v>8</v>
      </c>
      <c r="E1195" t="s">
        <v>25</v>
      </c>
      <c r="F1195" t="s">
        <v>12</v>
      </c>
      <c r="G1195">
        <v>108</v>
      </c>
      <c r="H1195">
        <v>4.7525798147374001</v>
      </c>
      <c r="I1195">
        <v>151</v>
      </c>
    </row>
    <row r="1196" spans="1:9" x14ac:dyDescent="0.2">
      <c r="A1196" s="6" t="s">
        <v>1606</v>
      </c>
      <c r="B1196" t="s">
        <v>27</v>
      </c>
      <c r="C1196">
        <v>4</v>
      </c>
      <c r="D1196">
        <v>8</v>
      </c>
      <c r="E1196" t="s">
        <v>25</v>
      </c>
      <c r="F1196" t="s">
        <v>11</v>
      </c>
      <c r="G1196">
        <v>121</v>
      </c>
      <c r="H1196">
        <v>5.3604812914772797</v>
      </c>
      <c r="I1196">
        <v>177</v>
      </c>
    </row>
    <row r="1197" spans="1:9" x14ac:dyDescent="0.2">
      <c r="A1197" s="6" t="s">
        <v>1826</v>
      </c>
      <c r="B1197" t="s">
        <v>27</v>
      </c>
      <c r="C1197">
        <v>4</v>
      </c>
      <c r="D1197">
        <v>9</v>
      </c>
      <c r="E1197" t="s">
        <v>25</v>
      </c>
      <c r="F1197" t="s">
        <v>12</v>
      </c>
      <c r="G1197">
        <v>990</v>
      </c>
      <c r="H1197">
        <v>12.255311563443501</v>
      </c>
      <c r="I1197">
        <v>1364</v>
      </c>
    </row>
    <row r="1198" spans="1:9" x14ac:dyDescent="0.2">
      <c r="A1198" s="6" t="s">
        <v>1616</v>
      </c>
      <c r="B1198" t="s">
        <v>27</v>
      </c>
      <c r="C1198">
        <v>4</v>
      </c>
      <c r="D1198">
        <v>9</v>
      </c>
      <c r="E1198" t="s">
        <v>25</v>
      </c>
      <c r="F1198" t="s">
        <v>11</v>
      </c>
      <c r="G1198">
        <v>987</v>
      </c>
      <c r="H1198">
        <v>12.1606986426098</v>
      </c>
      <c r="I1198">
        <v>1410</v>
      </c>
    </row>
    <row r="1199" spans="1:9" x14ac:dyDescent="0.2">
      <c r="A1199" s="6" t="s">
        <v>2036</v>
      </c>
      <c r="B1199" t="s">
        <v>27</v>
      </c>
      <c r="C1199">
        <v>4</v>
      </c>
      <c r="D1199">
        <v>9</v>
      </c>
      <c r="E1199" t="s">
        <v>25</v>
      </c>
      <c r="F1199" t="s">
        <v>13</v>
      </c>
      <c r="G1199">
        <v>1076</v>
      </c>
      <c r="H1199">
        <v>13.433208489388299</v>
      </c>
      <c r="I1199">
        <v>1491</v>
      </c>
    </row>
    <row r="1200" spans="1:9" x14ac:dyDescent="0.2">
      <c r="A1200" s="6" t="s">
        <v>2456</v>
      </c>
      <c r="B1200" t="s">
        <v>27</v>
      </c>
      <c r="C1200">
        <v>4</v>
      </c>
      <c r="D1200">
        <v>9</v>
      </c>
      <c r="E1200" t="s">
        <v>25</v>
      </c>
      <c r="F1200" t="s">
        <v>15</v>
      </c>
      <c r="G1200">
        <v>1063</v>
      </c>
      <c r="H1200">
        <v>13.3658909504242</v>
      </c>
      <c r="I1200">
        <v>1505</v>
      </c>
    </row>
    <row r="1201" spans="1:9" x14ac:dyDescent="0.2">
      <c r="A1201" s="6" t="s">
        <v>2246</v>
      </c>
      <c r="B1201" t="s">
        <v>27</v>
      </c>
      <c r="C1201">
        <v>4</v>
      </c>
      <c r="D1201">
        <v>9</v>
      </c>
      <c r="E1201" t="s">
        <v>25</v>
      </c>
      <c r="F1201" t="s">
        <v>14</v>
      </c>
      <c r="G1201">
        <v>1092</v>
      </c>
      <c r="H1201">
        <v>13.673518451736999</v>
      </c>
      <c r="I1201">
        <v>1518</v>
      </c>
    </row>
    <row r="1202" spans="1:9" x14ac:dyDescent="0.2">
      <c r="A1202" s="6" t="s">
        <v>1836</v>
      </c>
      <c r="B1202" t="s">
        <v>27</v>
      </c>
      <c r="C1202">
        <v>4</v>
      </c>
      <c r="D1202">
        <v>10</v>
      </c>
      <c r="E1202" t="s">
        <v>25</v>
      </c>
      <c r="F1202" t="s">
        <v>12</v>
      </c>
      <c r="G1202">
        <v>1740</v>
      </c>
      <c r="H1202">
        <v>29.910372023144401</v>
      </c>
      <c r="I1202">
        <v>3038</v>
      </c>
    </row>
    <row r="1203" spans="1:9" x14ac:dyDescent="0.2">
      <c r="A1203" s="6" t="s">
        <v>2046</v>
      </c>
      <c r="B1203" t="s">
        <v>27</v>
      </c>
      <c r="C1203">
        <v>4</v>
      </c>
      <c r="D1203">
        <v>10</v>
      </c>
      <c r="E1203" t="s">
        <v>25</v>
      </c>
      <c r="F1203" t="s">
        <v>13</v>
      </c>
      <c r="G1203">
        <v>1875</v>
      </c>
      <c r="H1203">
        <v>31.9965870307167</v>
      </c>
      <c r="I1203">
        <v>3443</v>
      </c>
    </row>
    <row r="1204" spans="1:9" x14ac:dyDescent="0.2">
      <c r="A1204" s="6" t="s">
        <v>1626</v>
      </c>
      <c r="B1204" t="s">
        <v>27</v>
      </c>
      <c r="C1204">
        <v>4</v>
      </c>
      <c r="D1204">
        <v>10</v>
      </c>
      <c r="E1204" t="s">
        <v>25</v>
      </c>
      <c r="F1204" t="s">
        <v>11</v>
      </c>
      <c r="G1204">
        <v>1842</v>
      </c>
      <c r="H1204">
        <v>32.047768922015401</v>
      </c>
      <c r="I1204">
        <v>3535</v>
      </c>
    </row>
    <row r="1205" spans="1:9" x14ac:dyDescent="0.2">
      <c r="A1205" s="6" t="s">
        <v>2256</v>
      </c>
      <c r="B1205" t="s">
        <v>27</v>
      </c>
      <c r="C1205">
        <v>4</v>
      </c>
      <c r="D1205">
        <v>10</v>
      </c>
      <c r="E1205" t="s">
        <v>25</v>
      </c>
      <c r="F1205" t="s">
        <v>14</v>
      </c>
      <c r="G1205">
        <v>2057</v>
      </c>
      <c r="H1205">
        <v>34.919745698691997</v>
      </c>
      <c r="I1205">
        <v>3709</v>
      </c>
    </row>
    <row r="1206" spans="1:9" x14ac:dyDescent="0.2">
      <c r="A1206" s="6" t="s">
        <v>2466</v>
      </c>
      <c r="B1206" t="s">
        <v>27</v>
      </c>
      <c r="C1206">
        <v>4</v>
      </c>
      <c r="D1206">
        <v>10</v>
      </c>
      <c r="E1206" t="s">
        <v>25</v>
      </c>
      <c r="F1206" t="s">
        <v>15</v>
      </c>
      <c r="G1206">
        <v>2070</v>
      </c>
      <c r="H1206">
        <v>34.989266577644102</v>
      </c>
      <c r="I1206">
        <v>3899</v>
      </c>
    </row>
    <row r="1207" spans="1:9" x14ac:dyDescent="0.2">
      <c r="A1207" s="6" t="s">
        <v>2266</v>
      </c>
      <c r="B1207" t="s">
        <v>27</v>
      </c>
      <c r="C1207">
        <v>4</v>
      </c>
      <c r="D1207">
        <v>11</v>
      </c>
      <c r="E1207" t="s">
        <v>25</v>
      </c>
      <c r="F1207" t="s">
        <v>14</v>
      </c>
      <c r="G1207">
        <v>948</v>
      </c>
      <c r="H1207">
        <v>11.9203899023735</v>
      </c>
      <c r="I1207">
        <v>1316</v>
      </c>
    </row>
    <row r="1208" spans="1:9" x14ac:dyDescent="0.2">
      <c r="A1208" s="6" t="s">
        <v>2476</v>
      </c>
      <c r="B1208" t="s">
        <v>27</v>
      </c>
      <c r="C1208">
        <v>4</v>
      </c>
      <c r="D1208">
        <v>11</v>
      </c>
      <c r="E1208" t="s">
        <v>25</v>
      </c>
      <c r="F1208" t="s">
        <v>15</v>
      </c>
      <c r="G1208">
        <v>1083</v>
      </c>
      <c r="H1208">
        <v>13.5840764019632</v>
      </c>
      <c r="I1208">
        <v>1490</v>
      </c>
    </row>
    <row r="1209" spans="1:9" x14ac:dyDescent="0.2">
      <c r="A1209" s="6" t="s">
        <v>1846</v>
      </c>
      <c r="B1209" t="s">
        <v>27</v>
      </c>
      <c r="C1209">
        <v>4</v>
      </c>
      <c r="D1209">
        <v>11</v>
      </c>
      <c r="E1209" t="s">
        <v>25</v>
      </c>
      <c r="F1209" t="s">
        <v>12</v>
      </c>
      <c r="G1209">
        <v>1084</v>
      </c>
      <c r="H1209">
        <v>13.5685719829016</v>
      </c>
      <c r="I1209">
        <v>1504</v>
      </c>
    </row>
    <row r="1210" spans="1:9" x14ac:dyDescent="0.2">
      <c r="A1210" s="6" t="s">
        <v>2056</v>
      </c>
      <c r="B1210" t="s">
        <v>27</v>
      </c>
      <c r="C1210">
        <v>4</v>
      </c>
      <c r="D1210">
        <v>11</v>
      </c>
      <c r="E1210" t="s">
        <v>25</v>
      </c>
      <c r="F1210" t="s">
        <v>13</v>
      </c>
      <c r="G1210">
        <v>1084</v>
      </c>
      <c r="H1210">
        <v>13.6352201257862</v>
      </c>
      <c r="I1210">
        <v>1508</v>
      </c>
    </row>
    <row r="1211" spans="1:9" x14ac:dyDescent="0.2">
      <c r="A1211" s="6" t="s">
        <v>1636</v>
      </c>
      <c r="B1211" t="s">
        <v>27</v>
      </c>
      <c r="C1211">
        <v>4</v>
      </c>
      <c r="D1211">
        <v>11</v>
      </c>
      <c r="E1211" t="s">
        <v>25</v>
      </c>
      <c r="F1211" t="s">
        <v>11</v>
      </c>
      <c r="G1211">
        <v>1097</v>
      </c>
      <c r="H1211">
        <v>13.677826709291899</v>
      </c>
      <c r="I1211">
        <v>1574</v>
      </c>
    </row>
    <row r="1212" spans="1:9" x14ac:dyDescent="0.2">
      <c r="A1212" s="6" t="s">
        <v>2276</v>
      </c>
      <c r="B1212" t="s">
        <v>27</v>
      </c>
      <c r="C1212">
        <v>4</v>
      </c>
      <c r="D1212">
        <v>12</v>
      </c>
      <c r="E1212" t="s">
        <v>25</v>
      </c>
      <c r="F1212" t="s">
        <v>14</v>
      </c>
      <c r="G1212">
        <v>596</v>
      </c>
      <c r="H1212">
        <v>17.054543061290499</v>
      </c>
      <c r="I1212">
        <v>827</v>
      </c>
    </row>
    <row r="1213" spans="1:9" x14ac:dyDescent="0.2">
      <c r="A1213" s="6" t="s">
        <v>1856</v>
      </c>
      <c r="B1213" t="s">
        <v>27</v>
      </c>
      <c r="C1213">
        <v>4</v>
      </c>
      <c r="D1213">
        <v>12</v>
      </c>
      <c r="E1213" t="s">
        <v>25</v>
      </c>
      <c r="F1213" t="s">
        <v>12</v>
      </c>
      <c r="G1213">
        <v>610</v>
      </c>
      <c r="H1213">
        <v>17.251082434721599</v>
      </c>
      <c r="I1213">
        <v>853</v>
      </c>
    </row>
    <row r="1214" spans="1:9" x14ac:dyDescent="0.2">
      <c r="A1214" s="6" t="s">
        <v>2066</v>
      </c>
      <c r="B1214" t="s">
        <v>27</v>
      </c>
      <c r="C1214">
        <v>4</v>
      </c>
      <c r="D1214">
        <v>12</v>
      </c>
      <c r="E1214" t="s">
        <v>25</v>
      </c>
      <c r="F1214" t="s">
        <v>13</v>
      </c>
      <c r="G1214">
        <v>605</v>
      </c>
      <c r="H1214">
        <v>17.247720022464801</v>
      </c>
      <c r="I1214">
        <v>866</v>
      </c>
    </row>
    <row r="1215" spans="1:9" x14ac:dyDescent="0.2">
      <c r="A1215" s="6" t="s">
        <v>2486</v>
      </c>
      <c r="B1215" t="s">
        <v>27</v>
      </c>
      <c r="C1215">
        <v>4</v>
      </c>
      <c r="D1215">
        <v>12</v>
      </c>
      <c r="E1215" t="s">
        <v>25</v>
      </c>
      <c r="F1215" t="s">
        <v>15</v>
      </c>
      <c r="G1215">
        <v>596</v>
      </c>
      <c r="H1215">
        <v>17.074281719918801</v>
      </c>
      <c r="I1215">
        <v>879</v>
      </c>
    </row>
    <row r="1216" spans="1:9" x14ac:dyDescent="0.2">
      <c r="A1216" s="6" t="s">
        <v>1646</v>
      </c>
      <c r="B1216" t="s">
        <v>27</v>
      </c>
      <c r="C1216">
        <v>4</v>
      </c>
      <c r="D1216">
        <v>12</v>
      </c>
      <c r="E1216" t="s">
        <v>25</v>
      </c>
      <c r="F1216" t="s">
        <v>11</v>
      </c>
      <c r="G1216">
        <v>656</v>
      </c>
      <c r="H1216">
        <v>18.2463987005004</v>
      </c>
      <c r="I1216">
        <v>909</v>
      </c>
    </row>
    <row r="1217" spans="1:9" x14ac:dyDescent="0.2">
      <c r="A1217" s="6" t="s">
        <v>1866</v>
      </c>
      <c r="B1217" t="s">
        <v>27</v>
      </c>
      <c r="C1217">
        <v>4</v>
      </c>
      <c r="D1217">
        <v>13</v>
      </c>
      <c r="E1217" t="s">
        <v>25</v>
      </c>
      <c r="F1217" t="s">
        <v>12</v>
      </c>
      <c r="G1217">
        <v>882</v>
      </c>
      <c r="H1217">
        <v>14.1614176831471</v>
      </c>
      <c r="I1217">
        <v>1130</v>
      </c>
    </row>
    <row r="1218" spans="1:9" x14ac:dyDescent="0.2">
      <c r="A1218" s="6" t="s">
        <v>1656</v>
      </c>
      <c r="B1218" t="s">
        <v>27</v>
      </c>
      <c r="C1218">
        <v>4</v>
      </c>
      <c r="D1218">
        <v>13</v>
      </c>
      <c r="E1218" t="s">
        <v>25</v>
      </c>
      <c r="F1218" t="s">
        <v>11</v>
      </c>
      <c r="G1218">
        <v>849</v>
      </c>
      <c r="H1218">
        <v>13.615850196780301</v>
      </c>
      <c r="I1218">
        <v>1162</v>
      </c>
    </row>
    <row r="1219" spans="1:9" x14ac:dyDescent="0.2">
      <c r="A1219" s="6" t="s">
        <v>2076</v>
      </c>
      <c r="B1219" t="s">
        <v>27</v>
      </c>
      <c r="C1219">
        <v>4</v>
      </c>
      <c r="D1219">
        <v>13</v>
      </c>
      <c r="E1219" t="s">
        <v>25</v>
      </c>
      <c r="F1219" t="s">
        <v>13</v>
      </c>
      <c r="G1219">
        <v>913</v>
      </c>
      <c r="H1219">
        <v>14.6954674220963</v>
      </c>
      <c r="I1219">
        <v>1252</v>
      </c>
    </row>
    <row r="1220" spans="1:9" x14ac:dyDescent="0.2">
      <c r="A1220" s="6" t="s">
        <v>2286</v>
      </c>
      <c r="B1220" t="s">
        <v>27</v>
      </c>
      <c r="C1220">
        <v>4</v>
      </c>
      <c r="D1220">
        <v>13</v>
      </c>
      <c r="E1220" t="s">
        <v>25</v>
      </c>
      <c r="F1220" t="s">
        <v>14</v>
      </c>
      <c r="G1220">
        <v>973</v>
      </c>
      <c r="H1220">
        <v>15.6064793354495</v>
      </c>
      <c r="I1220">
        <v>1319</v>
      </c>
    </row>
    <row r="1221" spans="1:9" x14ac:dyDescent="0.2">
      <c r="A1221" s="6" t="s">
        <v>2496</v>
      </c>
      <c r="B1221" t="s">
        <v>27</v>
      </c>
      <c r="C1221">
        <v>4</v>
      </c>
      <c r="D1221">
        <v>13</v>
      </c>
      <c r="E1221" t="s">
        <v>25</v>
      </c>
      <c r="F1221" t="s">
        <v>15</v>
      </c>
      <c r="G1221">
        <v>1020</v>
      </c>
      <c r="H1221">
        <v>16.2407193046425</v>
      </c>
      <c r="I1221">
        <v>1379</v>
      </c>
    </row>
    <row r="1222" spans="1:9" x14ac:dyDescent="0.2">
      <c r="A1222" s="6" t="s">
        <v>1666</v>
      </c>
      <c r="B1222" t="s">
        <v>27</v>
      </c>
      <c r="C1222">
        <v>4</v>
      </c>
      <c r="D1222">
        <v>14</v>
      </c>
      <c r="E1222" t="s">
        <v>25</v>
      </c>
      <c r="F1222" t="s">
        <v>11</v>
      </c>
      <c r="G1222">
        <v>1962</v>
      </c>
      <c r="H1222">
        <v>30.520196685712001</v>
      </c>
      <c r="I1222">
        <v>2738</v>
      </c>
    </row>
    <row r="1223" spans="1:9" x14ac:dyDescent="0.2">
      <c r="A1223" s="6" t="s">
        <v>2086</v>
      </c>
      <c r="B1223" t="s">
        <v>27</v>
      </c>
      <c r="C1223">
        <v>4</v>
      </c>
      <c r="D1223">
        <v>14</v>
      </c>
      <c r="E1223" t="s">
        <v>25</v>
      </c>
      <c r="F1223" t="s">
        <v>13</v>
      </c>
      <c r="G1223">
        <v>2176</v>
      </c>
      <c r="H1223">
        <v>34.622116149562501</v>
      </c>
      <c r="I1223">
        <v>3036</v>
      </c>
    </row>
    <row r="1224" spans="1:9" x14ac:dyDescent="0.2">
      <c r="A1224" s="6" t="s">
        <v>1876</v>
      </c>
      <c r="B1224" t="s">
        <v>27</v>
      </c>
      <c r="C1224">
        <v>4</v>
      </c>
      <c r="D1224">
        <v>14</v>
      </c>
      <c r="E1224" t="s">
        <v>25</v>
      </c>
      <c r="F1224" t="s">
        <v>12</v>
      </c>
      <c r="G1224">
        <v>2168</v>
      </c>
      <c r="H1224">
        <v>34.055547614148097</v>
      </c>
      <c r="I1224">
        <v>3064</v>
      </c>
    </row>
    <row r="1225" spans="1:9" x14ac:dyDescent="0.2">
      <c r="A1225" s="6" t="s">
        <v>2506</v>
      </c>
      <c r="B1225" t="s">
        <v>27</v>
      </c>
      <c r="C1225">
        <v>4</v>
      </c>
      <c r="D1225">
        <v>14</v>
      </c>
      <c r="E1225" t="s">
        <v>25</v>
      </c>
      <c r="F1225" t="s">
        <v>15</v>
      </c>
      <c r="G1225">
        <v>2164</v>
      </c>
      <c r="H1225">
        <v>34.708800541483001</v>
      </c>
      <c r="I1225">
        <v>3097</v>
      </c>
    </row>
    <row r="1226" spans="1:9" x14ac:dyDescent="0.2">
      <c r="A1226" s="6" t="s">
        <v>2296</v>
      </c>
      <c r="B1226" t="s">
        <v>27</v>
      </c>
      <c r="C1226">
        <v>4</v>
      </c>
      <c r="D1226">
        <v>14</v>
      </c>
      <c r="E1226" t="s">
        <v>25</v>
      </c>
      <c r="F1226" t="s">
        <v>14</v>
      </c>
      <c r="G1226">
        <v>2242</v>
      </c>
      <c r="H1226">
        <v>35.712010194329402</v>
      </c>
      <c r="I1226">
        <v>3177</v>
      </c>
    </row>
    <row r="1227" spans="1:9" x14ac:dyDescent="0.2">
      <c r="A1227" s="6" t="s">
        <v>2306</v>
      </c>
      <c r="B1227" t="s">
        <v>27</v>
      </c>
      <c r="C1227">
        <v>4</v>
      </c>
      <c r="D1227">
        <v>15</v>
      </c>
      <c r="E1227" t="s">
        <v>25</v>
      </c>
      <c r="F1227" t="s">
        <v>14</v>
      </c>
      <c r="G1227">
        <v>984</v>
      </c>
      <c r="H1227">
        <v>44.220744202768302</v>
      </c>
      <c r="I1227">
        <v>1560</v>
      </c>
    </row>
    <row r="1228" spans="1:9" x14ac:dyDescent="0.2">
      <c r="A1228" s="6" t="s">
        <v>2096</v>
      </c>
      <c r="B1228" t="s">
        <v>27</v>
      </c>
      <c r="C1228">
        <v>4</v>
      </c>
      <c r="D1228">
        <v>15</v>
      </c>
      <c r="E1228" t="s">
        <v>25</v>
      </c>
      <c r="F1228" t="s">
        <v>13</v>
      </c>
      <c r="G1228">
        <v>973</v>
      </c>
      <c r="H1228">
        <v>43.632286995515699</v>
      </c>
      <c r="I1228">
        <v>1592</v>
      </c>
    </row>
    <row r="1229" spans="1:9" x14ac:dyDescent="0.2">
      <c r="A1229" s="6" t="s">
        <v>2516</v>
      </c>
      <c r="B1229" t="s">
        <v>27</v>
      </c>
      <c r="C1229">
        <v>4</v>
      </c>
      <c r="D1229">
        <v>15</v>
      </c>
      <c r="E1229" t="s">
        <v>25</v>
      </c>
      <c r="F1229" t="s">
        <v>15</v>
      </c>
      <c r="G1229">
        <v>1062</v>
      </c>
      <c r="H1229">
        <v>47.906028400786703</v>
      </c>
      <c r="I1229">
        <v>1656</v>
      </c>
    </row>
    <row r="1230" spans="1:9" x14ac:dyDescent="0.2">
      <c r="A1230" s="6" t="s">
        <v>1886</v>
      </c>
      <c r="B1230" t="s">
        <v>27</v>
      </c>
      <c r="C1230">
        <v>4</v>
      </c>
      <c r="D1230">
        <v>15</v>
      </c>
      <c r="E1230" t="s">
        <v>25</v>
      </c>
      <c r="F1230" t="s">
        <v>12</v>
      </c>
      <c r="G1230">
        <v>1070</v>
      </c>
      <c r="H1230">
        <v>47.896579199455701</v>
      </c>
      <c r="I1230">
        <v>1743</v>
      </c>
    </row>
    <row r="1231" spans="1:9" x14ac:dyDescent="0.2">
      <c r="A1231" s="6" t="s">
        <v>1676</v>
      </c>
      <c r="B1231" t="s">
        <v>27</v>
      </c>
      <c r="C1231">
        <v>4</v>
      </c>
      <c r="D1231">
        <v>15</v>
      </c>
      <c r="E1231" t="s">
        <v>25</v>
      </c>
      <c r="F1231" t="s">
        <v>11</v>
      </c>
      <c r="G1231">
        <v>1108</v>
      </c>
      <c r="H1231">
        <v>49.664940944440701</v>
      </c>
      <c r="I1231">
        <v>2008</v>
      </c>
    </row>
    <row r="1232" spans="1:9" x14ac:dyDescent="0.2">
      <c r="A1232" s="6" t="s">
        <v>2106</v>
      </c>
      <c r="B1232" t="s">
        <v>27</v>
      </c>
      <c r="C1232">
        <v>4</v>
      </c>
      <c r="D1232">
        <v>16</v>
      </c>
      <c r="E1232" t="s">
        <v>25</v>
      </c>
      <c r="F1232" t="s">
        <v>13</v>
      </c>
      <c r="G1232">
        <v>1685</v>
      </c>
      <c r="H1232">
        <v>28.147979860412701</v>
      </c>
      <c r="I1232">
        <v>2379</v>
      </c>
    </row>
    <row r="1233" spans="1:9" x14ac:dyDescent="0.2">
      <c r="A1233" s="6" t="s">
        <v>2526</v>
      </c>
      <c r="B1233" t="s">
        <v>27</v>
      </c>
      <c r="C1233">
        <v>4</v>
      </c>
      <c r="D1233">
        <v>16</v>
      </c>
      <c r="E1233" t="s">
        <v>25</v>
      </c>
      <c r="F1233" t="s">
        <v>15</v>
      </c>
      <c r="G1233">
        <v>1801</v>
      </c>
      <c r="H1233">
        <v>30.062762903118099</v>
      </c>
      <c r="I1233">
        <v>2561</v>
      </c>
    </row>
    <row r="1234" spans="1:9" x14ac:dyDescent="0.2">
      <c r="A1234" s="6" t="s">
        <v>1686</v>
      </c>
      <c r="B1234" t="s">
        <v>27</v>
      </c>
      <c r="C1234">
        <v>4</v>
      </c>
      <c r="D1234">
        <v>16</v>
      </c>
      <c r="E1234" t="s">
        <v>25</v>
      </c>
      <c r="F1234" t="s">
        <v>11</v>
      </c>
      <c r="G1234">
        <v>1894</v>
      </c>
      <c r="H1234">
        <v>31.8090516401647</v>
      </c>
      <c r="I1234">
        <v>2599</v>
      </c>
    </row>
    <row r="1235" spans="1:9" x14ac:dyDescent="0.2">
      <c r="A1235" s="6" t="s">
        <v>2316</v>
      </c>
      <c r="B1235" t="s">
        <v>27</v>
      </c>
      <c r="C1235">
        <v>4</v>
      </c>
      <c r="D1235">
        <v>16</v>
      </c>
      <c r="E1235" t="s">
        <v>25</v>
      </c>
      <c r="F1235" t="s">
        <v>14</v>
      </c>
      <c r="G1235">
        <v>1774</v>
      </c>
      <c r="H1235">
        <v>29.636361510151399</v>
      </c>
      <c r="I1235">
        <v>2601</v>
      </c>
    </row>
    <row r="1236" spans="1:9" x14ac:dyDescent="0.2">
      <c r="A1236" s="6" t="s">
        <v>1896</v>
      </c>
      <c r="B1236" t="s">
        <v>27</v>
      </c>
      <c r="C1236">
        <v>4</v>
      </c>
      <c r="D1236">
        <v>16</v>
      </c>
      <c r="E1236" t="s">
        <v>25</v>
      </c>
      <c r="F1236" t="s">
        <v>12</v>
      </c>
      <c r="G1236">
        <v>1996</v>
      </c>
      <c r="H1236">
        <v>33.276816095575803</v>
      </c>
      <c r="I1236">
        <v>2867</v>
      </c>
    </row>
    <row r="1237" spans="1:9" x14ac:dyDescent="0.2">
      <c r="A1237" s="6" t="s">
        <v>2536</v>
      </c>
      <c r="B1237" t="s">
        <v>27</v>
      </c>
      <c r="C1237">
        <v>4</v>
      </c>
      <c r="D1237">
        <v>17</v>
      </c>
      <c r="E1237" t="s">
        <v>25</v>
      </c>
      <c r="F1237" t="s">
        <v>15</v>
      </c>
      <c r="G1237">
        <v>661</v>
      </c>
      <c r="H1237">
        <v>35.853180952794197</v>
      </c>
      <c r="I1237">
        <v>972</v>
      </c>
    </row>
    <row r="1238" spans="1:9" x14ac:dyDescent="0.2">
      <c r="A1238" s="6" t="s">
        <v>2326</v>
      </c>
      <c r="B1238" t="s">
        <v>27</v>
      </c>
      <c r="C1238">
        <v>4</v>
      </c>
      <c r="D1238">
        <v>17</v>
      </c>
      <c r="E1238" t="s">
        <v>25</v>
      </c>
      <c r="F1238" t="s">
        <v>14</v>
      </c>
      <c r="G1238">
        <v>701</v>
      </c>
      <c r="H1238">
        <v>38.0269389127876</v>
      </c>
      <c r="I1238">
        <v>981</v>
      </c>
    </row>
    <row r="1239" spans="1:9" x14ac:dyDescent="0.2">
      <c r="A1239" s="6" t="s">
        <v>1696</v>
      </c>
      <c r="B1239" t="s">
        <v>27</v>
      </c>
      <c r="C1239">
        <v>4</v>
      </c>
      <c r="D1239">
        <v>17</v>
      </c>
      <c r="E1239" t="s">
        <v>25</v>
      </c>
      <c r="F1239" t="s">
        <v>11</v>
      </c>
      <c r="G1239">
        <v>704</v>
      </c>
      <c r="H1239">
        <v>37.523652160008503</v>
      </c>
      <c r="I1239">
        <v>996</v>
      </c>
    </row>
    <row r="1240" spans="1:9" x14ac:dyDescent="0.2">
      <c r="A1240" s="6" t="s">
        <v>2116</v>
      </c>
      <c r="B1240" t="s">
        <v>27</v>
      </c>
      <c r="C1240">
        <v>4</v>
      </c>
      <c r="D1240">
        <v>17</v>
      </c>
      <c r="E1240" t="s">
        <v>25</v>
      </c>
      <c r="F1240" t="s">
        <v>13</v>
      </c>
      <c r="G1240">
        <v>707</v>
      </c>
      <c r="H1240">
        <v>37.908847184986598</v>
      </c>
      <c r="I1240">
        <v>1039</v>
      </c>
    </row>
    <row r="1241" spans="1:9" x14ac:dyDescent="0.2">
      <c r="A1241" s="6" t="s">
        <v>1906</v>
      </c>
      <c r="B1241" t="s">
        <v>27</v>
      </c>
      <c r="C1241">
        <v>4</v>
      </c>
      <c r="D1241">
        <v>17</v>
      </c>
      <c r="E1241" t="s">
        <v>25</v>
      </c>
      <c r="F1241" t="s">
        <v>12</v>
      </c>
      <c r="G1241">
        <v>750</v>
      </c>
      <c r="H1241">
        <v>39.922072115231103</v>
      </c>
      <c r="I1241">
        <v>1086</v>
      </c>
    </row>
    <row r="1242" spans="1:9" x14ac:dyDescent="0.2">
      <c r="A1242" s="6" t="s">
        <v>2546</v>
      </c>
      <c r="B1242" t="s">
        <v>27</v>
      </c>
      <c r="C1242">
        <v>4</v>
      </c>
      <c r="D1242">
        <v>18</v>
      </c>
      <c r="E1242" t="s">
        <v>25</v>
      </c>
      <c r="F1242" t="s">
        <v>15</v>
      </c>
      <c r="G1242">
        <v>2896</v>
      </c>
      <c r="H1242">
        <v>19.100067602103898</v>
      </c>
      <c r="I1242">
        <v>3900</v>
      </c>
    </row>
    <row r="1243" spans="1:9" x14ac:dyDescent="0.2">
      <c r="A1243" s="6" t="s">
        <v>1706</v>
      </c>
      <c r="B1243" t="s">
        <v>27</v>
      </c>
      <c r="C1243">
        <v>4</v>
      </c>
      <c r="D1243">
        <v>18</v>
      </c>
      <c r="E1243" t="s">
        <v>25</v>
      </c>
      <c r="F1243" t="s">
        <v>11</v>
      </c>
      <c r="G1243">
        <v>3038</v>
      </c>
      <c r="H1243">
        <v>20.6268302238059</v>
      </c>
      <c r="I1243">
        <v>4237</v>
      </c>
    </row>
    <row r="1244" spans="1:9" x14ac:dyDescent="0.2">
      <c r="A1244" s="6" t="s">
        <v>2126</v>
      </c>
      <c r="B1244" t="s">
        <v>27</v>
      </c>
      <c r="C1244">
        <v>4</v>
      </c>
      <c r="D1244">
        <v>18</v>
      </c>
      <c r="E1244" t="s">
        <v>25</v>
      </c>
      <c r="F1244" t="s">
        <v>13</v>
      </c>
      <c r="G1244">
        <v>3081</v>
      </c>
      <c r="H1244">
        <v>21.0506178195769</v>
      </c>
      <c r="I1244">
        <v>4342</v>
      </c>
    </row>
    <row r="1245" spans="1:9" x14ac:dyDescent="0.2">
      <c r="A1245" s="6" t="s">
        <v>1916</v>
      </c>
      <c r="B1245" t="s">
        <v>27</v>
      </c>
      <c r="C1245">
        <v>4</v>
      </c>
      <c r="D1245">
        <v>18</v>
      </c>
      <c r="E1245" t="s">
        <v>25</v>
      </c>
      <c r="F1245" t="s">
        <v>12</v>
      </c>
      <c r="G1245">
        <v>3140</v>
      </c>
      <c r="H1245">
        <v>21.6728694326954</v>
      </c>
      <c r="I1245">
        <v>4385</v>
      </c>
    </row>
    <row r="1246" spans="1:9" x14ac:dyDescent="0.2">
      <c r="A1246" s="6" t="s">
        <v>2336</v>
      </c>
      <c r="B1246" t="s">
        <v>27</v>
      </c>
      <c r="C1246">
        <v>4</v>
      </c>
      <c r="D1246">
        <v>18</v>
      </c>
      <c r="E1246" t="s">
        <v>25</v>
      </c>
      <c r="F1246" t="s">
        <v>14</v>
      </c>
      <c r="G1246">
        <v>3233</v>
      </c>
      <c r="H1246">
        <v>21.717707421571401</v>
      </c>
      <c r="I1246">
        <v>4559</v>
      </c>
    </row>
    <row r="1247" spans="1:9" x14ac:dyDescent="0.2">
      <c r="A1247" s="6" t="s">
        <v>1716</v>
      </c>
      <c r="B1247" t="s">
        <v>27</v>
      </c>
      <c r="C1247">
        <v>4</v>
      </c>
      <c r="D1247">
        <v>19</v>
      </c>
      <c r="E1247" t="s">
        <v>25</v>
      </c>
      <c r="F1247" t="s">
        <v>11</v>
      </c>
      <c r="G1247">
        <v>577</v>
      </c>
      <c r="H1247">
        <v>25.012679737995398</v>
      </c>
      <c r="I1247">
        <v>749</v>
      </c>
    </row>
    <row r="1248" spans="1:9" x14ac:dyDescent="0.2">
      <c r="A1248" s="6" t="s">
        <v>1926</v>
      </c>
      <c r="B1248" t="s">
        <v>27</v>
      </c>
      <c r="C1248">
        <v>4</v>
      </c>
      <c r="D1248">
        <v>19</v>
      </c>
      <c r="E1248" t="s">
        <v>25</v>
      </c>
      <c r="F1248" t="s">
        <v>12</v>
      </c>
      <c r="G1248">
        <v>543</v>
      </c>
      <c r="H1248">
        <v>23.5493104345563</v>
      </c>
      <c r="I1248">
        <v>780</v>
      </c>
    </row>
    <row r="1249" spans="1:9" x14ac:dyDescent="0.2">
      <c r="A1249" s="6" t="s">
        <v>2136</v>
      </c>
      <c r="B1249" t="s">
        <v>27</v>
      </c>
      <c r="C1249">
        <v>4</v>
      </c>
      <c r="D1249">
        <v>19</v>
      </c>
      <c r="E1249" t="s">
        <v>25</v>
      </c>
      <c r="F1249" t="s">
        <v>13</v>
      </c>
      <c r="G1249">
        <v>550</v>
      </c>
      <c r="H1249">
        <v>23.655913978494599</v>
      </c>
      <c r="I1249">
        <v>784</v>
      </c>
    </row>
    <row r="1250" spans="1:9" x14ac:dyDescent="0.2">
      <c r="A1250" s="6" t="s">
        <v>2346</v>
      </c>
      <c r="B1250" t="s">
        <v>27</v>
      </c>
      <c r="C1250">
        <v>4</v>
      </c>
      <c r="D1250">
        <v>19</v>
      </c>
      <c r="E1250" t="s">
        <v>25</v>
      </c>
      <c r="F1250" t="s">
        <v>14</v>
      </c>
      <c r="G1250">
        <v>620</v>
      </c>
      <c r="H1250">
        <v>26.6843414562764</v>
      </c>
      <c r="I1250">
        <v>857</v>
      </c>
    </row>
    <row r="1251" spans="1:9" x14ac:dyDescent="0.2">
      <c r="A1251" s="6" t="s">
        <v>2556</v>
      </c>
      <c r="B1251" t="s">
        <v>27</v>
      </c>
      <c r="C1251">
        <v>4</v>
      </c>
      <c r="D1251">
        <v>19</v>
      </c>
      <c r="E1251" t="s">
        <v>25</v>
      </c>
      <c r="F1251" t="s">
        <v>15</v>
      </c>
      <c r="G1251">
        <v>668</v>
      </c>
      <c r="H1251">
        <v>28.7259935839547</v>
      </c>
      <c r="I1251">
        <v>947</v>
      </c>
    </row>
    <row r="1252" spans="1:9" x14ac:dyDescent="0.2">
      <c r="A1252" s="6" t="s">
        <v>2356</v>
      </c>
      <c r="B1252" t="s">
        <v>27</v>
      </c>
      <c r="C1252">
        <v>4</v>
      </c>
      <c r="D1252">
        <v>20</v>
      </c>
      <c r="E1252" t="s">
        <v>25</v>
      </c>
      <c r="F1252" t="s">
        <v>14</v>
      </c>
      <c r="G1252">
        <v>1693</v>
      </c>
      <c r="H1252">
        <v>16.525601993614298</v>
      </c>
      <c r="I1252">
        <v>2278</v>
      </c>
    </row>
    <row r="1253" spans="1:9" x14ac:dyDescent="0.2">
      <c r="A1253" s="6" t="s">
        <v>2146</v>
      </c>
      <c r="B1253" t="s">
        <v>27</v>
      </c>
      <c r="C1253">
        <v>4</v>
      </c>
      <c r="D1253">
        <v>20</v>
      </c>
      <c r="E1253" t="s">
        <v>25</v>
      </c>
      <c r="F1253" t="s">
        <v>13</v>
      </c>
      <c r="G1253">
        <v>1721</v>
      </c>
      <c r="H1253">
        <v>16.9210560469424</v>
      </c>
      <c r="I1253">
        <v>2309</v>
      </c>
    </row>
    <row r="1254" spans="1:9" x14ac:dyDescent="0.2">
      <c r="A1254" s="6" t="s">
        <v>2566</v>
      </c>
      <c r="B1254" t="s">
        <v>27</v>
      </c>
      <c r="C1254">
        <v>4</v>
      </c>
      <c r="D1254">
        <v>20</v>
      </c>
      <c r="E1254" t="s">
        <v>25</v>
      </c>
      <c r="F1254" t="s">
        <v>15</v>
      </c>
      <c r="G1254">
        <v>1792</v>
      </c>
      <c r="H1254">
        <v>17.325359027459498</v>
      </c>
      <c r="I1254">
        <v>2483</v>
      </c>
    </row>
    <row r="1255" spans="1:9" x14ac:dyDescent="0.2">
      <c r="A1255" s="6" t="s">
        <v>1936</v>
      </c>
      <c r="B1255" t="s">
        <v>27</v>
      </c>
      <c r="C1255">
        <v>4</v>
      </c>
      <c r="D1255">
        <v>20</v>
      </c>
      <c r="E1255" t="s">
        <v>25</v>
      </c>
      <c r="F1255" t="s">
        <v>12</v>
      </c>
      <c r="G1255">
        <v>1894</v>
      </c>
      <c r="H1255">
        <v>18.706560827434402</v>
      </c>
      <c r="I1255">
        <v>2565</v>
      </c>
    </row>
    <row r="1256" spans="1:9" x14ac:dyDescent="0.2">
      <c r="A1256" s="6" t="s">
        <v>1726</v>
      </c>
      <c r="B1256" t="s">
        <v>27</v>
      </c>
      <c r="C1256">
        <v>4</v>
      </c>
      <c r="D1256">
        <v>20</v>
      </c>
      <c r="E1256" t="s">
        <v>25</v>
      </c>
      <c r="F1256" t="s">
        <v>11</v>
      </c>
      <c r="G1256">
        <v>1903</v>
      </c>
      <c r="H1256">
        <v>18.9059767922429</v>
      </c>
      <c r="I1256">
        <v>2605</v>
      </c>
    </row>
    <row r="1257" spans="1:9" x14ac:dyDescent="0.2">
      <c r="A1257" s="6" t="s">
        <v>1736</v>
      </c>
      <c r="B1257" t="s">
        <v>27</v>
      </c>
      <c r="C1257">
        <v>4</v>
      </c>
      <c r="D1257">
        <v>99</v>
      </c>
      <c r="E1257" t="s">
        <v>25</v>
      </c>
      <c r="F1257" t="s">
        <v>11</v>
      </c>
      <c r="G1257">
        <v>31371</v>
      </c>
      <c r="H1257">
        <v>18.4204679225146</v>
      </c>
      <c r="I1257">
        <v>46184</v>
      </c>
    </row>
    <row r="1258" spans="1:9" x14ac:dyDescent="0.2">
      <c r="A1258" s="6" t="s">
        <v>2156</v>
      </c>
      <c r="B1258" t="s">
        <v>27</v>
      </c>
      <c r="C1258">
        <v>4</v>
      </c>
      <c r="D1258">
        <v>99</v>
      </c>
      <c r="E1258" t="s">
        <v>25</v>
      </c>
      <c r="F1258" t="s">
        <v>13</v>
      </c>
      <c r="G1258">
        <v>31965</v>
      </c>
      <c r="H1258">
        <v>18.759846498502402</v>
      </c>
      <c r="I1258">
        <v>46896</v>
      </c>
    </row>
    <row r="1259" spans="1:9" x14ac:dyDescent="0.2">
      <c r="A1259" s="6" t="s">
        <v>1946</v>
      </c>
      <c r="B1259" t="s">
        <v>27</v>
      </c>
      <c r="C1259">
        <v>4</v>
      </c>
      <c r="D1259">
        <v>99</v>
      </c>
      <c r="E1259" t="s">
        <v>25</v>
      </c>
      <c r="F1259" t="s">
        <v>12</v>
      </c>
      <c r="G1259">
        <v>32261</v>
      </c>
      <c r="H1259">
        <v>18.933335070498099</v>
      </c>
      <c r="I1259">
        <v>47107</v>
      </c>
    </row>
    <row r="1260" spans="1:9" x14ac:dyDescent="0.2">
      <c r="A1260" s="6" t="s">
        <v>2366</v>
      </c>
      <c r="B1260" t="s">
        <v>27</v>
      </c>
      <c r="C1260">
        <v>4</v>
      </c>
      <c r="D1260">
        <v>99</v>
      </c>
      <c r="E1260" t="s">
        <v>25</v>
      </c>
      <c r="F1260" t="s">
        <v>14</v>
      </c>
      <c r="G1260">
        <v>32893</v>
      </c>
      <c r="H1260">
        <v>19.212547797732601</v>
      </c>
      <c r="I1260">
        <v>48140</v>
      </c>
    </row>
    <row r="1261" spans="1:9" x14ac:dyDescent="0.2">
      <c r="A1261" s="6" t="s">
        <v>2576</v>
      </c>
      <c r="B1261" t="s">
        <v>27</v>
      </c>
      <c r="C1261">
        <v>4</v>
      </c>
      <c r="D1261">
        <v>99</v>
      </c>
      <c r="E1261" t="s">
        <v>25</v>
      </c>
      <c r="F1261" t="s">
        <v>15</v>
      </c>
      <c r="G1261">
        <v>33149</v>
      </c>
      <c r="H1261">
        <v>19.202415904783699</v>
      </c>
      <c r="I1261">
        <v>49021</v>
      </c>
    </row>
    <row r="1262" spans="1:9" x14ac:dyDescent="0.2">
      <c r="A1262" s="6" t="s">
        <v>1537</v>
      </c>
      <c r="B1262" t="s">
        <v>27</v>
      </c>
      <c r="C1262">
        <v>5</v>
      </c>
      <c r="D1262">
        <v>1</v>
      </c>
      <c r="E1262" t="s">
        <v>24</v>
      </c>
      <c r="F1262" t="s">
        <v>11</v>
      </c>
      <c r="G1262">
        <v>9827</v>
      </c>
      <c r="H1262">
        <v>21.806444340199199</v>
      </c>
      <c r="I1262">
        <v>16942</v>
      </c>
    </row>
    <row r="1263" spans="1:9" x14ac:dyDescent="0.2">
      <c r="A1263" s="6" t="s">
        <v>1747</v>
      </c>
      <c r="B1263" t="s">
        <v>27</v>
      </c>
      <c r="C1263">
        <v>5</v>
      </c>
      <c r="D1263">
        <v>1</v>
      </c>
      <c r="E1263" t="s">
        <v>24</v>
      </c>
      <c r="F1263" t="s">
        <v>12</v>
      </c>
      <c r="G1263">
        <v>10123</v>
      </c>
      <c r="H1263">
        <v>22.1850243743792</v>
      </c>
      <c r="I1263">
        <v>17218</v>
      </c>
    </row>
    <row r="1264" spans="1:9" x14ac:dyDescent="0.2">
      <c r="A1264" s="6" t="s">
        <v>2167</v>
      </c>
      <c r="B1264" t="s">
        <v>27</v>
      </c>
      <c r="C1264">
        <v>5</v>
      </c>
      <c r="D1264">
        <v>1</v>
      </c>
      <c r="E1264" t="s">
        <v>24</v>
      </c>
      <c r="F1264" t="s">
        <v>14</v>
      </c>
      <c r="G1264">
        <v>10081</v>
      </c>
      <c r="H1264">
        <v>21.492199510546701</v>
      </c>
      <c r="I1264">
        <v>17292</v>
      </c>
    </row>
    <row r="1265" spans="1:9" x14ac:dyDescent="0.2">
      <c r="A1265" s="6" t="s">
        <v>2377</v>
      </c>
      <c r="B1265" t="s">
        <v>27</v>
      </c>
      <c r="C1265">
        <v>5</v>
      </c>
      <c r="D1265">
        <v>1</v>
      </c>
      <c r="E1265" t="s">
        <v>24</v>
      </c>
      <c r="F1265" t="s">
        <v>15</v>
      </c>
      <c r="G1265">
        <v>10245</v>
      </c>
      <c r="H1265">
        <v>21.388250929590399</v>
      </c>
      <c r="I1265">
        <v>17525</v>
      </c>
    </row>
    <row r="1266" spans="1:9" x14ac:dyDescent="0.2">
      <c r="A1266" s="6" t="s">
        <v>1957</v>
      </c>
      <c r="B1266" t="s">
        <v>27</v>
      </c>
      <c r="C1266">
        <v>5</v>
      </c>
      <c r="D1266">
        <v>1</v>
      </c>
      <c r="E1266" t="s">
        <v>24</v>
      </c>
      <c r="F1266" t="s">
        <v>13</v>
      </c>
      <c r="G1266">
        <v>10283</v>
      </c>
      <c r="H1266">
        <v>22.288490182920398</v>
      </c>
      <c r="I1266">
        <v>17574</v>
      </c>
    </row>
    <row r="1267" spans="1:9" x14ac:dyDescent="0.2">
      <c r="A1267" s="6" t="s">
        <v>1757</v>
      </c>
      <c r="B1267" t="s">
        <v>27</v>
      </c>
      <c r="C1267">
        <v>5</v>
      </c>
      <c r="D1267">
        <v>2</v>
      </c>
      <c r="E1267" t="s">
        <v>24</v>
      </c>
      <c r="F1267" t="s">
        <v>12</v>
      </c>
      <c r="G1267">
        <v>5659</v>
      </c>
      <c r="H1267">
        <v>17.130772667774998</v>
      </c>
      <c r="I1267">
        <v>8569</v>
      </c>
    </row>
    <row r="1268" spans="1:9" x14ac:dyDescent="0.2">
      <c r="A1268" s="6" t="s">
        <v>1547</v>
      </c>
      <c r="B1268" t="s">
        <v>27</v>
      </c>
      <c r="C1268">
        <v>5</v>
      </c>
      <c r="D1268">
        <v>2</v>
      </c>
      <c r="E1268" t="s">
        <v>24</v>
      </c>
      <c r="F1268" t="s">
        <v>11</v>
      </c>
      <c r="G1268">
        <v>5548</v>
      </c>
      <c r="H1268">
        <v>17.133943398073601</v>
      </c>
      <c r="I1268">
        <v>8953</v>
      </c>
    </row>
    <row r="1269" spans="1:9" x14ac:dyDescent="0.2">
      <c r="A1269" s="6" t="s">
        <v>1967</v>
      </c>
      <c r="B1269" t="s">
        <v>27</v>
      </c>
      <c r="C1269">
        <v>5</v>
      </c>
      <c r="D1269">
        <v>2</v>
      </c>
      <c r="E1269" t="s">
        <v>24</v>
      </c>
      <c r="F1269" t="s">
        <v>13</v>
      </c>
      <c r="G1269">
        <v>5833</v>
      </c>
      <c r="H1269">
        <v>17.2666939002658</v>
      </c>
      <c r="I1269">
        <v>9268</v>
      </c>
    </row>
    <row r="1270" spans="1:9" x14ac:dyDescent="0.2">
      <c r="A1270" s="6" t="s">
        <v>2387</v>
      </c>
      <c r="B1270" t="s">
        <v>27</v>
      </c>
      <c r="C1270">
        <v>5</v>
      </c>
      <c r="D1270">
        <v>2</v>
      </c>
      <c r="E1270" t="s">
        <v>24</v>
      </c>
      <c r="F1270" t="s">
        <v>15</v>
      </c>
      <c r="G1270">
        <v>6113</v>
      </c>
      <c r="H1270">
        <v>17.025602462069799</v>
      </c>
      <c r="I1270">
        <v>9486</v>
      </c>
    </row>
    <row r="1271" spans="1:9" x14ac:dyDescent="0.2">
      <c r="A1271" s="6" t="s">
        <v>2177</v>
      </c>
      <c r="B1271" t="s">
        <v>27</v>
      </c>
      <c r="C1271">
        <v>5</v>
      </c>
      <c r="D1271">
        <v>2</v>
      </c>
      <c r="E1271" t="s">
        <v>24</v>
      </c>
      <c r="F1271" t="s">
        <v>14</v>
      </c>
      <c r="G1271">
        <v>6041</v>
      </c>
      <c r="H1271">
        <v>17.394634470804</v>
      </c>
      <c r="I1271">
        <v>9653</v>
      </c>
    </row>
    <row r="1272" spans="1:9" x14ac:dyDescent="0.2">
      <c r="A1272" s="6" t="s">
        <v>1557</v>
      </c>
      <c r="B1272" t="s">
        <v>27</v>
      </c>
      <c r="C1272">
        <v>5</v>
      </c>
      <c r="D1272">
        <v>3</v>
      </c>
      <c r="E1272" t="s">
        <v>24</v>
      </c>
      <c r="F1272" t="s">
        <v>11</v>
      </c>
      <c r="G1272">
        <v>10967</v>
      </c>
      <c r="H1272">
        <v>16.705603757458501</v>
      </c>
      <c r="I1272">
        <v>16091</v>
      </c>
    </row>
    <row r="1273" spans="1:9" x14ac:dyDescent="0.2">
      <c r="A1273" s="6" t="s">
        <v>1767</v>
      </c>
      <c r="B1273" t="s">
        <v>27</v>
      </c>
      <c r="C1273">
        <v>5</v>
      </c>
      <c r="D1273">
        <v>3</v>
      </c>
      <c r="E1273" t="s">
        <v>24</v>
      </c>
      <c r="F1273" t="s">
        <v>12</v>
      </c>
      <c r="G1273">
        <v>10984</v>
      </c>
      <c r="H1273">
        <v>16.487528904586501</v>
      </c>
      <c r="I1273">
        <v>16196</v>
      </c>
    </row>
    <row r="1274" spans="1:9" x14ac:dyDescent="0.2">
      <c r="A1274" s="6" t="s">
        <v>1977</v>
      </c>
      <c r="B1274" t="s">
        <v>27</v>
      </c>
      <c r="C1274">
        <v>5</v>
      </c>
      <c r="D1274">
        <v>3</v>
      </c>
      <c r="E1274" t="s">
        <v>24</v>
      </c>
      <c r="F1274" t="s">
        <v>13</v>
      </c>
      <c r="G1274">
        <v>11232</v>
      </c>
      <c r="H1274">
        <v>16.553761036024898</v>
      </c>
      <c r="I1274">
        <v>16751</v>
      </c>
    </row>
    <row r="1275" spans="1:9" x14ac:dyDescent="0.2">
      <c r="A1275" s="6" t="s">
        <v>2187</v>
      </c>
      <c r="B1275" t="s">
        <v>27</v>
      </c>
      <c r="C1275">
        <v>5</v>
      </c>
      <c r="D1275">
        <v>3</v>
      </c>
      <c r="E1275" t="s">
        <v>24</v>
      </c>
      <c r="F1275" t="s">
        <v>14</v>
      </c>
      <c r="G1275">
        <v>11960</v>
      </c>
      <c r="H1275">
        <v>16.9759188925796</v>
      </c>
      <c r="I1275">
        <v>17856</v>
      </c>
    </row>
    <row r="1276" spans="1:9" x14ac:dyDescent="0.2">
      <c r="A1276" s="6" t="s">
        <v>2397</v>
      </c>
      <c r="B1276" t="s">
        <v>27</v>
      </c>
      <c r="C1276">
        <v>5</v>
      </c>
      <c r="D1276">
        <v>3</v>
      </c>
      <c r="E1276" t="s">
        <v>24</v>
      </c>
      <c r="F1276" t="s">
        <v>15</v>
      </c>
      <c r="G1276">
        <v>12546</v>
      </c>
      <c r="H1276">
        <v>17.0360851060132</v>
      </c>
      <c r="I1276">
        <v>18617</v>
      </c>
    </row>
    <row r="1277" spans="1:9" x14ac:dyDescent="0.2">
      <c r="A1277" s="6" t="s">
        <v>1567</v>
      </c>
      <c r="B1277" t="s">
        <v>27</v>
      </c>
      <c r="C1277">
        <v>5</v>
      </c>
      <c r="D1277">
        <v>4</v>
      </c>
      <c r="E1277" t="s">
        <v>24</v>
      </c>
      <c r="F1277" t="s">
        <v>11</v>
      </c>
      <c r="G1277">
        <v>24111</v>
      </c>
      <c r="H1277">
        <v>19.949194958019099</v>
      </c>
      <c r="I1277">
        <v>35670</v>
      </c>
    </row>
    <row r="1278" spans="1:9" x14ac:dyDescent="0.2">
      <c r="A1278" s="6" t="s">
        <v>1777</v>
      </c>
      <c r="B1278" t="s">
        <v>27</v>
      </c>
      <c r="C1278">
        <v>5</v>
      </c>
      <c r="D1278">
        <v>4</v>
      </c>
      <c r="E1278" t="s">
        <v>24</v>
      </c>
      <c r="F1278" t="s">
        <v>12</v>
      </c>
      <c r="G1278">
        <v>24630</v>
      </c>
      <c r="H1278">
        <v>19.994979741992498</v>
      </c>
      <c r="I1278">
        <v>36363</v>
      </c>
    </row>
    <row r="1279" spans="1:9" x14ac:dyDescent="0.2">
      <c r="A1279" s="6" t="s">
        <v>1987</v>
      </c>
      <c r="B1279" t="s">
        <v>27</v>
      </c>
      <c r="C1279">
        <v>5</v>
      </c>
      <c r="D1279">
        <v>4</v>
      </c>
      <c r="E1279" t="s">
        <v>24</v>
      </c>
      <c r="F1279" t="s">
        <v>13</v>
      </c>
      <c r="G1279">
        <v>24934</v>
      </c>
      <c r="H1279">
        <v>19.862199320762802</v>
      </c>
      <c r="I1279">
        <v>37073</v>
      </c>
    </row>
    <row r="1280" spans="1:9" x14ac:dyDescent="0.2">
      <c r="A1280" s="6" t="s">
        <v>2197</v>
      </c>
      <c r="B1280" t="s">
        <v>27</v>
      </c>
      <c r="C1280">
        <v>5</v>
      </c>
      <c r="D1280">
        <v>4</v>
      </c>
      <c r="E1280" t="s">
        <v>24</v>
      </c>
      <c r="F1280" t="s">
        <v>14</v>
      </c>
      <c r="G1280">
        <v>26075</v>
      </c>
      <c r="H1280">
        <v>20.116590590080001</v>
      </c>
      <c r="I1280">
        <v>39119</v>
      </c>
    </row>
    <row r="1281" spans="1:9" x14ac:dyDescent="0.2">
      <c r="A1281" s="6" t="s">
        <v>2407</v>
      </c>
      <c r="B1281" t="s">
        <v>27</v>
      </c>
      <c r="C1281">
        <v>5</v>
      </c>
      <c r="D1281">
        <v>4</v>
      </c>
      <c r="E1281" t="s">
        <v>24</v>
      </c>
      <c r="F1281" t="s">
        <v>15</v>
      </c>
      <c r="G1281">
        <v>27096</v>
      </c>
      <c r="H1281">
        <v>20.2292529212069</v>
      </c>
      <c r="I1281">
        <v>41132</v>
      </c>
    </row>
    <row r="1282" spans="1:9" x14ac:dyDescent="0.2">
      <c r="A1282" s="6" t="s">
        <v>1577</v>
      </c>
      <c r="B1282" t="s">
        <v>27</v>
      </c>
      <c r="C1282">
        <v>5</v>
      </c>
      <c r="D1282">
        <v>5</v>
      </c>
      <c r="E1282" t="s">
        <v>24</v>
      </c>
      <c r="F1282" t="s">
        <v>11</v>
      </c>
      <c r="G1282">
        <v>16697</v>
      </c>
      <c r="H1282">
        <v>24.016737063692499</v>
      </c>
      <c r="I1282">
        <v>29401</v>
      </c>
    </row>
    <row r="1283" spans="1:9" x14ac:dyDescent="0.2">
      <c r="A1283" s="6" t="s">
        <v>1787</v>
      </c>
      <c r="B1283" t="s">
        <v>27</v>
      </c>
      <c r="C1283">
        <v>5</v>
      </c>
      <c r="D1283">
        <v>5</v>
      </c>
      <c r="E1283" t="s">
        <v>24</v>
      </c>
      <c r="F1283" t="s">
        <v>12</v>
      </c>
      <c r="G1283">
        <v>17516</v>
      </c>
      <c r="H1283">
        <v>24.821174462701499</v>
      </c>
      <c r="I1283">
        <v>30884</v>
      </c>
    </row>
    <row r="1284" spans="1:9" x14ac:dyDescent="0.2">
      <c r="A1284" s="6" t="s">
        <v>1997</v>
      </c>
      <c r="B1284" t="s">
        <v>27</v>
      </c>
      <c r="C1284">
        <v>5</v>
      </c>
      <c r="D1284">
        <v>5</v>
      </c>
      <c r="E1284" t="s">
        <v>24</v>
      </c>
      <c r="F1284" t="s">
        <v>13</v>
      </c>
      <c r="G1284">
        <v>17871</v>
      </c>
      <c r="H1284">
        <v>24.982375619684099</v>
      </c>
      <c r="I1284">
        <v>31730</v>
      </c>
    </row>
    <row r="1285" spans="1:9" x14ac:dyDescent="0.2">
      <c r="A1285" s="6" t="s">
        <v>2207</v>
      </c>
      <c r="B1285" t="s">
        <v>27</v>
      </c>
      <c r="C1285">
        <v>5</v>
      </c>
      <c r="D1285">
        <v>5</v>
      </c>
      <c r="E1285" t="s">
        <v>24</v>
      </c>
      <c r="F1285" t="s">
        <v>14</v>
      </c>
      <c r="G1285">
        <v>18436</v>
      </c>
      <c r="H1285">
        <v>25.220028883472001</v>
      </c>
      <c r="I1285">
        <v>32905</v>
      </c>
    </row>
    <row r="1286" spans="1:9" x14ac:dyDescent="0.2">
      <c r="A1286" s="6" t="s">
        <v>2417</v>
      </c>
      <c r="B1286" t="s">
        <v>27</v>
      </c>
      <c r="C1286">
        <v>5</v>
      </c>
      <c r="D1286">
        <v>5</v>
      </c>
      <c r="E1286" t="s">
        <v>24</v>
      </c>
      <c r="F1286" t="s">
        <v>15</v>
      </c>
      <c r="G1286">
        <v>18695</v>
      </c>
      <c r="H1286">
        <v>24.953599918845701</v>
      </c>
      <c r="I1286">
        <v>33287</v>
      </c>
    </row>
    <row r="1287" spans="1:9" x14ac:dyDescent="0.2">
      <c r="A1287" s="6" t="s">
        <v>1587</v>
      </c>
      <c r="B1287" t="s">
        <v>27</v>
      </c>
      <c r="C1287">
        <v>5</v>
      </c>
      <c r="D1287">
        <v>6</v>
      </c>
      <c r="E1287" t="s">
        <v>24</v>
      </c>
      <c r="F1287" t="s">
        <v>11</v>
      </c>
      <c r="G1287">
        <v>8243</v>
      </c>
      <c r="H1287">
        <v>31.962471723119599</v>
      </c>
      <c r="I1287">
        <v>14843</v>
      </c>
    </row>
    <row r="1288" spans="1:9" x14ac:dyDescent="0.2">
      <c r="A1288" s="6" t="s">
        <v>1797</v>
      </c>
      <c r="B1288" t="s">
        <v>27</v>
      </c>
      <c r="C1288">
        <v>5</v>
      </c>
      <c r="D1288">
        <v>6</v>
      </c>
      <c r="E1288" t="s">
        <v>24</v>
      </c>
      <c r="F1288" t="s">
        <v>12</v>
      </c>
      <c r="G1288">
        <v>8554</v>
      </c>
      <c r="H1288">
        <v>32.948040777918898</v>
      </c>
      <c r="I1288">
        <v>15317</v>
      </c>
    </row>
    <row r="1289" spans="1:9" x14ac:dyDescent="0.2">
      <c r="A1289" s="6" t="s">
        <v>2007</v>
      </c>
      <c r="B1289" t="s">
        <v>27</v>
      </c>
      <c r="C1289">
        <v>5</v>
      </c>
      <c r="D1289">
        <v>6</v>
      </c>
      <c r="E1289" t="s">
        <v>24</v>
      </c>
      <c r="F1289" t="s">
        <v>13</v>
      </c>
      <c r="G1289">
        <v>8617</v>
      </c>
      <c r="H1289">
        <v>32.984047694236303</v>
      </c>
      <c r="I1289">
        <v>15345</v>
      </c>
    </row>
    <row r="1290" spans="1:9" x14ac:dyDescent="0.2">
      <c r="A1290" s="6" t="s">
        <v>2217</v>
      </c>
      <c r="B1290" t="s">
        <v>27</v>
      </c>
      <c r="C1290">
        <v>5</v>
      </c>
      <c r="D1290">
        <v>6</v>
      </c>
      <c r="E1290" t="s">
        <v>24</v>
      </c>
      <c r="F1290" t="s">
        <v>14</v>
      </c>
      <c r="G1290">
        <v>8915</v>
      </c>
      <c r="H1290">
        <v>33.803677794642802</v>
      </c>
      <c r="I1290">
        <v>16273</v>
      </c>
    </row>
    <row r="1291" spans="1:9" x14ac:dyDescent="0.2">
      <c r="A1291" s="6" t="s">
        <v>2427</v>
      </c>
      <c r="B1291" t="s">
        <v>27</v>
      </c>
      <c r="C1291">
        <v>5</v>
      </c>
      <c r="D1291">
        <v>6</v>
      </c>
      <c r="E1291" t="s">
        <v>24</v>
      </c>
      <c r="F1291" t="s">
        <v>15</v>
      </c>
      <c r="G1291">
        <v>9413</v>
      </c>
      <c r="H1291">
        <v>35.088033202605899</v>
      </c>
      <c r="I1291">
        <v>17146</v>
      </c>
    </row>
    <row r="1292" spans="1:9" x14ac:dyDescent="0.2">
      <c r="A1292" s="6" t="s">
        <v>1807</v>
      </c>
      <c r="B1292" t="s">
        <v>27</v>
      </c>
      <c r="C1292">
        <v>5</v>
      </c>
      <c r="D1292">
        <v>7</v>
      </c>
      <c r="E1292" t="s">
        <v>24</v>
      </c>
      <c r="F1292" t="s">
        <v>12</v>
      </c>
      <c r="G1292">
        <v>9544</v>
      </c>
      <c r="H1292">
        <v>24.244000727523201</v>
      </c>
      <c r="I1292">
        <v>14836</v>
      </c>
    </row>
    <row r="1293" spans="1:9" x14ac:dyDescent="0.2">
      <c r="A1293" s="6" t="s">
        <v>1597</v>
      </c>
      <c r="B1293" t="s">
        <v>27</v>
      </c>
      <c r="C1293">
        <v>5</v>
      </c>
      <c r="D1293">
        <v>7</v>
      </c>
      <c r="E1293" t="s">
        <v>24</v>
      </c>
      <c r="F1293" t="s">
        <v>11</v>
      </c>
      <c r="G1293">
        <v>9618</v>
      </c>
      <c r="H1293">
        <v>24.6702869248249</v>
      </c>
      <c r="I1293">
        <v>15176</v>
      </c>
    </row>
    <row r="1294" spans="1:9" x14ac:dyDescent="0.2">
      <c r="A1294" s="6" t="s">
        <v>2017</v>
      </c>
      <c r="B1294" t="s">
        <v>27</v>
      </c>
      <c r="C1294">
        <v>5</v>
      </c>
      <c r="D1294">
        <v>7</v>
      </c>
      <c r="E1294" t="s">
        <v>24</v>
      </c>
      <c r="F1294" t="s">
        <v>13</v>
      </c>
      <c r="G1294">
        <v>9827</v>
      </c>
      <c r="H1294">
        <v>24.683915516555</v>
      </c>
      <c r="I1294">
        <v>15385</v>
      </c>
    </row>
    <row r="1295" spans="1:9" x14ac:dyDescent="0.2">
      <c r="A1295" s="6" t="s">
        <v>2227</v>
      </c>
      <c r="B1295" t="s">
        <v>27</v>
      </c>
      <c r="C1295">
        <v>5</v>
      </c>
      <c r="D1295">
        <v>7</v>
      </c>
      <c r="E1295" t="s">
        <v>24</v>
      </c>
      <c r="F1295" t="s">
        <v>14</v>
      </c>
      <c r="G1295">
        <v>10151</v>
      </c>
      <c r="H1295">
        <v>25.055802290442401</v>
      </c>
      <c r="I1295">
        <v>16666</v>
      </c>
    </row>
    <row r="1296" spans="1:9" x14ac:dyDescent="0.2">
      <c r="A1296" s="6" t="s">
        <v>2437</v>
      </c>
      <c r="B1296" t="s">
        <v>27</v>
      </c>
      <c r="C1296">
        <v>5</v>
      </c>
      <c r="D1296">
        <v>7</v>
      </c>
      <c r="E1296" t="s">
        <v>24</v>
      </c>
      <c r="F1296" t="s">
        <v>15</v>
      </c>
      <c r="G1296">
        <v>10662</v>
      </c>
      <c r="H1296">
        <v>25.685067633490299</v>
      </c>
      <c r="I1296">
        <v>17884</v>
      </c>
    </row>
    <row r="1297" spans="1:9" x14ac:dyDescent="0.2">
      <c r="A1297" s="6" t="s">
        <v>1607</v>
      </c>
      <c r="B1297" t="s">
        <v>27</v>
      </c>
      <c r="C1297">
        <v>5</v>
      </c>
      <c r="D1297">
        <v>8</v>
      </c>
      <c r="E1297" t="s">
        <v>24</v>
      </c>
      <c r="F1297" t="s">
        <v>11</v>
      </c>
      <c r="G1297">
        <v>3880</v>
      </c>
      <c r="H1297">
        <v>24.558221022723298</v>
      </c>
      <c r="I1297">
        <v>6109</v>
      </c>
    </row>
    <row r="1298" spans="1:9" x14ac:dyDescent="0.2">
      <c r="A1298" s="6" t="s">
        <v>2027</v>
      </c>
      <c r="B1298" t="s">
        <v>27</v>
      </c>
      <c r="C1298">
        <v>5</v>
      </c>
      <c r="D1298">
        <v>8</v>
      </c>
      <c r="E1298" t="s">
        <v>24</v>
      </c>
      <c r="F1298" t="s">
        <v>13</v>
      </c>
      <c r="G1298">
        <v>4835</v>
      </c>
      <c r="H1298">
        <v>30.258634662814899</v>
      </c>
      <c r="I1298">
        <v>7920</v>
      </c>
    </row>
    <row r="1299" spans="1:9" x14ac:dyDescent="0.2">
      <c r="A1299" s="6" t="s">
        <v>2237</v>
      </c>
      <c r="B1299" t="s">
        <v>27</v>
      </c>
      <c r="C1299">
        <v>5</v>
      </c>
      <c r="D1299">
        <v>8</v>
      </c>
      <c r="E1299" t="s">
        <v>24</v>
      </c>
      <c r="F1299" t="s">
        <v>14</v>
      </c>
      <c r="G1299">
        <v>4829</v>
      </c>
      <c r="H1299">
        <v>30.0194078673352</v>
      </c>
      <c r="I1299">
        <v>7933</v>
      </c>
    </row>
    <row r="1300" spans="1:9" x14ac:dyDescent="0.2">
      <c r="A1300" s="6" t="s">
        <v>2447</v>
      </c>
      <c r="B1300" t="s">
        <v>27</v>
      </c>
      <c r="C1300">
        <v>5</v>
      </c>
      <c r="D1300">
        <v>8</v>
      </c>
      <c r="E1300" t="s">
        <v>24</v>
      </c>
      <c r="F1300" t="s">
        <v>15</v>
      </c>
      <c r="G1300">
        <v>4893</v>
      </c>
      <c r="H1300">
        <v>29.992295051118099</v>
      </c>
      <c r="I1300">
        <v>7972</v>
      </c>
    </row>
    <row r="1301" spans="1:9" x14ac:dyDescent="0.2">
      <c r="A1301" s="6" t="s">
        <v>1817</v>
      </c>
      <c r="B1301" t="s">
        <v>27</v>
      </c>
      <c r="C1301">
        <v>5</v>
      </c>
      <c r="D1301">
        <v>8</v>
      </c>
      <c r="E1301" t="s">
        <v>24</v>
      </c>
      <c r="F1301" t="s">
        <v>12</v>
      </c>
      <c r="G1301">
        <v>5129</v>
      </c>
      <c r="H1301">
        <v>32.234587857320598</v>
      </c>
      <c r="I1301">
        <v>8551</v>
      </c>
    </row>
    <row r="1302" spans="1:9" x14ac:dyDescent="0.2">
      <c r="A1302" s="6" t="s">
        <v>1617</v>
      </c>
      <c r="B1302" t="s">
        <v>27</v>
      </c>
      <c r="C1302">
        <v>5</v>
      </c>
      <c r="D1302">
        <v>9</v>
      </c>
      <c r="E1302" t="s">
        <v>24</v>
      </c>
      <c r="F1302" t="s">
        <v>11</v>
      </c>
      <c r="G1302">
        <v>8080</v>
      </c>
      <c r="H1302">
        <v>26.0622630043596</v>
      </c>
      <c r="I1302">
        <v>13632</v>
      </c>
    </row>
    <row r="1303" spans="1:9" x14ac:dyDescent="0.2">
      <c r="A1303" s="6" t="s">
        <v>1827</v>
      </c>
      <c r="B1303" t="s">
        <v>27</v>
      </c>
      <c r="C1303">
        <v>5</v>
      </c>
      <c r="D1303">
        <v>9</v>
      </c>
      <c r="E1303" t="s">
        <v>24</v>
      </c>
      <c r="F1303" t="s">
        <v>12</v>
      </c>
      <c r="G1303">
        <v>8165</v>
      </c>
      <c r="H1303">
        <v>26.1491703683302</v>
      </c>
      <c r="I1303">
        <v>13797</v>
      </c>
    </row>
    <row r="1304" spans="1:9" x14ac:dyDescent="0.2">
      <c r="A1304" s="6" t="s">
        <v>2037</v>
      </c>
      <c r="B1304" t="s">
        <v>27</v>
      </c>
      <c r="C1304">
        <v>5</v>
      </c>
      <c r="D1304">
        <v>9</v>
      </c>
      <c r="E1304" t="s">
        <v>24</v>
      </c>
      <c r="F1304" t="s">
        <v>13</v>
      </c>
      <c r="G1304">
        <v>8661</v>
      </c>
      <c r="H1304">
        <v>27.568965385526202</v>
      </c>
      <c r="I1304">
        <v>14871</v>
      </c>
    </row>
    <row r="1305" spans="1:9" x14ac:dyDescent="0.2">
      <c r="A1305" s="6" t="s">
        <v>2247</v>
      </c>
      <c r="B1305" t="s">
        <v>27</v>
      </c>
      <c r="C1305">
        <v>5</v>
      </c>
      <c r="D1305">
        <v>9</v>
      </c>
      <c r="E1305" t="s">
        <v>24</v>
      </c>
      <c r="F1305" t="s">
        <v>14</v>
      </c>
      <c r="G1305">
        <v>9205</v>
      </c>
      <c r="H1305">
        <v>28.921866344844801</v>
      </c>
      <c r="I1305">
        <v>16108</v>
      </c>
    </row>
    <row r="1306" spans="1:9" x14ac:dyDescent="0.2">
      <c r="A1306" s="6" t="s">
        <v>2457</v>
      </c>
      <c r="B1306" t="s">
        <v>27</v>
      </c>
      <c r="C1306">
        <v>5</v>
      </c>
      <c r="D1306">
        <v>9</v>
      </c>
      <c r="E1306" t="s">
        <v>24</v>
      </c>
      <c r="F1306" t="s">
        <v>15</v>
      </c>
      <c r="G1306">
        <v>9264</v>
      </c>
      <c r="H1306">
        <v>28.6583387134745</v>
      </c>
      <c r="I1306">
        <v>16493</v>
      </c>
    </row>
    <row r="1307" spans="1:9" x14ac:dyDescent="0.2">
      <c r="A1307" s="6" t="s">
        <v>1627</v>
      </c>
      <c r="B1307" t="s">
        <v>27</v>
      </c>
      <c r="C1307">
        <v>5</v>
      </c>
      <c r="D1307">
        <v>10</v>
      </c>
      <c r="E1307" t="s">
        <v>24</v>
      </c>
      <c r="F1307" t="s">
        <v>11</v>
      </c>
      <c r="G1307">
        <v>3976</v>
      </c>
      <c r="H1307">
        <v>30.677166034760301</v>
      </c>
      <c r="I1307">
        <v>7408</v>
      </c>
    </row>
    <row r="1308" spans="1:9" x14ac:dyDescent="0.2">
      <c r="A1308" s="6" t="s">
        <v>2047</v>
      </c>
      <c r="B1308" t="s">
        <v>27</v>
      </c>
      <c r="C1308">
        <v>5</v>
      </c>
      <c r="D1308">
        <v>10</v>
      </c>
      <c r="E1308" t="s">
        <v>24</v>
      </c>
      <c r="F1308" t="s">
        <v>13</v>
      </c>
      <c r="G1308">
        <v>4055</v>
      </c>
      <c r="H1308">
        <v>30.519700447822999</v>
      </c>
      <c r="I1308">
        <v>7522</v>
      </c>
    </row>
    <row r="1309" spans="1:9" x14ac:dyDescent="0.2">
      <c r="A1309" s="6" t="s">
        <v>1837</v>
      </c>
      <c r="B1309" t="s">
        <v>27</v>
      </c>
      <c r="C1309">
        <v>5</v>
      </c>
      <c r="D1309">
        <v>10</v>
      </c>
      <c r="E1309" t="s">
        <v>24</v>
      </c>
      <c r="F1309" t="s">
        <v>12</v>
      </c>
      <c r="G1309">
        <v>3985</v>
      </c>
      <c r="H1309">
        <v>30.3900604293197</v>
      </c>
      <c r="I1309">
        <v>7548</v>
      </c>
    </row>
    <row r="1310" spans="1:9" x14ac:dyDescent="0.2">
      <c r="A1310" s="6" t="s">
        <v>2467</v>
      </c>
      <c r="B1310" t="s">
        <v>27</v>
      </c>
      <c r="C1310">
        <v>5</v>
      </c>
      <c r="D1310">
        <v>10</v>
      </c>
      <c r="E1310" t="s">
        <v>24</v>
      </c>
      <c r="F1310" t="s">
        <v>15</v>
      </c>
      <c r="G1310">
        <v>4283</v>
      </c>
      <c r="H1310">
        <v>31.220796564035801</v>
      </c>
      <c r="I1310">
        <v>7746</v>
      </c>
    </row>
    <row r="1311" spans="1:9" x14ac:dyDescent="0.2">
      <c r="A1311" s="6" t="s">
        <v>2257</v>
      </c>
      <c r="B1311" t="s">
        <v>27</v>
      </c>
      <c r="C1311">
        <v>5</v>
      </c>
      <c r="D1311">
        <v>10</v>
      </c>
      <c r="E1311" t="s">
        <v>24</v>
      </c>
      <c r="F1311" t="s">
        <v>14</v>
      </c>
      <c r="G1311">
        <v>4395</v>
      </c>
      <c r="H1311">
        <v>32.5193506784669</v>
      </c>
      <c r="I1311">
        <v>8224</v>
      </c>
    </row>
    <row r="1312" spans="1:9" x14ac:dyDescent="0.2">
      <c r="A1312" s="6" t="s">
        <v>2267</v>
      </c>
      <c r="B1312" t="s">
        <v>27</v>
      </c>
      <c r="C1312">
        <v>5</v>
      </c>
      <c r="D1312">
        <v>11</v>
      </c>
      <c r="E1312" t="s">
        <v>24</v>
      </c>
      <c r="F1312" t="s">
        <v>14</v>
      </c>
      <c r="G1312">
        <v>8185</v>
      </c>
      <c r="H1312">
        <v>23.907764225338799</v>
      </c>
      <c r="I1312">
        <v>13359</v>
      </c>
    </row>
    <row r="1313" spans="1:9" x14ac:dyDescent="0.2">
      <c r="A1313" s="6" t="s">
        <v>1847</v>
      </c>
      <c r="B1313" t="s">
        <v>27</v>
      </c>
      <c r="C1313">
        <v>5</v>
      </c>
      <c r="D1313">
        <v>11</v>
      </c>
      <c r="E1313" t="s">
        <v>24</v>
      </c>
      <c r="F1313" t="s">
        <v>12</v>
      </c>
      <c r="G1313">
        <v>9047</v>
      </c>
      <c r="H1313">
        <v>27.089446075174301</v>
      </c>
      <c r="I1313">
        <v>14325</v>
      </c>
    </row>
    <row r="1314" spans="1:9" x14ac:dyDescent="0.2">
      <c r="A1314" s="6" t="s">
        <v>1637</v>
      </c>
      <c r="B1314" t="s">
        <v>27</v>
      </c>
      <c r="C1314">
        <v>5</v>
      </c>
      <c r="D1314">
        <v>11</v>
      </c>
      <c r="E1314" t="s">
        <v>24</v>
      </c>
      <c r="F1314" t="s">
        <v>11</v>
      </c>
      <c r="G1314">
        <v>9235</v>
      </c>
      <c r="H1314">
        <v>27.9699820156196</v>
      </c>
      <c r="I1314">
        <v>14905</v>
      </c>
    </row>
    <row r="1315" spans="1:9" x14ac:dyDescent="0.2">
      <c r="A1315" s="6" t="s">
        <v>2057</v>
      </c>
      <c r="B1315" t="s">
        <v>27</v>
      </c>
      <c r="C1315">
        <v>5</v>
      </c>
      <c r="D1315">
        <v>11</v>
      </c>
      <c r="E1315" t="s">
        <v>24</v>
      </c>
      <c r="F1315" t="s">
        <v>13</v>
      </c>
      <c r="G1315">
        <v>9453</v>
      </c>
      <c r="H1315">
        <v>28.060187067913802</v>
      </c>
      <c r="I1315">
        <v>15002</v>
      </c>
    </row>
    <row r="1316" spans="1:9" x14ac:dyDescent="0.2">
      <c r="A1316" s="6" t="s">
        <v>2477</v>
      </c>
      <c r="B1316" t="s">
        <v>27</v>
      </c>
      <c r="C1316">
        <v>5</v>
      </c>
      <c r="D1316">
        <v>11</v>
      </c>
      <c r="E1316" t="s">
        <v>24</v>
      </c>
      <c r="F1316" t="s">
        <v>15</v>
      </c>
      <c r="G1316">
        <v>9605</v>
      </c>
      <c r="H1316">
        <v>27.588627568463899</v>
      </c>
      <c r="I1316">
        <v>15257</v>
      </c>
    </row>
    <row r="1317" spans="1:9" x14ac:dyDescent="0.2">
      <c r="A1317" s="6" t="s">
        <v>2067</v>
      </c>
      <c r="B1317" t="s">
        <v>27</v>
      </c>
      <c r="C1317">
        <v>5</v>
      </c>
      <c r="D1317">
        <v>12</v>
      </c>
      <c r="E1317" t="s">
        <v>24</v>
      </c>
      <c r="F1317" t="s">
        <v>13</v>
      </c>
      <c r="G1317">
        <v>4417</v>
      </c>
      <c r="H1317">
        <v>25.4905208388038</v>
      </c>
      <c r="I1317">
        <v>7925</v>
      </c>
    </row>
    <row r="1318" spans="1:9" x14ac:dyDescent="0.2">
      <c r="A1318" s="6" t="s">
        <v>2277</v>
      </c>
      <c r="B1318" t="s">
        <v>27</v>
      </c>
      <c r="C1318">
        <v>5</v>
      </c>
      <c r="D1318">
        <v>12</v>
      </c>
      <c r="E1318" t="s">
        <v>24</v>
      </c>
      <c r="F1318" t="s">
        <v>14</v>
      </c>
      <c r="G1318">
        <v>4443</v>
      </c>
      <c r="H1318">
        <v>25.595912949700001</v>
      </c>
      <c r="I1318">
        <v>8130</v>
      </c>
    </row>
    <row r="1319" spans="1:9" x14ac:dyDescent="0.2">
      <c r="A1319" s="6" t="s">
        <v>1857</v>
      </c>
      <c r="B1319" t="s">
        <v>27</v>
      </c>
      <c r="C1319">
        <v>5</v>
      </c>
      <c r="D1319">
        <v>12</v>
      </c>
      <c r="E1319" t="s">
        <v>24</v>
      </c>
      <c r="F1319" t="s">
        <v>12</v>
      </c>
      <c r="G1319">
        <v>4567</v>
      </c>
      <c r="H1319">
        <v>26.364113402055899</v>
      </c>
      <c r="I1319">
        <v>8285</v>
      </c>
    </row>
    <row r="1320" spans="1:9" x14ac:dyDescent="0.2">
      <c r="A1320" s="6" t="s">
        <v>1647</v>
      </c>
      <c r="B1320" t="s">
        <v>27</v>
      </c>
      <c r="C1320">
        <v>5</v>
      </c>
      <c r="D1320">
        <v>12</v>
      </c>
      <c r="E1320" t="s">
        <v>24</v>
      </c>
      <c r="F1320" t="s">
        <v>11</v>
      </c>
      <c r="G1320">
        <v>4611</v>
      </c>
      <c r="H1320">
        <v>26.530433761947599</v>
      </c>
      <c r="I1320">
        <v>8348</v>
      </c>
    </row>
    <row r="1321" spans="1:9" x14ac:dyDescent="0.2">
      <c r="A1321" s="6" t="s">
        <v>2487</v>
      </c>
      <c r="B1321" t="s">
        <v>27</v>
      </c>
      <c r="C1321">
        <v>5</v>
      </c>
      <c r="D1321">
        <v>12</v>
      </c>
      <c r="E1321" t="s">
        <v>24</v>
      </c>
      <c r="F1321" t="s">
        <v>15</v>
      </c>
      <c r="G1321">
        <v>4561</v>
      </c>
      <c r="H1321">
        <v>26.0258855134934</v>
      </c>
      <c r="I1321">
        <v>8460</v>
      </c>
    </row>
    <row r="1322" spans="1:9" x14ac:dyDescent="0.2">
      <c r="A1322" s="6" t="s">
        <v>1657</v>
      </c>
      <c r="B1322" t="s">
        <v>27</v>
      </c>
      <c r="C1322">
        <v>5</v>
      </c>
      <c r="D1322">
        <v>13</v>
      </c>
      <c r="E1322" t="s">
        <v>24</v>
      </c>
      <c r="F1322" t="s">
        <v>11</v>
      </c>
      <c r="G1322">
        <v>2898</v>
      </c>
      <c r="H1322">
        <v>10.534864293644301</v>
      </c>
      <c r="I1322">
        <v>4255</v>
      </c>
    </row>
    <row r="1323" spans="1:9" x14ac:dyDescent="0.2">
      <c r="A1323" s="6" t="s">
        <v>1867</v>
      </c>
      <c r="B1323" t="s">
        <v>27</v>
      </c>
      <c r="C1323">
        <v>5</v>
      </c>
      <c r="D1323">
        <v>13</v>
      </c>
      <c r="E1323" t="s">
        <v>24</v>
      </c>
      <c r="F1323" t="s">
        <v>12</v>
      </c>
      <c r="G1323">
        <v>2907</v>
      </c>
      <c r="H1323">
        <v>10.463571868217301</v>
      </c>
      <c r="I1323">
        <v>4319</v>
      </c>
    </row>
    <row r="1324" spans="1:9" x14ac:dyDescent="0.2">
      <c r="A1324" s="6" t="s">
        <v>2497</v>
      </c>
      <c r="B1324" t="s">
        <v>27</v>
      </c>
      <c r="C1324">
        <v>5</v>
      </c>
      <c r="D1324">
        <v>13</v>
      </c>
      <c r="E1324" t="s">
        <v>24</v>
      </c>
      <c r="F1324" t="s">
        <v>15</v>
      </c>
      <c r="G1324">
        <v>3111</v>
      </c>
      <c r="H1324">
        <v>10.77733662254</v>
      </c>
      <c r="I1324">
        <v>4747</v>
      </c>
    </row>
    <row r="1325" spans="1:9" x14ac:dyDescent="0.2">
      <c r="A1325" s="6" t="s">
        <v>2077</v>
      </c>
      <c r="B1325" t="s">
        <v>27</v>
      </c>
      <c r="C1325">
        <v>5</v>
      </c>
      <c r="D1325">
        <v>13</v>
      </c>
      <c r="E1325" t="s">
        <v>24</v>
      </c>
      <c r="F1325" t="s">
        <v>13</v>
      </c>
      <c r="G1325">
        <v>3179</v>
      </c>
      <c r="H1325">
        <v>11.353705240097501</v>
      </c>
      <c r="I1325">
        <v>4765</v>
      </c>
    </row>
    <row r="1326" spans="1:9" x14ac:dyDescent="0.2">
      <c r="A1326" s="6" t="s">
        <v>2287</v>
      </c>
      <c r="B1326" t="s">
        <v>27</v>
      </c>
      <c r="C1326">
        <v>5</v>
      </c>
      <c r="D1326">
        <v>13</v>
      </c>
      <c r="E1326" t="s">
        <v>24</v>
      </c>
      <c r="F1326" t="s">
        <v>14</v>
      </c>
      <c r="G1326">
        <v>3154</v>
      </c>
      <c r="H1326">
        <v>11.107252958706001</v>
      </c>
      <c r="I1326">
        <v>4874</v>
      </c>
    </row>
    <row r="1327" spans="1:9" x14ac:dyDescent="0.2">
      <c r="A1327" s="6" t="s">
        <v>1667</v>
      </c>
      <c r="B1327" t="s">
        <v>27</v>
      </c>
      <c r="C1327">
        <v>5</v>
      </c>
      <c r="D1327">
        <v>14</v>
      </c>
      <c r="E1327" t="s">
        <v>24</v>
      </c>
      <c r="F1327" t="s">
        <v>11</v>
      </c>
      <c r="G1327">
        <v>4208</v>
      </c>
      <c r="H1327">
        <v>20.0189342581624</v>
      </c>
      <c r="I1327">
        <v>6800</v>
      </c>
    </row>
    <row r="1328" spans="1:9" x14ac:dyDescent="0.2">
      <c r="A1328" s="6" t="s">
        <v>1877</v>
      </c>
      <c r="B1328" t="s">
        <v>27</v>
      </c>
      <c r="C1328">
        <v>5</v>
      </c>
      <c r="D1328">
        <v>14</v>
      </c>
      <c r="E1328" t="s">
        <v>24</v>
      </c>
      <c r="F1328" t="s">
        <v>12</v>
      </c>
      <c r="G1328">
        <v>4404</v>
      </c>
      <c r="H1328">
        <v>20.900406997934599</v>
      </c>
      <c r="I1328">
        <v>7265</v>
      </c>
    </row>
    <row r="1329" spans="1:9" x14ac:dyDescent="0.2">
      <c r="A1329" s="6" t="s">
        <v>2507</v>
      </c>
      <c r="B1329" t="s">
        <v>27</v>
      </c>
      <c r="C1329">
        <v>5</v>
      </c>
      <c r="D1329">
        <v>14</v>
      </c>
      <c r="E1329" t="s">
        <v>24</v>
      </c>
      <c r="F1329" t="s">
        <v>15</v>
      </c>
      <c r="G1329">
        <v>4619</v>
      </c>
      <c r="H1329">
        <v>21.311012519931499</v>
      </c>
      <c r="I1329">
        <v>7655</v>
      </c>
    </row>
    <row r="1330" spans="1:9" x14ac:dyDescent="0.2">
      <c r="A1330" s="6" t="s">
        <v>2087</v>
      </c>
      <c r="B1330" t="s">
        <v>27</v>
      </c>
      <c r="C1330">
        <v>5</v>
      </c>
      <c r="D1330">
        <v>14</v>
      </c>
      <c r="E1330" t="s">
        <v>24</v>
      </c>
      <c r="F1330" t="s">
        <v>13</v>
      </c>
      <c r="G1330">
        <v>4600</v>
      </c>
      <c r="H1330">
        <v>21.692239931263899</v>
      </c>
      <c r="I1330">
        <v>7772</v>
      </c>
    </row>
    <row r="1331" spans="1:9" x14ac:dyDescent="0.2">
      <c r="A1331" s="6" t="s">
        <v>2297</v>
      </c>
      <c r="B1331" t="s">
        <v>27</v>
      </c>
      <c r="C1331">
        <v>5</v>
      </c>
      <c r="D1331">
        <v>14</v>
      </c>
      <c r="E1331" t="s">
        <v>24</v>
      </c>
      <c r="F1331" t="s">
        <v>14</v>
      </c>
      <c r="G1331">
        <v>4647</v>
      </c>
      <c r="H1331">
        <v>21.664487164245902</v>
      </c>
      <c r="I1331">
        <v>7787</v>
      </c>
    </row>
    <row r="1332" spans="1:9" x14ac:dyDescent="0.2">
      <c r="A1332" s="6" t="s">
        <v>2307</v>
      </c>
      <c r="B1332" t="s">
        <v>27</v>
      </c>
      <c r="C1332">
        <v>5</v>
      </c>
      <c r="D1332">
        <v>15</v>
      </c>
      <c r="E1332" t="s">
        <v>24</v>
      </c>
      <c r="F1332" t="s">
        <v>14</v>
      </c>
      <c r="G1332">
        <v>1767</v>
      </c>
      <c r="H1332">
        <v>26.3973253100603</v>
      </c>
      <c r="I1332">
        <v>2911</v>
      </c>
    </row>
    <row r="1333" spans="1:9" x14ac:dyDescent="0.2">
      <c r="A1333" s="6" t="s">
        <v>2517</v>
      </c>
      <c r="B1333" t="s">
        <v>27</v>
      </c>
      <c r="C1333">
        <v>5</v>
      </c>
      <c r="D1333">
        <v>15</v>
      </c>
      <c r="E1333" t="s">
        <v>24</v>
      </c>
      <c r="F1333" t="s">
        <v>15</v>
      </c>
      <c r="G1333">
        <v>1716</v>
      </c>
      <c r="H1333">
        <v>25.285530517248201</v>
      </c>
      <c r="I1333">
        <v>2954</v>
      </c>
    </row>
    <row r="1334" spans="1:9" x14ac:dyDescent="0.2">
      <c r="A1334" s="6" t="s">
        <v>2097</v>
      </c>
      <c r="B1334" t="s">
        <v>27</v>
      </c>
      <c r="C1334">
        <v>5</v>
      </c>
      <c r="D1334">
        <v>15</v>
      </c>
      <c r="E1334" t="s">
        <v>24</v>
      </c>
      <c r="F1334" t="s">
        <v>13</v>
      </c>
      <c r="G1334">
        <v>1765</v>
      </c>
      <c r="H1334">
        <v>26.823708206686899</v>
      </c>
      <c r="I1334">
        <v>3052</v>
      </c>
    </row>
    <row r="1335" spans="1:9" x14ac:dyDescent="0.2">
      <c r="A1335" s="6" t="s">
        <v>1887</v>
      </c>
      <c r="B1335" t="s">
        <v>27</v>
      </c>
      <c r="C1335">
        <v>5</v>
      </c>
      <c r="D1335">
        <v>15</v>
      </c>
      <c r="E1335" t="s">
        <v>24</v>
      </c>
      <c r="F1335" t="s">
        <v>12</v>
      </c>
      <c r="G1335">
        <v>1975</v>
      </c>
      <c r="H1335">
        <v>30.387139854695601</v>
      </c>
      <c r="I1335">
        <v>3458</v>
      </c>
    </row>
    <row r="1336" spans="1:9" x14ac:dyDescent="0.2">
      <c r="A1336" s="6" t="s">
        <v>1677</v>
      </c>
      <c r="B1336" t="s">
        <v>27</v>
      </c>
      <c r="C1336">
        <v>5</v>
      </c>
      <c r="D1336">
        <v>15</v>
      </c>
      <c r="E1336" t="s">
        <v>24</v>
      </c>
      <c r="F1336" t="s">
        <v>11</v>
      </c>
      <c r="G1336">
        <v>1986</v>
      </c>
      <c r="H1336">
        <v>30.94990976839</v>
      </c>
      <c r="I1336">
        <v>3899</v>
      </c>
    </row>
    <row r="1337" spans="1:9" x14ac:dyDescent="0.2">
      <c r="A1337" s="6" t="s">
        <v>2107</v>
      </c>
      <c r="B1337" t="s">
        <v>27</v>
      </c>
      <c r="C1337">
        <v>5</v>
      </c>
      <c r="D1337">
        <v>16</v>
      </c>
      <c r="E1337" t="s">
        <v>24</v>
      </c>
      <c r="F1337" t="s">
        <v>13</v>
      </c>
      <c r="G1337">
        <v>1265</v>
      </c>
      <c r="H1337">
        <v>12.625695536093</v>
      </c>
      <c r="I1337">
        <v>1955</v>
      </c>
    </row>
    <row r="1338" spans="1:9" x14ac:dyDescent="0.2">
      <c r="A1338" s="6" t="s">
        <v>2527</v>
      </c>
      <c r="B1338" t="s">
        <v>27</v>
      </c>
      <c r="C1338">
        <v>5</v>
      </c>
      <c r="D1338">
        <v>16</v>
      </c>
      <c r="E1338" t="s">
        <v>24</v>
      </c>
      <c r="F1338" t="s">
        <v>15</v>
      </c>
      <c r="G1338">
        <v>1289</v>
      </c>
      <c r="H1338">
        <v>12.467392786708899</v>
      </c>
      <c r="I1338">
        <v>2063</v>
      </c>
    </row>
    <row r="1339" spans="1:9" x14ac:dyDescent="0.2">
      <c r="A1339" s="6" t="s">
        <v>2317</v>
      </c>
      <c r="B1339" t="s">
        <v>27</v>
      </c>
      <c r="C1339">
        <v>5</v>
      </c>
      <c r="D1339">
        <v>16</v>
      </c>
      <c r="E1339" t="s">
        <v>24</v>
      </c>
      <c r="F1339" t="s">
        <v>14</v>
      </c>
      <c r="G1339">
        <v>1324</v>
      </c>
      <c r="H1339">
        <v>13.048268739147</v>
      </c>
      <c r="I1339">
        <v>2153</v>
      </c>
    </row>
    <row r="1340" spans="1:9" x14ac:dyDescent="0.2">
      <c r="A1340" s="6" t="s">
        <v>1687</v>
      </c>
      <c r="B1340" t="s">
        <v>27</v>
      </c>
      <c r="C1340">
        <v>5</v>
      </c>
      <c r="D1340">
        <v>16</v>
      </c>
      <c r="E1340" t="s">
        <v>24</v>
      </c>
      <c r="F1340" t="s">
        <v>11</v>
      </c>
      <c r="G1340">
        <v>1380</v>
      </c>
      <c r="H1340">
        <v>14.053683032418199</v>
      </c>
      <c r="I1340">
        <v>2161</v>
      </c>
    </row>
    <row r="1341" spans="1:9" x14ac:dyDescent="0.2">
      <c r="A1341" s="6" t="s">
        <v>1897</v>
      </c>
      <c r="B1341" t="s">
        <v>27</v>
      </c>
      <c r="C1341">
        <v>5</v>
      </c>
      <c r="D1341">
        <v>16</v>
      </c>
      <c r="E1341" t="s">
        <v>24</v>
      </c>
      <c r="F1341" t="s">
        <v>12</v>
      </c>
      <c r="G1341">
        <v>1428</v>
      </c>
      <c r="H1341">
        <v>14.416771915159099</v>
      </c>
      <c r="I1341">
        <v>2267</v>
      </c>
    </row>
    <row r="1342" spans="1:9" x14ac:dyDescent="0.2">
      <c r="A1342" s="6" t="s">
        <v>2327</v>
      </c>
      <c r="B1342" t="s">
        <v>27</v>
      </c>
      <c r="C1342">
        <v>5</v>
      </c>
      <c r="D1342">
        <v>17</v>
      </c>
      <c r="E1342" t="s">
        <v>24</v>
      </c>
      <c r="F1342" t="s">
        <v>14</v>
      </c>
      <c r="G1342">
        <v>561</v>
      </c>
      <c r="H1342">
        <v>19.9005328092741</v>
      </c>
      <c r="I1342">
        <v>882</v>
      </c>
    </row>
    <row r="1343" spans="1:9" x14ac:dyDescent="0.2">
      <c r="A1343" s="6" t="s">
        <v>2537</v>
      </c>
      <c r="B1343" t="s">
        <v>27</v>
      </c>
      <c r="C1343">
        <v>5</v>
      </c>
      <c r="D1343">
        <v>17</v>
      </c>
      <c r="E1343" t="s">
        <v>24</v>
      </c>
      <c r="F1343" t="s">
        <v>15</v>
      </c>
      <c r="G1343">
        <v>583</v>
      </c>
      <c r="H1343">
        <v>20.7140116254281</v>
      </c>
      <c r="I1343">
        <v>937</v>
      </c>
    </row>
    <row r="1344" spans="1:9" x14ac:dyDescent="0.2">
      <c r="A1344" s="6" t="s">
        <v>1907</v>
      </c>
      <c r="B1344" t="s">
        <v>27</v>
      </c>
      <c r="C1344">
        <v>5</v>
      </c>
      <c r="D1344">
        <v>17</v>
      </c>
      <c r="E1344" t="s">
        <v>24</v>
      </c>
      <c r="F1344" t="s">
        <v>12</v>
      </c>
      <c r="G1344">
        <v>669</v>
      </c>
      <c r="H1344">
        <v>23.6138760642128</v>
      </c>
      <c r="I1344">
        <v>1040</v>
      </c>
    </row>
    <row r="1345" spans="1:9" x14ac:dyDescent="0.2">
      <c r="A1345" s="6" t="s">
        <v>2117</v>
      </c>
      <c r="B1345" t="s">
        <v>27</v>
      </c>
      <c r="C1345">
        <v>5</v>
      </c>
      <c r="D1345">
        <v>17</v>
      </c>
      <c r="E1345" t="s">
        <v>24</v>
      </c>
      <c r="F1345" t="s">
        <v>13</v>
      </c>
      <c r="G1345">
        <v>659</v>
      </c>
      <c r="H1345">
        <v>23.286219081272101</v>
      </c>
      <c r="I1345">
        <v>1064</v>
      </c>
    </row>
    <row r="1346" spans="1:9" x14ac:dyDescent="0.2">
      <c r="A1346" s="6" t="s">
        <v>1697</v>
      </c>
      <c r="B1346" t="s">
        <v>27</v>
      </c>
      <c r="C1346">
        <v>5</v>
      </c>
      <c r="D1346">
        <v>17</v>
      </c>
      <c r="E1346" t="s">
        <v>24</v>
      </c>
      <c r="F1346" t="s">
        <v>11</v>
      </c>
      <c r="G1346">
        <v>654</v>
      </c>
      <c r="H1346">
        <v>23.170455189615101</v>
      </c>
      <c r="I1346">
        <v>1066</v>
      </c>
    </row>
    <row r="1347" spans="1:9" x14ac:dyDescent="0.2">
      <c r="A1347" s="6" t="s">
        <v>2127</v>
      </c>
      <c r="B1347" t="s">
        <v>27</v>
      </c>
      <c r="C1347">
        <v>5</v>
      </c>
      <c r="D1347">
        <v>18</v>
      </c>
      <c r="E1347" t="s">
        <v>24</v>
      </c>
      <c r="F1347" t="s">
        <v>13</v>
      </c>
      <c r="G1347">
        <v>4548</v>
      </c>
      <c r="H1347">
        <v>11.9757672403782</v>
      </c>
      <c r="I1347">
        <v>7444</v>
      </c>
    </row>
    <row r="1348" spans="1:9" x14ac:dyDescent="0.2">
      <c r="A1348" s="6" t="s">
        <v>1917</v>
      </c>
      <c r="B1348" t="s">
        <v>27</v>
      </c>
      <c r="C1348">
        <v>5</v>
      </c>
      <c r="D1348">
        <v>18</v>
      </c>
      <c r="E1348" t="s">
        <v>24</v>
      </c>
      <c r="F1348" t="s">
        <v>12</v>
      </c>
      <c r="G1348">
        <v>4474</v>
      </c>
      <c r="H1348">
        <v>11.9871340595097</v>
      </c>
      <c r="I1348">
        <v>7513</v>
      </c>
    </row>
    <row r="1349" spans="1:9" x14ac:dyDescent="0.2">
      <c r="A1349" s="6" t="s">
        <v>2547</v>
      </c>
      <c r="B1349" t="s">
        <v>27</v>
      </c>
      <c r="C1349">
        <v>5</v>
      </c>
      <c r="D1349">
        <v>18</v>
      </c>
      <c r="E1349" t="s">
        <v>24</v>
      </c>
      <c r="F1349" t="s">
        <v>15</v>
      </c>
      <c r="G1349">
        <v>4535</v>
      </c>
      <c r="H1349">
        <v>11.2920748060739</v>
      </c>
      <c r="I1349">
        <v>7684</v>
      </c>
    </row>
    <row r="1350" spans="1:9" x14ac:dyDescent="0.2">
      <c r="A1350" s="6" t="s">
        <v>2337</v>
      </c>
      <c r="B1350" t="s">
        <v>27</v>
      </c>
      <c r="C1350">
        <v>5</v>
      </c>
      <c r="D1350">
        <v>18</v>
      </c>
      <c r="E1350" t="s">
        <v>24</v>
      </c>
      <c r="F1350" t="s">
        <v>14</v>
      </c>
      <c r="G1350">
        <v>4711</v>
      </c>
      <c r="H1350">
        <v>12.0723118925726</v>
      </c>
      <c r="I1350">
        <v>7847</v>
      </c>
    </row>
    <row r="1351" spans="1:9" x14ac:dyDescent="0.2">
      <c r="A1351" s="6" t="s">
        <v>1707</v>
      </c>
      <c r="B1351" t="s">
        <v>27</v>
      </c>
      <c r="C1351">
        <v>5</v>
      </c>
      <c r="D1351">
        <v>18</v>
      </c>
      <c r="E1351" t="s">
        <v>24</v>
      </c>
      <c r="F1351" t="s">
        <v>11</v>
      </c>
      <c r="G1351">
        <v>4769</v>
      </c>
      <c r="H1351">
        <v>12.764688626178</v>
      </c>
      <c r="I1351">
        <v>7916</v>
      </c>
    </row>
    <row r="1352" spans="1:9" x14ac:dyDescent="0.2">
      <c r="A1352" s="6" t="s">
        <v>2137</v>
      </c>
      <c r="B1352" t="s">
        <v>27</v>
      </c>
      <c r="C1352">
        <v>5</v>
      </c>
      <c r="D1352">
        <v>19</v>
      </c>
      <c r="E1352" t="s">
        <v>24</v>
      </c>
      <c r="F1352" t="s">
        <v>13</v>
      </c>
      <c r="G1352">
        <v>649</v>
      </c>
      <c r="H1352">
        <v>14.8075137294628</v>
      </c>
      <c r="I1352">
        <v>948</v>
      </c>
    </row>
    <row r="1353" spans="1:9" x14ac:dyDescent="0.2">
      <c r="A1353" s="6" t="s">
        <v>1927</v>
      </c>
      <c r="B1353" t="s">
        <v>27</v>
      </c>
      <c r="C1353">
        <v>5</v>
      </c>
      <c r="D1353">
        <v>19</v>
      </c>
      <c r="E1353" t="s">
        <v>24</v>
      </c>
      <c r="F1353" t="s">
        <v>12</v>
      </c>
      <c r="G1353">
        <v>624</v>
      </c>
      <c r="H1353">
        <v>14.3765882789335</v>
      </c>
      <c r="I1353">
        <v>975</v>
      </c>
    </row>
    <row r="1354" spans="1:9" x14ac:dyDescent="0.2">
      <c r="A1354" s="6" t="s">
        <v>1717</v>
      </c>
      <c r="B1354" t="s">
        <v>27</v>
      </c>
      <c r="C1354">
        <v>5</v>
      </c>
      <c r="D1354">
        <v>19</v>
      </c>
      <c r="E1354" t="s">
        <v>24</v>
      </c>
      <c r="F1354" t="s">
        <v>11</v>
      </c>
      <c r="G1354">
        <v>640</v>
      </c>
      <c r="H1354">
        <v>14.902886735732199</v>
      </c>
      <c r="I1354">
        <v>989</v>
      </c>
    </row>
    <row r="1355" spans="1:9" x14ac:dyDescent="0.2">
      <c r="A1355" s="6" t="s">
        <v>2347</v>
      </c>
      <c r="B1355" t="s">
        <v>27</v>
      </c>
      <c r="C1355">
        <v>5</v>
      </c>
      <c r="D1355">
        <v>19</v>
      </c>
      <c r="E1355" t="s">
        <v>24</v>
      </c>
      <c r="F1355" t="s">
        <v>14</v>
      </c>
      <c r="G1355">
        <v>709</v>
      </c>
      <c r="H1355">
        <v>15.9281816486679</v>
      </c>
      <c r="I1355">
        <v>1081</v>
      </c>
    </row>
    <row r="1356" spans="1:9" x14ac:dyDescent="0.2">
      <c r="A1356" s="6" t="s">
        <v>2557</v>
      </c>
      <c r="B1356" t="s">
        <v>27</v>
      </c>
      <c r="C1356">
        <v>5</v>
      </c>
      <c r="D1356">
        <v>19</v>
      </c>
      <c r="E1356" t="s">
        <v>24</v>
      </c>
      <c r="F1356" t="s">
        <v>15</v>
      </c>
      <c r="G1356">
        <v>746</v>
      </c>
      <c r="H1356">
        <v>16.5791041061063</v>
      </c>
      <c r="I1356">
        <v>1153</v>
      </c>
    </row>
    <row r="1357" spans="1:9" x14ac:dyDescent="0.2">
      <c r="A1357" s="6" t="s">
        <v>2357</v>
      </c>
      <c r="B1357" t="s">
        <v>27</v>
      </c>
      <c r="C1357">
        <v>5</v>
      </c>
      <c r="D1357">
        <v>20</v>
      </c>
      <c r="E1357" t="s">
        <v>24</v>
      </c>
      <c r="F1357" t="s">
        <v>14</v>
      </c>
      <c r="G1357">
        <v>6417</v>
      </c>
      <c r="H1357">
        <v>20.642301438077101</v>
      </c>
      <c r="I1357">
        <v>9907</v>
      </c>
    </row>
    <row r="1358" spans="1:9" x14ac:dyDescent="0.2">
      <c r="A1358" s="6" t="s">
        <v>2147</v>
      </c>
      <c r="B1358" t="s">
        <v>27</v>
      </c>
      <c r="C1358">
        <v>5</v>
      </c>
      <c r="D1358">
        <v>20</v>
      </c>
      <c r="E1358" t="s">
        <v>24</v>
      </c>
      <c r="F1358" t="s">
        <v>13</v>
      </c>
      <c r="G1358">
        <v>6499</v>
      </c>
      <c r="H1358">
        <v>21.273252788043202</v>
      </c>
      <c r="I1358">
        <v>10040</v>
      </c>
    </row>
    <row r="1359" spans="1:9" x14ac:dyDescent="0.2">
      <c r="A1359" s="6" t="s">
        <v>1727</v>
      </c>
      <c r="B1359" t="s">
        <v>27</v>
      </c>
      <c r="C1359">
        <v>5</v>
      </c>
      <c r="D1359">
        <v>20</v>
      </c>
      <c r="E1359" t="s">
        <v>24</v>
      </c>
      <c r="F1359" t="s">
        <v>11</v>
      </c>
      <c r="G1359">
        <v>7056</v>
      </c>
      <c r="H1359">
        <v>23.406067067537599</v>
      </c>
      <c r="I1359">
        <v>11306</v>
      </c>
    </row>
    <row r="1360" spans="1:9" x14ac:dyDescent="0.2">
      <c r="A1360" s="6" t="s">
        <v>1937</v>
      </c>
      <c r="B1360" t="s">
        <v>27</v>
      </c>
      <c r="C1360">
        <v>5</v>
      </c>
      <c r="D1360">
        <v>20</v>
      </c>
      <c r="E1360" t="s">
        <v>24</v>
      </c>
      <c r="F1360" t="s">
        <v>12</v>
      </c>
      <c r="G1360">
        <v>6991</v>
      </c>
      <c r="H1360">
        <v>23.060780048780298</v>
      </c>
      <c r="I1360">
        <v>11339</v>
      </c>
    </row>
    <row r="1361" spans="1:9" x14ac:dyDescent="0.2">
      <c r="A1361" s="6" t="s">
        <v>2567</v>
      </c>
      <c r="B1361" t="s">
        <v>27</v>
      </c>
      <c r="C1361">
        <v>5</v>
      </c>
      <c r="D1361">
        <v>20</v>
      </c>
      <c r="E1361" t="s">
        <v>24</v>
      </c>
      <c r="F1361" t="s">
        <v>15</v>
      </c>
      <c r="G1361">
        <v>7368</v>
      </c>
      <c r="H1361">
        <v>23.2485126536846</v>
      </c>
      <c r="I1361">
        <v>12155</v>
      </c>
    </row>
    <row r="1362" spans="1:9" x14ac:dyDescent="0.2">
      <c r="A1362" s="6" t="s">
        <v>1737</v>
      </c>
      <c r="B1362" t="s">
        <v>27</v>
      </c>
      <c r="C1362">
        <v>5</v>
      </c>
      <c r="D1362">
        <v>99</v>
      </c>
      <c r="E1362" t="s">
        <v>24</v>
      </c>
      <c r="F1362" t="s">
        <v>11</v>
      </c>
      <c r="G1362">
        <v>138384</v>
      </c>
      <c r="H1362">
        <v>21.389439001588801</v>
      </c>
      <c r="I1362">
        <v>225870</v>
      </c>
    </row>
    <row r="1363" spans="1:9" x14ac:dyDescent="0.2">
      <c r="A1363" s="6" t="s">
        <v>1947</v>
      </c>
      <c r="B1363" t="s">
        <v>27</v>
      </c>
      <c r="C1363">
        <v>5</v>
      </c>
      <c r="D1363">
        <v>99</v>
      </c>
      <c r="E1363" t="s">
        <v>24</v>
      </c>
      <c r="F1363" t="s">
        <v>12</v>
      </c>
      <c r="G1363">
        <v>141375</v>
      </c>
      <c r="H1363">
        <v>21.583416864273602</v>
      </c>
      <c r="I1363">
        <v>230065</v>
      </c>
    </row>
    <row r="1364" spans="1:9" x14ac:dyDescent="0.2">
      <c r="A1364" s="6" t="s">
        <v>2157</v>
      </c>
      <c r="B1364" t="s">
        <v>27</v>
      </c>
      <c r="C1364">
        <v>5</v>
      </c>
      <c r="D1364">
        <v>99</v>
      </c>
      <c r="E1364" t="s">
        <v>24</v>
      </c>
      <c r="F1364" t="s">
        <v>13</v>
      </c>
      <c r="G1364">
        <v>143182</v>
      </c>
      <c r="H1364">
        <v>21.543414368922601</v>
      </c>
      <c r="I1364">
        <v>233406</v>
      </c>
    </row>
    <row r="1365" spans="1:9" x14ac:dyDescent="0.2">
      <c r="A1365" s="6" t="s">
        <v>2367</v>
      </c>
      <c r="B1365" t="s">
        <v>27</v>
      </c>
      <c r="C1365">
        <v>5</v>
      </c>
      <c r="D1365">
        <v>99</v>
      </c>
      <c r="E1365" t="s">
        <v>24</v>
      </c>
      <c r="F1365" t="s">
        <v>14</v>
      </c>
      <c r="G1365">
        <v>146006</v>
      </c>
      <c r="H1365">
        <v>21.469713229061298</v>
      </c>
      <c r="I1365">
        <v>240960</v>
      </c>
    </row>
    <row r="1366" spans="1:9" x14ac:dyDescent="0.2">
      <c r="A1366" s="6" t="s">
        <v>2577</v>
      </c>
      <c r="B1366" t="s">
        <v>27</v>
      </c>
      <c r="C1366">
        <v>5</v>
      </c>
      <c r="D1366">
        <v>99</v>
      </c>
      <c r="E1366" t="s">
        <v>24</v>
      </c>
      <c r="F1366" t="s">
        <v>15</v>
      </c>
      <c r="G1366">
        <v>151343</v>
      </c>
      <c r="H1366">
        <v>21.6764016855238</v>
      </c>
      <c r="I1366">
        <v>250353</v>
      </c>
    </row>
    <row r="1367" spans="1:9" x14ac:dyDescent="0.2">
      <c r="A1367" s="6" t="s">
        <v>3818</v>
      </c>
      <c r="B1367" t="s">
        <v>27</v>
      </c>
      <c r="C1367">
        <v>5</v>
      </c>
      <c r="D1367">
        <v>1</v>
      </c>
      <c r="E1367" t="s">
        <v>28</v>
      </c>
      <c r="F1367" t="s">
        <v>11</v>
      </c>
      <c r="G1367">
        <v>12998</v>
      </c>
      <c r="H1367">
        <v>21.255997150354599</v>
      </c>
      <c r="I1367">
        <v>21668</v>
      </c>
    </row>
    <row r="1368" spans="1:9" x14ac:dyDescent="0.2">
      <c r="A1368" s="6" t="s">
        <v>3923</v>
      </c>
      <c r="B1368" t="s">
        <v>27</v>
      </c>
      <c r="C1368">
        <v>5</v>
      </c>
      <c r="D1368">
        <v>1</v>
      </c>
      <c r="E1368" t="s">
        <v>28</v>
      </c>
      <c r="F1368" t="s">
        <v>12</v>
      </c>
      <c r="G1368">
        <v>13329</v>
      </c>
      <c r="H1368">
        <v>21.6191202597577</v>
      </c>
      <c r="I1368">
        <v>22052</v>
      </c>
    </row>
    <row r="1369" spans="1:9" x14ac:dyDescent="0.2">
      <c r="A1369" s="6" t="s">
        <v>4133</v>
      </c>
      <c r="B1369" t="s">
        <v>27</v>
      </c>
      <c r="C1369">
        <v>5</v>
      </c>
      <c r="D1369">
        <v>1</v>
      </c>
      <c r="E1369" t="s">
        <v>28</v>
      </c>
      <c r="F1369" t="s">
        <v>14</v>
      </c>
      <c r="G1369">
        <v>13325</v>
      </c>
      <c r="H1369">
        <v>21.463138490582399</v>
      </c>
      <c r="I1369">
        <v>22134</v>
      </c>
    </row>
    <row r="1370" spans="1:9" x14ac:dyDescent="0.2">
      <c r="A1370" s="6" t="s">
        <v>4028</v>
      </c>
      <c r="B1370" t="s">
        <v>27</v>
      </c>
      <c r="C1370">
        <v>5</v>
      </c>
      <c r="D1370">
        <v>1</v>
      </c>
      <c r="E1370" t="s">
        <v>28</v>
      </c>
      <c r="F1370" t="s">
        <v>13</v>
      </c>
      <c r="G1370">
        <v>13567</v>
      </c>
      <c r="H1370">
        <v>21.984948998122199</v>
      </c>
      <c r="I1370">
        <v>22497</v>
      </c>
    </row>
    <row r="1371" spans="1:9" x14ac:dyDescent="0.2">
      <c r="A1371" s="6" t="s">
        <v>4238</v>
      </c>
      <c r="B1371" t="s">
        <v>27</v>
      </c>
      <c r="C1371">
        <v>5</v>
      </c>
      <c r="D1371">
        <v>1</v>
      </c>
      <c r="E1371" t="s">
        <v>28</v>
      </c>
      <c r="F1371" t="s">
        <v>15</v>
      </c>
      <c r="G1371">
        <v>13572</v>
      </c>
      <c r="H1371">
        <v>21.511194200546999</v>
      </c>
      <c r="I1371">
        <v>22631</v>
      </c>
    </row>
    <row r="1372" spans="1:9" x14ac:dyDescent="0.2">
      <c r="A1372" s="6" t="s">
        <v>3924</v>
      </c>
      <c r="B1372" t="s">
        <v>27</v>
      </c>
      <c r="C1372">
        <v>5</v>
      </c>
      <c r="D1372">
        <v>2</v>
      </c>
      <c r="E1372" t="s">
        <v>28</v>
      </c>
      <c r="F1372" t="s">
        <v>12</v>
      </c>
      <c r="G1372">
        <v>8350</v>
      </c>
      <c r="H1372">
        <v>18.266333270003599</v>
      </c>
      <c r="I1372">
        <v>12849</v>
      </c>
    </row>
    <row r="1373" spans="1:9" x14ac:dyDescent="0.2">
      <c r="A1373" s="6" t="s">
        <v>4029</v>
      </c>
      <c r="B1373" t="s">
        <v>27</v>
      </c>
      <c r="C1373">
        <v>5</v>
      </c>
      <c r="D1373">
        <v>2</v>
      </c>
      <c r="E1373" t="s">
        <v>28</v>
      </c>
      <c r="F1373" t="s">
        <v>13</v>
      </c>
      <c r="G1373">
        <v>8336</v>
      </c>
      <c r="H1373">
        <v>18.049950331671099</v>
      </c>
      <c r="I1373">
        <v>13301</v>
      </c>
    </row>
    <row r="1374" spans="1:9" x14ac:dyDescent="0.2">
      <c r="A1374" s="6" t="s">
        <v>3819</v>
      </c>
      <c r="B1374" t="s">
        <v>27</v>
      </c>
      <c r="C1374">
        <v>5</v>
      </c>
      <c r="D1374">
        <v>2</v>
      </c>
      <c r="E1374" t="s">
        <v>28</v>
      </c>
      <c r="F1374" t="s">
        <v>11</v>
      </c>
      <c r="G1374">
        <v>8263</v>
      </c>
      <c r="H1374">
        <v>18.346733462313001</v>
      </c>
      <c r="I1374">
        <v>13359</v>
      </c>
    </row>
    <row r="1375" spans="1:9" x14ac:dyDescent="0.2">
      <c r="A1375" s="6" t="s">
        <v>4134</v>
      </c>
      <c r="B1375" t="s">
        <v>27</v>
      </c>
      <c r="C1375">
        <v>5</v>
      </c>
      <c r="D1375">
        <v>2</v>
      </c>
      <c r="E1375" t="s">
        <v>28</v>
      </c>
      <c r="F1375" t="s">
        <v>14</v>
      </c>
      <c r="G1375">
        <v>8477</v>
      </c>
      <c r="H1375">
        <v>17.910600974532201</v>
      </c>
      <c r="I1375">
        <v>13447</v>
      </c>
    </row>
    <row r="1376" spans="1:9" x14ac:dyDescent="0.2">
      <c r="A1376" s="6" t="s">
        <v>4239</v>
      </c>
      <c r="B1376" t="s">
        <v>27</v>
      </c>
      <c r="C1376">
        <v>5</v>
      </c>
      <c r="D1376">
        <v>2</v>
      </c>
      <c r="E1376" t="s">
        <v>28</v>
      </c>
      <c r="F1376" t="s">
        <v>15</v>
      </c>
      <c r="G1376">
        <v>8656</v>
      </c>
      <c r="H1376">
        <v>17.867130154786199</v>
      </c>
      <c r="I1376">
        <v>13515</v>
      </c>
    </row>
    <row r="1377" spans="1:9" x14ac:dyDescent="0.2">
      <c r="A1377" s="6" t="s">
        <v>3820</v>
      </c>
      <c r="B1377" t="s">
        <v>27</v>
      </c>
      <c r="C1377">
        <v>5</v>
      </c>
      <c r="D1377">
        <v>3</v>
      </c>
      <c r="E1377" t="s">
        <v>28</v>
      </c>
      <c r="F1377" t="s">
        <v>11</v>
      </c>
      <c r="G1377">
        <v>14750</v>
      </c>
      <c r="H1377">
        <v>17.622742399680501</v>
      </c>
      <c r="I1377">
        <v>21656</v>
      </c>
    </row>
    <row r="1378" spans="1:9" x14ac:dyDescent="0.2">
      <c r="A1378" s="6" t="s">
        <v>3925</v>
      </c>
      <c r="B1378" t="s">
        <v>27</v>
      </c>
      <c r="C1378">
        <v>5</v>
      </c>
      <c r="D1378">
        <v>3</v>
      </c>
      <c r="E1378" t="s">
        <v>28</v>
      </c>
      <c r="F1378" t="s">
        <v>12</v>
      </c>
      <c r="G1378">
        <v>15166</v>
      </c>
      <c r="H1378">
        <v>18.0109572895913</v>
      </c>
      <c r="I1378">
        <v>22544</v>
      </c>
    </row>
    <row r="1379" spans="1:9" x14ac:dyDescent="0.2">
      <c r="A1379" s="6" t="s">
        <v>4030</v>
      </c>
      <c r="B1379" t="s">
        <v>27</v>
      </c>
      <c r="C1379">
        <v>5</v>
      </c>
      <c r="D1379">
        <v>3</v>
      </c>
      <c r="E1379" t="s">
        <v>28</v>
      </c>
      <c r="F1379" t="s">
        <v>13</v>
      </c>
      <c r="G1379">
        <v>15410</v>
      </c>
      <c r="H1379">
        <v>18.228242773256401</v>
      </c>
      <c r="I1379">
        <v>23256</v>
      </c>
    </row>
    <row r="1380" spans="1:9" x14ac:dyDescent="0.2">
      <c r="A1380" s="6" t="s">
        <v>4135</v>
      </c>
      <c r="B1380" t="s">
        <v>27</v>
      </c>
      <c r="C1380">
        <v>5</v>
      </c>
      <c r="D1380">
        <v>3</v>
      </c>
      <c r="E1380" t="s">
        <v>28</v>
      </c>
      <c r="F1380" t="s">
        <v>14</v>
      </c>
      <c r="G1380">
        <v>16171</v>
      </c>
      <c r="H1380">
        <v>18.683845013243602</v>
      </c>
      <c r="I1380">
        <v>24226</v>
      </c>
    </row>
    <row r="1381" spans="1:9" x14ac:dyDescent="0.2">
      <c r="A1381" s="6" t="s">
        <v>4240</v>
      </c>
      <c r="B1381" t="s">
        <v>27</v>
      </c>
      <c r="C1381">
        <v>5</v>
      </c>
      <c r="D1381">
        <v>3</v>
      </c>
      <c r="E1381" t="s">
        <v>28</v>
      </c>
      <c r="F1381" t="s">
        <v>15</v>
      </c>
      <c r="G1381">
        <v>17087</v>
      </c>
      <c r="H1381">
        <v>19.1486075373642</v>
      </c>
      <c r="I1381">
        <v>25788</v>
      </c>
    </row>
    <row r="1382" spans="1:9" x14ac:dyDescent="0.2">
      <c r="A1382" s="6" t="s">
        <v>3821</v>
      </c>
      <c r="B1382" t="s">
        <v>27</v>
      </c>
      <c r="C1382">
        <v>5</v>
      </c>
      <c r="D1382">
        <v>4</v>
      </c>
      <c r="E1382" t="s">
        <v>28</v>
      </c>
      <c r="F1382" t="s">
        <v>11</v>
      </c>
      <c r="G1382">
        <v>34938</v>
      </c>
      <c r="H1382">
        <v>19.729243789687001</v>
      </c>
      <c r="I1382">
        <v>51473</v>
      </c>
    </row>
    <row r="1383" spans="1:9" x14ac:dyDescent="0.2">
      <c r="A1383" s="6" t="s">
        <v>3926</v>
      </c>
      <c r="B1383" t="s">
        <v>27</v>
      </c>
      <c r="C1383">
        <v>5</v>
      </c>
      <c r="D1383">
        <v>4</v>
      </c>
      <c r="E1383" t="s">
        <v>28</v>
      </c>
      <c r="F1383" t="s">
        <v>12</v>
      </c>
      <c r="G1383">
        <v>35771</v>
      </c>
      <c r="H1383">
        <v>19.9332348025142</v>
      </c>
      <c r="I1383">
        <v>52849</v>
      </c>
    </row>
    <row r="1384" spans="1:9" x14ac:dyDescent="0.2">
      <c r="A1384" s="6" t="s">
        <v>4031</v>
      </c>
      <c r="B1384" t="s">
        <v>27</v>
      </c>
      <c r="C1384">
        <v>5</v>
      </c>
      <c r="D1384">
        <v>4</v>
      </c>
      <c r="E1384" t="s">
        <v>28</v>
      </c>
      <c r="F1384" t="s">
        <v>13</v>
      </c>
      <c r="G1384">
        <v>35965</v>
      </c>
      <c r="H1384">
        <v>19.895691224139899</v>
      </c>
      <c r="I1384">
        <v>53587</v>
      </c>
    </row>
    <row r="1385" spans="1:9" x14ac:dyDescent="0.2">
      <c r="A1385" s="6" t="s">
        <v>4136</v>
      </c>
      <c r="B1385" t="s">
        <v>27</v>
      </c>
      <c r="C1385">
        <v>5</v>
      </c>
      <c r="D1385">
        <v>4</v>
      </c>
      <c r="E1385" t="s">
        <v>28</v>
      </c>
      <c r="F1385" t="s">
        <v>14</v>
      </c>
      <c r="G1385">
        <v>36834</v>
      </c>
      <c r="H1385">
        <v>19.903487772976199</v>
      </c>
      <c r="I1385">
        <v>55043</v>
      </c>
    </row>
    <row r="1386" spans="1:9" x14ac:dyDescent="0.2">
      <c r="A1386" s="6" t="s">
        <v>4241</v>
      </c>
      <c r="B1386" t="s">
        <v>27</v>
      </c>
      <c r="C1386">
        <v>5</v>
      </c>
      <c r="D1386">
        <v>4</v>
      </c>
      <c r="E1386" t="s">
        <v>28</v>
      </c>
      <c r="F1386" t="s">
        <v>15</v>
      </c>
      <c r="G1386">
        <v>38813</v>
      </c>
      <c r="H1386">
        <v>20.408789496189598</v>
      </c>
      <c r="I1386">
        <v>59027</v>
      </c>
    </row>
    <row r="1387" spans="1:9" x14ac:dyDescent="0.2">
      <c r="A1387" s="6" t="s">
        <v>3822</v>
      </c>
      <c r="B1387" t="s">
        <v>27</v>
      </c>
      <c r="C1387">
        <v>5</v>
      </c>
      <c r="D1387">
        <v>5</v>
      </c>
      <c r="E1387" t="s">
        <v>28</v>
      </c>
      <c r="F1387" t="s">
        <v>11</v>
      </c>
      <c r="G1387">
        <v>22159</v>
      </c>
      <c r="H1387">
        <v>23.302594297075601</v>
      </c>
      <c r="I1387">
        <v>38070</v>
      </c>
    </row>
    <row r="1388" spans="1:9" x14ac:dyDescent="0.2">
      <c r="A1388" s="6" t="s">
        <v>3927</v>
      </c>
      <c r="B1388" t="s">
        <v>27</v>
      </c>
      <c r="C1388">
        <v>5</v>
      </c>
      <c r="D1388">
        <v>5</v>
      </c>
      <c r="E1388" t="s">
        <v>28</v>
      </c>
      <c r="F1388" t="s">
        <v>12</v>
      </c>
      <c r="G1388">
        <v>23361</v>
      </c>
      <c r="H1388">
        <v>24.3329980803159</v>
      </c>
      <c r="I1388">
        <v>40270</v>
      </c>
    </row>
    <row r="1389" spans="1:9" x14ac:dyDescent="0.2">
      <c r="A1389" s="6" t="s">
        <v>4032</v>
      </c>
      <c r="B1389" t="s">
        <v>27</v>
      </c>
      <c r="C1389">
        <v>5</v>
      </c>
      <c r="D1389">
        <v>5</v>
      </c>
      <c r="E1389" t="s">
        <v>28</v>
      </c>
      <c r="F1389" t="s">
        <v>13</v>
      </c>
      <c r="G1389">
        <v>23834</v>
      </c>
      <c r="H1389">
        <v>24.622566134638301</v>
      </c>
      <c r="I1389">
        <v>41410</v>
      </c>
    </row>
    <row r="1390" spans="1:9" x14ac:dyDescent="0.2">
      <c r="A1390" s="6" t="s">
        <v>4137</v>
      </c>
      <c r="B1390" t="s">
        <v>27</v>
      </c>
      <c r="C1390">
        <v>5</v>
      </c>
      <c r="D1390">
        <v>5</v>
      </c>
      <c r="E1390" t="s">
        <v>28</v>
      </c>
      <c r="F1390" t="s">
        <v>14</v>
      </c>
      <c r="G1390">
        <v>24246</v>
      </c>
      <c r="H1390">
        <v>24.619885461328501</v>
      </c>
      <c r="I1390">
        <v>42078</v>
      </c>
    </row>
    <row r="1391" spans="1:9" x14ac:dyDescent="0.2">
      <c r="A1391" s="6" t="s">
        <v>4242</v>
      </c>
      <c r="B1391" t="s">
        <v>27</v>
      </c>
      <c r="C1391">
        <v>5</v>
      </c>
      <c r="D1391">
        <v>5</v>
      </c>
      <c r="E1391" t="s">
        <v>28</v>
      </c>
      <c r="F1391" t="s">
        <v>15</v>
      </c>
      <c r="G1391">
        <v>24560</v>
      </c>
      <c r="H1391">
        <v>24.550925360798502</v>
      </c>
      <c r="I1391">
        <v>42672</v>
      </c>
    </row>
    <row r="1392" spans="1:9" x14ac:dyDescent="0.2">
      <c r="A1392" s="6" t="s">
        <v>3823</v>
      </c>
      <c r="B1392" t="s">
        <v>27</v>
      </c>
      <c r="C1392">
        <v>5</v>
      </c>
      <c r="D1392">
        <v>6</v>
      </c>
      <c r="E1392" t="s">
        <v>28</v>
      </c>
      <c r="F1392" t="s">
        <v>11</v>
      </c>
      <c r="G1392">
        <v>11356</v>
      </c>
      <c r="H1392">
        <v>31.971517029373299</v>
      </c>
      <c r="I1392">
        <v>19803</v>
      </c>
    </row>
    <row r="1393" spans="1:9" x14ac:dyDescent="0.2">
      <c r="A1393" s="6" t="s">
        <v>4033</v>
      </c>
      <c r="B1393" t="s">
        <v>27</v>
      </c>
      <c r="C1393">
        <v>5</v>
      </c>
      <c r="D1393">
        <v>6</v>
      </c>
      <c r="E1393" t="s">
        <v>28</v>
      </c>
      <c r="F1393" t="s">
        <v>13</v>
      </c>
      <c r="G1393">
        <v>11621</v>
      </c>
      <c r="H1393">
        <v>32.753174968318703</v>
      </c>
      <c r="I1393">
        <v>20110</v>
      </c>
    </row>
    <row r="1394" spans="1:9" x14ac:dyDescent="0.2">
      <c r="A1394" s="6" t="s">
        <v>3928</v>
      </c>
      <c r="B1394" t="s">
        <v>27</v>
      </c>
      <c r="C1394">
        <v>5</v>
      </c>
      <c r="D1394">
        <v>6</v>
      </c>
      <c r="E1394" t="s">
        <v>28</v>
      </c>
      <c r="F1394" t="s">
        <v>12</v>
      </c>
      <c r="G1394">
        <v>11688</v>
      </c>
      <c r="H1394">
        <v>32.925880104071801</v>
      </c>
      <c r="I1394">
        <v>20291</v>
      </c>
    </row>
    <row r="1395" spans="1:9" x14ac:dyDescent="0.2">
      <c r="A1395" s="6" t="s">
        <v>4138</v>
      </c>
      <c r="B1395" t="s">
        <v>27</v>
      </c>
      <c r="C1395">
        <v>5</v>
      </c>
      <c r="D1395">
        <v>6</v>
      </c>
      <c r="E1395" t="s">
        <v>28</v>
      </c>
      <c r="F1395" t="s">
        <v>14</v>
      </c>
      <c r="G1395">
        <v>12042</v>
      </c>
      <c r="H1395">
        <v>33.929815032270199</v>
      </c>
      <c r="I1395">
        <v>21322</v>
      </c>
    </row>
    <row r="1396" spans="1:9" x14ac:dyDescent="0.2">
      <c r="A1396" s="6" t="s">
        <v>4243</v>
      </c>
      <c r="B1396" t="s">
        <v>27</v>
      </c>
      <c r="C1396">
        <v>5</v>
      </c>
      <c r="D1396">
        <v>6</v>
      </c>
      <c r="E1396" t="s">
        <v>28</v>
      </c>
      <c r="F1396" t="s">
        <v>15</v>
      </c>
      <c r="G1396">
        <v>12753</v>
      </c>
      <c r="H1396">
        <v>35.525777561534099</v>
      </c>
      <c r="I1396">
        <v>22495</v>
      </c>
    </row>
    <row r="1397" spans="1:9" x14ac:dyDescent="0.2">
      <c r="A1397" s="6" t="s">
        <v>3929</v>
      </c>
      <c r="B1397" t="s">
        <v>27</v>
      </c>
      <c r="C1397">
        <v>5</v>
      </c>
      <c r="D1397">
        <v>7</v>
      </c>
      <c r="E1397" t="s">
        <v>28</v>
      </c>
      <c r="F1397" t="s">
        <v>12</v>
      </c>
      <c r="G1397">
        <v>13076</v>
      </c>
      <c r="H1397">
        <v>24.1739657210518</v>
      </c>
      <c r="I1397">
        <v>19952</v>
      </c>
    </row>
    <row r="1398" spans="1:9" x14ac:dyDescent="0.2">
      <c r="A1398" s="6" t="s">
        <v>3824</v>
      </c>
      <c r="B1398" t="s">
        <v>27</v>
      </c>
      <c r="C1398">
        <v>5</v>
      </c>
      <c r="D1398">
        <v>7</v>
      </c>
      <c r="E1398" t="s">
        <v>28</v>
      </c>
      <c r="F1398" t="s">
        <v>11</v>
      </c>
      <c r="G1398">
        <v>13049</v>
      </c>
      <c r="H1398">
        <v>24.345313621483101</v>
      </c>
      <c r="I1398">
        <v>20252</v>
      </c>
    </row>
    <row r="1399" spans="1:9" x14ac:dyDescent="0.2">
      <c r="A1399" s="6" t="s">
        <v>4034</v>
      </c>
      <c r="B1399" t="s">
        <v>27</v>
      </c>
      <c r="C1399">
        <v>5</v>
      </c>
      <c r="D1399">
        <v>7</v>
      </c>
      <c r="E1399" t="s">
        <v>28</v>
      </c>
      <c r="F1399" t="s">
        <v>13</v>
      </c>
      <c r="G1399">
        <v>13487</v>
      </c>
      <c r="H1399">
        <v>24.9399554530175</v>
      </c>
      <c r="I1399">
        <v>20824</v>
      </c>
    </row>
    <row r="1400" spans="1:9" x14ac:dyDescent="0.2">
      <c r="A1400" s="6" t="s">
        <v>4139</v>
      </c>
      <c r="B1400" t="s">
        <v>27</v>
      </c>
      <c r="C1400">
        <v>5</v>
      </c>
      <c r="D1400">
        <v>7</v>
      </c>
      <c r="E1400" t="s">
        <v>28</v>
      </c>
      <c r="F1400" t="s">
        <v>14</v>
      </c>
      <c r="G1400">
        <v>13740</v>
      </c>
      <c r="H1400">
        <v>25.1286200046207</v>
      </c>
      <c r="I1400">
        <v>22012</v>
      </c>
    </row>
    <row r="1401" spans="1:9" x14ac:dyDescent="0.2">
      <c r="A1401" s="6" t="s">
        <v>4244</v>
      </c>
      <c r="B1401" t="s">
        <v>27</v>
      </c>
      <c r="C1401">
        <v>5</v>
      </c>
      <c r="D1401">
        <v>7</v>
      </c>
      <c r="E1401" t="s">
        <v>28</v>
      </c>
      <c r="F1401" t="s">
        <v>15</v>
      </c>
      <c r="G1401">
        <v>14495</v>
      </c>
      <c r="H1401">
        <v>26.050611816512301</v>
      </c>
      <c r="I1401">
        <v>23730</v>
      </c>
    </row>
    <row r="1402" spans="1:9" x14ac:dyDescent="0.2">
      <c r="A1402" s="6" t="s">
        <v>3825</v>
      </c>
      <c r="B1402" t="s">
        <v>27</v>
      </c>
      <c r="C1402">
        <v>5</v>
      </c>
      <c r="D1402">
        <v>8</v>
      </c>
      <c r="E1402" t="s">
        <v>28</v>
      </c>
      <c r="F1402" t="s">
        <v>11</v>
      </c>
      <c r="G1402">
        <v>5467</v>
      </c>
      <c r="H1402">
        <v>24.551884868458</v>
      </c>
      <c r="I1402">
        <v>8381</v>
      </c>
    </row>
    <row r="1403" spans="1:9" x14ac:dyDescent="0.2">
      <c r="A1403" s="6" t="s">
        <v>4140</v>
      </c>
      <c r="B1403" t="s">
        <v>27</v>
      </c>
      <c r="C1403">
        <v>5</v>
      </c>
      <c r="D1403">
        <v>8</v>
      </c>
      <c r="E1403" t="s">
        <v>28</v>
      </c>
      <c r="F1403" t="s">
        <v>14</v>
      </c>
      <c r="G1403">
        <v>6616</v>
      </c>
      <c r="H1403">
        <v>29.638788879254999</v>
      </c>
      <c r="I1403">
        <v>10537</v>
      </c>
    </row>
    <row r="1404" spans="1:9" x14ac:dyDescent="0.2">
      <c r="A1404" s="6" t="s">
        <v>4035</v>
      </c>
      <c r="B1404" t="s">
        <v>27</v>
      </c>
      <c r="C1404">
        <v>5</v>
      </c>
      <c r="D1404">
        <v>8</v>
      </c>
      <c r="E1404" t="s">
        <v>28</v>
      </c>
      <c r="F1404" t="s">
        <v>13</v>
      </c>
      <c r="G1404">
        <v>6719</v>
      </c>
      <c r="H1404">
        <v>30.102419227160301</v>
      </c>
      <c r="I1404">
        <v>10595</v>
      </c>
    </row>
    <row r="1405" spans="1:9" x14ac:dyDescent="0.2">
      <c r="A1405" s="6" t="s">
        <v>4245</v>
      </c>
      <c r="B1405" t="s">
        <v>27</v>
      </c>
      <c r="C1405">
        <v>5</v>
      </c>
      <c r="D1405">
        <v>8</v>
      </c>
      <c r="E1405" t="s">
        <v>28</v>
      </c>
      <c r="F1405" t="s">
        <v>15</v>
      </c>
      <c r="G1405">
        <v>6740</v>
      </c>
      <c r="H1405">
        <v>30.035298237530601</v>
      </c>
      <c r="I1405">
        <v>10718</v>
      </c>
    </row>
    <row r="1406" spans="1:9" x14ac:dyDescent="0.2">
      <c r="A1406" s="6" t="s">
        <v>3930</v>
      </c>
      <c r="B1406" t="s">
        <v>27</v>
      </c>
      <c r="C1406">
        <v>5</v>
      </c>
      <c r="D1406">
        <v>8</v>
      </c>
      <c r="E1406" t="s">
        <v>28</v>
      </c>
      <c r="F1406" t="s">
        <v>12</v>
      </c>
      <c r="G1406">
        <v>7055</v>
      </c>
      <c r="H1406">
        <v>31.631824722573999</v>
      </c>
      <c r="I1406">
        <v>11384</v>
      </c>
    </row>
    <row r="1407" spans="1:9" x14ac:dyDescent="0.2">
      <c r="A1407" s="6" t="s">
        <v>3826</v>
      </c>
      <c r="B1407" t="s">
        <v>27</v>
      </c>
      <c r="C1407">
        <v>5</v>
      </c>
      <c r="D1407">
        <v>9</v>
      </c>
      <c r="E1407" t="s">
        <v>28</v>
      </c>
      <c r="F1407" t="s">
        <v>11</v>
      </c>
      <c r="G1407">
        <v>11112</v>
      </c>
      <c r="H1407">
        <v>25.125353328880799</v>
      </c>
      <c r="I1407">
        <v>18214</v>
      </c>
    </row>
    <row r="1408" spans="1:9" x14ac:dyDescent="0.2">
      <c r="A1408" s="6" t="s">
        <v>3931</v>
      </c>
      <c r="B1408" t="s">
        <v>27</v>
      </c>
      <c r="C1408">
        <v>5</v>
      </c>
      <c r="D1408">
        <v>9</v>
      </c>
      <c r="E1408" t="s">
        <v>28</v>
      </c>
      <c r="F1408" t="s">
        <v>12</v>
      </c>
      <c r="G1408">
        <v>11330</v>
      </c>
      <c r="H1408">
        <v>25.595599720866101</v>
      </c>
      <c r="I1408">
        <v>18634</v>
      </c>
    </row>
    <row r="1409" spans="1:9" x14ac:dyDescent="0.2">
      <c r="A1409" s="6" t="s">
        <v>4036</v>
      </c>
      <c r="B1409" t="s">
        <v>27</v>
      </c>
      <c r="C1409">
        <v>5</v>
      </c>
      <c r="D1409">
        <v>9</v>
      </c>
      <c r="E1409" t="s">
        <v>28</v>
      </c>
      <c r="F1409" t="s">
        <v>13</v>
      </c>
      <c r="G1409">
        <v>11784</v>
      </c>
      <c r="H1409">
        <v>26.579299609522501</v>
      </c>
      <c r="I1409">
        <v>19634</v>
      </c>
    </row>
    <row r="1410" spans="1:9" x14ac:dyDescent="0.2">
      <c r="A1410" s="6" t="s">
        <v>4141</v>
      </c>
      <c r="B1410" t="s">
        <v>27</v>
      </c>
      <c r="C1410">
        <v>5</v>
      </c>
      <c r="D1410">
        <v>9</v>
      </c>
      <c r="E1410" t="s">
        <v>28</v>
      </c>
      <c r="F1410" t="s">
        <v>14</v>
      </c>
      <c r="G1410">
        <v>12495</v>
      </c>
      <c r="H1410">
        <v>28.2099090970063</v>
      </c>
      <c r="I1410">
        <v>21189</v>
      </c>
    </row>
    <row r="1411" spans="1:9" x14ac:dyDescent="0.2">
      <c r="A1411" s="6" t="s">
        <v>4246</v>
      </c>
      <c r="B1411" t="s">
        <v>27</v>
      </c>
      <c r="C1411">
        <v>5</v>
      </c>
      <c r="D1411">
        <v>9</v>
      </c>
      <c r="E1411" t="s">
        <v>28</v>
      </c>
      <c r="F1411" t="s">
        <v>15</v>
      </c>
      <c r="G1411">
        <v>12586</v>
      </c>
      <c r="H1411">
        <v>28.302076259762099</v>
      </c>
      <c r="I1411">
        <v>21707</v>
      </c>
    </row>
    <row r="1412" spans="1:9" x14ac:dyDescent="0.2">
      <c r="A1412" s="6" t="s">
        <v>3932</v>
      </c>
      <c r="B1412" t="s">
        <v>27</v>
      </c>
      <c r="C1412">
        <v>5</v>
      </c>
      <c r="D1412">
        <v>10</v>
      </c>
      <c r="E1412" t="s">
        <v>28</v>
      </c>
      <c r="F1412" t="s">
        <v>12</v>
      </c>
      <c r="G1412">
        <v>5272</v>
      </c>
      <c r="H1412">
        <v>30.774200531570099</v>
      </c>
      <c r="I1412">
        <v>9719</v>
      </c>
    </row>
    <row r="1413" spans="1:9" x14ac:dyDescent="0.2">
      <c r="A1413" s="6" t="s">
        <v>4037</v>
      </c>
      <c r="B1413" t="s">
        <v>27</v>
      </c>
      <c r="C1413">
        <v>5</v>
      </c>
      <c r="D1413">
        <v>10</v>
      </c>
      <c r="E1413" t="s">
        <v>28</v>
      </c>
      <c r="F1413" t="s">
        <v>13</v>
      </c>
      <c r="G1413">
        <v>5361</v>
      </c>
      <c r="H1413">
        <v>31.117038591571198</v>
      </c>
      <c r="I1413">
        <v>9758</v>
      </c>
    </row>
    <row r="1414" spans="1:9" x14ac:dyDescent="0.2">
      <c r="A1414" s="6" t="s">
        <v>3827</v>
      </c>
      <c r="B1414" t="s">
        <v>27</v>
      </c>
      <c r="C1414">
        <v>5</v>
      </c>
      <c r="D1414">
        <v>10</v>
      </c>
      <c r="E1414" t="s">
        <v>28</v>
      </c>
      <c r="F1414" t="s">
        <v>11</v>
      </c>
      <c r="G1414">
        <v>5288</v>
      </c>
      <c r="H1414">
        <v>31.252411689425902</v>
      </c>
      <c r="I1414">
        <v>9837</v>
      </c>
    </row>
    <row r="1415" spans="1:9" x14ac:dyDescent="0.2">
      <c r="A1415" s="6" t="s">
        <v>4247</v>
      </c>
      <c r="B1415" t="s">
        <v>27</v>
      </c>
      <c r="C1415">
        <v>5</v>
      </c>
      <c r="D1415">
        <v>10</v>
      </c>
      <c r="E1415" t="s">
        <v>28</v>
      </c>
      <c r="F1415" t="s">
        <v>15</v>
      </c>
      <c r="G1415">
        <v>5661</v>
      </c>
      <c r="H1415">
        <v>32.879615613155899</v>
      </c>
      <c r="I1415">
        <v>10049</v>
      </c>
    </row>
    <row r="1416" spans="1:9" x14ac:dyDescent="0.2">
      <c r="A1416" s="6" t="s">
        <v>4142</v>
      </c>
      <c r="B1416" t="s">
        <v>27</v>
      </c>
      <c r="C1416">
        <v>5</v>
      </c>
      <c r="D1416">
        <v>10</v>
      </c>
      <c r="E1416" t="s">
        <v>28</v>
      </c>
      <c r="F1416" t="s">
        <v>14</v>
      </c>
      <c r="G1416">
        <v>5784</v>
      </c>
      <c r="H1416">
        <v>33.8093672239862</v>
      </c>
      <c r="I1416">
        <v>10549</v>
      </c>
    </row>
    <row r="1417" spans="1:9" x14ac:dyDescent="0.2">
      <c r="A1417" s="6" t="s">
        <v>4143</v>
      </c>
      <c r="B1417" t="s">
        <v>27</v>
      </c>
      <c r="C1417">
        <v>5</v>
      </c>
      <c r="D1417">
        <v>11</v>
      </c>
      <c r="E1417" t="s">
        <v>28</v>
      </c>
      <c r="F1417" t="s">
        <v>14</v>
      </c>
      <c r="G1417">
        <v>10159</v>
      </c>
      <c r="H1417">
        <v>22.510873242227198</v>
      </c>
      <c r="I1417">
        <v>16022</v>
      </c>
    </row>
    <row r="1418" spans="1:9" x14ac:dyDescent="0.2">
      <c r="A1418" s="6" t="s">
        <v>3933</v>
      </c>
      <c r="B1418" t="s">
        <v>27</v>
      </c>
      <c r="C1418">
        <v>5</v>
      </c>
      <c r="D1418">
        <v>11</v>
      </c>
      <c r="E1418" t="s">
        <v>28</v>
      </c>
      <c r="F1418" t="s">
        <v>12</v>
      </c>
      <c r="G1418">
        <v>11206</v>
      </c>
      <c r="H1418">
        <v>24.4343019180785</v>
      </c>
      <c r="I1418">
        <v>17307</v>
      </c>
    </row>
    <row r="1419" spans="1:9" x14ac:dyDescent="0.2">
      <c r="A1419" s="6" t="s">
        <v>4038</v>
      </c>
      <c r="B1419" t="s">
        <v>27</v>
      </c>
      <c r="C1419">
        <v>5</v>
      </c>
      <c r="D1419">
        <v>11</v>
      </c>
      <c r="E1419" t="s">
        <v>28</v>
      </c>
      <c r="F1419" t="s">
        <v>13</v>
      </c>
      <c r="G1419">
        <v>11630</v>
      </c>
      <c r="H1419">
        <v>25.296502644857298</v>
      </c>
      <c r="I1419">
        <v>18001</v>
      </c>
    </row>
    <row r="1420" spans="1:9" x14ac:dyDescent="0.2">
      <c r="A1420" s="6" t="s">
        <v>4248</v>
      </c>
      <c r="B1420" t="s">
        <v>27</v>
      </c>
      <c r="C1420">
        <v>5</v>
      </c>
      <c r="D1420">
        <v>11</v>
      </c>
      <c r="E1420" t="s">
        <v>28</v>
      </c>
      <c r="F1420" t="s">
        <v>15</v>
      </c>
      <c r="G1420">
        <v>11670</v>
      </c>
      <c r="H1420">
        <v>24.6281740382368</v>
      </c>
      <c r="I1420">
        <v>18031</v>
      </c>
    </row>
    <row r="1421" spans="1:9" x14ac:dyDescent="0.2">
      <c r="A1421" s="6" t="s">
        <v>3828</v>
      </c>
      <c r="B1421" t="s">
        <v>27</v>
      </c>
      <c r="C1421">
        <v>5</v>
      </c>
      <c r="D1421">
        <v>11</v>
      </c>
      <c r="E1421" t="s">
        <v>28</v>
      </c>
      <c r="F1421" t="s">
        <v>11</v>
      </c>
      <c r="G1421">
        <v>11542</v>
      </c>
      <c r="H1421">
        <v>25.476636774683399</v>
      </c>
      <c r="I1421">
        <v>18045</v>
      </c>
    </row>
    <row r="1422" spans="1:9" x14ac:dyDescent="0.2">
      <c r="A1422" s="6" t="s">
        <v>4039</v>
      </c>
      <c r="B1422" t="s">
        <v>27</v>
      </c>
      <c r="C1422">
        <v>5</v>
      </c>
      <c r="D1422">
        <v>12</v>
      </c>
      <c r="E1422" t="s">
        <v>28</v>
      </c>
      <c r="F1422" t="s">
        <v>13</v>
      </c>
      <c r="G1422">
        <v>5692</v>
      </c>
      <c r="H1422">
        <v>24.1676409824993</v>
      </c>
      <c r="I1422">
        <v>9925</v>
      </c>
    </row>
    <row r="1423" spans="1:9" x14ac:dyDescent="0.2">
      <c r="A1423" s="6" t="s">
        <v>4144</v>
      </c>
      <c r="B1423" t="s">
        <v>27</v>
      </c>
      <c r="C1423">
        <v>5</v>
      </c>
      <c r="D1423">
        <v>12</v>
      </c>
      <c r="E1423" t="s">
        <v>28</v>
      </c>
      <c r="F1423" t="s">
        <v>14</v>
      </c>
      <c r="G1423">
        <v>5622</v>
      </c>
      <c r="H1423">
        <v>23.571432209408002</v>
      </c>
      <c r="I1423">
        <v>9969</v>
      </c>
    </row>
    <row r="1424" spans="1:9" x14ac:dyDescent="0.2">
      <c r="A1424" s="6" t="s">
        <v>4249</v>
      </c>
      <c r="B1424" t="s">
        <v>27</v>
      </c>
      <c r="C1424">
        <v>5</v>
      </c>
      <c r="D1424">
        <v>12</v>
      </c>
      <c r="E1424" t="s">
        <v>28</v>
      </c>
      <c r="F1424" t="s">
        <v>15</v>
      </c>
      <c r="G1424">
        <v>5644</v>
      </c>
      <c r="H1424">
        <v>23.3254222134596</v>
      </c>
      <c r="I1424">
        <v>10038</v>
      </c>
    </row>
    <row r="1425" spans="1:9" x14ac:dyDescent="0.2">
      <c r="A1425" s="6" t="s">
        <v>3934</v>
      </c>
      <c r="B1425" t="s">
        <v>27</v>
      </c>
      <c r="C1425">
        <v>5</v>
      </c>
      <c r="D1425">
        <v>12</v>
      </c>
      <c r="E1425" t="s">
        <v>28</v>
      </c>
      <c r="F1425" t="s">
        <v>12</v>
      </c>
      <c r="G1425">
        <v>5739</v>
      </c>
      <c r="H1425">
        <v>24.236654608239402</v>
      </c>
      <c r="I1425">
        <v>10043</v>
      </c>
    </row>
    <row r="1426" spans="1:9" x14ac:dyDescent="0.2">
      <c r="A1426" s="6" t="s">
        <v>3829</v>
      </c>
      <c r="B1426" t="s">
        <v>27</v>
      </c>
      <c r="C1426">
        <v>5</v>
      </c>
      <c r="D1426">
        <v>12</v>
      </c>
      <c r="E1426" t="s">
        <v>28</v>
      </c>
      <c r="F1426" t="s">
        <v>11</v>
      </c>
      <c r="G1426">
        <v>5918</v>
      </c>
      <c r="H1426">
        <v>24.938308012909001</v>
      </c>
      <c r="I1426">
        <v>10310</v>
      </c>
    </row>
    <row r="1427" spans="1:9" x14ac:dyDescent="0.2">
      <c r="A1427" s="6" t="s">
        <v>3830</v>
      </c>
      <c r="B1427" t="s">
        <v>27</v>
      </c>
      <c r="C1427">
        <v>5</v>
      </c>
      <c r="D1427">
        <v>13</v>
      </c>
      <c r="E1427" t="s">
        <v>28</v>
      </c>
      <c r="F1427" t="s">
        <v>11</v>
      </c>
      <c r="G1427">
        <v>3691</v>
      </c>
      <c r="H1427">
        <v>10.2453102261531</v>
      </c>
      <c r="I1427">
        <v>5266</v>
      </c>
    </row>
    <row r="1428" spans="1:9" x14ac:dyDescent="0.2">
      <c r="A1428" s="6" t="s">
        <v>3935</v>
      </c>
      <c r="B1428" t="s">
        <v>27</v>
      </c>
      <c r="C1428">
        <v>5</v>
      </c>
      <c r="D1428">
        <v>13</v>
      </c>
      <c r="E1428" t="s">
        <v>28</v>
      </c>
      <c r="F1428" t="s">
        <v>12</v>
      </c>
      <c r="G1428">
        <v>3716</v>
      </c>
      <c r="H1428">
        <v>10.175134883585899</v>
      </c>
      <c r="I1428">
        <v>5424</v>
      </c>
    </row>
    <row r="1429" spans="1:9" x14ac:dyDescent="0.2">
      <c r="A1429" s="6" t="s">
        <v>4250</v>
      </c>
      <c r="B1429" t="s">
        <v>27</v>
      </c>
      <c r="C1429">
        <v>5</v>
      </c>
      <c r="D1429">
        <v>13</v>
      </c>
      <c r="E1429" t="s">
        <v>28</v>
      </c>
      <c r="F1429" t="s">
        <v>15</v>
      </c>
      <c r="G1429">
        <v>3952</v>
      </c>
      <c r="H1429">
        <v>10.6033335501021</v>
      </c>
      <c r="I1429">
        <v>5892</v>
      </c>
    </row>
    <row r="1430" spans="1:9" x14ac:dyDescent="0.2">
      <c r="A1430" s="6" t="s">
        <v>4040</v>
      </c>
      <c r="B1430" t="s">
        <v>27</v>
      </c>
      <c r="C1430">
        <v>5</v>
      </c>
      <c r="D1430">
        <v>13</v>
      </c>
      <c r="E1430" t="s">
        <v>28</v>
      </c>
      <c r="F1430" t="s">
        <v>13</v>
      </c>
      <c r="G1430">
        <v>4058</v>
      </c>
      <c r="H1430">
        <v>11.08048276757</v>
      </c>
      <c r="I1430">
        <v>5971</v>
      </c>
    </row>
    <row r="1431" spans="1:9" x14ac:dyDescent="0.2">
      <c r="A1431" s="6" t="s">
        <v>4145</v>
      </c>
      <c r="B1431" t="s">
        <v>27</v>
      </c>
      <c r="C1431">
        <v>5</v>
      </c>
      <c r="D1431">
        <v>13</v>
      </c>
      <c r="E1431" t="s">
        <v>28</v>
      </c>
      <c r="F1431" t="s">
        <v>14</v>
      </c>
      <c r="G1431">
        <v>4022</v>
      </c>
      <c r="H1431">
        <v>10.868060706773999</v>
      </c>
      <c r="I1431">
        <v>5997</v>
      </c>
    </row>
    <row r="1432" spans="1:9" x14ac:dyDescent="0.2">
      <c r="A1432" s="6" t="s">
        <v>3831</v>
      </c>
      <c r="B1432" t="s">
        <v>27</v>
      </c>
      <c r="C1432">
        <v>5</v>
      </c>
      <c r="D1432">
        <v>14</v>
      </c>
      <c r="E1432" t="s">
        <v>28</v>
      </c>
      <c r="F1432" t="s">
        <v>11</v>
      </c>
      <c r="G1432">
        <v>5692</v>
      </c>
      <c r="H1432">
        <v>20.075395226007998</v>
      </c>
      <c r="I1432">
        <v>8888</v>
      </c>
    </row>
    <row r="1433" spans="1:9" x14ac:dyDescent="0.2">
      <c r="A1433" s="6" t="s">
        <v>3936</v>
      </c>
      <c r="B1433" t="s">
        <v>27</v>
      </c>
      <c r="C1433">
        <v>5</v>
      </c>
      <c r="D1433">
        <v>14</v>
      </c>
      <c r="E1433" t="s">
        <v>28</v>
      </c>
      <c r="F1433" t="s">
        <v>12</v>
      </c>
      <c r="G1433">
        <v>5992</v>
      </c>
      <c r="H1433">
        <v>21.255951061472</v>
      </c>
      <c r="I1433">
        <v>9609</v>
      </c>
    </row>
    <row r="1434" spans="1:9" x14ac:dyDescent="0.2">
      <c r="A1434" s="6" t="s">
        <v>4251</v>
      </c>
      <c r="B1434" t="s">
        <v>27</v>
      </c>
      <c r="C1434">
        <v>5</v>
      </c>
      <c r="D1434">
        <v>14</v>
      </c>
      <c r="E1434" t="s">
        <v>28</v>
      </c>
      <c r="F1434" t="s">
        <v>15</v>
      </c>
      <c r="G1434">
        <v>6125</v>
      </c>
      <c r="H1434">
        <v>21.572433518344301</v>
      </c>
      <c r="I1434">
        <v>9832</v>
      </c>
    </row>
    <row r="1435" spans="1:9" x14ac:dyDescent="0.2">
      <c r="A1435" s="6" t="s">
        <v>4146</v>
      </c>
      <c r="B1435" t="s">
        <v>27</v>
      </c>
      <c r="C1435">
        <v>5</v>
      </c>
      <c r="D1435">
        <v>14</v>
      </c>
      <c r="E1435" t="s">
        <v>28</v>
      </c>
      <c r="F1435" t="s">
        <v>14</v>
      </c>
      <c r="G1435">
        <v>6194</v>
      </c>
      <c r="H1435">
        <v>21.892563619634601</v>
      </c>
      <c r="I1435">
        <v>10020</v>
      </c>
    </row>
    <row r="1436" spans="1:9" x14ac:dyDescent="0.2">
      <c r="A1436" s="6" t="s">
        <v>4041</v>
      </c>
      <c r="B1436" t="s">
        <v>27</v>
      </c>
      <c r="C1436">
        <v>5</v>
      </c>
      <c r="D1436">
        <v>14</v>
      </c>
      <c r="E1436" t="s">
        <v>28</v>
      </c>
      <c r="F1436" t="s">
        <v>13</v>
      </c>
      <c r="G1436">
        <v>6188</v>
      </c>
      <c r="H1436">
        <v>21.9699515577332</v>
      </c>
      <c r="I1436">
        <v>10181</v>
      </c>
    </row>
    <row r="1437" spans="1:9" x14ac:dyDescent="0.2">
      <c r="A1437" s="6" t="s">
        <v>4147</v>
      </c>
      <c r="B1437" t="s">
        <v>27</v>
      </c>
      <c r="C1437">
        <v>5</v>
      </c>
      <c r="D1437">
        <v>15</v>
      </c>
      <c r="E1437" t="s">
        <v>28</v>
      </c>
      <c r="F1437" t="s">
        <v>14</v>
      </c>
      <c r="G1437">
        <v>2262</v>
      </c>
      <c r="H1437">
        <v>26.415466152028699</v>
      </c>
      <c r="I1437">
        <v>3652</v>
      </c>
    </row>
    <row r="1438" spans="1:9" x14ac:dyDescent="0.2">
      <c r="A1438" s="6" t="s">
        <v>4252</v>
      </c>
      <c r="B1438" t="s">
        <v>27</v>
      </c>
      <c r="C1438">
        <v>5</v>
      </c>
      <c r="D1438">
        <v>15</v>
      </c>
      <c r="E1438" t="s">
        <v>28</v>
      </c>
      <c r="F1438" t="s">
        <v>15</v>
      </c>
      <c r="G1438">
        <v>2173</v>
      </c>
      <c r="H1438">
        <v>24.906598401547999</v>
      </c>
      <c r="I1438">
        <v>3677</v>
      </c>
    </row>
    <row r="1439" spans="1:9" x14ac:dyDescent="0.2">
      <c r="A1439" s="6" t="s">
        <v>4042</v>
      </c>
      <c r="B1439" t="s">
        <v>27</v>
      </c>
      <c r="C1439">
        <v>5</v>
      </c>
      <c r="D1439">
        <v>15</v>
      </c>
      <c r="E1439" t="s">
        <v>28</v>
      </c>
      <c r="F1439" t="s">
        <v>13</v>
      </c>
      <c r="G1439">
        <v>2288</v>
      </c>
      <c r="H1439">
        <v>26.8977890848982</v>
      </c>
      <c r="I1439">
        <v>3846</v>
      </c>
    </row>
    <row r="1440" spans="1:9" x14ac:dyDescent="0.2">
      <c r="A1440" s="6" t="s">
        <v>3937</v>
      </c>
      <c r="B1440" t="s">
        <v>27</v>
      </c>
      <c r="C1440">
        <v>5</v>
      </c>
      <c r="D1440">
        <v>15</v>
      </c>
      <c r="E1440" t="s">
        <v>28</v>
      </c>
      <c r="F1440" t="s">
        <v>12</v>
      </c>
      <c r="G1440">
        <v>2524</v>
      </c>
      <c r="H1440">
        <v>30.277766040369499</v>
      </c>
      <c r="I1440">
        <v>4381</v>
      </c>
    </row>
    <row r="1441" spans="1:9" x14ac:dyDescent="0.2">
      <c r="A1441" s="6" t="s">
        <v>3832</v>
      </c>
      <c r="B1441" t="s">
        <v>27</v>
      </c>
      <c r="C1441">
        <v>5</v>
      </c>
      <c r="D1441">
        <v>15</v>
      </c>
      <c r="E1441" t="s">
        <v>28</v>
      </c>
      <c r="F1441" t="s">
        <v>11</v>
      </c>
      <c r="G1441">
        <v>2609</v>
      </c>
      <c r="H1441">
        <v>31.558867402149101</v>
      </c>
      <c r="I1441">
        <v>5011</v>
      </c>
    </row>
    <row r="1442" spans="1:9" x14ac:dyDescent="0.2">
      <c r="A1442" s="6" t="s">
        <v>4043</v>
      </c>
      <c r="B1442" t="s">
        <v>27</v>
      </c>
      <c r="C1442">
        <v>5</v>
      </c>
      <c r="D1442">
        <v>16</v>
      </c>
      <c r="E1442" t="s">
        <v>28</v>
      </c>
      <c r="F1442" t="s">
        <v>13</v>
      </c>
      <c r="G1442">
        <v>1601</v>
      </c>
      <c r="H1442">
        <v>13.076448298947</v>
      </c>
      <c r="I1442">
        <v>2426</v>
      </c>
    </row>
    <row r="1443" spans="1:9" x14ac:dyDescent="0.2">
      <c r="A1443" s="6" t="s">
        <v>4253</v>
      </c>
      <c r="B1443" t="s">
        <v>27</v>
      </c>
      <c r="C1443">
        <v>5</v>
      </c>
      <c r="D1443">
        <v>16</v>
      </c>
      <c r="E1443" t="s">
        <v>28</v>
      </c>
      <c r="F1443" t="s">
        <v>15</v>
      </c>
      <c r="G1443">
        <v>1643</v>
      </c>
      <c r="H1443">
        <v>13.239267662717801</v>
      </c>
      <c r="I1443">
        <v>2575</v>
      </c>
    </row>
    <row r="1444" spans="1:9" x14ac:dyDescent="0.2">
      <c r="A1444" s="6" t="s">
        <v>4148</v>
      </c>
      <c r="B1444" t="s">
        <v>27</v>
      </c>
      <c r="C1444">
        <v>5</v>
      </c>
      <c r="D1444">
        <v>16</v>
      </c>
      <c r="E1444" t="s">
        <v>28</v>
      </c>
      <c r="F1444" t="s">
        <v>14</v>
      </c>
      <c r="G1444">
        <v>1670</v>
      </c>
      <c r="H1444">
        <v>13.516930084738799</v>
      </c>
      <c r="I1444">
        <v>2640</v>
      </c>
    </row>
    <row r="1445" spans="1:9" x14ac:dyDescent="0.2">
      <c r="A1445" s="6" t="s">
        <v>3833</v>
      </c>
      <c r="B1445" t="s">
        <v>27</v>
      </c>
      <c r="C1445">
        <v>5</v>
      </c>
      <c r="D1445">
        <v>16</v>
      </c>
      <c r="E1445" t="s">
        <v>28</v>
      </c>
      <c r="F1445" t="s">
        <v>11</v>
      </c>
      <c r="G1445">
        <v>1758</v>
      </c>
      <c r="H1445">
        <v>14.213348323061901</v>
      </c>
      <c r="I1445">
        <v>2762</v>
      </c>
    </row>
    <row r="1446" spans="1:9" x14ac:dyDescent="0.2">
      <c r="A1446" s="6" t="s">
        <v>3938</v>
      </c>
      <c r="B1446" t="s">
        <v>27</v>
      </c>
      <c r="C1446">
        <v>5</v>
      </c>
      <c r="D1446">
        <v>16</v>
      </c>
      <c r="E1446" t="s">
        <v>28</v>
      </c>
      <c r="F1446" t="s">
        <v>12</v>
      </c>
      <c r="G1446">
        <v>1839</v>
      </c>
      <c r="H1446">
        <v>14.981563100012099</v>
      </c>
      <c r="I1446">
        <v>2891</v>
      </c>
    </row>
    <row r="1447" spans="1:9" x14ac:dyDescent="0.2">
      <c r="A1447" s="6" t="s">
        <v>4149</v>
      </c>
      <c r="B1447" t="s">
        <v>27</v>
      </c>
      <c r="C1447">
        <v>5</v>
      </c>
      <c r="D1447">
        <v>17</v>
      </c>
      <c r="E1447" t="s">
        <v>28</v>
      </c>
      <c r="F1447" t="s">
        <v>14</v>
      </c>
      <c r="G1447">
        <v>729</v>
      </c>
      <c r="H1447">
        <v>23.930225273953901</v>
      </c>
      <c r="I1447">
        <v>1135</v>
      </c>
    </row>
    <row r="1448" spans="1:9" x14ac:dyDescent="0.2">
      <c r="A1448" s="6" t="s">
        <v>4254</v>
      </c>
      <c r="B1448" t="s">
        <v>27</v>
      </c>
      <c r="C1448">
        <v>5</v>
      </c>
      <c r="D1448">
        <v>17</v>
      </c>
      <c r="E1448" t="s">
        <v>28</v>
      </c>
      <c r="F1448" t="s">
        <v>15</v>
      </c>
      <c r="G1448">
        <v>748</v>
      </c>
      <c r="H1448">
        <v>25.322562300970699</v>
      </c>
      <c r="I1448">
        <v>1178</v>
      </c>
    </row>
    <row r="1449" spans="1:9" x14ac:dyDescent="0.2">
      <c r="A1449" s="6" t="s">
        <v>3939</v>
      </c>
      <c r="B1449" t="s">
        <v>27</v>
      </c>
      <c r="C1449">
        <v>5</v>
      </c>
      <c r="D1449">
        <v>17</v>
      </c>
      <c r="E1449" t="s">
        <v>28</v>
      </c>
      <c r="F1449" t="s">
        <v>12</v>
      </c>
      <c r="G1449">
        <v>874</v>
      </c>
      <c r="H1449">
        <v>29.4437471119099</v>
      </c>
      <c r="I1449">
        <v>1332</v>
      </c>
    </row>
    <row r="1450" spans="1:9" x14ac:dyDescent="0.2">
      <c r="A1450" s="6" t="s">
        <v>3834</v>
      </c>
      <c r="B1450" t="s">
        <v>27</v>
      </c>
      <c r="C1450">
        <v>5</v>
      </c>
      <c r="D1450">
        <v>17</v>
      </c>
      <c r="E1450" t="s">
        <v>28</v>
      </c>
      <c r="F1450" t="s">
        <v>11</v>
      </c>
      <c r="G1450">
        <v>846</v>
      </c>
      <c r="H1450">
        <v>28.311514477631899</v>
      </c>
      <c r="I1450">
        <v>1339</v>
      </c>
    </row>
    <row r="1451" spans="1:9" x14ac:dyDescent="0.2">
      <c r="A1451" s="6" t="s">
        <v>4044</v>
      </c>
      <c r="B1451" t="s">
        <v>27</v>
      </c>
      <c r="C1451">
        <v>5</v>
      </c>
      <c r="D1451">
        <v>17</v>
      </c>
      <c r="E1451" t="s">
        <v>28</v>
      </c>
      <c r="F1451" t="s">
        <v>13</v>
      </c>
      <c r="G1451">
        <v>856</v>
      </c>
      <c r="H1451">
        <v>29.312222983358701</v>
      </c>
      <c r="I1451">
        <v>1349</v>
      </c>
    </row>
    <row r="1452" spans="1:9" x14ac:dyDescent="0.2">
      <c r="A1452" s="6" t="s">
        <v>4255</v>
      </c>
      <c r="B1452" t="s">
        <v>27</v>
      </c>
      <c r="C1452">
        <v>5</v>
      </c>
      <c r="D1452">
        <v>18</v>
      </c>
      <c r="E1452" t="s">
        <v>28</v>
      </c>
      <c r="F1452" t="s">
        <v>15</v>
      </c>
      <c r="G1452">
        <v>5478</v>
      </c>
      <c r="H1452">
        <v>10.982088704160301</v>
      </c>
      <c r="I1452">
        <v>9001</v>
      </c>
    </row>
    <row r="1453" spans="1:9" x14ac:dyDescent="0.2">
      <c r="A1453" s="6" t="s">
        <v>4045</v>
      </c>
      <c r="B1453" t="s">
        <v>27</v>
      </c>
      <c r="C1453">
        <v>5</v>
      </c>
      <c r="D1453">
        <v>18</v>
      </c>
      <c r="E1453" t="s">
        <v>28</v>
      </c>
      <c r="F1453" t="s">
        <v>13</v>
      </c>
      <c r="G1453">
        <v>5616</v>
      </c>
      <c r="H1453">
        <v>11.853702161837999</v>
      </c>
      <c r="I1453">
        <v>9014</v>
      </c>
    </row>
    <row r="1454" spans="1:9" x14ac:dyDescent="0.2">
      <c r="A1454" s="6" t="s">
        <v>3940</v>
      </c>
      <c r="B1454" t="s">
        <v>27</v>
      </c>
      <c r="C1454">
        <v>5</v>
      </c>
      <c r="D1454">
        <v>18</v>
      </c>
      <c r="E1454" t="s">
        <v>28</v>
      </c>
      <c r="F1454" t="s">
        <v>12</v>
      </c>
      <c r="G1454">
        <v>5603</v>
      </c>
      <c r="H1454">
        <v>11.8863404805562</v>
      </c>
      <c r="I1454">
        <v>9153</v>
      </c>
    </row>
    <row r="1455" spans="1:9" x14ac:dyDescent="0.2">
      <c r="A1455" s="6" t="s">
        <v>4150</v>
      </c>
      <c r="B1455" t="s">
        <v>27</v>
      </c>
      <c r="C1455">
        <v>5</v>
      </c>
      <c r="D1455">
        <v>18</v>
      </c>
      <c r="E1455" t="s">
        <v>28</v>
      </c>
      <c r="F1455" t="s">
        <v>14</v>
      </c>
      <c r="G1455">
        <v>5831</v>
      </c>
      <c r="H1455">
        <v>12.016779042083</v>
      </c>
      <c r="I1455">
        <v>9461</v>
      </c>
    </row>
    <row r="1456" spans="1:9" x14ac:dyDescent="0.2">
      <c r="A1456" s="6" t="s">
        <v>3835</v>
      </c>
      <c r="B1456" t="s">
        <v>27</v>
      </c>
      <c r="C1456">
        <v>5</v>
      </c>
      <c r="D1456">
        <v>18</v>
      </c>
      <c r="E1456" t="s">
        <v>28</v>
      </c>
      <c r="F1456" t="s">
        <v>11</v>
      </c>
      <c r="G1456">
        <v>5946</v>
      </c>
      <c r="H1456">
        <v>12.489101884271401</v>
      </c>
      <c r="I1456">
        <v>9668</v>
      </c>
    </row>
    <row r="1457" spans="1:9" x14ac:dyDescent="0.2">
      <c r="A1457" s="6" t="s">
        <v>4046</v>
      </c>
      <c r="B1457" t="s">
        <v>27</v>
      </c>
      <c r="C1457">
        <v>5</v>
      </c>
      <c r="D1457">
        <v>19</v>
      </c>
      <c r="E1457" t="s">
        <v>28</v>
      </c>
      <c r="F1457" t="s">
        <v>13</v>
      </c>
      <c r="G1457">
        <v>744</v>
      </c>
      <c r="H1457">
        <v>12.181047969632001</v>
      </c>
      <c r="I1457">
        <v>1059</v>
      </c>
    </row>
    <row r="1458" spans="1:9" x14ac:dyDescent="0.2">
      <c r="A1458" s="6" t="s">
        <v>3941</v>
      </c>
      <c r="B1458" t="s">
        <v>27</v>
      </c>
      <c r="C1458">
        <v>5</v>
      </c>
      <c r="D1458">
        <v>19</v>
      </c>
      <c r="E1458" t="s">
        <v>28</v>
      </c>
      <c r="F1458" t="s">
        <v>12</v>
      </c>
      <c r="G1458">
        <v>727</v>
      </c>
      <c r="H1458">
        <v>12.330118939718</v>
      </c>
      <c r="I1458">
        <v>1108</v>
      </c>
    </row>
    <row r="1459" spans="1:9" x14ac:dyDescent="0.2">
      <c r="A1459" s="6" t="s">
        <v>3836</v>
      </c>
      <c r="B1459" t="s">
        <v>27</v>
      </c>
      <c r="C1459">
        <v>5</v>
      </c>
      <c r="D1459">
        <v>19</v>
      </c>
      <c r="E1459" t="s">
        <v>28</v>
      </c>
      <c r="F1459" t="s">
        <v>11</v>
      </c>
      <c r="G1459">
        <v>752</v>
      </c>
      <c r="H1459">
        <v>12.905396553432199</v>
      </c>
      <c r="I1459">
        <v>1136</v>
      </c>
    </row>
    <row r="1460" spans="1:9" x14ac:dyDescent="0.2">
      <c r="A1460" s="6" t="s">
        <v>4151</v>
      </c>
      <c r="B1460" t="s">
        <v>27</v>
      </c>
      <c r="C1460">
        <v>5</v>
      </c>
      <c r="D1460">
        <v>19</v>
      </c>
      <c r="E1460" t="s">
        <v>28</v>
      </c>
      <c r="F1460" t="s">
        <v>14</v>
      </c>
      <c r="G1460">
        <v>813</v>
      </c>
      <c r="H1460">
        <v>13.204623094739899</v>
      </c>
      <c r="I1460">
        <v>1208</v>
      </c>
    </row>
    <row r="1461" spans="1:9" x14ac:dyDescent="0.2">
      <c r="A1461" s="6" t="s">
        <v>4256</v>
      </c>
      <c r="B1461" t="s">
        <v>27</v>
      </c>
      <c r="C1461">
        <v>5</v>
      </c>
      <c r="D1461">
        <v>19</v>
      </c>
      <c r="E1461" t="s">
        <v>28</v>
      </c>
      <c r="F1461" t="s">
        <v>15</v>
      </c>
      <c r="G1461">
        <v>834</v>
      </c>
      <c r="H1461">
        <v>13.254858109570099</v>
      </c>
      <c r="I1461">
        <v>1255</v>
      </c>
    </row>
    <row r="1462" spans="1:9" x14ac:dyDescent="0.2">
      <c r="A1462" s="6" t="s">
        <v>4152</v>
      </c>
      <c r="B1462" t="s">
        <v>27</v>
      </c>
      <c r="C1462">
        <v>5</v>
      </c>
      <c r="D1462">
        <v>20</v>
      </c>
      <c r="E1462" t="s">
        <v>28</v>
      </c>
      <c r="F1462" t="s">
        <v>14</v>
      </c>
      <c r="G1462">
        <v>7967</v>
      </c>
      <c r="H1462">
        <v>22.978075842686</v>
      </c>
      <c r="I1462">
        <v>12240</v>
      </c>
    </row>
    <row r="1463" spans="1:9" x14ac:dyDescent="0.2">
      <c r="A1463" s="6" t="s">
        <v>4047</v>
      </c>
      <c r="B1463" t="s">
        <v>27</v>
      </c>
      <c r="C1463">
        <v>5</v>
      </c>
      <c r="D1463">
        <v>20</v>
      </c>
      <c r="E1463" t="s">
        <v>28</v>
      </c>
      <c r="F1463" t="s">
        <v>13</v>
      </c>
      <c r="G1463">
        <v>8051</v>
      </c>
      <c r="H1463">
        <v>23.399814686900701</v>
      </c>
      <c r="I1463">
        <v>12390</v>
      </c>
    </row>
    <row r="1464" spans="1:9" x14ac:dyDescent="0.2">
      <c r="A1464" s="6" t="s">
        <v>3837</v>
      </c>
      <c r="B1464" t="s">
        <v>27</v>
      </c>
      <c r="C1464">
        <v>5</v>
      </c>
      <c r="D1464">
        <v>20</v>
      </c>
      <c r="E1464" t="s">
        <v>28</v>
      </c>
      <c r="F1464" t="s">
        <v>11</v>
      </c>
      <c r="G1464">
        <v>8720</v>
      </c>
      <c r="H1464">
        <v>25.6376287115785</v>
      </c>
      <c r="I1464">
        <v>13844</v>
      </c>
    </row>
    <row r="1465" spans="1:9" x14ac:dyDescent="0.2">
      <c r="A1465" s="6" t="s">
        <v>3942</v>
      </c>
      <c r="B1465" t="s">
        <v>27</v>
      </c>
      <c r="C1465">
        <v>5</v>
      </c>
      <c r="D1465">
        <v>20</v>
      </c>
      <c r="E1465" t="s">
        <v>28</v>
      </c>
      <c r="F1465" t="s">
        <v>12</v>
      </c>
      <c r="G1465">
        <v>8652</v>
      </c>
      <c r="H1465">
        <v>25.2130074537843</v>
      </c>
      <c r="I1465">
        <v>13846</v>
      </c>
    </row>
    <row r="1466" spans="1:9" x14ac:dyDescent="0.2">
      <c r="A1466" s="6" t="s">
        <v>4257</v>
      </c>
      <c r="B1466" t="s">
        <v>27</v>
      </c>
      <c r="C1466">
        <v>5</v>
      </c>
      <c r="D1466">
        <v>20</v>
      </c>
      <c r="E1466" t="s">
        <v>28</v>
      </c>
      <c r="F1466" t="s">
        <v>15</v>
      </c>
      <c r="G1466">
        <v>9008</v>
      </c>
      <c r="H1466">
        <v>25.3461572913182</v>
      </c>
      <c r="I1466">
        <v>14647</v>
      </c>
    </row>
    <row r="1467" spans="1:9" x14ac:dyDescent="0.2">
      <c r="A1467" s="6" t="s">
        <v>3838</v>
      </c>
      <c r="B1467" t="s">
        <v>27</v>
      </c>
      <c r="C1467">
        <v>5</v>
      </c>
      <c r="D1467">
        <v>99</v>
      </c>
      <c r="E1467" t="s">
        <v>28</v>
      </c>
      <c r="F1467" t="s">
        <v>11</v>
      </c>
      <c r="G1467">
        <v>186854</v>
      </c>
      <c r="H1467">
        <v>20.9656297717336</v>
      </c>
      <c r="I1467">
        <v>298982</v>
      </c>
    </row>
    <row r="1468" spans="1:9" x14ac:dyDescent="0.2">
      <c r="A1468" s="6" t="s">
        <v>3943</v>
      </c>
      <c r="B1468" t="s">
        <v>27</v>
      </c>
      <c r="C1468">
        <v>5</v>
      </c>
      <c r="D1468">
        <v>99</v>
      </c>
      <c r="E1468" t="s">
        <v>28</v>
      </c>
      <c r="F1468" t="s">
        <v>12</v>
      </c>
      <c r="G1468">
        <v>191270</v>
      </c>
      <c r="H1468">
        <v>21.347204294610801</v>
      </c>
      <c r="I1468">
        <v>305638</v>
      </c>
    </row>
    <row r="1469" spans="1:9" x14ac:dyDescent="0.2">
      <c r="A1469" s="6" t="s">
        <v>4048</v>
      </c>
      <c r="B1469" t="s">
        <v>27</v>
      </c>
      <c r="C1469">
        <v>5</v>
      </c>
      <c r="D1469">
        <v>99</v>
      </c>
      <c r="E1469" t="s">
        <v>28</v>
      </c>
      <c r="F1469" t="s">
        <v>13</v>
      </c>
      <c r="G1469">
        <v>192808</v>
      </c>
      <c r="H1469">
        <v>21.3816866949666</v>
      </c>
      <c r="I1469">
        <v>309134</v>
      </c>
    </row>
    <row r="1470" spans="1:9" x14ac:dyDescent="0.2">
      <c r="A1470" s="6" t="s">
        <v>4153</v>
      </c>
      <c r="B1470" t="s">
        <v>27</v>
      </c>
      <c r="C1470">
        <v>5</v>
      </c>
      <c r="D1470">
        <v>99</v>
      </c>
      <c r="E1470" t="s">
        <v>28</v>
      </c>
      <c r="F1470" t="s">
        <v>14</v>
      </c>
      <c r="G1470">
        <v>194999</v>
      </c>
      <c r="H1470">
        <v>21.315717502634499</v>
      </c>
      <c r="I1470">
        <v>314881</v>
      </c>
    </row>
    <row r="1471" spans="1:9" x14ac:dyDescent="0.2">
      <c r="A1471" s="6" t="s">
        <v>4258</v>
      </c>
      <c r="B1471" t="s">
        <v>27</v>
      </c>
      <c r="C1471">
        <v>5</v>
      </c>
      <c r="D1471">
        <v>99</v>
      </c>
      <c r="E1471" t="s">
        <v>28</v>
      </c>
      <c r="F1471" t="s">
        <v>15</v>
      </c>
      <c r="G1471">
        <v>202198</v>
      </c>
      <c r="H1471">
        <v>21.687432948398101</v>
      </c>
      <c r="I1471">
        <v>328458</v>
      </c>
    </row>
    <row r="1472" spans="1:9" x14ac:dyDescent="0.2">
      <c r="A1472" s="6" t="s">
        <v>1538</v>
      </c>
      <c r="B1472" t="s">
        <v>27</v>
      </c>
      <c r="C1472">
        <v>5</v>
      </c>
      <c r="D1472">
        <v>1</v>
      </c>
      <c r="E1472" t="s">
        <v>25</v>
      </c>
      <c r="F1472" t="s">
        <v>11</v>
      </c>
      <c r="G1472">
        <v>3171</v>
      </c>
      <c r="H1472">
        <v>21.054616511839001</v>
      </c>
      <c r="I1472">
        <v>4726</v>
      </c>
    </row>
    <row r="1473" spans="1:9" x14ac:dyDescent="0.2">
      <c r="A1473" s="6" t="s">
        <v>1748</v>
      </c>
      <c r="B1473" t="s">
        <v>27</v>
      </c>
      <c r="C1473">
        <v>5</v>
      </c>
      <c r="D1473">
        <v>1</v>
      </c>
      <c r="E1473" t="s">
        <v>25</v>
      </c>
      <c r="F1473" t="s">
        <v>12</v>
      </c>
      <c r="G1473">
        <v>3206</v>
      </c>
      <c r="H1473">
        <v>21.064167525177101</v>
      </c>
      <c r="I1473">
        <v>4834</v>
      </c>
    </row>
    <row r="1474" spans="1:9" x14ac:dyDescent="0.2">
      <c r="A1474" s="6" t="s">
        <v>2168</v>
      </c>
      <c r="B1474" t="s">
        <v>27</v>
      </c>
      <c r="C1474">
        <v>5</v>
      </c>
      <c r="D1474">
        <v>1</v>
      </c>
      <c r="E1474" t="s">
        <v>25</v>
      </c>
      <c r="F1474" t="s">
        <v>14</v>
      </c>
      <c r="G1474">
        <v>3244</v>
      </c>
      <c r="H1474">
        <v>20.943787494157199</v>
      </c>
      <c r="I1474">
        <v>4842</v>
      </c>
    </row>
    <row r="1475" spans="1:9" x14ac:dyDescent="0.2">
      <c r="A1475" s="6" t="s">
        <v>1958</v>
      </c>
      <c r="B1475" t="s">
        <v>27</v>
      </c>
      <c r="C1475">
        <v>5</v>
      </c>
      <c r="D1475">
        <v>1</v>
      </c>
      <c r="E1475" t="s">
        <v>25</v>
      </c>
      <c r="F1475" t="s">
        <v>13</v>
      </c>
      <c r="G1475">
        <v>3284</v>
      </c>
      <c r="H1475">
        <v>21.301022890167399</v>
      </c>
      <c r="I1475">
        <v>4923</v>
      </c>
    </row>
    <row r="1476" spans="1:9" x14ac:dyDescent="0.2">
      <c r="A1476" s="6" t="s">
        <v>2378</v>
      </c>
      <c r="B1476" t="s">
        <v>27</v>
      </c>
      <c r="C1476">
        <v>5</v>
      </c>
      <c r="D1476">
        <v>1</v>
      </c>
      <c r="E1476" t="s">
        <v>25</v>
      </c>
      <c r="F1476" t="s">
        <v>15</v>
      </c>
      <c r="G1476">
        <v>3327</v>
      </c>
      <c r="H1476">
        <v>21.3624449886542</v>
      </c>
      <c r="I1476">
        <v>5106</v>
      </c>
    </row>
    <row r="1477" spans="1:9" x14ac:dyDescent="0.2">
      <c r="A1477" s="6" t="s">
        <v>2178</v>
      </c>
      <c r="B1477" t="s">
        <v>27</v>
      </c>
      <c r="C1477">
        <v>5</v>
      </c>
      <c r="D1477">
        <v>2</v>
      </c>
      <c r="E1477" t="s">
        <v>25</v>
      </c>
      <c r="F1477" t="s">
        <v>14</v>
      </c>
      <c r="G1477">
        <v>2436</v>
      </c>
      <c r="H1477">
        <v>20.565292270286701</v>
      </c>
      <c r="I1477">
        <v>3794</v>
      </c>
    </row>
    <row r="1478" spans="1:9" x14ac:dyDescent="0.2">
      <c r="A1478" s="6" t="s">
        <v>2388</v>
      </c>
      <c r="B1478" t="s">
        <v>27</v>
      </c>
      <c r="C1478">
        <v>5</v>
      </c>
      <c r="D1478">
        <v>2</v>
      </c>
      <c r="E1478" t="s">
        <v>25</v>
      </c>
      <c r="F1478" t="s">
        <v>15</v>
      </c>
      <c r="G1478">
        <v>2543</v>
      </c>
      <c r="H1478">
        <v>21.1624448573927</v>
      </c>
      <c r="I1478">
        <v>4029</v>
      </c>
    </row>
    <row r="1479" spans="1:9" x14ac:dyDescent="0.2">
      <c r="A1479" s="6" t="s">
        <v>1968</v>
      </c>
      <c r="B1479" t="s">
        <v>27</v>
      </c>
      <c r="C1479">
        <v>5</v>
      </c>
      <c r="D1479">
        <v>2</v>
      </c>
      <c r="E1479" t="s">
        <v>25</v>
      </c>
      <c r="F1479" t="s">
        <v>13</v>
      </c>
      <c r="G1479">
        <v>2503</v>
      </c>
      <c r="H1479">
        <v>21.413111360156002</v>
      </c>
      <c r="I1479">
        <v>4033</v>
      </c>
    </row>
    <row r="1480" spans="1:9" x14ac:dyDescent="0.2">
      <c r="A1480" s="6" t="s">
        <v>1758</v>
      </c>
      <c r="B1480" t="s">
        <v>27</v>
      </c>
      <c r="C1480">
        <v>5</v>
      </c>
      <c r="D1480">
        <v>2</v>
      </c>
      <c r="E1480" t="s">
        <v>25</v>
      </c>
      <c r="F1480" t="s">
        <v>12</v>
      </c>
      <c r="G1480">
        <v>2691</v>
      </c>
      <c r="H1480">
        <v>23.0649564371456</v>
      </c>
      <c r="I1480">
        <v>4280</v>
      </c>
    </row>
    <row r="1481" spans="1:9" x14ac:dyDescent="0.2">
      <c r="A1481" s="6" t="s">
        <v>1548</v>
      </c>
      <c r="B1481" t="s">
        <v>27</v>
      </c>
      <c r="C1481">
        <v>5</v>
      </c>
      <c r="D1481">
        <v>2</v>
      </c>
      <c r="E1481" t="s">
        <v>25</v>
      </c>
      <c r="F1481" t="s">
        <v>11</v>
      </c>
      <c r="G1481">
        <v>2715</v>
      </c>
      <c r="H1481">
        <v>23.468010033762798</v>
      </c>
      <c r="I1481">
        <v>4406</v>
      </c>
    </row>
    <row r="1482" spans="1:9" x14ac:dyDescent="0.2">
      <c r="A1482" s="6" t="s">
        <v>1558</v>
      </c>
      <c r="B1482" t="s">
        <v>27</v>
      </c>
      <c r="C1482">
        <v>5</v>
      </c>
      <c r="D1482">
        <v>3</v>
      </c>
      <c r="E1482" t="s">
        <v>25</v>
      </c>
      <c r="F1482" t="s">
        <v>11</v>
      </c>
      <c r="G1482">
        <v>3783</v>
      </c>
      <c r="H1482">
        <v>21.299500365407798</v>
      </c>
      <c r="I1482">
        <v>5565</v>
      </c>
    </row>
    <row r="1483" spans="1:9" x14ac:dyDescent="0.2">
      <c r="A1483" s="6" t="s">
        <v>1768</v>
      </c>
      <c r="B1483" t="s">
        <v>27</v>
      </c>
      <c r="C1483">
        <v>5</v>
      </c>
      <c r="D1483">
        <v>3</v>
      </c>
      <c r="E1483" t="s">
        <v>25</v>
      </c>
      <c r="F1483" t="s">
        <v>12</v>
      </c>
      <c r="G1483">
        <v>4182</v>
      </c>
      <c r="H1483">
        <v>23.598879984290001</v>
      </c>
      <c r="I1483">
        <v>6348</v>
      </c>
    </row>
    <row r="1484" spans="1:9" x14ac:dyDescent="0.2">
      <c r="A1484" s="6" t="s">
        <v>2188</v>
      </c>
      <c r="B1484" t="s">
        <v>27</v>
      </c>
      <c r="C1484">
        <v>5</v>
      </c>
      <c r="D1484">
        <v>3</v>
      </c>
      <c r="E1484" t="s">
        <v>25</v>
      </c>
      <c r="F1484" t="s">
        <v>14</v>
      </c>
      <c r="G1484">
        <v>4211</v>
      </c>
      <c r="H1484">
        <v>24.3180577893147</v>
      </c>
      <c r="I1484">
        <v>6370</v>
      </c>
    </row>
    <row r="1485" spans="1:9" x14ac:dyDescent="0.2">
      <c r="A1485" s="6" t="s">
        <v>1978</v>
      </c>
      <c r="B1485" t="s">
        <v>27</v>
      </c>
      <c r="C1485">
        <v>5</v>
      </c>
      <c r="D1485">
        <v>3</v>
      </c>
      <c r="E1485" t="s">
        <v>25</v>
      </c>
      <c r="F1485" t="s">
        <v>13</v>
      </c>
      <c r="G1485">
        <v>4178</v>
      </c>
      <c r="H1485">
        <v>23.899646653620401</v>
      </c>
      <c r="I1485">
        <v>6505</v>
      </c>
    </row>
    <row r="1486" spans="1:9" x14ac:dyDescent="0.2">
      <c r="A1486" s="6" t="s">
        <v>2398</v>
      </c>
      <c r="B1486" t="s">
        <v>27</v>
      </c>
      <c r="C1486">
        <v>5</v>
      </c>
      <c r="D1486">
        <v>3</v>
      </c>
      <c r="E1486" t="s">
        <v>25</v>
      </c>
      <c r="F1486" t="s">
        <v>15</v>
      </c>
      <c r="G1486">
        <v>4541</v>
      </c>
      <c r="H1486">
        <v>26.2453235526493</v>
      </c>
      <c r="I1486">
        <v>7171</v>
      </c>
    </row>
    <row r="1487" spans="1:9" x14ac:dyDescent="0.2">
      <c r="A1487" s="6" t="s">
        <v>1568</v>
      </c>
      <c r="B1487" t="s">
        <v>27</v>
      </c>
      <c r="C1487">
        <v>5</v>
      </c>
      <c r="D1487">
        <v>4</v>
      </c>
      <c r="E1487" t="s">
        <v>25</v>
      </c>
      <c r="F1487" t="s">
        <v>11</v>
      </c>
      <c r="G1487">
        <v>10827</v>
      </c>
      <c r="H1487">
        <v>20.1179315488633</v>
      </c>
      <c r="I1487">
        <v>15803</v>
      </c>
    </row>
    <row r="1488" spans="1:9" x14ac:dyDescent="0.2">
      <c r="A1488" s="6" t="s">
        <v>2198</v>
      </c>
      <c r="B1488" t="s">
        <v>27</v>
      </c>
      <c r="C1488">
        <v>5</v>
      </c>
      <c r="D1488">
        <v>4</v>
      </c>
      <c r="E1488" t="s">
        <v>25</v>
      </c>
      <c r="F1488" t="s">
        <v>14</v>
      </c>
      <c r="G1488">
        <v>10759</v>
      </c>
      <c r="H1488">
        <v>19.907145627274001</v>
      </c>
      <c r="I1488">
        <v>15924</v>
      </c>
    </row>
    <row r="1489" spans="1:9" x14ac:dyDescent="0.2">
      <c r="A1489" s="6" t="s">
        <v>1778</v>
      </c>
      <c r="B1489" t="s">
        <v>27</v>
      </c>
      <c r="C1489">
        <v>5</v>
      </c>
      <c r="D1489">
        <v>4</v>
      </c>
      <c r="E1489" t="s">
        <v>25</v>
      </c>
      <c r="F1489" t="s">
        <v>12</v>
      </c>
      <c r="G1489">
        <v>11141</v>
      </c>
      <c r="H1489">
        <v>20.661873566989399</v>
      </c>
      <c r="I1489">
        <v>16486</v>
      </c>
    </row>
    <row r="1490" spans="1:9" x14ac:dyDescent="0.2">
      <c r="A1490" s="6" t="s">
        <v>1988</v>
      </c>
      <c r="B1490" t="s">
        <v>27</v>
      </c>
      <c r="C1490">
        <v>5</v>
      </c>
      <c r="D1490">
        <v>4</v>
      </c>
      <c r="E1490" t="s">
        <v>25</v>
      </c>
      <c r="F1490" t="s">
        <v>13</v>
      </c>
      <c r="G1490">
        <v>11031</v>
      </c>
      <c r="H1490">
        <v>20.541218559235801</v>
      </c>
      <c r="I1490">
        <v>16514</v>
      </c>
    </row>
    <row r="1491" spans="1:9" x14ac:dyDescent="0.2">
      <c r="A1491" s="6" t="s">
        <v>2408</v>
      </c>
      <c r="B1491" t="s">
        <v>27</v>
      </c>
      <c r="C1491">
        <v>5</v>
      </c>
      <c r="D1491">
        <v>4</v>
      </c>
      <c r="E1491" t="s">
        <v>25</v>
      </c>
      <c r="F1491" t="s">
        <v>15</v>
      </c>
      <c r="G1491">
        <v>11717</v>
      </c>
      <c r="H1491">
        <v>21.590201140630398</v>
      </c>
      <c r="I1491">
        <v>17895</v>
      </c>
    </row>
    <row r="1492" spans="1:9" x14ac:dyDescent="0.2">
      <c r="A1492" s="6" t="s">
        <v>1578</v>
      </c>
      <c r="B1492" t="s">
        <v>27</v>
      </c>
      <c r="C1492">
        <v>5</v>
      </c>
      <c r="D1492">
        <v>5</v>
      </c>
      <c r="E1492" t="s">
        <v>25</v>
      </c>
      <c r="F1492" t="s">
        <v>11</v>
      </c>
      <c r="G1492">
        <v>5462</v>
      </c>
      <c r="H1492">
        <v>24.633585562247401</v>
      </c>
      <c r="I1492">
        <v>8669</v>
      </c>
    </row>
    <row r="1493" spans="1:9" x14ac:dyDescent="0.2">
      <c r="A1493" s="6" t="s">
        <v>2208</v>
      </c>
      <c r="B1493" t="s">
        <v>27</v>
      </c>
      <c r="C1493">
        <v>5</v>
      </c>
      <c r="D1493">
        <v>5</v>
      </c>
      <c r="E1493" t="s">
        <v>25</v>
      </c>
      <c r="F1493" t="s">
        <v>14</v>
      </c>
      <c r="G1493">
        <v>5810</v>
      </c>
      <c r="H1493">
        <v>25.411426744455099</v>
      </c>
      <c r="I1493">
        <v>9173</v>
      </c>
    </row>
    <row r="1494" spans="1:9" x14ac:dyDescent="0.2">
      <c r="A1494" s="6" t="s">
        <v>2418</v>
      </c>
      <c r="B1494" t="s">
        <v>27</v>
      </c>
      <c r="C1494">
        <v>5</v>
      </c>
      <c r="D1494">
        <v>5</v>
      </c>
      <c r="E1494" t="s">
        <v>25</v>
      </c>
      <c r="F1494" t="s">
        <v>15</v>
      </c>
      <c r="G1494">
        <v>5865</v>
      </c>
      <c r="H1494">
        <v>25.271349227209502</v>
      </c>
      <c r="I1494">
        <v>9385</v>
      </c>
    </row>
    <row r="1495" spans="1:9" x14ac:dyDescent="0.2">
      <c r="A1495" s="6" t="s">
        <v>1788</v>
      </c>
      <c r="B1495" t="s">
        <v>27</v>
      </c>
      <c r="C1495">
        <v>5</v>
      </c>
      <c r="D1495">
        <v>5</v>
      </c>
      <c r="E1495" t="s">
        <v>25</v>
      </c>
      <c r="F1495" t="s">
        <v>12</v>
      </c>
      <c r="G1495">
        <v>5845</v>
      </c>
      <c r="H1495">
        <v>26.090197540067098</v>
      </c>
      <c r="I1495">
        <v>9386</v>
      </c>
    </row>
    <row r="1496" spans="1:9" x14ac:dyDescent="0.2">
      <c r="A1496" s="6" t="s">
        <v>1998</v>
      </c>
      <c r="B1496" t="s">
        <v>27</v>
      </c>
      <c r="C1496">
        <v>5</v>
      </c>
      <c r="D1496">
        <v>5</v>
      </c>
      <c r="E1496" t="s">
        <v>25</v>
      </c>
      <c r="F1496" t="s">
        <v>13</v>
      </c>
      <c r="G1496">
        <v>5963</v>
      </c>
      <c r="H1496">
        <v>26.411472403045401</v>
      </c>
      <c r="I1496">
        <v>9680</v>
      </c>
    </row>
    <row r="1497" spans="1:9" x14ac:dyDescent="0.2">
      <c r="A1497" s="6" t="s">
        <v>2008</v>
      </c>
      <c r="B1497" t="s">
        <v>27</v>
      </c>
      <c r="C1497">
        <v>5</v>
      </c>
      <c r="D1497">
        <v>6</v>
      </c>
      <c r="E1497" t="s">
        <v>25</v>
      </c>
      <c r="F1497" t="s">
        <v>13</v>
      </c>
      <c r="G1497">
        <v>3004</v>
      </c>
      <c r="H1497">
        <v>33.063964021476203</v>
      </c>
      <c r="I1497">
        <v>4765</v>
      </c>
    </row>
    <row r="1498" spans="1:9" x14ac:dyDescent="0.2">
      <c r="A1498" s="6" t="s">
        <v>1588</v>
      </c>
      <c r="B1498" t="s">
        <v>27</v>
      </c>
      <c r="C1498">
        <v>5</v>
      </c>
      <c r="D1498">
        <v>6</v>
      </c>
      <c r="E1498" t="s">
        <v>25</v>
      </c>
      <c r="F1498" t="s">
        <v>11</v>
      </c>
      <c r="G1498">
        <v>3113</v>
      </c>
      <c r="H1498">
        <v>33.689856355456698</v>
      </c>
      <c r="I1498">
        <v>4960</v>
      </c>
    </row>
    <row r="1499" spans="1:9" x14ac:dyDescent="0.2">
      <c r="A1499" s="6" t="s">
        <v>1798</v>
      </c>
      <c r="B1499" t="s">
        <v>27</v>
      </c>
      <c r="C1499">
        <v>5</v>
      </c>
      <c r="D1499">
        <v>6</v>
      </c>
      <c r="E1499" t="s">
        <v>25</v>
      </c>
      <c r="F1499" t="s">
        <v>12</v>
      </c>
      <c r="G1499">
        <v>3134</v>
      </c>
      <c r="H1499">
        <v>34.075365924199197</v>
      </c>
      <c r="I1499">
        <v>4974</v>
      </c>
    </row>
    <row r="1500" spans="1:9" x14ac:dyDescent="0.2">
      <c r="A1500" s="6" t="s">
        <v>2218</v>
      </c>
      <c r="B1500" t="s">
        <v>27</v>
      </c>
      <c r="C1500">
        <v>5</v>
      </c>
      <c r="D1500">
        <v>6</v>
      </c>
      <c r="E1500" t="s">
        <v>25</v>
      </c>
      <c r="F1500" t="s">
        <v>14</v>
      </c>
      <c r="G1500">
        <v>3127</v>
      </c>
      <c r="H1500">
        <v>34.334867623548398</v>
      </c>
      <c r="I1500">
        <v>5049</v>
      </c>
    </row>
    <row r="1501" spans="1:9" x14ac:dyDescent="0.2">
      <c r="A1501" s="6" t="s">
        <v>2428</v>
      </c>
      <c r="B1501" t="s">
        <v>27</v>
      </c>
      <c r="C1501">
        <v>5</v>
      </c>
      <c r="D1501">
        <v>6</v>
      </c>
      <c r="E1501" t="s">
        <v>25</v>
      </c>
      <c r="F1501" t="s">
        <v>15</v>
      </c>
      <c r="G1501">
        <v>3340</v>
      </c>
      <c r="H1501">
        <v>36.746827560560803</v>
      </c>
      <c r="I1501">
        <v>5349</v>
      </c>
    </row>
    <row r="1502" spans="1:9" x14ac:dyDescent="0.2">
      <c r="A1502" s="6" t="s">
        <v>1598</v>
      </c>
      <c r="B1502" t="s">
        <v>27</v>
      </c>
      <c r="C1502">
        <v>5</v>
      </c>
      <c r="D1502">
        <v>7</v>
      </c>
      <c r="E1502" t="s">
        <v>25</v>
      </c>
      <c r="F1502" t="s">
        <v>11</v>
      </c>
      <c r="G1502">
        <v>3431</v>
      </c>
      <c r="H1502">
        <v>25.990652152504801</v>
      </c>
      <c r="I1502">
        <v>5076</v>
      </c>
    </row>
    <row r="1503" spans="1:9" x14ac:dyDescent="0.2">
      <c r="A1503" s="6" t="s">
        <v>1808</v>
      </c>
      <c r="B1503" t="s">
        <v>27</v>
      </c>
      <c r="C1503">
        <v>5</v>
      </c>
      <c r="D1503">
        <v>7</v>
      </c>
      <c r="E1503" t="s">
        <v>25</v>
      </c>
      <c r="F1503" t="s">
        <v>12</v>
      </c>
      <c r="G1503">
        <v>3532</v>
      </c>
      <c r="H1503">
        <v>26.6214433766723</v>
      </c>
      <c r="I1503">
        <v>5116</v>
      </c>
    </row>
    <row r="1504" spans="1:9" x14ac:dyDescent="0.2">
      <c r="A1504" s="6" t="s">
        <v>2228</v>
      </c>
      <c r="B1504" t="s">
        <v>27</v>
      </c>
      <c r="C1504">
        <v>5</v>
      </c>
      <c r="D1504">
        <v>7</v>
      </c>
      <c r="E1504" t="s">
        <v>25</v>
      </c>
      <c r="F1504" t="s">
        <v>14</v>
      </c>
      <c r="G1504">
        <v>3589</v>
      </c>
      <c r="H1504">
        <v>26.768439942181999</v>
      </c>
      <c r="I1504">
        <v>5346</v>
      </c>
    </row>
    <row r="1505" spans="1:9" x14ac:dyDescent="0.2">
      <c r="A1505" s="6" t="s">
        <v>2018</v>
      </c>
      <c r="B1505" t="s">
        <v>27</v>
      </c>
      <c r="C1505">
        <v>5</v>
      </c>
      <c r="D1505">
        <v>7</v>
      </c>
      <c r="E1505" t="s">
        <v>25</v>
      </c>
      <c r="F1505" t="s">
        <v>13</v>
      </c>
      <c r="G1505">
        <v>3660</v>
      </c>
      <c r="H1505">
        <v>27.560552265274101</v>
      </c>
      <c r="I1505">
        <v>5439</v>
      </c>
    </row>
    <row r="1506" spans="1:9" x14ac:dyDescent="0.2">
      <c r="A1506" s="6" t="s">
        <v>2438</v>
      </c>
      <c r="B1506" t="s">
        <v>27</v>
      </c>
      <c r="C1506">
        <v>5</v>
      </c>
      <c r="D1506">
        <v>7</v>
      </c>
      <c r="E1506" t="s">
        <v>25</v>
      </c>
      <c r="F1506" t="s">
        <v>15</v>
      </c>
      <c r="G1506">
        <v>3833</v>
      </c>
      <c r="H1506">
        <v>28.242426564533201</v>
      </c>
      <c r="I1506">
        <v>5846</v>
      </c>
    </row>
    <row r="1507" spans="1:9" x14ac:dyDescent="0.2">
      <c r="A1507" s="6" t="s">
        <v>1608</v>
      </c>
      <c r="B1507" t="s">
        <v>27</v>
      </c>
      <c r="C1507">
        <v>5</v>
      </c>
      <c r="D1507">
        <v>8</v>
      </c>
      <c r="E1507" t="s">
        <v>25</v>
      </c>
      <c r="F1507" t="s">
        <v>11</v>
      </c>
      <c r="G1507">
        <v>1587</v>
      </c>
      <c r="H1507">
        <v>25.615531372973098</v>
      </c>
      <c r="I1507">
        <v>2272</v>
      </c>
    </row>
    <row r="1508" spans="1:9" x14ac:dyDescent="0.2">
      <c r="A1508" s="6" t="s">
        <v>2238</v>
      </c>
      <c r="B1508" t="s">
        <v>27</v>
      </c>
      <c r="C1508">
        <v>5</v>
      </c>
      <c r="D1508">
        <v>8</v>
      </c>
      <c r="E1508" t="s">
        <v>25</v>
      </c>
      <c r="F1508" t="s">
        <v>14</v>
      </c>
      <c r="G1508">
        <v>1787</v>
      </c>
      <c r="H1508">
        <v>28.622821053710599</v>
      </c>
      <c r="I1508">
        <v>2604</v>
      </c>
    </row>
    <row r="1509" spans="1:9" x14ac:dyDescent="0.2">
      <c r="A1509" s="6" t="s">
        <v>2028</v>
      </c>
      <c r="B1509" t="s">
        <v>27</v>
      </c>
      <c r="C1509">
        <v>5</v>
      </c>
      <c r="D1509">
        <v>8</v>
      </c>
      <c r="E1509" t="s">
        <v>25</v>
      </c>
      <c r="F1509" t="s">
        <v>13</v>
      </c>
      <c r="G1509">
        <v>1884</v>
      </c>
      <c r="H1509">
        <v>30.2407704654896</v>
      </c>
      <c r="I1509">
        <v>2675</v>
      </c>
    </row>
    <row r="1510" spans="1:9" x14ac:dyDescent="0.2">
      <c r="A1510" s="6" t="s">
        <v>2448</v>
      </c>
      <c r="B1510" t="s">
        <v>27</v>
      </c>
      <c r="C1510">
        <v>5</v>
      </c>
      <c r="D1510">
        <v>8</v>
      </c>
      <c r="E1510" t="s">
        <v>25</v>
      </c>
      <c r="F1510" t="s">
        <v>15</v>
      </c>
      <c r="G1510">
        <v>1847</v>
      </c>
      <c r="H1510">
        <v>29.5756131695546</v>
      </c>
      <c r="I1510">
        <v>2746</v>
      </c>
    </row>
    <row r="1511" spans="1:9" x14ac:dyDescent="0.2">
      <c r="A1511" s="6" t="s">
        <v>1818</v>
      </c>
      <c r="B1511" t="s">
        <v>27</v>
      </c>
      <c r="C1511">
        <v>5</v>
      </c>
      <c r="D1511">
        <v>8</v>
      </c>
      <c r="E1511" t="s">
        <v>25</v>
      </c>
      <c r="F1511" t="s">
        <v>12</v>
      </c>
      <c r="G1511">
        <v>1926</v>
      </c>
      <c r="H1511">
        <v>30.7860021195347</v>
      </c>
      <c r="I1511">
        <v>2833</v>
      </c>
    </row>
    <row r="1512" spans="1:9" x14ac:dyDescent="0.2">
      <c r="A1512" s="6" t="s">
        <v>1618</v>
      </c>
      <c r="B1512" t="s">
        <v>27</v>
      </c>
      <c r="C1512">
        <v>5</v>
      </c>
      <c r="D1512">
        <v>9</v>
      </c>
      <c r="E1512" t="s">
        <v>25</v>
      </c>
      <c r="F1512" t="s">
        <v>11</v>
      </c>
      <c r="G1512">
        <v>3032</v>
      </c>
      <c r="H1512">
        <v>25.7634503989851</v>
      </c>
      <c r="I1512">
        <v>4582</v>
      </c>
    </row>
    <row r="1513" spans="1:9" x14ac:dyDescent="0.2">
      <c r="A1513" s="6" t="s">
        <v>2038</v>
      </c>
      <c r="B1513" t="s">
        <v>27</v>
      </c>
      <c r="C1513">
        <v>5</v>
      </c>
      <c r="D1513">
        <v>9</v>
      </c>
      <c r="E1513" t="s">
        <v>25</v>
      </c>
      <c r="F1513" t="s">
        <v>13</v>
      </c>
      <c r="G1513">
        <v>3123</v>
      </c>
      <c r="H1513">
        <v>26.612697060076702</v>
      </c>
      <c r="I1513">
        <v>4763</v>
      </c>
    </row>
    <row r="1514" spans="1:9" x14ac:dyDescent="0.2">
      <c r="A1514" s="6" t="s">
        <v>1828</v>
      </c>
      <c r="B1514" t="s">
        <v>27</v>
      </c>
      <c r="C1514">
        <v>5</v>
      </c>
      <c r="D1514">
        <v>9</v>
      </c>
      <c r="E1514" t="s">
        <v>25</v>
      </c>
      <c r="F1514" t="s">
        <v>12</v>
      </c>
      <c r="G1514">
        <v>3165</v>
      </c>
      <c r="H1514">
        <v>26.885488207336799</v>
      </c>
      <c r="I1514">
        <v>4837</v>
      </c>
    </row>
    <row r="1515" spans="1:9" x14ac:dyDescent="0.2">
      <c r="A1515" s="6" t="s">
        <v>2248</v>
      </c>
      <c r="B1515" t="s">
        <v>27</v>
      </c>
      <c r="C1515">
        <v>5</v>
      </c>
      <c r="D1515">
        <v>9</v>
      </c>
      <c r="E1515" t="s">
        <v>25</v>
      </c>
      <c r="F1515" t="s">
        <v>14</v>
      </c>
      <c r="G1515">
        <v>3290</v>
      </c>
      <c r="H1515">
        <v>27.80630248017</v>
      </c>
      <c r="I1515">
        <v>5081</v>
      </c>
    </row>
    <row r="1516" spans="1:9" x14ac:dyDescent="0.2">
      <c r="A1516" s="6" t="s">
        <v>2458</v>
      </c>
      <c r="B1516" t="s">
        <v>27</v>
      </c>
      <c r="C1516">
        <v>5</v>
      </c>
      <c r="D1516">
        <v>9</v>
      </c>
      <c r="E1516" t="s">
        <v>25</v>
      </c>
      <c r="F1516" t="s">
        <v>15</v>
      </c>
      <c r="G1516">
        <v>3322</v>
      </c>
      <c r="H1516">
        <v>27.922888447136099</v>
      </c>
      <c r="I1516">
        <v>5214</v>
      </c>
    </row>
    <row r="1517" spans="1:9" x14ac:dyDescent="0.2">
      <c r="A1517" s="6" t="s">
        <v>1838</v>
      </c>
      <c r="B1517" t="s">
        <v>27</v>
      </c>
      <c r="C1517">
        <v>5</v>
      </c>
      <c r="D1517">
        <v>10</v>
      </c>
      <c r="E1517" t="s">
        <v>25</v>
      </c>
      <c r="F1517" t="s">
        <v>12</v>
      </c>
      <c r="G1517">
        <v>1287</v>
      </c>
      <c r="H1517">
        <v>32.574196781558001</v>
      </c>
      <c r="I1517">
        <v>2171</v>
      </c>
    </row>
    <row r="1518" spans="1:9" x14ac:dyDescent="0.2">
      <c r="A1518" s="6" t="s">
        <v>2048</v>
      </c>
      <c r="B1518" t="s">
        <v>27</v>
      </c>
      <c r="C1518">
        <v>5</v>
      </c>
      <c r="D1518">
        <v>10</v>
      </c>
      <c r="E1518" t="s">
        <v>25</v>
      </c>
      <c r="F1518" t="s">
        <v>13</v>
      </c>
      <c r="G1518">
        <v>1306</v>
      </c>
      <c r="H1518">
        <v>32.814070351758801</v>
      </c>
      <c r="I1518">
        <v>2236</v>
      </c>
    </row>
    <row r="1519" spans="1:9" x14ac:dyDescent="0.2">
      <c r="A1519" s="6" t="s">
        <v>2468</v>
      </c>
      <c r="B1519" t="s">
        <v>27</v>
      </c>
      <c r="C1519">
        <v>5</v>
      </c>
      <c r="D1519">
        <v>10</v>
      </c>
      <c r="E1519" t="s">
        <v>25</v>
      </c>
      <c r="F1519" t="s">
        <v>15</v>
      </c>
      <c r="G1519">
        <v>1378</v>
      </c>
      <c r="H1519">
        <v>34.108657608978199</v>
      </c>
      <c r="I1519">
        <v>2303</v>
      </c>
    </row>
    <row r="1520" spans="1:9" x14ac:dyDescent="0.2">
      <c r="A1520" s="6" t="s">
        <v>2258</v>
      </c>
      <c r="B1520" t="s">
        <v>27</v>
      </c>
      <c r="C1520">
        <v>5</v>
      </c>
      <c r="D1520">
        <v>10</v>
      </c>
      <c r="E1520" t="s">
        <v>25</v>
      </c>
      <c r="F1520" t="s">
        <v>14</v>
      </c>
      <c r="G1520">
        <v>1389</v>
      </c>
      <c r="H1520">
        <v>34.6243297612193</v>
      </c>
      <c r="I1520">
        <v>2325</v>
      </c>
    </row>
    <row r="1521" spans="1:9" x14ac:dyDescent="0.2">
      <c r="A1521" s="6" t="s">
        <v>1628</v>
      </c>
      <c r="B1521" t="s">
        <v>27</v>
      </c>
      <c r="C1521">
        <v>5</v>
      </c>
      <c r="D1521">
        <v>10</v>
      </c>
      <c r="E1521" t="s">
        <v>25</v>
      </c>
      <c r="F1521" t="s">
        <v>11</v>
      </c>
      <c r="G1521">
        <v>1312</v>
      </c>
      <c r="H1521">
        <v>33.664331716829601</v>
      </c>
      <c r="I1521">
        <v>2429</v>
      </c>
    </row>
    <row r="1522" spans="1:9" x14ac:dyDescent="0.2">
      <c r="A1522" s="6" t="s">
        <v>2268</v>
      </c>
      <c r="B1522" t="s">
        <v>27</v>
      </c>
      <c r="C1522">
        <v>5</v>
      </c>
      <c r="D1522">
        <v>11</v>
      </c>
      <c r="E1522" t="s">
        <v>25</v>
      </c>
      <c r="F1522" t="s">
        <v>14</v>
      </c>
      <c r="G1522">
        <v>1974</v>
      </c>
      <c r="H1522">
        <v>21.207540602126599</v>
      </c>
      <c r="I1522">
        <v>2663</v>
      </c>
    </row>
    <row r="1523" spans="1:9" x14ac:dyDescent="0.2">
      <c r="A1523" s="6" t="s">
        <v>2478</v>
      </c>
      <c r="B1523" t="s">
        <v>27</v>
      </c>
      <c r="C1523">
        <v>5</v>
      </c>
      <c r="D1523">
        <v>11</v>
      </c>
      <c r="E1523" t="s">
        <v>25</v>
      </c>
      <c r="F1523" t="s">
        <v>15</v>
      </c>
      <c r="G1523">
        <v>2065</v>
      </c>
      <c r="H1523">
        <v>22.005799300716401</v>
      </c>
      <c r="I1523">
        <v>2774</v>
      </c>
    </row>
    <row r="1524" spans="1:9" x14ac:dyDescent="0.2">
      <c r="A1524" s="6" t="s">
        <v>1848</v>
      </c>
      <c r="B1524" t="s">
        <v>27</v>
      </c>
      <c r="C1524">
        <v>5</v>
      </c>
      <c r="D1524">
        <v>11</v>
      </c>
      <c r="E1524" t="s">
        <v>25</v>
      </c>
      <c r="F1524" t="s">
        <v>12</v>
      </c>
      <c r="G1524">
        <v>2159</v>
      </c>
      <c r="H1524">
        <v>23.242069545353299</v>
      </c>
      <c r="I1524">
        <v>2982</v>
      </c>
    </row>
    <row r="1525" spans="1:9" x14ac:dyDescent="0.2">
      <c r="A1525" s="6" t="s">
        <v>2058</v>
      </c>
      <c r="B1525" t="s">
        <v>27</v>
      </c>
      <c r="C1525">
        <v>5</v>
      </c>
      <c r="D1525">
        <v>11</v>
      </c>
      <c r="E1525" t="s">
        <v>25</v>
      </c>
      <c r="F1525" t="s">
        <v>13</v>
      </c>
      <c r="G1525">
        <v>2177</v>
      </c>
      <c r="H1525">
        <v>23.509719222462198</v>
      </c>
      <c r="I1525">
        <v>2999</v>
      </c>
    </row>
    <row r="1526" spans="1:9" x14ac:dyDescent="0.2">
      <c r="A1526" s="6" t="s">
        <v>1638</v>
      </c>
      <c r="B1526" t="s">
        <v>27</v>
      </c>
      <c r="C1526">
        <v>5</v>
      </c>
      <c r="D1526">
        <v>11</v>
      </c>
      <c r="E1526" t="s">
        <v>25</v>
      </c>
      <c r="F1526" t="s">
        <v>11</v>
      </c>
      <c r="G1526">
        <v>2307</v>
      </c>
      <c r="H1526">
        <v>24.8083455833725</v>
      </c>
      <c r="I1526">
        <v>3140</v>
      </c>
    </row>
    <row r="1527" spans="1:9" x14ac:dyDescent="0.2">
      <c r="A1527" s="6" t="s">
        <v>2488</v>
      </c>
      <c r="B1527" t="s">
        <v>27</v>
      </c>
      <c r="C1527">
        <v>5</v>
      </c>
      <c r="D1527">
        <v>12</v>
      </c>
      <c r="E1527" t="s">
        <v>25</v>
      </c>
      <c r="F1527" t="s">
        <v>15</v>
      </c>
      <c r="G1527">
        <v>1083</v>
      </c>
      <c r="H1527">
        <v>21.255674558547302</v>
      </c>
      <c r="I1527">
        <v>1578</v>
      </c>
    </row>
    <row r="1528" spans="1:9" x14ac:dyDescent="0.2">
      <c r="A1528" s="6" t="s">
        <v>1858</v>
      </c>
      <c r="B1528" t="s">
        <v>27</v>
      </c>
      <c r="C1528">
        <v>5</v>
      </c>
      <c r="D1528">
        <v>12</v>
      </c>
      <c r="E1528" t="s">
        <v>25</v>
      </c>
      <c r="F1528" t="s">
        <v>12</v>
      </c>
      <c r="G1528">
        <v>1172</v>
      </c>
      <c r="H1528">
        <v>22.946557233256101</v>
      </c>
      <c r="I1528">
        <v>1758</v>
      </c>
    </row>
    <row r="1529" spans="1:9" x14ac:dyDescent="0.2">
      <c r="A1529" s="6" t="s">
        <v>2278</v>
      </c>
      <c r="B1529" t="s">
        <v>27</v>
      </c>
      <c r="C1529">
        <v>5</v>
      </c>
      <c r="D1529">
        <v>12</v>
      </c>
      <c r="E1529" t="s">
        <v>25</v>
      </c>
      <c r="F1529" t="s">
        <v>14</v>
      </c>
      <c r="G1529">
        <v>1179</v>
      </c>
      <c r="H1529">
        <v>23.143558768739101</v>
      </c>
      <c r="I1529">
        <v>1839</v>
      </c>
    </row>
    <row r="1530" spans="1:9" x14ac:dyDescent="0.2">
      <c r="A1530" s="6" t="s">
        <v>1648</v>
      </c>
      <c r="B1530" t="s">
        <v>27</v>
      </c>
      <c r="C1530">
        <v>5</v>
      </c>
      <c r="D1530">
        <v>12</v>
      </c>
      <c r="E1530" t="s">
        <v>25</v>
      </c>
      <c r="F1530" t="s">
        <v>11</v>
      </c>
      <c r="G1530">
        <v>1307</v>
      </c>
      <c r="H1530">
        <v>25.212434533512099</v>
      </c>
      <c r="I1530">
        <v>1962</v>
      </c>
    </row>
    <row r="1531" spans="1:9" x14ac:dyDescent="0.2">
      <c r="A1531" s="6" t="s">
        <v>2068</v>
      </c>
      <c r="B1531" t="s">
        <v>27</v>
      </c>
      <c r="C1531">
        <v>5</v>
      </c>
      <c r="D1531">
        <v>12</v>
      </c>
      <c r="E1531" t="s">
        <v>25</v>
      </c>
      <c r="F1531" t="s">
        <v>13</v>
      </c>
      <c r="G1531">
        <v>1275</v>
      </c>
      <c r="H1531">
        <v>25.133651890050601</v>
      </c>
      <c r="I1531">
        <v>2000</v>
      </c>
    </row>
    <row r="1532" spans="1:9" x14ac:dyDescent="0.2">
      <c r="A1532" s="6" t="s">
        <v>1658</v>
      </c>
      <c r="B1532" t="s">
        <v>27</v>
      </c>
      <c r="C1532">
        <v>5</v>
      </c>
      <c r="D1532">
        <v>13</v>
      </c>
      <c r="E1532" t="s">
        <v>25</v>
      </c>
      <c r="F1532" t="s">
        <v>11</v>
      </c>
      <c r="G1532">
        <v>793</v>
      </c>
      <c r="H1532">
        <v>9.6433422632547305</v>
      </c>
      <c r="I1532">
        <v>1011</v>
      </c>
    </row>
    <row r="1533" spans="1:9" x14ac:dyDescent="0.2">
      <c r="A1533" s="6" t="s">
        <v>1868</v>
      </c>
      <c r="B1533" t="s">
        <v>27</v>
      </c>
      <c r="C1533">
        <v>5</v>
      </c>
      <c r="D1533">
        <v>13</v>
      </c>
      <c r="E1533" t="s">
        <v>25</v>
      </c>
      <c r="F1533" t="s">
        <v>12</v>
      </c>
      <c r="G1533">
        <v>809</v>
      </c>
      <c r="H1533">
        <v>9.9200875027743098</v>
      </c>
      <c r="I1533">
        <v>1105</v>
      </c>
    </row>
    <row r="1534" spans="1:9" x14ac:dyDescent="0.2">
      <c r="A1534" s="6" t="s">
        <v>2288</v>
      </c>
      <c r="B1534" t="s">
        <v>27</v>
      </c>
      <c r="C1534">
        <v>5</v>
      </c>
      <c r="D1534">
        <v>13</v>
      </c>
      <c r="E1534" t="s">
        <v>25</v>
      </c>
      <c r="F1534" t="s">
        <v>14</v>
      </c>
      <c r="G1534">
        <v>868</v>
      </c>
      <c r="H1534">
        <v>10.6519927694077</v>
      </c>
      <c r="I1534">
        <v>1123</v>
      </c>
    </row>
    <row r="1535" spans="1:9" x14ac:dyDescent="0.2">
      <c r="A1535" s="6" t="s">
        <v>2498</v>
      </c>
      <c r="B1535" t="s">
        <v>27</v>
      </c>
      <c r="C1535">
        <v>5</v>
      </c>
      <c r="D1535">
        <v>13</v>
      </c>
      <c r="E1535" t="s">
        <v>25</v>
      </c>
      <c r="F1535" t="s">
        <v>15</v>
      </c>
      <c r="G1535">
        <v>841</v>
      </c>
      <c r="H1535">
        <v>10.236946979674601</v>
      </c>
      <c r="I1535">
        <v>1145</v>
      </c>
    </row>
    <row r="1536" spans="1:9" x14ac:dyDescent="0.2">
      <c r="A1536" s="6" t="s">
        <v>2078</v>
      </c>
      <c r="B1536" t="s">
        <v>27</v>
      </c>
      <c r="C1536">
        <v>5</v>
      </c>
      <c r="D1536">
        <v>13</v>
      </c>
      <c r="E1536" t="s">
        <v>25</v>
      </c>
      <c r="F1536" t="s">
        <v>13</v>
      </c>
      <c r="G1536">
        <v>879</v>
      </c>
      <c r="H1536">
        <v>10.837482153292999</v>
      </c>
      <c r="I1536">
        <v>1206</v>
      </c>
    </row>
    <row r="1537" spans="1:9" x14ac:dyDescent="0.2">
      <c r="A1537" s="6" t="s">
        <v>1668</v>
      </c>
      <c r="B1537" t="s">
        <v>27</v>
      </c>
      <c r="C1537">
        <v>5</v>
      </c>
      <c r="D1537">
        <v>14</v>
      </c>
      <c r="E1537" t="s">
        <v>25</v>
      </c>
      <c r="F1537" t="s">
        <v>11</v>
      </c>
      <c r="G1537">
        <v>1484</v>
      </c>
      <c r="H1537">
        <v>21.367459835222899</v>
      </c>
      <c r="I1537">
        <v>2088</v>
      </c>
    </row>
    <row r="1538" spans="1:9" x14ac:dyDescent="0.2">
      <c r="A1538" s="6" t="s">
        <v>2508</v>
      </c>
      <c r="B1538" t="s">
        <v>27</v>
      </c>
      <c r="C1538">
        <v>5</v>
      </c>
      <c r="D1538">
        <v>14</v>
      </c>
      <c r="E1538" t="s">
        <v>25</v>
      </c>
      <c r="F1538" t="s">
        <v>15</v>
      </c>
      <c r="G1538">
        <v>1506</v>
      </c>
      <c r="H1538">
        <v>22.077288099814002</v>
      </c>
      <c r="I1538">
        <v>2177</v>
      </c>
    </row>
    <row r="1539" spans="1:9" x14ac:dyDescent="0.2">
      <c r="A1539" s="6" t="s">
        <v>2298</v>
      </c>
      <c r="B1539" t="s">
        <v>27</v>
      </c>
      <c r="C1539">
        <v>5</v>
      </c>
      <c r="D1539">
        <v>14</v>
      </c>
      <c r="E1539" t="s">
        <v>25</v>
      </c>
      <c r="F1539" t="s">
        <v>14</v>
      </c>
      <c r="G1539">
        <v>1547</v>
      </c>
      <c r="H1539">
        <v>22.689605608600601</v>
      </c>
      <c r="I1539">
        <v>2233</v>
      </c>
    </row>
    <row r="1540" spans="1:9" x14ac:dyDescent="0.2">
      <c r="A1540" s="6" t="s">
        <v>1878</v>
      </c>
      <c r="B1540" t="s">
        <v>27</v>
      </c>
      <c r="C1540">
        <v>5</v>
      </c>
      <c r="D1540">
        <v>14</v>
      </c>
      <c r="E1540" t="s">
        <v>25</v>
      </c>
      <c r="F1540" t="s">
        <v>12</v>
      </c>
      <c r="G1540">
        <v>1588</v>
      </c>
      <c r="H1540">
        <v>23.103726712592799</v>
      </c>
      <c r="I1540">
        <v>2344</v>
      </c>
    </row>
    <row r="1541" spans="1:9" x14ac:dyDescent="0.2">
      <c r="A1541" s="6" t="s">
        <v>2088</v>
      </c>
      <c r="B1541" t="s">
        <v>27</v>
      </c>
      <c r="C1541">
        <v>5</v>
      </c>
      <c r="D1541">
        <v>14</v>
      </c>
      <c r="E1541" t="s">
        <v>25</v>
      </c>
      <c r="F1541" t="s">
        <v>13</v>
      </c>
      <c r="G1541">
        <v>1588</v>
      </c>
      <c r="H1541">
        <v>23.421828908554598</v>
      </c>
      <c r="I1541">
        <v>2409</v>
      </c>
    </row>
    <row r="1542" spans="1:9" x14ac:dyDescent="0.2">
      <c r="A1542" s="6" t="s">
        <v>2518</v>
      </c>
      <c r="B1542" t="s">
        <v>27</v>
      </c>
      <c r="C1542">
        <v>5</v>
      </c>
      <c r="D1542">
        <v>15</v>
      </c>
      <c r="E1542" t="s">
        <v>25</v>
      </c>
      <c r="F1542" t="s">
        <v>15</v>
      </c>
      <c r="G1542">
        <v>457</v>
      </c>
      <c r="H1542">
        <v>24.278549874622801</v>
      </c>
      <c r="I1542">
        <v>723</v>
      </c>
    </row>
    <row r="1543" spans="1:9" x14ac:dyDescent="0.2">
      <c r="A1543" s="6" t="s">
        <v>2308</v>
      </c>
      <c r="B1543" t="s">
        <v>27</v>
      </c>
      <c r="C1543">
        <v>5</v>
      </c>
      <c r="D1543">
        <v>15</v>
      </c>
      <c r="E1543" t="s">
        <v>25</v>
      </c>
      <c r="F1543" t="s">
        <v>14</v>
      </c>
      <c r="G1543">
        <v>495</v>
      </c>
      <c r="H1543">
        <v>26.310893773088502</v>
      </c>
      <c r="I1543">
        <v>741</v>
      </c>
    </row>
    <row r="1544" spans="1:9" x14ac:dyDescent="0.2">
      <c r="A1544" s="6" t="s">
        <v>2098</v>
      </c>
      <c r="B1544" t="s">
        <v>27</v>
      </c>
      <c r="C1544">
        <v>5</v>
      </c>
      <c r="D1544">
        <v>15</v>
      </c>
      <c r="E1544" t="s">
        <v>25</v>
      </c>
      <c r="F1544" t="s">
        <v>13</v>
      </c>
      <c r="G1544">
        <v>523</v>
      </c>
      <c r="H1544">
        <v>27.7453580901857</v>
      </c>
      <c r="I1544">
        <v>794</v>
      </c>
    </row>
    <row r="1545" spans="1:9" x14ac:dyDescent="0.2">
      <c r="A1545" s="6" t="s">
        <v>1888</v>
      </c>
      <c r="B1545" t="s">
        <v>27</v>
      </c>
      <c r="C1545">
        <v>5</v>
      </c>
      <c r="D1545">
        <v>15</v>
      </c>
      <c r="E1545" t="s">
        <v>25</v>
      </c>
      <c r="F1545" t="s">
        <v>12</v>
      </c>
      <c r="G1545">
        <v>549</v>
      </c>
      <c r="H1545">
        <v>29.131004621694899</v>
      </c>
      <c r="I1545">
        <v>923</v>
      </c>
    </row>
    <row r="1546" spans="1:9" x14ac:dyDescent="0.2">
      <c r="A1546" s="6" t="s">
        <v>1678</v>
      </c>
      <c r="B1546" t="s">
        <v>27</v>
      </c>
      <c r="C1546">
        <v>5</v>
      </c>
      <c r="D1546">
        <v>15</v>
      </c>
      <c r="E1546" t="s">
        <v>25</v>
      </c>
      <c r="F1546" t="s">
        <v>11</v>
      </c>
      <c r="G1546">
        <v>623</v>
      </c>
      <c r="H1546">
        <v>33.1340679913203</v>
      </c>
      <c r="I1546">
        <v>1112</v>
      </c>
    </row>
    <row r="1547" spans="1:9" x14ac:dyDescent="0.2">
      <c r="A1547" s="6" t="s">
        <v>2108</v>
      </c>
      <c r="B1547" t="s">
        <v>27</v>
      </c>
      <c r="C1547">
        <v>5</v>
      </c>
      <c r="D1547">
        <v>16</v>
      </c>
      <c r="E1547" t="s">
        <v>25</v>
      </c>
      <c r="F1547" t="s">
        <v>13</v>
      </c>
      <c r="G1547">
        <v>336</v>
      </c>
      <c r="H1547">
        <v>12.882299490458999</v>
      </c>
      <c r="I1547">
        <v>471</v>
      </c>
    </row>
    <row r="1548" spans="1:9" x14ac:dyDescent="0.2">
      <c r="A1548" s="6" t="s">
        <v>2318</v>
      </c>
      <c r="B1548" t="s">
        <v>27</v>
      </c>
      <c r="C1548">
        <v>5</v>
      </c>
      <c r="D1548">
        <v>16</v>
      </c>
      <c r="E1548" t="s">
        <v>25</v>
      </c>
      <c r="F1548" t="s">
        <v>14</v>
      </c>
      <c r="G1548">
        <v>346</v>
      </c>
      <c r="H1548">
        <v>13.149843608073899</v>
      </c>
      <c r="I1548">
        <v>487</v>
      </c>
    </row>
    <row r="1549" spans="1:9" x14ac:dyDescent="0.2">
      <c r="A1549" s="6" t="s">
        <v>2528</v>
      </c>
      <c r="B1549" t="s">
        <v>27</v>
      </c>
      <c r="C1549">
        <v>5</v>
      </c>
      <c r="D1549">
        <v>16</v>
      </c>
      <c r="E1549" t="s">
        <v>25</v>
      </c>
      <c r="F1549" t="s">
        <v>15</v>
      </c>
      <c r="G1549">
        <v>354</v>
      </c>
      <c r="H1549">
        <v>13.3287147203229</v>
      </c>
      <c r="I1549">
        <v>512</v>
      </c>
    </row>
    <row r="1550" spans="1:9" x14ac:dyDescent="0.2">
      <c r="A1550" s="6" t="s">
        <v>1688</v>
      </c>
      <c r="B1550" t="s">
        <v>27</v>
      </c>
      <c r="C1550">
        <v>5</v>
      </c>
      <c r="D1550">
        <v>16</v>
      </c>
      <c r="E1550" t="s">
        <v>25</v>
      </c>
      <c r="F1550" t="s">
        <v>11</v>
      </c>
      <c r="G1550">
        <v>378</v>
      </c>
      <c r="H1550">
        <v>14.737416663417701</v>
      </c>
      <c r="I1550">
        <v>601</v>
      </c>
    </row>
    <row r="1551" spans="1:9" x14ac:dyDescent="0.2">
      <c r="A1551" s="6" t="s">
        <v>1898</v>
      </c>
      <c r="B1551" t="s">
        <v>27</v>
      </c>
      <c r="C1551">
        <v>5</v>
      </c>
      <c r="D1551">
        <v>16</v>
      </c>
      <c r="E1551" t="s">
        <v>25</v>
      </c>
      <c r="F1551" t="s">
        <v>12</v>
      </c>
      <c r="G1551">
        <v>411</v>
      </c>
      <c r="H1551">
        <v>15.808300319242999</v>
      </c>
      <c r="I1551">
        <v>624</v>
      </c>
    </row>
    <row r="1552" spans="1:9" x14ac:dyDescent="0.2">
      <c r="A1552" s="6" t="s">
        <v>2538</v>
      </c>
      <c r="B1552" t="s">
        <v>27</v>
      </c>
      <c r="C1552">
        <v>5</v>
      </c>
      <c r="D1552">
        <v>17</v>
      </c>
      <c r="E1552" t="s">
        <v>25</v>
      </c>
      <c r="F1552" t="s">
        <v>15</v>
      </c>
      <c r="G1552">
        <v>165</v>
      </c>
      <c r="H1552">
        <v>29.091293769173799</v>
      </c>
      <c r="I1552">
        <v>241</v>
      </c>
    </row>
    <row r="1553" spans="1:9" x14ac:dyDescent="0.2">
      <c r="A1553" s="6" t="s">
        <v>2328</v>
      </c>
      <c r="B1553" t="s">
        <v>27</v>
      </c>
      <c r="C1553">
        <v>5</v>
      </c>
      <c r="D1553">
        <v>17</v>
      </c>
      <c r="E1553" t="s">
        <v>25</v>
      </c>
      <c r="F1553" t="s">
        <v>14</v>
      </c>
      <c r="G1553">
        <v>168</v>
      </c>
      <c r="H1553">
        <v>29.7466225189015</v>
      </c>
      <c r="I1553">
        <v>253</v>
      </c>
    </row>
    <row r="1554" spans="1:9" x14ac:dyDescent="0.2">
      <c r="A1554" s="6" t="s">
        <v>1698</v>
      </c>
      <c r="B1554" t="s">
        <v>27</v>
      </c>
      <c r="C1554">
        <v>5</v>
      </c>
      <c r="D1554">
        <v>17</v>
      </c>
      <c r="E1554" t="s">
        <v>25</v>
      </c>
      <c r="F1554" t="s">
        <v>11</v>
      </c>
      <c r="G1554">
        <v>192</v>
      </c>
      <c r="H1554">
        <v>33.626396721426303</v>
      </c>
      <c r="I1554">
        <v>273</v>
      </c>
    </row>
    <row r="1555" spans="1:9" x14ac:dyDescent="0.2">
      <c r="A1555" s="6" t="s">
        <v>2118</v>
      </c>
      <c r="B1555" t="s">
        <v>27</v>
      </c>
      <c r="C1555">
        <v>5</v>
      </c>
      <c r="D1555">
        <v>17</v>
      </c>
      <c r="E1555" t="s">
        <v>25</v>
      </c>
      <c r="F1555" t="s">
        <v>13</v>
      </c>
      <c r="G1555">
        <v>197</v>
      </c>
      <c r="H1555">
        <v>34.561403508771903</v>
      </c>
      <c r="I1555">
        <v>285</v>
      </c>
    </row>
    <row r="1556" spans="1:9" x14ac:dyDescent="0.2">
      <c r="A1556" s="6" t="s">
        <v>1908</v>
      </c>
      <c r="B1556" t="s">
        <v>27</v>
      </c>
      <c r="C1556">
        <v>5</v>
      </c>
      <c r="D1556">
        <v>17</v>
      </c>
      <c r="E1556" t="s">
        <v>25</v>
      </c>
      <c r="F1556" t="s">
        <v>12</v>
      </c>
      <c r="G1556">
        <v>205</v>
      </c>
      <c r="H1556">
        <v>35.8523234054461</v>
      </c>
      <c r="I1556">
        <v>292</v>
      </c>
    </row>
    <row r="1557" spans="1:9" x14ac:dyDescent="0.2">
      <c r="A1557" s="6" t="s">
        <v>2548</v>
      </c>
      <c r="B1557" t="s">
        <v>27</v>
      </c>
      <c r="C1557">
        <v>5</v>
      </c>
      <c r="D1557">
        <v>18</v>
      </c>
      <c r="E1557" t="s">
        <v>25</v>
      </c>
      <c r="F1557" t="s">
        <v>15</v>
      </c>
      <c r="G1557">
        <v>943</v>
      </c>
      <c r="H1557">
        <v>10.3538536538234</v>
      </c>
      <c r="I1557">
        <v>1317</v>
      </c>
    </row>
    <row r="1558" spans="1:9" x14ac:dyDescent="0.2">
      <c r="A1558" s="6" t="s">
        <v>2128</v>
      </c>
      <c r="B1558" t="s">
        <v>27</v>
      </c>
      <c r="C1558">
        <v>5</v>
      </c>
      <c r="D1558">
        <v>18</v>
      </c>
      <c r="E1558" t="s">
        <v>25</v>
      </c>
      <c r="F1558" t="s">
        <v>13</v>
      </c>
      <c r="G1558">
        <v>1068</v>
      </c>
      <c r="H1558">
        <v>12.204933169991399</v>
      </c>
      <c r="I1558">
        <v>1570</v>
      </c>
    </row>
    <row r="1559" spans="1:9" x14ac:dyDescent="0.2">
      <c r="A1559" s="6" t="s">
        <v>2338</v>
      </c>
      <c r="B1559" t="s">
        <v>27</v>
      </c>
      <c r="C1559">
        <v>5</v>
      </c>
      <c r="D1559">
        <v>18</v>
      </c>
      <c r="E1559" t="s">
        <v>25</v>
      </c>
      <c r="F1559" t="s">
        <v>14</v>
      </c>
      <c r="G1559">
        <v>1120</v>
      </c>
      <c r="H1559">
        <v>12.5531969742312</v>
      </c>
      <c r="I1559">
        <v>1614</v>
      </c>
    </row>
    <row r="1560" spans="1:9" x14ac:dyDescent="0.2">
      <c r="A1560" s="6" t="s">
        <v>1918</v>
      </c>
      <c r="B1560" t="s">
        <v>27</v>
      </c>
      <c r="C1560">
        <v>5</v>
      </c>
      <c r="D1560">
        <v>18</v>
      </c>
      <c r="E1560" t="s">
        <v>25</v>
      </c>
      <c r="F1560" t="s">
        <v>12</v>
      </c>
      <c r="G1560">
        <v>1129</v>
      </c>
      <c r="H1560">
        <v>13.038020438165301</v>
      </c>
      <c r="I1560">
        <v>1640</v>
      </c>
    </row>
    <row r="1561" spans="1:9" x14ac:dyDescent="0.2">
      <c r="A1561" s="6" t="s">
        <v>1708</v>
      </c>
      <c r="B1561" t="s">
        <v>27</v>
      </c>
      <c r="C1561">
        <v>5</v>
      </c>
      <c r="D1561">
        <v>18</v>
      </c>
      <c r="E1561" t="s">
        <v>25</v>
      </c>
      <c r="F1561" t="s">
        <v>11</v>
      </c>
      <c r="G1561">
        <v>1177</v>
      </c>
      <c r="H1561">
        <v>13.4019714675785</v>
      </c>
      <c r="I1561">
        <v>1752</v>
      </c>
    </row>
    <row r="1562" spans="1:9" x14ac:dyDescent="0.2">
      <c r="A1562" s="6" t="s">
        <v>2558</v>
      </c>
      <c r="B1562" t="s">
        <v>27</v>
      </c>
      <c r="C1562">
        <v>5</v>
      </c>
      <c r="D1562">
        <v>19</v>
      </c>
      <c r="E1562" t="s">
        <v>25</v>
      </c>
      <c r="F1562" t="s">
        <v>15</v>
      </c>
      <c r="G1562">
        <v>88</v>
      </c>
      <c r="H1562">
        <v>9.75469167414896</v>
      </c>
      <c r="I1562">
        <v>102</v>
      </c>
    </row>
    <row r="1563" spans="1:9" x14ac:dyDescent="0.2">
      <c r="A1563" s="6" t="s">
        <v>2138</v>
      </c>
      <c r="B1563" t="s">
        <v>27</v>
      </c>
      <c r="C1563">
        <v>5</v>
      </c>
      <c r="D1563">
        <v>19</v>
      </c>
      <c r="E1563" t="s">
        <v>25</v>
      </c>
      <c r="F1563" t="s">
        <v>13</v>
      </c>
      <c r="G1563">
        <v>95</v>
      </c>
      <c r="H1563">
        <v>10.614525139664799</v>
      </c>
      <c r="I1563">
        <v>111</v>
      </c>
    </row>
    <row r="1564" spans="1:9" x14ac:dyDescent="0.2">
      <c r="A1564" s="6" t="s">
        <v>2348</v>
      </c>
      <c r="B1564" t="s">
        <v>27</v>
      </c>
      <c r="C1564">
        <v>5</v>
      </c>
      <c r="D1564">
        <v>19</v>
      </c>
      <c r="E1564" t="s">
        <v>25</v>
      </c>
      <c r="F1564" t="s">
        <v>14</v>
      </c>
      <c r="G1564">
        <v>104</v>
      </c>
      <c r="H1564">
        <v>11.587227310203399</v>
      </c>
      <c r="I1564">
        <v>127</v>
      </c>
    </row>
    <row r="1565" spans="1:9" x14ac:dyDescent="0.2">
      <c r="A1565" s="6" t="s">
        <v>1928</v>
      </c>
      <c r="B1565" t="s">
        <v>27</v>
      </c>
      <c r="C1565">
        <v>5</v>
      </c>
      <c r="D1565">
        <v>19</v>
      </c>
      <c r="E1565" t="s">
        <v>25</v>
      </c>
      <c r="F1565" t="s">
        <v>12</v>
      </c>
      <c r="G1565">
        <v>103</v>
      </c>
      <c r="H1565">
        <v>11.669272426528901</v>
      </c>
      <c r="I1565">
        <v>133</v>
      </c>
    </row>
    <row r="1566" spans="1:9" x14ac:dyDescent="0.2">
      <c r="A1566" s="6" t="s">
        <v>1718</v>
      </c>
      <c r="B1566" t="s">
        <v>27</v>
      </c>
      <c r="C1566">
        <v>5</v>
      </c>
      <c r="D1566">
        <v>19</v>
      </c>
      <c r="E1566" t="s">
        <v>25</v>
      </c>
      <c r="F1566" t="s">
        <v>11</v>
      </c>
      <c r="G1566">
        <v>112</v>
      </c>
      <c r="H1566">
        <v>12.712104874865201</v>
      </c>
      <c r="I1566">
        <v>147</v>
      </c>
    </row>
    <row r="1567" spans="1:9" x14ac:dyDescent="0.2">
      <c r="A1567" s="6" t="s">
        <v>2358</v>
      </c>
      <c r="B1567" t="s">
        <v>27</v>
      </c>
      <c r="C1567">
        <v>5</v>
      </c>
      <c r="D1567">
        <v>20</v>
      </c>
      <c r="E1567" t="s">
        <v>25</v>
      </c>
      <c r="F1567" t="s">
        <v>14</v>
      </c>
      <c r="G1567">
        <v>1550</v>
      </c>
      <c r="H1567">
        <v>28.483117780448499</v>
      </c>
      <c r="I1567">
        <v>2333</v>
      </c>
    </row>
    <row r="1568" spans="1:9" x14ac:dyDescent="0.2">
      <c r="A1568" s="6" t="s">
        <v>2148</v>
      </c>
      <c r="B1568" t="s">
        <v>27</v>
      </c>
      <c r="C1568">
        <v>5</v>
      </c>
      <c r="D1568">
        <v>20</v>
      </c>
      <c r="E1568" t="s">
        <v>25</v>
      </c>
      <c r="F1568" t="s">
        <v>13</v>
      </c>
      <c r="G1568">
        <v>1552</v>
      </c>
      <c r="H1568">
        <v>28.8189789316923</v>
      </c>
      <c r="I1568">
        <v>2350</v>
      </c>
    </row>
    <row r="1569" spans="1:9" x14ac:dyDescent="0.2">
      <c r="A1569" s="6" t="s">
        <v>2568</v>
      </c>
      <c r="B1569" t="s">
        <v>27</v>
      </c>
      <c r="C1569">
        <v>5</v>
      </c>
      <c r="D1569">
        <v>20</v>
      </c>
      <c r="E1569" t="s">
        <v>25</v>
      </c>
      <c r="F1569" t="s">
        <v>15</v>
      </c>
      <c r="G1569">
        <v>1640</v>
      </c>
      <c r="H1569">
        <v>29.755154989885099</v>
      </c>
      <c r="I1569">
        <v>2492</v>
      </c>
    </row>
    <row r="1570" spans="1:9" x14ac:dyDescent="0.2">
      <c r="A1570" s="6" t="s">
        <v>1938</v>
      </c>
      <c r="B1570" t="s">
        <v>27</v>
      </c>
      <c r="C1570">
        <v>5</v>
      </c>
      <c r="D1570">
        <v>20</v>
      </c>
      <c r="E1570" t="s">
        <v>25</v>
      </c>
      <c r="F1570" t="s">
        <v>12</v>
      </c>
      <c r="G1570">
        <v>1661</v>
      </c>
      <c r="H1570">
        <v>31.037620735597201</v>
      </c>
      <c r="I1570">
        <v>2507</v>
      </c>
    </row>
    <row r="1571" spans="1:9" x14ac:dyDescent="0.2">
      <c r="A1571" s="6" t="s">
        <v>1728</v>
      </c>
      <c r="B1571" t="s">
        <v>27</v>
      </c>
      <c r="C1571">
        <v>5</v>
      </c>
      <c r="D1571">
        <v>20</v>
      </c>
      <c r="E1571" t="s">
        <v>25</v>
      </c>
      <c r="F1571" t="s">
        <v>11</v>
      </c>
      <c r="G1571">
        <v>1664</v>
      </c>
      <c r="H1571">
        <v>31.358596099774601</v>
      </c>
      <c r="I1571">
        <v>2538</v>
      </c>
    </row>
    <row r="1572" spans="1:9" x14ac:dyDescent="0.2">
      <c r="A1572" s="6" t="s">
        <v>1738</v>
      </c>
      <c r="B1572" t="s">
        <v>27</v>
      </c>
      <c r="C1572">
        <v>5</v>
      </c>
      <c r="D1572">
        <v>99</v>
      </c>
      <c r="E1572" t="s">
        <v>25</v>
      </c>
      <c r="F1572" t="s">
        <v>11</v>
      </c>
      <c r="G1572">
        <v>48470</v>
      </c>
      <c r="H1572">
        <v>22.658583437907801</v>
      </c>
      <c r="I1572">
        <v>73112</v>
      </c>
    </row>
    <row r="1573" spans="1:9" x14ac:dyDescent="0.2">
      <c r="A1573" s="6" t="s">
        <v>2368</v>
      </c>
      <c r="B1573" t="s">
        <v>27</v>
      </c>
      <c r="C1573">
        <v>5</v>
      </c>
      <c r="D1573">
        <v>99</v>
      </c>
      <c r="E1573" t="s">
        <v>25</v>
      </c>
      <c r="F1573" t="s">
        <v>14</v>
      </c>
      <c r="G1573">
        <v>48993</v>
      </c>
      <c r="H1573">
        <v>22.6537248252836</v>
      </c>
      <c r="I1573">
        <v>73921</v>
      </c>
    </row>
    <row r="1574" spans="1:9" x14ac:dyDescent="0.2">
      <c r="A1574" s="6" t="s">
        <v>1948</v>
      </c>
      <c r="B1574" t="s">
        <v>27</v>
      </c>
      <c r="C1574">
        <v>5</v>
      </c>
      <c r="D1574">
        <v>99</v>
      </c>
      <c r="E1574" t="s">
        <v>25</v>
      </c>
      <c r="F1574" t="s">
        <v>12</v>
      </c>
      <c r="G1574">
        <v>49895</v>
      </c>
      <c r="H1574">
        <v>23.2635602147847</v>
      </c>
      <c r="I1574">
        <v>75573</v>
      </c>
    </row>
    <row r="1575" spans="1:9" x14ac:dyDescent="0.2">
      <c r="A1575" s="6" t="s">
        <v>2158</v>
      </c>
      <c r="B1575" t="s">
        <v>27</v>
      </c>
      <c r="C1575">
        <v>5</v>
      </c>
      <c r="D1575">
        <v>99</v>
      </c>
      <c r="E1575" t="s">
        <v>25</v>
      </c>
      <c r="F1575" t="s">
        <v>13</v>
      </c>
      <c r="G1575">
        <v>49626</v>
      </c>
      <c r="H1575">
        <v>23.1343151035807</v>
      </c>
      <c r="I1575">
        <v>75728</v>
      </c>
    </row>
    <row r="1576" spans="1:9" x14ac:dyDescent="0.2">
      <c r="A1576" s="6" t="s">
        <v>2578</v>
      </c>
      <c r="B1576" t="s">
        <v>27</v>
      </c>
      <c r="C1576">
        <v>5</v>
      </c>
      <c r="D1576">
        <v>99</v>
      </c>
      <c r="E1576" t="s">
        <v>25</v>
      </c>
      <c r="F1576" t="s">
        <v>15</v>
      </c>
      <c r="G1576">
        <v>50855</v>
      </c>
      <c r="H1576">
        <v>23.2934069695999</v>
      </c>
      <c r="I1576">
        <v>78105</v>
      </c>
    </row>
    <row r="1577" spans="1:9" x14ac:dyDescent="0.2">
      <c r="A1577" s="6" t="s">
        <v>689</v>
      </c>
      <c r="B1577" t="s">
        <v>26</v>
      </c>
      <c r="C1577">
        <v>1</v>
      </c>
      <c r="D1577">
        <v>1</v>
      </c>
      <c r="E1577" t="s">
        <v>24</v>
      </c>
      <c r="F1577" t="s">
        <v>11</v>
      </c>
      <c r="G1577">
        <v>6065</v>
      </c>
      <c r="H1577">
        <v>17.298916143753601</v>
      </c>
      <c r="I1577">
        <v>10640</v>
      </c>
    </row>
    <row r="1578" spans="1:9" x14ac:dyDescent="0.2">
      <c r="A1578" s="6" t="s">
        <v>857</v>
      </c>
      <c r="B1578" t="s">
        <v>26</v>
      </c>
      <c r="C1578">
        <v>1</v>
      </c>
      <c r="D1578">
        <v>1</v>
      </c>
      <c r="E1578" t="s">
        <v>24</v>
      </c>
      <c r="F1578" t="s">
        <v>12</v>
      </c>
      <c r="G1578">
        <v>6418</v>
      </c>
      <c r="H1578">
        <v>17.927374301676</v>
      </c>
      <c r="I1578">
        <v>10941</v>
      </c>
    </row>
    <row r="1579" spans="1:9" x14ac:dyDescent="0.2">
      <c r="A1579" s="6" t="s">
        <v>1025</v>
      </c>
      <c r="B1579" t="s">
        <v>26</v>
      </c>
      <c r="C1579">
        <v>1</v>
      </c>
      <c r="D1579">
        <v>1</v>
      </c>
      <c r="E1579" t="s">
        <v>24</v>
      </c>
      <c r="F1579" t="s">
        <v>13</v>
      </c>
      <c r="G1579">
        <v>6698</v>
      </c>
      <c r="H1579">
        <v>18.4213421342134</v>
      </c>
      <c r="I1579">
        <v>11432</v>
      </c>
    </row>
    <row r="1580" spans="1:9" x14ac:dyDescent="0.2">
      <c r="A1580" s="6" t="s">
        <v>1193</v>
      </c>
      <c r="B1580" t="s">
        <v>26</v>
      </c>
      <c r="C1580">
        <v>1</v>
      </c>
      <c r="D1580">
        <v>1</v>
      </c>
      <c r="E1580" t="s">
        <v>24</v>
      </c>
      <c r="F1580" t="s">
        <v>14</v>
      </c>
      <c r="G1580">
        <v>6814</v>
      </c>
      <c r="H1580">
        <v>18.3172043010753</v>
      </c>
      <c r="I1580">
        <v>11616</v>
      </c>
    </row>
    <row r="1581" spans="1:9" x14ac:dyDescent="0.2">
      <c r="A1581" s="6" t="s">
        <v>1361</v>
      </c>
      <c r="B1581" t="s">
        <v>26</v>
      </c>
      <c r="C1581">
        <v>1</v>
      </c>
      <c r="D1581">
        <v>1</v>
      </c>
      <c r="E1581" t="s">
        <v>24</v>
      </c>
      <c r="F1581" t="s">
        <v>15</v>
      </c>
      <c r="G1581">
        <v>6994</v>
      </c>
      <c r="H1581">
        <v>18.3184913567313</v>
      </c>
      <c r="I1581">
        <v>12150</v>
      </c>
    </row>
    <row r="1582" spans="1:9" x14ac:dyDescent="0.2">
      <c r="A1582" s="6" t="s">
        <v>865</v>
      </c>
      <c r="B1582" t="s">
        <v>26</v>
      </c>
      <c r="C1582">
        <v>1</v>
      </c>
      <c r="D1582">
        <v>2</v>
      </c>
      <c r="E1582" t="s">
        <v>24</v>
      </c>
      <c r="F1582" t="s">
        <v>12</v>
      </c>
      <c r="G1582">
        <v>4772</v>
      </c>
      <c r="H1582">
        <v>13.34451901566</v>
      </c>
      <c r="I1582">
        <v>7421</v>
      </c>
    </row>
    <row r="1583" spans="1:9" x14ac:dyDescent="0.2">
      <c r="A1583" s="6" t="s">
        <v>1033</v>
      </c>
      <c r="B1583" t="s">
        <v>26</v>
      </c>
      <c r="C1583">
        <v>1</v>
      </c>
      <c r="D1583">
        <v>2</v>
      </c>
      <c r="E1583" t="s">
        <v>24</v>
      </c>
      <c r="F1583" t="s">
        <v>13</v>
      </c>
      <c r="G1583">
        <v>4843</v>
      </c>
      <c r="H1583">
        <v>13.2684931506849</v>
      </c>
      <c r="I1583">
        <v>7726</v>
      </c>
    </row>
    <row r="1584" spans="1:9" x14ac:dyDescent="0.2">
      <c r="A1584" s="6" t="s">
        <v>1201</v>
      </c>
      <c r="B1584" t="s">
        <v>26</v>
      </c>
      <c r="C1584">
        <v>1</v>
      </c>
      <c r="D1584">
        <v>2</v>
      </c>
      <c r="E1584" t="s">
        <v>24</v>
      </c>
      <c r="F1584" t="s">
        <v>14</v>
      </c>
      <c r="G1584">
        <v>4932</v>
      </c>
      <c r="H1584">
        <v>13.1801175841796</v>
      </c>
      <c r="I1584">
        <v>7841</v>
      </c>
    </row>
    <row r="1585" spans="1:9" x14ac:dyDescent="0.2">
      <c r="A1585" s="6" t="s">
        <v>697</v>
      </c>
      <c r="B1585" t="s">
        <v>26</v>
      </c>
      <c r="C1585">
        <v>1</v>
      </c>
      <c r="D1585">
        <v>2</v>
      </c>
      <c r="E1585" t="s">
        <v>24</v>
      </c>
      <c r="F1585" t="s">
        <v>11</v>
      </c>
      <c r="G1585">
        <v>4807</v>
      </c>
      <c r="H1585">
        <v>13.7029646522235</v>
      </c>
      <c r="I1585">
        <v>7862</v>
      </c>
    </row>
    <row r="1586" spans="1:9" x14ac:dyDescent="0.2">
      <c r="A1586" s="6" t="s">
        <v>1369</v>
      </c>
      <c r="B1586" t="s">
        <v>26</v>
      </c>
      <c r="C1586">
        <v>1</v>
      </c>
      <c r="D1586">
        <v>2</v>
      </c>
      <c r="E1586" t="s">
        <v>24</v>
      </c>
      <c r="F1586" t="s">
        <v>15</v>
      </c>
      <c r="G1586">
        <v>5210</v>
      </c>
      <c r="H1586">
        <v>13.521930962886101</v>
      </c>
      <c r="I1586">
        <v>8362</v>
      </c>
    </row>
    <row r="1587" spans="1:9" x14ac:dyDescent="0.2">
      <c r="A1587" s="6" t="s">
        <v>873</v>
      </c>
      <c r="B1587" t="s">
        <v>26</v>
      </c>
      <c r="C1587">
        <v>1</v>
      </c>
      <c r="D1587">
        <v>3</v>
      </c>
      <c r="E1587" t="s">
        <v>24</v>
      </c>
      <c r="F1587" t="s">
        <v>12</v>
      </c>
      <c r="G1587">
        <v>3221</v>
      </c>
      <c r="H1587">
        <v>11.764061358656001</v>
      </c>
      <c r="I1587">
        <v>5090</v>
      </c>
    </row>
    <row r="1588" spans="1:9" x14ac:dyDescent="0.2">
      <c r="A1588" s="6" t="s">
        <v>1041</v>
      </c>
      <c r="B1588" t="s">
        <v>26</v>
      </c>
      <c r="C1588">
        <v>1</v>
      </c>
      <c r="D1588">
        <v>3</v>
      </c>
      <c r="E1588" t="s">
        <v>24</v>
      </c>
      <c r="F1588" t="s">
        <v>13</v>
      </c>
      <c r="G1588">
        <v>3366</v>
      </c>
      <c r="H1588">
        <v>12.064516129032301</v>
      </c>
      <c r="I1588">
        <v>5324</v>
      </c>
    </row>
    <row r="1589" spans="1:9" x14ac:dyDescent="0.2">
      <c r="A1589" s="6" t="s">
        <v>705</v>
      </c>
      <c r="B1589" t="s">
        <v>26</v>
      </c>
      <c r="C1589">
        <v>1</v>
      </c>
      <c r="D1589">
        <v>3</v>
      </c>
      <c r="E1589" t="s">
        <v>24</v>
      </c>
      <c r="F1589" t="s">
        <v>11</v>
      </c>
      <c r="G1589">
        <v>3390</v>
      </c>
      <c r="H1589">
        <v>12.6116071428571</v>
      </c>
      <c r="I1589">
        <v>5324</v>
      </c>
    </row>
    <row r="1590" spans="1:9" x14ac:dyDescent="0.2">
      <c r="A1590" s="6" t="s">
        <v>1209</v>
      </c>
      <c r="B1590" t="s">
        <v>26</v>
      </c>
      <c r="C1590">
        <v>1</v>
      </c>
      <c r="D1590">
        <v>3</v>
      </c>
      <c r="E1590" t="s">
        <v>24</v>
      </c>
      <c r="F1590" t="s">
        <v>14</v>
      </c>
      <c r="G1590">
        <v>3531</v>
      </c>
      <c r="H1590">
        <v>12.247658688865799</v>
      </c>
      <c r="I1590">
        <v>5623</v>
      </c>
    </row>
    <row r="1591" spans="1:9" x14ac:dyDescent="0.2">
      <c r="A1591" s="6" t="s">
        <v>1377</v>
      </c>
      <c r="B1591" t="s">
        <v>26</v>
      </c>
      <c r="C1591">
        <v>1</v>
      </c>
      <c r="D1591">
        <v>3</v>
      </c>
      <c r="E1591" t="s">
        <v>24</v>
      </c>
      <c r="F1591" t="s">
        <v>15</v>
      </c>
      <c r="G1591">
        <v>3721</v>
      </c>
      <c r="H1591">
        <v>12.511768661734999</v>
      </c>
      <c r="I1591">
        <v>5922</v>
      </c>
    </row>
    <row r="1592" spans="1:9" x14ac:dyDescent="0.2">
      <c r="A1592" s="6" t="s">
        <v>713</v>
      </c>
      <c r="B1592" t="s">
        <v>26</v>
      </c>
      <c r="C1592">
        <v>1</v>
      </c>
      <c r="D1592">
        <v>4</v>
      </c>
      <c r="E1592" t="s">
        <v>24</v>
      </c>
      <c r="F1592" t="s">
        <v>11</v>
      </c>
      <c r="G1592">
        <v>7719</v>
      </c>
      <c r="H1592">
        <v>15.5062274005625</v>
      </c>
      <c r="I1592">
        <v>11588</v>
      </c>
    </row>
    <row r="1593" spans="1:9" x14ac:dyDescent="0.2">
      <c r="A1593" s="6" t="s">
        <v>881</v>
      </c>
      <c r="B1593" t="s">
        <v>26</v>
      </c>
      <c r="C1593">
        <v>1</v>
      </c>
      <c r="D1593">
        <v>4</v>
      </c>
      <c r="E1593" t="s">
        <v>24</v>
      </c>
      <c r="F1593" t="s">
        <v>12</v>
      </c>
      <c r="G1593">
        <v>7686</v>
      </c>
      <c r="H1593">
        <v>15.2742448330684</v>
      </c>
      <c r="I1593">
        <v>11637</v>
      </c>
    </row>
    <row r="1594" spans="1:9" x14ac:dyDescent="0.2">
      <c r="A1594" s="6" t="s">
        <v>1049</v>
      </c>
      <c r="B1594" t="s">
        <v>26</v>
      </c>
      <c r="C1594">
        <v>1</v>
      </c>
      <c r="D1594">
        <v>4</v>
      </c>
      <c r="E1594" t="s">
        <v>24</v>
      </c>
      <c r="F1594" t="s">
        <v>13</v>
      </c>
      <c r="G1594">
        <v>7754</v>
      </c>
      <c r="H1594">
        <v>15.2337917485265</v>
      </c>
      <c r="I1594">
        <v>11800</v>
      </c>
    </row>
    <row r="1595" spans="1:9" x14ac:dyDescent="0.2">
      <c r="A1595" s="6" t="s">
        <v>1217</v>
      </c>
      <c r="B1595" t="s">
        <v>26</v>
      </c>
      <c r="C1595">
        <v>1</v>
      </c>
      <c r="D1595">
        <v>4</v>
      </c>
      <c r="E1595" t="s">
        <v>24</v>
      </c>
      <c r="F1595" t="s">
        <v>14</v>
      </c>
      <c r="G1595">
        <v>8356</v>
      </c>
      <c r="H1595">
        <v>15.937440396719399</v>
      </c>
      <c r="I1595">
        <v>12890</v>
      </c>
    </row>
    <row r="1596" spans="1:9" x14ac:dyDescent="0.2">
      <c r="A1596" s="6" t="s">
        <v>1385</v>
      </c>
      <c r="B1596" t="s">
        <v>26</v>
      </c>
      <c r="C1596">
        <v>1</v>
      </c>
      <c r="D1596">
        <v>4</v>
      </c>
      <c r="E1596" t="s">
        <v>24</v>
      </c>
      <c r="F1596" t="s">
        <v>15</v>
      </c>
      <c r="G1596">
        <v>8542</v>
      </c>
      <c r="H1596">
        <v>15.7834441980783</v>
      </c>
      <c r="I1596">
        <v>13313</v>
      </c>
    </row>
    <row r="1597" spans="1:9" x14ac:dyDescent="0.2">
      <c r="A1597" s="6" t="s">
        <v>721</v>
      </c>
      <c r="B1597" t="s">
        <v>26</v>
      </c>
      <c r="C1597">
        <v>1</v>
      </c>
      <c r="D1597">
        <v>5</v>
      </c>
      <c r="E1597" t="s">
        <v>24</v>
      </c>
      <c r="F1597" t="s">
        <v>11</v>
      </c>
      <c r="G1597">
        <v>9638</v>
      </c>
      <c r="H1597">
        <v>17.884579699387601</v>
      </c>
      <c r="I1597">
        <v>16771</v>
      </c>
    </row>
    <row r="1598" spans="1:9" x14ac:dyDescent="0.2">
      <c r="A1598" s="6" t="s">
        <v>889</v>
      </c>
      <c r="B1598" t="s">
        <v>26</v>
      </c>
      <c r="C1598">
        <v>1</v>
      </c>
      <c r="D1598">
        <v>5</v>
      </c>
      <c r="E1598" t="s">
        <v>24</v>
      </c>
      <c r="F1598" t="s">
        <v>12</v>
      </c>
      <c r="G1598">
        <v>10373</v>
      </c>
      <c r="H1598">
        <v>18.8874726875455</v>
      </c>
      <c r="I1598">
        <v>18264</v>
      </c>
    </row>
    <row r="1599" spans="1:9" x14ac:dyDescent="0.2">
      <c r="A1599" s="6" t="s">
        <v>1057</v>
      </c>
      <c r="B1599" t="s">
        <v>26</v>
      </c>
      <c r="C1599">
        <v>1</v>
      </c>
      <c r="D1599">
        <v>5</v>
      </c>
      <c r="E1599" t="s">
        <v>24</v>
      </c>
      <c r="F1599" t="s">
        <v>13</v>
      </c>
      <c r="G1599">
        <v>10751</v>
      </c>
      <c r="H1599">
        <v>19.239441660701502</v>
      </c>
      <c r="I1599">
        <v>18711</v>
      </c>
    </row>
    <row r="1600" spans="1:9" x14ac:dyDescent="0.2">
      <c r="A1600" s="6" t="s">
        <v>1225</v>
      </c>
      <c r="B1600" t="s">
        <v>26</v>
      </c>
      <c r="C1600">
        <v>1</v>
      </c>
      <c r="D1600">
        <v>5</v>
      </c>
      <c r="E1600" t="s">
        <v>24</v>
      </c>
      <c r="F1600" t="s">
        <v>14</v>
      </c>
      <c r="G1600">
        <v>10859</v>
      </c>
      <c r="H1600">
        <v>18.957751396648</v>
      </c>
      <c r="I1600">
        <v>19296</v>
      </c>
    </row>
    <row r="1601" spans="1:9" x14ac:dyDescent="0.2">
      <c r="A1601" s="6" t="s">
        <v>1393</v>
      </c>
      <c r="B1601" t="s">
        <v>26</v>
      </c>
      <c r="C1601">
        <v>1</v>
      </c>
      <c r="D1601">
        <v>5</v>
      </c>
      <c r="E1601" t="s">
        <v>24</v>
      </c>
      <c r="F1601" t="s">
        <v>15</v>
      </c>
      <c r="G1601">
        <v>11373</v>
      </c>
      <c r="H1601">
        <v>19.3352601156069</v>
      </c>
      <c r="I1601">
        <v>20414</v>
      </c>
    </row>
    <row r="1602" spans="1:9" x14ac:dyDescent="0.2">
      <c r="A1602" s="6" t="s">
        <v>729</v>
      </c>
      <c r="B1602" t="s">
        <v>26</v>
      </c>
      <c r="C1602">
        <v>1</v>
      </c>
      <c r="D1602">
        <v>6</v>
      </c>
      <c r="E1602" t="s">
        <v>24</v>
      </c>
      <c r="F1602" t="s">
        <v>11</v>
      </c>
      <c r="G1602">
        <v>5630</v>
      </c>
      <c r="H1602">
        <v>24.090714591356399</v>
      </c>
      <c r="I1602">
        <v>10144</v>
      </c>
    </row>
    <row r="1603" spans="1:9" x14ac:dyDescent="0.2">
      <c r="A1603" s="6" t="s">
        <v>897</v>
      </c>
      <c r="B1603" t="s">
        <v>26</v>
      </c>
      <c r="C1603">
        <v>1</v>
      </c>
      <c r="D1603">
        <v>6</v>
      </c>
      <c r="E1603" t="s">
        <v>24</v>
      </c>
      <c r="F1603" t="s">
        <v>12</v>
      </c>
      <c r="G1603">
        <v>5779</v>
      </c>
      <c r="H1603">
        <v>24.4872881355932</v>
      </c>
      <c r="I1603">
        <v>10473</v>
      </c>
    </row>
    <row r="1604" spans="1:9" x14ac:dyDescent="0.2">
      <c r="A1604" s="6" t="s">
        <v>1065</v>
      </c>
      <c r="B1604" t="s">
        <v>26</v>
      </c>
      <c r="C1604">
        <v>1</v>
      </c>
      <c r="D1604">
        <v>6</v>
      </c>
      <c r="E1604" t="s">
        <v>24</v>
      </c>
      <c r="F1604" t="s">
        <v>13</v>
      </c>
      <c r="G1604">
        <v>5891</v>
      </c>
      <c r="H1604">
        <v>24.7833403449727</v>
      </c>
      <c r="I1604">
        <v>10588</v>
      </c>
    </row>
    <row r="1605" spans="1:9" x14ac:dyDescent="0.2">
      <c r="A1605" s="6" t="s">
        <v>1233</v>
      </c>
      <c r="B1605" t="s">
        <v>26</v>
      </c>
      <c r="C1605">
        <v>1</v>
      </c>
      <c r="D1605">
        <v>6</v>
      </c>
      <c r="E1605" t="s">
        <v>24</v>
      </c>
      <c r="F1605" t="s">
        <v>14</v>
      </c>
      <c r="G1605">
        <v>6067</v>
      </c>
      <c r="H1605">
        <v>25.205650186954699</v>
      </c>
      <c r="I1605">
        <v>10905</v>
      </c>
    </row>
    <row r="1606" spans="1:9" x14ac:dyDescent="0.2">
      <c r="A1606" s="6" t="s">
        <v>1401</v>
      </c>
      <c r="B1606" t="s">
        <v>26</v>
      </c>
      <c r="C1606">
        <v>1</v>
      </c>
      <c r="D1606">
        <v>6</v>
      </c>
      <c r="E1606" t="s">
        <v>24</v>
      </c>
      <c r="F1606" t="s">
        <v>15</v>
      </c>
      <c r="G1606">
        <v>6386</v>
      </c>
      <c r="H1606">
        <v>26.054671562627501</v>
      </c>
      <c r="I1606">
        <v>11729</v>
      </c>
    </row>
    <row r="1607" spans="1:9" x14ac:dyDescent="0.2">
      <c r="A1607" s="6" t="s">
        <v>905</v>
      </c>
      <c r="B1607" t="s">
        <v>26</v>
      </c>
      <c r="C1607">
        <v>1</v>
      </c>
      <c r="D1607">
        <v>7</v>
      </c>
      <c r="E1607" t="s">
        <v>24</v>
      </c>
      <c r="F1607" t="s">
        <v>12</v>
      </c>
      <c r="G1607">
        <v>7120</v>
      </c>
      <c r="H1607">
        <v>20.3080433542499</v>
      </c>
      <c r="I1607">
        <v>11409</v>
      </c>
    </row>
    <row r="1608" spans="1:9" x14ac:dyDescent="0.2">
      <c r="A1608" s="6" t="s">
        <v>737</v>
      </c>
      <c r="B1608" t="s">
        <v>26</v>
      </c>
      <c r="C1608">
        <v>1</v>
      </c>
      <c r="D1608">
        <v>7</v>
      </c>
      <c r="E1608" t="s">
        <v>24</v>
      </c>
      <c r="F1608" t="s">
        <v>11</v>
      </c>
      <c r="G1608">
        <v>7205</v>
      </c>
      <c r="H1608">
        <v>20.793650793650801</v>
      </c>
      <c r="I1608">
        <v>11617</v>
      </c>
    </row>
    <row r="1609" spans="1:9" x14ac:dyDescent="0.2">
      <c r="A1609" s="6" t="s">
        <v>1073</v>
      </c>
      <c r="B1609" t="s">
        <v>26</v>
      </c>
      <c r="C1609">
        <v>1</v>
      </c>
      <c r="D1609">
        <v>7</v>
      </c>
      <c r="E1609" t="s">
        <v>24</v>
      </c>
      <c r="F1609" t="s">
        <v>13</v>
      </c>
      <c r="G1609">
        <v>7523</v>
      </c>
      <c r="H1609">
        <v>21.1915492957746</v>
      </c>
      <c r="I1609">
        <v>12045</v>
      </c>
    </row>
    <row r="1610" spans="1:9" x14ac:dyDescent="0.2">
      <c r="A1610" s="6" t="s">
        <v>1241</v>
      </c>
      <c r="B1610" t="s">
        <v>26</v>
      </c>
      <c r="C1610">
        <v>1</v>
      </c>
      <c r="D1610">
        <v>7</v>
      </c>
      <c r="E1610" t="s">
        <v>24</v>
      </c>
      <c r="F1610" t="s">
        <v>14</v>
      </c>
      <c r="G1610">
        <v>7872</v>
      </c>
      <c r="H1610">
        <v>21.812136325851998</v>
      </c>
      <c r="I1610">
        <v>13286</v>
      </c>
    </row>
    <row r="1611" spans="1:9" x14ac:dyDescent="0.2">
      <c r="A1611" s="6" t="s">
        <v>1409</v>
      </c>
      <c r="B1611" t="s">
        <v>26</v>
      </c>
      <c r="C1611">
        <v>1</v>
      </c>
      <c r="D1611">
        <v>7</v>
      </c>
      <c r="E1611" t="s">
        <v>24</v>
      </c>
      <c r="F1611" t="s">
        <v>15</v>
      </c>
      <c r="G1611">
        <v>8433</v>
      </c>
      <c r="H1611">
        <v>22.903313416621401</v>
      </c>
      <c r="I1611">
        <v>14329</v>
      </c>
    </row>
    <row r="1612" spans="1:9" x14ac:dyDescent="0.2">
      <c r="A1612" s="6" t="s">
        <v>1249</v>
      </c>
      <c r="B1612" t="s">
        <v>26</v>
      </c>
      <c r="C1612">
        <v>1</v>
      </c>
      <c r="D1612">
        <v>8</v>
      </c>
      <c r="E1612" t="s">
        <v>24</v>
      </c>
      <c r="F1612" t="s">
        <v>14</v>
      </c>
      <c r="G1612">
        <v>3520</v>
      </c>
      <c r="H1612">
        <v>22.506393861892601</v>
      </c>
      <c r="I1612">
        <v>5839</v>
      </c>
    </row>
    <row r="1613" spans="1:9" x14ac:dyDescent="0.2">
      <c r="A1613" s="6" t="s">
        <v>1081</v>
      </c>
      <c r="B1613" t="s">
        <v>26</v>
      </c>
      <c r="C1613">
        <v>1</v>
      </c>
      <c r="D1613">
        <v>8</v>
      </c>
      <c r="E1613" t="s">
        <v>24</v>
      </c>
      <c r="F1613" t="s">
        <v>13</v>
      </c>
      <c r="G1613">
        <v>3534</v>
      </c>
      <c r="H1613">
        <v>22.918287937743202</v>
      </c>
      <c r="I1613">
        <v>5869</v>
      </c>
    </row>
    <row r="1614" spans="1:9" x14ac:dyDescent="0.2">
      <c r="A1614" s="6" t="s">
        <v>1417</v>
      </c>
      <c r="B1614" t="s">
        <v>26</v>
      </c>
      <c r="C1614">
        <v>1</v>
      </c>
      <c r="D1614">
        <v>8</v>
      </c>
      <c r="E1614" t="s">
        <v>24</v>
      </c>
      <c r="F1614" t="s">
        <v>15</v>
      </c>
      <c r="G1614">
        <v>3585</v>
      </c>
      <c r="H1614">
        <v>22.490589711417801</v>
      </c>
      <c r="I1614">
        <v>5902</v>
      </c>
    </row>
    <row r="1615" spans="1:9" x14ac:dyDescent="0.2">
      <c r="A1615" s="6" t="s">
        <v>913</v>
      </c>
      <c r="B1615" t="s">
        <v>26</v>
      </c>
      <c r="C1615">
        <v>1</v>
      </c>
      <c r="D1615">
        <v>8</v>
      </c>
      <c r="E1615" t="s">
        <v>24</v>
      </c>
      <c r="F1615" t="s">
        <v>12</v>
      </c>
      <c r="G1615">
        <v>3663</v>
      </c>
      <c r="H1615">
        <v>23.9411764705882</v>
      </c>
      <c r="I1615">
        <v>6023</v>
      </c>
    </row>
    <row r="1616" spans="1:9" x14ac:dyDescent="0.2">
      <c r="A1616" s="6" t="s">
        <v>745</v>
      </c>
      <c r="B1616" t="s">
        <v>26</v>
      </c>
      <c r="C1616">
        <v>1</v>
      </c>
      <c r="D1616">
        <v>8</v>
      </c>
      <c r="E1616" t="s">
        <v>24</v>
      </c>
      <c r="F1616" t="s">
        <v>11</v>
      </c>
      <c r="G1616">
        <v>3551</v>
      </c>
      <c r="H1616">
        <v>23.408042188530001</v>
      </c>
      <c r="I1616">
        <v>6069</v>
      </c>
    </row>
    <row r="1617" spans="1:9" x14ac:dyDescent="0.2">
      <c r="A1617" s="6" t="s">
        <v>921</v>
      </c>
      <c r="B1617" t="s">
        <v>26</v>
      </c>
      <c r="C1617">
        <v>1</v>
      </c>
      <c r="D1617">
        <v>9</v>
      </c>
      <c r="E1617" t="s">
        <v>24</v>
      </c>
      <c r="F1617" t="s">
        <v>12</v>
      </c>
      <c r="G1617">
        <v>4789</v>
      </c>
      <c r="H1617">
        <v>18.8098978790259</v>
      </c>
      <c r="I1617">
        <v>8078</v>
      </c>
    </row>
    <row r="1618" spans="1:9" x14ac:dyDescent="0.2">
      <c r="A1618" s="6" t="s">
        <v>753</v>
      </c>
      <c r="B1618" t="s">
        <v>26</v>
      </c>
      <c r="C1618">
        <v>1</v>
      </c>
      <c r="D1618">
        <v>9</v>
      </c>
      <c r="E1618" t="s">
        <v>24</v>
      </c>
      <c r="F1618" t="s">
        <v>11</v>
      </c>
      <c r="G1618">
        <v>4752</v>
      </c>
      <c r="H1618">
        <v>18.8946322067594</v>
      </c>
      <c r="I1618">
        <v>8087</v>
      </c>
    </row>
    <row r="1619" spans="1:9" x14ac:dyDescent="0.2">
      <c r="A1619" s="6" t="s">
        <v>1089</v>
      </c>
      <c r="B1619" t="s">
        <v>26</v>
      </c>
      <c r="C1619">
        <v>1</v>
      </c>
      <c r="D1619">
        <v>9</v>
      </c>
      <c r="E1619" t="s">
        <v>24</v>
      </c>
      <c r="F1619" t="s">
        <v>13</v>
      </c>
      <c r="G1619">
        <v>5245</v>
      </c>
      <c r="H1619">
        <v>20.353123787349599</v>
      </c>
      <c r="I1619">
        <v>9011</v>
      </c>
    </row>
    <row r="1620" spans="1:9" x14ac:dyDescent="0.2">
      <c r="A1620" s="6" t="s">
        <v>1257</v>
      </c>
      <c r="B1620" t="s">
        <v>26</v>
      </c>
      <c r="C1620">
        <v>1</v>
      </c>
      <c r="D1620">
        <v>9</v>
      </c>
      <c r="E1620" t="s">
        <v>24</v>
      </c>
      <c r="F1620" t="s">
        <v>14</v>
      </c>
      <c r="G1620">
        <v>5547</v>
      </c>
      <c r="H1620">
        <v>21.1475409836066</v>
      </c>
      <c r="I1620">
        <v>9675</v>
      </c>
    </row>
    <row r="1621" spans="1:9" x14ac:dyDescent="0.2">
      <c r="A1621" s="6" t="s">
        <v>1425</v>
      </c>
      <c r="B1621" t="s">
        <v>26</v>
      </c>
      <c r="C1621">
        <v>1</v>
      </c>
      <c r="D1621">
        <v>9</v>
      </c>
      <c r="E1621" t="s">
        <v>24</v>
      </c>
      <c r="F1621" t="s">
        <v>15</v>
      </c>
      <c r="G1621">
        <v>5660</v>
      </c>
      <c r="H1621">
        <v>21.119402985074601</v>
      </c>
      <c r="I1621">
        <v>10175</v>
      </c>
    </row>
    <row r="1622" spans="1:9" x14ac:dyDescent="0.2">
      <c r="A1622" s="6" t="s">
        <v>761</v>
      </c>
      <c r="B1622" t="s">
        <v>26</v>
      </c>
      <c r="C1622">
        <v>1</v>
      </c>
      <c r="D1622">
        <v>10</v>
      </c>
      <c r="E1622" t="s">
        <v>24</v>
      </c>
      <c r="F1622" t="s">
        <v>11</v>
      </c>
      <c r="G1622">
        <v>3280</v>
      </c>
      <c r="H1622">
        <v>25.8267716535433</v>
      </c>
      <c r="I1622">
        <v>6518</v>
      </c>
    </row>
    <row r="1623" spans="1:9" x14ac:dyDescent="0.2">
      <c r="A1623" s="6" t="s">
        <v>929</v>
      </c>
      <c r="B1623" t="s">
        <v>26</v>
      </c>
      <c r="C1623">
        <v>1</v>
      </c>
      <c r="D1623">
        <v>10</v>
      </c>
      <c r="E1623" t="s">
        <v>24</v>
      </c>
      <c r="F1623" t="s">
        <v>12</v>
      </c>
      <c r="G1623">
        <v>3247</v>
      </c>
      <c r="H1623">
        <v>25.0346954510409</v>
      </c>
      <c r="I1623">
        <v>6606</v>
      </c>
    </row>
    <row r="1624" spans="1:9" x14ac:dyDescent="0.2">
      <c r="A1624" s="6" t="s">
        <v>1433</v>
      </c>
      <c r="B1624" t="s">
        <v>26</v>
      </c>
      <c r="C1624">
        <v>1</v>
      </c>
      <c r="D1624">
        <v>10</v>
      </c>
      <c r="E1624" t="s">
        <v>24</v>
      </c>
      <c r="F1624" t="s">
        <v>15</v>
      </c>
      <c r="G1624">
        <v>3547</v>
      </c>
      <c r="H1624">
        <v>25.067137809187301</v>
      </c>
      <c r="I1624">
        <v>7013</v>
      </c>
    </row>
    <row r="1625" spans="1:9" x14ac:dyDescent="0.2">
      <c r="A1625" s="6" t="s">
        <v>1097</v>
      </c>
      <c r="B1625" t="s">
        <v>26</v>
      </c>
      <c r="C1625">
        <v>1</v>
      </c>
      <c r="D1625">
        <v>10</v>
      </c>
      <c r="E1625" t="s">
        <v>24</v>
      </c>
      <c r="F1625" t="s">
        <v>13</v>
      </c>
      <c r="G1625">
        <v>3517</v>
      </c>
      <c r="H1625">
        <v>26.403903903903899</v>
      </c>
      <c r="I1625">
        <v>7199</v>
      </c>
    </row>
    <row r="1626" spans="1:9" x14ac:dyDescent="0.2">
      <c r="A1626" s="6" t="s">
        <v>1265</v>
      </c>
      <c r="B1626" t="s">
        <v>26</v>
      </c>
      <c r="C1626">
        <v>1</v>
      </c>
      <c r="D1626">
        <v>10</v>
      </c>
      <c r="E1626" t="s">
        <v>24</v>
      </c>
      <c r="F1626" t="s">
        <v>14</v>
      </c>
      <c r="G1626">
        <v>3620</v>
      </c>
      <c r="H1626">
        <v>26.4040846097739</v>
      </c>
      <c r="I1626">
        <v>7292</v>
      </c>
    </row>
    <row r="1627" spans="1:9" x14ac:dyDescent="0.2">
      <c r="A1627" s="6" t="s">
        <v>937</v>
      </c>
      <c r="B1627" t="s">
        <v>26</v>
      </c>
      <c r="C1627">
        <v>1</v>
      </c>
      <c r="D1627">
        <v>11</v>
      </c>
      <c r="E1627" t="s">
        <v>24</v>
      </c>
      <c r="F1627" t="s">
        <v>12</v>
      </c>
      <c r="G1627">
        <v>3111</v>
      </c>
      <c r="H1627">
        <v>15.1166180758017</v>
      </c>
      <c r="I1627">
        <v>4980</v>
      </c>
    </row>
    <row r="1628" spans="1:9" x14ac:dyDescent="0.2">
      <c r="A1628" s="6" t="s">
        <v>1105</v>
      </c>
      <c r="B1628" t="s">
        <v>26</v>
      </c>
      <c r="C1628">
        <v>1</v>
      </c>
      <c r="D1628">
        <v>11</v>
      </c>
      <c r="E1628" t="s">
        <v>24</v>
      </c>
      <c r="F1628" t="s">
        <v>13</v>
      </c>
      <c r="G1628">
        <v>3144</v>
      </c>
      <c r="H1628">
        <v>15</v>
      </c>
      <c r="I1628">
        <v>5049</v>
      </c>
    </row>
    <row r="1629" spans="1:9" x14ac:dyDescent="0.2">
      <c r="A1629" s="6" t="s">
        <v>769</v>
      </c>
      <c r="B1629" t="s">
        <v>26</v>
      </c>
      <c r="C1629">
        <v>1</v>
      </c>
      <c r="D1629">
        <v>11</v>
      </c>
      <c r="E1629" t="s">
        <v>24</v>
      </c>
      <c r="F1629" t="s">
        <v>11</v>
      </c>
      <c r="G1629">
        <v>3063</v>
      </c>
      <c r="H1629">
        <v>15.170876671619601</v>
      </c>
      <c r="I1629">
        <v>5060</v>
      </c>
    </row>
    <row r="1630" spans="1:9" x14ac:dyDescent="0.2">
      <c r="A1630" s="6" t="s">
        <v>1273</v>
      </c>
      <c r="B1630" t="s">
        <v>26</v>
      </c>
      <c r="C1630">
        <v>1</v>
      </c>
      <c r="D1630">
        <v>11</v>
      </c>
      <c r="E1630" t="s">
        <v>24</v>
      </c>
      <c r="F1630" t="s">
        <v>14</v>
      </c>
      <c r="G1630">
        <v>3193</v>
      </c>
      <c r="H1630">
        <v>14.7961075069509</v>
      </c>
      <c r="I1630">
        <v>5261</v>
      </c>
    </row>
    <row r="1631" spans="1:9" x14ac:dyDescent="0.2">
      <c r="A1631" s="6" t="s">
        <v>1441</v>
      </c>
      <c r="B1631" t="s">
        <v>26</v>
      </c>
      <c r="C1631">
        <v>1</v>
      </c>
      <c r="D1631">
        <v>11</v>
      </c>
      <c r="E1631" t="s">
        <v>24</v>
      </c>
      <c r="F1631" t="s">
        <v>15</v>
      </c>
      <c r="G1631">
        <v>3260</v>
      </c>
      <c r="H1631">
        <v>14.691302388463299</v>
      </c>
      <c r="I1631">
        <v>5323</v>
      </c>
    </row>
    <row r="1632" spans="1:9" x14ac:dyDescent="0.2">
      <c r="A1632" s="6" t="s">
        <v>1281</v>
      </c>
      <c r="B1632" t="s">
        <v>26</v>
      </c>
      <c r="C1632">
        <v>1</v>
      </c>
      <c r="D1632">
        <v>12</v>
      </c>
      <c r="E1632" t="s">
        <v>24</v>
      </c>
      <c r="F1632" t="s">
        <v>14</v>
      </c>
      <c r="G1632">
        <v>1956</v>
      </c>
      <c r="H1632">
        <v>18.17843866171</v>
      </c>
      <c r="I1632">
        <v>3309</v>
      </c>
    </row>
    <row r="1633" spans="1:9" x14ac:dyDescent="0.2">
      <c r="A1633" s="6" t="s">
        <v>777</v>
      </c>
      <c r="B1633" t="s">
        <v>26</v>
      </c>
      <c r="C1633">
        <v>1</v>
      </c>
      <c r="D1633">
        <v>12</v>
      </c>
      <c r="E1633" t="s">
        <v>24</v>
      </c>
      <c r="F1633" t="s">
        <v>11</v>
      </c>
      <c r="G1633">
        <v>2032</v>
      </c>
      <c r="H1633">
        <v>19.260663507109001</v>
      </c>
      <c r="I1633">
        <v>3479</v>
      </c>
    </row>
    <row r="1634" spans="1:9" x14ac:dyDescent="0.2">
      <c r="A1634" s="6" t="s">
        <v>1449</v>
      </c>
      <c r="B1634" t="s">
        <v>26</v>
      </c>
      <c r="C1634">
        <v>1</v>
      </c>
      <c r="D1634">
        <v>12</v>
      </c>
      <c r="E1634" t="s">
        <v>24</v>
      </c>
      <c r="F1634" t="s">
        <v>15</v>
      </c>
      <c r="G1634">
        <v>2031</v>
      </c>
      <c r="H1634">
        <v>18.598901098901099</v>
      </c>
      <c r="I1634">
        <v>3500</v>
      </c>
    </row>
    <row r="1635" spans="1:9" x14ac:dyDescent="0.2">
      <c r="A1635" s="6" t="s">
        <v>1113</v>
      </c>
      <c r="B1635" t="s">
        <v>26</v>
      </c>
      <c r="C1635">
        <v>1</v>
      </c>
      <c r="D1635">
        <v>12</v>
      </c>
      <c r="E1635" t="s">
        <v>24</v>
      </c>
      <c r="F1635" t="s">
        <v>13</v>
      </c>
      <c r="G1635">
        <v>2000</v>
      </c>
      <c r="H1635">
        <v>18.709073900841901</v>
      </c>
      <c r="I1635">
        <v>3520</v>
      </c>
    </row>
    <row r="1636" spans="1:9" x14ac:dyDescent="0.2">
      <c r="A1636" s="6" t="s">
        <v>945</v>
      </c>
      <c r="B1636" t="s">
        <v>26</v>
      </c>
      <c r="C1636">
        <v>1</v>
      </c>
      <c r="D1636">
        <v>12</v>
      </c>
      <c r="E1636" t="s">
        <v>24</v>
      </c>
      <c r="F1636" t="s">
        <v>12</v>
      </c>
      <c r="G1636">
        <v>2017</v>
      </c>
      <c r="H1636">
        <v>18.903467666354299</v>
      </c>
      <c r="I1636">
        <v>3657</v>
      </c>
    </row>
    <row r="1637" spans="1:9" x14ac:dyDescent="0.2">
      <c r="A1637" s="6" t="s">
        <v>785</v>
      </c>
      <c r="B1637" t="s">
        <v>26</v>
      </c>
      <c r="C1637">
        <v>1</v>
      </c>
      <c r="D1637">
        <v>13</v>
      </c>
      <c r="E1637" t="s">
        <v>24</v>
      </c>
      <c r="F1637" t="s">
        <v>11</v>
      </c>
      <c r="G1637">
        <v>2361</v>
      </c>
      <c r="H1637">
        <v>10.7123411978221</v>
      </c>
      <c r="I1637">
        <v>3600</v>
      </c>
    </row>
    <row r="1638" spans="1:9" x14ac:dyDescent="0.2">
      <c r="A1638" s="6" t="s">
        <v>953</v>
      </c>
      <c r="B1638" t="s">
        <v>26</v>
      </c>
      <c r="C1638">
        <v>1</v>
      </c>
      <c r="D1638">
        <v>13</v>
      </c>
      <c r="E1638" t="s">
        <v>24</v>
      </c>
      <c r="F1638" t="s">
        <v>12</v>
      </c>
      <c r="G1638">
        <v>2466</v>
      </c>
      <c r="H1638">
        <v>11.0187667560322</v>
      </c>
      <c r="I1638">
        <v>3815</v>
      </c>
    </row>
    <row r="1639" spans="1:9" x14ac:dyDescent="0.2">
      <c r="A1639" s="6" t="s">
        <v>1121</v>
      </c>
      <c r="B1639" t="s">
        <v>26</v>
      </c>
      <c r="C1639">
        <v>1</v>
      </c>
      <c r="D1639">
        <v>13</v>
      </c>
      <c r="E1639" t="s">
        <v>24</v>
      </c>
      <c r="F1639" t="s">
        <v>13</v>
      </c>
      <c r="G1639">
        <v>2710</v>
      </c>
      <c r="H1639">
        <v>11.9330691325407</v>
      </c>
      <c r="I1639">
        <v>4294</v>
      </c>
    </row>
    <row r="1640" spans="1:9" x14ac:dyDescent="0.2">
      <c r="A1640" s="6" t="s">
        <v>1289</v>
      </c>
      <c r="B1640" t="s">
        <v>26</v>
      </c>
      <c r="C1640">
        <v>1</v>
      </c>
      <c r="D1640">
        <v>13</v>
      </c>
      <c r="E1640" t="s">
        <v>24</v>
      </c>
      <c r="F1640" t="s">
        <v>14</v>
      </c>
      <c r="G1640">
        <v>2850</v>
      </c>
      <c r="H1640">
        <v>12.263339070568</v>
      </c>
      <c r="I1640">
        <v>4528</v>
      </c>
    </row>
    <row r="1641" spans="1:9" x14ac:dyDescent="0.2">
      <c r="A1641" s="6" t="s">
        <v>1457</v>
      </c>
      <c r="B1641" t="s">
        <v>26</v>
      </c>
      <c r="C1641">
        <v>1</v>
      </c>
      <c r="D1641">
        <v>13</v>
      </c>
      <c r="E1641" t="s">
        <v>24</v>
      </c>
      <c r="F1641" t="s">
        <v>15</v>
      </c>
      <c r="G1641">
        <v>2935</v>
      </c>
      <c r="H1641">
        <v>12.3319327731092</v>
      </c>
      <c r="I1641">
        <v>4771</v>
      </c>
    </row>
    <row r="1642" spans="1:9" x14ac:dyDescent="0.2">
      <c r="A1642" s="6" t="s">
        <v>793</v>
      </c>
      <c r="B1642" t="s">
        <v>26</v>
      </c>
      <c r="C1642">
        <v>1</v>
      </c>
      <c r="D1642">
        <v>14</v>
      </c>
      <c r="E1642" t="s">
        <v>24</v>
      </c>
      <c r="F1642" t="s">
        <v>11</v>
      </c>
      <c r="G1642">
        <v>3476</v>
      </c>
      <c r="H1642">
        <v>22.140127388534999</v>
      </c>
      <c r="I1642">
        <v>5657</v>
      </c>
    </row>
    <row r="1643" spans="1:9" x14ac:dyDescent="0.2">
      <c r="A1643" s="6" t="s">
        <v>961</v>
      </c>
      <c r="B1643" t="s">
        <v>26</v>
      </c>
      <c r="C1643">
        <v>1</v>
      </c>
      <c r="D1643">
        <v>14</v>
      </c>
      <c r="E1643" t="s">
        <v>24</v>
      </c>
      <c r="F1643" t="s">
        <v>12</v>
      </c>
      <c r="G1643">
        <v>3615</v>
      </c>
      <c r="H1643">
        <v>22.952380952380999</v>
      </c>
      <c r="I1643">
        <v>5773</v>
      </c>
    </row>
    <row r="1644" spans="1:9" x14ac:dyDescent="0.2">
      <c r="A1644" s="6" t="s">
        <v>1465</v>
      </c>
      <c r="B1644" t="s">
        <v>26</v>
      </c>
      <c r="C1644">
        <v>1</v>
      </c>
      <c r="D1644">
        <v>14</v>
      </c>
      <c r="E1644" t="s">
        <v>24</v>
      </c>
      <c r="F1644" t="s">
        <v>15</v>
      </c>
      <c r="G1644">
        <v>3815</v>
      </c>
      <c r="H1644">
        <v>23.233861144945202</v>
      </c>
      <c r="I1644">
        <v>6237</v>
      </c>
    </row>
    <row r="1645" spans="1:9" x14ac:dyDescent="0.2">
      <c r="A1645" s="6" t="s">
        <v>1129</v>
      </c>
      <c r="B1645" t="s">
        <v>26</v>
      </c>
      <c r="C1645">
        <v>1</v>
      </c>
      <c r="D1645">
        <v>14</v>
      </c>
      <c r="E1645" t="s">
        <v>24</v>
      </c>
      <c r="F1645" t="s">
        <v>13</v>
      </c>
      <c r="G1645">
        <v>3795</v>
      </c>
      <c r="H1645">
        <v>23.9583333333333</v>
      </c>
      <c r="I1645">
        <v>6272</v>
      </c>
    </row>
    <row r="1646" spans="1:9" x14ac:dyDescent="0.2">
      <c r="A1646" s="6" t="s">
        <v>1297</v>
      </c>
      <c r="B1646" t="s">
        <v>26</v>
      </c>
      <c r="C1646">
        <v>1</v>
      </c>
      <c r="D1646">
        <v>14</v>
      </c>
      <c r="E1646" t="s">
        <v>24</v>
      </c>
      <c r="F1646" t="s">
        <v>14</v>
      </c>
      <c r="G1646">
        <v>3883</v>
      </c>
      <c r="H1646">
        <v>24.148009950248799</v>
      </c>
      <c r="I1646">
        <v>6289</v>
      </c>
    </row>
    <row r="1647" spans="1:9" x14ac:dyDescent="0.2">
      <c r="A1647" s="6" t="s">
        <v>1137</v>
      </c>
      <c r="B1647" t="s">
        <v>26</v>
      </c>
      <c r="C1647">
        <v>1</v>
      </c>
      <c r="D1647">
        <v>15</v>
      </c>
      <c r="E1647" t="s">
        <v>24</v>
      </c>
      <c r="F1647" t="s">
        <v>13</v>
      </c>
      <c r="G1647">
        <v>1093</v>
      </c>
      <c r="H1647">
        <v>23.760869565217401</v>
      </c>
      <c r="I1647">
        <v>1906</v>
      </c>
    </row>
    <row r="1648" spans="1:9" x14ac:dyDescent="0.2">
      <c r="A1648" s="6" t="s">
        <v>1305</v>
      </c>
      <c r="B1648" t="s">
        <v>26</v>
      </c>
      <c r="C1648">
        <v>1</v>
      </c>
      <c r="D1648">
        <v>15</v>
      </c>
      <c r="E1648" t="s">
        <v>24</v>
      </c>
      <c r="F1648" t="s">
        <v>14</v>
      </c>
      <c r="G1648">
        <v>1120</v>
      </c>
      <c r="H1648">
        <v>23.480083857442299</v>
      </c>
      <c r="I1648">
        <v>1942</v>
      </c>
    </row>
    <row r="1649" spans="1:9" x14ac:dyDescent="0.2">
      <c r="A1649" s="6" t="s">
        <v>1473</v>
      </c>
      <c r="B1649" t="s">
        <v>26</v>
      </c>
      <c r="C1649">
        <v>1</v>
      </c>
      <c r="D1649">
        <v>15</v>
      </c>
      <c r="E1649" t="s">
        <v>24</v>
      </c>
      <c r="F1649" t="s">
        <v>15</v>
      </c>
      <c r="G1649">
        <v>1119</v>
      </c>
      <c r="H1649">
        <v>22.743902439024399</v>
      </c>
      <c r="I1649">
        <v>1943</v>
      </c>
    </row>
    <row r="1650" spans="1:9" x14ac:dyDescent="0.2">
      <c r="A1650" s="6" t="s">
        <v>801</v>
      </c>
      <c r="B1650" t="s">
        <v>26</v>
      </c>
      <c r="C1650">
        <v>1</v>
      </c>
      <c r="D1650">
        <v>15</v>
      </c>
      <c r="E1650" t="s">
        <v>24</v>
      </c>
      <c r="F1650" t="s">
        <v>11</v>
      </c>
      <c r="G1650">
        <v>1109</v>
      </c>
      <c r="H1650">
        <v>25.671296296296301</v>
      </c>
      <c r="I1650">
        <v>2212</v>
      </c>
    </row>
    <row r="1651" spans="1:9" x14ac:dyDescent="0.2">
      <c r="A1651" s="6" t="s">
        <v>969</v>
      </c>
      <c r="B1651" t="s">
        <v>26</v>
      </c>
      <c r="C1651">
        <v>1</v>
      </c>
      <c r="D1651">
        <v>15</v>
      </c>
      <c r="E1651" t="s">
        <v>24</v>
      </c>
      <c r="F1651" t="s">
        <v>12</v>
      </c>
      <c r="G1651">
        <v>1169</v>
      </c>
      <c r="H1651">
        <v>26.210762331838598</v>
      </c>
      <c r="I1651">
        <v>2234</v>
      </c>
    </row>
    <row r="1652" spans="1:9" x14ac:dyDescent="0.2">
      <c r="A1652" s="6" t="s">
        <v>809</v>
      </c>
      <c r="B1652" t="s">
        <v>26</v>
      </c>
      <c r="C1652">
        <v>1</v>
      </c>
      <c r="D1652">
        <v>16</v>
      </c>
      <c r="E1652" t="s">
        <v>24</v>
      </c>
      <c r="F1652" t="s">
        <v>11</v>
      </c>
      <c r="G1652">
        <v>1625</v>
      </c>
      <c r="H1652">
        <v>18.320180383314501</v>
      </c>
      <c r="I1652">
        <v>2504</v>
      </c>
    </row>
    <row r="1653" spans="1:9" x14ac:dyDescent="0.2">
      <c r="A1653" s="6" t="s">
        <v>1145</v>
      </c>
      <c r="B1653" t="s">
        <v>26</v>
      </c>
      <c r="C1653">
        <v>1</v>
      </c>
      <c r="D1653">
        <v>16</v>
      </c>
      <c r="E1653" t="s">
        <v>24</v>
      </c>
      <c r="F1653" t="s">
        <v>13</v>
      </c>
      <c r="G1653">
        <v>1611</v>
      </c>
      <c r="H1653">
        <v>17.435064935064901</v>
      </c>
      <c r="I1653">
        <v>2576</v>
      </c>
    </row>
    <row r="1654" spans="1:9" x14ac:dyDescent="0.2">
      <c r="A1654" s="6" t="s">
        <v>1313</v>
      </c>
      <c r="B1654" t="s">
        <v>26</v>
      </c>
      <c r="C1654">
        <v>1</v>
      </c>
      <c r="D1654">
        <v>16</v>
      </c>
      <c r="E1654" t="s">
        <v>24</v>
      </c>
      <c r="F1654" t="s">
        <v>14</v>
      </c>
      <c r="G1654">
        <v>1736</v>
      </c>
      <c r="H1654">
        <v>18.2161594963274</v>
      </c>
      <c r="I1654">
        <v>2759</v>
      </c>
    </row>
    <row r="1655" spans="1:9" x14ac:dyDescent="0.2">
      <c r="A1655" s="6" t="s">
        <v>1481</v>
      </c>
      <c r="B1655" t="s">
        <v>26</v>
      </c>
      <c r="C1655">
        <v>1</v>
      </c>
      <c r="D1655">
        <v>16</v>
      </c>
      <c r="E1655" t="s">
        <v>24</v>
      </c>
      <c r="F1655" t="s">
        <v>15</v>
      </c>
      <c r="G1655">
        <v>1802</v>
      </c>
      <c r="H1655">
        <v>18.275862068965498</v>
      </c>
      <c r="I1655">
        <v>2947</v>
      </c>
    </row>
    <row r="1656" spans="1:9" x14ac:dyDescent="0.2">
      <c r="A1656" s="6" t="s">
        <v>977</v>
      </c>
      <c r="B1656" t="s">
        <v>26</v>
      </c>
      <c r="C1656">
        <v>1</v>
      </c>
      <c r="D1656">
        <v>16</v>
      </c>
      <c r="E1656" t="s">
        <v>24</v>
      </c>
      <c r="F1656" t="s">
        <v>12</v>
      </c>
      <c r="G1656">
        <v>1820</v>
      </c>
      <c r="H1656">
        <v>20.177383592017701</v>
      </c>
      <c r="I1656">
        <v>2975</v>
      </c>
    </row>
    <row r="1657" spans="1:9" x14ac:dyDescent="0.2">
      <c r="A1657" s="6" t="s">
        <v>1321</v>
      </c>
      <c r="B1657" t="s">
        <v>26</v>
      </c>
      <c r="C1657">
        <v>1</v>
      </c>
      <c r="D1657">
        <v>17</v>
      </c>
      <c r="E1657" t="s">
        <v>24</v>
      </c>
      <c r="F1657" t="s">
        <v>14</v>
      </c>
      <c r="G1657">
        <v>510</v>
      </c>
      <c r="H1657">
        <v>20.481927710843401</v>
      </c>
      <c r="I1657">
        <v>815</v>
      </c>
    </row>
    <row r="1658" spans="1:9" x14ac:dyDescent="0.2">
      <c r="A1658" s="6" t="s">
        <v>817</v>
      </c>
      <c r="B1658" t="s">
        <v>26</v>
      </c>
      <c r="C1658">
        <v>1</v>
      </c>
      <c r="D1658">
        <v>17</v>
      </c>
      <c r="E1658" t="s">
        <v>24</v>
      </c>
      <c r="F1658" t="s">
        <v>11</v>
      </c>
      <c r="G1658">
        <v>504</v>
      </c>
      <c r="H1658">
        <v>21.818181818181799</v>
      </c>
      <c r="I1658">
        <v>818</v>
      </c>
    </row>
    <row r="1659" spans="1:9" x14ac:dyDescent="0.2">
      <c r="A1659" s="6" t="s">
        <v>985</v>
      </c>
      <c r="B1659" t="s">
        <v>26</v>
      </c>
      <c r="C1659">
        <v>1</v>
      </c>
      <c r="D1659">
        <v>17</v>
      </c>
      <c r="E1659" t="s">
        <v>24</v>
      </c>
      <c r="F1659" t="s">
        <v>12</v>
      </c>
      <c r="G1659">
        <v>535</v>
      </c>
      <c r="H1659">
        <v>22.4789915966387</v>
      </c>
      <c r="I1659">
        <v>849</v>
      </c>
    </row>
    <row r="1660" spans="1:9" x14ac:dyDescent="0.2">
      <c r="A1660" s="6" t="s">
        <v>1153</v>
      </c>
      <c r="B1660" t="s">
        <v>26</v>
      </c>
      <c r="C1660">
        <v>1</v>
      </c>
      <c r="D1660">
        <v>17</v>
      </c>
      <c r="E1660" t="s">
        <v>24</v>
      </c>
      <c r="F1660" t="s">
        <v>13</v>
      </c>
      <c r="G1660">
        <v>560</v>
      </c>
      <c r="H1660">
        <v>23.0452674897119</v>
      </c>
      <c r="I1660">
        <v>866</v>
      </c>
    </row>
    <row r="1661" spans="1:9" x14ac:dyDescent="0.2">
      <c r="A1661" s="6" t="s">
        <v>1489</v>
      </c>
      <c r="B1661" t="s">
        <v>26</v>
      </c>
      <c r="C1661">
        <v>1</v>
      </c>
      <c r="D1661">
        <v>17</v>
      </c>
      <c r="E1661" t="s">
        <v>24</v>
      </c>
      <c r="F1661" t="s">
        <v>15</v>
      </c>
      <c r="G1661">
        <v>601</v>
      </c>
      <c r="H1661">
        <v>23.4765625</v>
      </c>
      <c r="I1661">
        <v>904</v>
      </c>
    </row>
    <row r="1662" spans="1:9" x14ac:dyDescent="0.2">
      <c r="A1662" s="6" t="s">
        <v>825</v>
      </c>
      <c r="B1662" t="s">
        <v>26</v>
      </c>
      <c r="C1662">
        <v>1</v>
      </c>
      <c r="D1662">
        <v>18</v>
      </c>
      <c r="E1662" t="s">
        <v>24</v>
      </c>
      <c r="F1662" t="s">
        <v>11</v>
      </c>
      <c r="G1662">
        <v>3186</v>
      </c>
      <c r="H1662">
        <v>11.615020051039</v>
      </c>
      <c r="I1662">
        <v>5165</v>
      </c>
    </row>
    <row r="1663" spans="1:9" x14ac:dyDescent="0.2">
      <c r="A1663" s="6" t="s">
        <v>993</v>
      </c>
      <c r="B1663" t="s">
        <v>26</v>
      </c>
      <c r="C1663">
        <v>1</v>
      </c>
      <c r="D1663">
        <v>18</v>
      </c>
      <c r="E1663" t="s">
        <v>24</v>
      </c>
      <c r="F1663" t="s">
        <v>12</v>
      </c>
      <c r="G1663">
        <v>3286</v>
      </c>
      <c r="H1663">
        <v>11.6359773371105</v>
      </c>
      <c r="I1663">
        <v>5276</v>
      </c>
    </row>
    <row r="1664" spans="1:9" x14ac:dyDescent="0.2">
      <c r="A1664" s="6" t="s">
        <v>1161</v>
      </c>
      <c r="B1664" t="s">
        <v>26</v>
      </c>
      <c r="C1664">
        <v>1</v>
      </c>
      <c r="D1664">
        <v>18</v>
      </c>
      <c r="E1664" t="s">
        <v>24</v>
      </c>
      <c r="F1664" t="s">
        <v>13</v>
      </c>
      <c r="G1664">
        <v>3830</v>
      </c>
      <c r="H1664">
        <v>13.080601092896201</v>
      </c>
      <c r="I1664">
        <v>6146</v>
      </c>
    </row>
    <row r="1665" spans="1:9" x14ac:dyDescent="0.2">
      <c r="A1665" s="6" t="s">
        <v>1329</v>
      </c>
      <c r="B1665" t="s">
        <v>26</v>
      </c>
      <c r="C1665">
        <v>1</v>
      </c>
      <c r="D1665">
        <v>18</v>
      </c>
      <c r="E1665" t="s">
        <v>24</v>
      </c>
      <c r="F1665" t="s">
        <v>14</v>
      </c>
      <c r="G1665">
        <v>4107</v>
      </c>
      <c r="H1665">
        <v>13.483256730137899</v>
      </c>
      <c r="I1665">
        <v>6765</v>
      </c>
    </row>
    <row r="1666" spans="1:9" x14ac:dyDescent="0.2">
      <c r="A1666" s="6" t="s">
        <v>1497</v>
      </c>
      <c r="B1666" t="s">
        <v>26</v>
      </c>
      <c r="C1666">
        <v>1</v>
      </c>
      <c r="D1666">
        <v>18</v>
      </c>
      <c r="E1666" t="s">
        <v>24</v>
      </c>
      <c r="F1666" t="s">
        <v>15</v>
      </c>
      <c r="G1666">
        <v>4213</v>
      </c>
      <c r="H1666">
        <v>13.277655215884</v>
      </c>
      <c r="I1666">
        <v>7010</v>
      </c>
    </row>
    <row r="1667" spans="1:9" x14ac:dyDescent="0.2">
      <c r="A1667" s="6" t="s">
        <v>833</v>
      </c>
      <c r="B1667" t="s">
        <v>26</v>
      </c>
      <c r="C1667">
        <v>1</v>
      </c>
      <c r="D1667">
        <v>19</v>
      </c>
      <c r="E1667" t="s">
        <v>24</v>
      </c>
      <c r="F1667" t="s">
        <v>11</v>
      </c>
      <c r="G1667">
        <v>350</v>
      </c>
      <c r="H1667">
        <v>13.3587786259542</v>
      </c>
      <c r="I1667">
        <v>528</v>
      </c>
    </row>
    <row r="1668" spans="1:9" x14ac:dyDescent="0.2">
      <c r="A1668" s="6" t="s">
        <v>1169</v>
      </c>
      <c r="B1668" t="s">
        <v>26</v>
      </c>
      <c r="C1668">
        <v>1</v>
      </c>
      <c r="D1668">
        <v>19</v>
      </c>
      <c r="E1668" t="s">
        <v>24</v>
      </c>
      <c r="F1668" t="s">
        <v>13</v>
      </c>
      <c r="G1668">
        <v>414</v>
      </c>
      <c r="H1668">
        <v>14.785714285714301</v>
      </c>
      <c r="I1668">
        <v>623</v>
      </c>
    </row>
    <row r="1669" spans="1:9" x14ac:dyDescent="0.2">
      <c r="A1669" s="6" t="s">
        <v>1001</v>
      </c>
      <c r="B1669" t="s">
        <v>26</v>
      </c>
      <c r="C1669">
        <v>1</v>
      </c>
      <c r="D1669">
        <v>19</v>
      </c>
      <c r="E1669" t="s">
        <v>24</v>
      </c>
      <c r="F1669" t="s">
        <v>12</v>
      </c>
      <c r="G1669">
        <v>385</v>
      </c>
      <c r="H1669">
        <v>14.2066420664207</v>
      </c>
      <c r="I1669">
        <v>624</v>
      </c>
    </row>
    <row r="1670" spans="1:9" x14ac:dyDescent="0.2">
      <c r="A1670" s="6" t="s">
        <v>1337</v>
      </c>
      <c r="B1670" t="s">
        <v>26</v>
      </c>
      <c r="C1670">
        <v>1</v>
      </c>
      <c r="D1670">
        <v>19</v>
      </c>
      <c r="E1670" t="s">
        <v>24</v>
      </c>
      <c r="F1670" t="s">
        <v>14</v>
      </c>
      <c r="G1670">
        <v>468</v>
      </c>
      <c r="H1670">
        <v>15.918367346938799</v>
      </c>
      <c r="I1670">
        <v>770</v>
      </c>
    </row>
    <row r="1671" spans="1:9" x14ac:dyDescent="0.2">
      <c r="A1671" s="6" t="s">
        <v>1505</v>
      </c>
      <c r="B1671" t="s">
        <v>26</v>
      </c>
      <c r="C1671">
        <v>1</v>
      </c>
      <c r="D1671">
        <v>19</v>
      </c>
      <c r="E1671" t="s">
        <v>24</v>
      </c>
      <c r="F1671" t="s">
        <v>15</v>
      </c>
      <c r="G1671">
        <v>497</v>
      </c>
      <c r="H1671">
        <v>16.084142394821999</v>
      </c>
      <c r="I1671">
        <v>777</v>
      </c>
    </row>
    <row r="1672" spans="1:9" x14ac:dyDescent="0.2">
      <c r="A1672" s="6" t="s">
        <v>1345</v>
      </c>
      <c r="B1672" t="s">
        <v>26</v>
      </c>
      <c r="C1672">
        <v>1</v>
      </c>
      <c r="D1672">
        <v>20</v>
      </c>
      <c r="E1672" t="s">
        <v>24</v>
      </c>
      <c r="F1672" t="s">
        <v>14</v>
      </c>
      <c r="G1672">
        <v>2760</v>
      </c>
      <c r="H1672">
        <v>13.8069034517259</v>
      </c>
      <c r="I1672">
        <v>4179</v>
      </c>
    </row>
    <row r="1673" spans="1:9" x14ac:dyDescent="0.2">
      <c r="A1673" s="6" t="s">
        <v>1177</v>
      </c>
      <c r="B1673" t="s">
        <v>26</v>
      </c>
      <c r="C1673">
        <v>1</v>
      </c>
      <c r="D1673">
        <v>20</v>
      </c>
      <c r="E1673" t="s">
        <v>24</v>
      </c>
      <c r="F1673" t="s">
        <v>13</v>
      </c>
      <c r="G1673">
        <v>2822</v>
      </c>
      <c r="H1673">
        <v>14.5839793281654</v>
      </c>
      <c r="I1673">
        <v>4283</v>
      </c>
    </row>
    <row r="1674" spans="1:9" x14ac:dyDescent="0.2">
      <c r="A1674" s="6" t="s">
        <v>841</v>
      </c>
      <c r="B1674" t="s">
        <v>26</v>
      </c>
      <c r="C1674">
        <v>1</v>
      </c>
      <c r="D1674">
        <v>20</v>
      </c>
      <c r="E1674" t="s">
        <v>24</v>
      </c>
      <c r="F1674" t="s">
        <v>11</v>
      </c>
      <c r="G1674">
        <v>2806</v>
      </c>
      <c r="H1674">
        <v>15.1511879049676</v>
      </c>
      <c r="I1674">
        <v>4560</v>
      </c>
    </row>
    <row r="1675" spans="1:9" x14ac:dyDescent="0.2">
      <c r="A1675" s="6" t="s">
        <v>1009</v>
      </c>
      <c r="B1675" t="s">
        <v>26</v>
      </c>
      <c r="C1675">
        <v>1</v>
      </c>
      <c r="D1675">
        <v>20</v>
      </c>
      <c r="E1675" t="s">
        <v>24</v>
      </c>
      <c r="F1675" t="s">
        <v>12</v>
      </c>
      <c r="G1675">
        <v>2955</v>
      </c>
      <c r="H1675">
        <v>15.643197458973001</v>
      </c>
      <c r="I1675">
        <v>4697</v>
      </c>
    </row>
    <row r="1676" spans="1:9" x14ac:dyDescent="0.2">
      <c r="A1676" s="6" t="s">
        <v>1513</v>
      </c>
      <c r="B1676" t="s">
        <v>26</v>
      </c>
      <c r="C1676">
        <v>1</v>
      </c>
      <c r="D1676">
        <v>20</v>
      </c>
      <c r="E1676" t="s">
        <v>24</v>
      </c>
      <c r="F1676" t="s">
        <v>15</v>
      </c>
      <c r="G1676">
        <v>3206</v>
      </c>
      <c r="H1676">
        <v>15.5555555555556</v>
      </c>
      <c r="I1676">
        <v>5138</v>
      </c>
    </row>
    <row r="1677" spans="1:9" x14ac:dyDescent="0.2">
      <c r="A1677" s="6" t="s">
        <v>849</v>
      </c>
      <c r="B1677" t="s">
        <v>26</v>
      </c>
      <c r="C1677">
        <v>1</v>
      </c>
      <c r="D1677">
        <v>99</v>
      </c>
      <c r="E1677" t="s">
        <v>24</v>
      </c>
      <c r="F1677" t="s">
        <v>11</v>
      </c>
      <c r="G1677">
        <v>76751</v>
      </c>
      <c r="H1677">
        <v>17.275366885747701</v>
      </c>
      <c r="I1677">
        <v>128488</v>
      </c>
    </row>
    <row r="1678" spans="1:9" x14ac:dyDescent="0.2">
      <c r="A1678" s="6" t="s">
        <v>1017</v>
      </c>
      <c r="B1678" t="s">
        <v>26</v>
      </c>
      <c r="C1678">
        <v>1</v>
      </c>
      <c r="D1678">
        <v>99</v>
      </c>
      <c r="E1678" t="s">
        <v>24</v>
      </c>
      <c r="F1678" t="s">
        <v>12</v>
      </c>
      <c r="G1678">
        <v>78620</v>
      </c>
      <c r="H1678">
        <v>17.406128232376901</v>
      </c>
      <c r="I1678">
        <v>131082</v>
      </c>
    </row>
    <row r="1679" spans="1:9" x14ac:dyDescent="0.2">
      <c r="A1679" s="6" t="s">
        <v>1185</v>
      </c>
      <c r="B1679" t="s">
        <v>26</v>
      </c>
      <c r="C1679">
        <v>1</v>
      </c>
      <c r="D1679">
        <v>99</v>
      </c>
      <c r="E1679" t="s">
        <v>24</v>
      </c>
      <c r="F1679" t="s">
        <v>13</v>
      </c>
      <c r="G1679">
        <v>81414</v>
      </c>
      <c r="H1679">
        <v>17.726441386518001</v>
      </c>
      <c r="I1679">
        <v>135680</v>
      </c>
    </row>
    <row r="1680" spans="1:9" x14ac:dyDescent="0.2">
      <c r="A1680" s="6" t="s">
        <v>1353</v>
      </c>
      <c r="B1680" t="s">
        <v>26</v>
      </c>
      <c r="C1680">
        <v>1</v>
      </c>
      <c r="D1680">
        <v>99</v>
      </c>
      <c r="E1680" t="s">
        <v>24</v>
      </c>
      <c r="F1680" t="s">
        <v>14</v>
      </c>
      <c r="G1680">
        <v>84067</v>
      </c>
      <c r="H1680">
        <v>17.8580987785449</v>
      </c>
      <c r="I1680">
        <v>141367</v>
      </c>
    </row>
    <row r="1681" spans="1:9" x14ac:dyDescent="0.2">
      <c r="A1681" s="6" t="s">
        <v>1521</v>
      </c>
      <c r="B1681" t="s">
        <v>26</v>
      </c>
      <c r="C1681">
        <v>1</v>
      </c>
      <c r="D1681">
        <v>99</v>
      </c>
      <c r="E1681" t="s">
        <v>24</v>
      </c>
      <c r="F1681" t="s">
        <v>15</v>
      </c>
      <c r="G1681">
        <v>87336</v>
      </c>
      <c r="H1681">
        <v>18.0561930161881</v>
      </c>
      <c r="I1681">
        <v>148492</v>
      </c>
    </row>
    <row r="1682" spans="1:9" x14ac:dyDescent="0.2">
      <c r="A1682" s="6" t="s">
        <v>3314</v>
      </c>
      <c r="B1682" t="s">
        <v>26</v>
      </c>
      <c r="C1682">
        <v>1</v>
      </c>
      <c r="D1682">
        <v>1</v>
      </c>
      <c r="E1682" t="s">
        <v>28</v>
      </c>
      <c r="F1682" t="s">
        <v>11</v>
      </c>
      <c r="G1682">
        <v>9106</v>
      </c>
      <c r="H1682">
        <v>17.268250282540599</v>
      </c>
      <c r="I1682">
        <v>15244</v>
      </c>
    </row>
    <row r="1683" spans="1:9" x14ac:dyDescent="0.2">
      <c r="A1683" s="6" t="s">
        <v>3398</v>
      </c>
      <c r="B1683" t="s">
        <v>26</v>
      </c>
      <c r="C1683">
        <v>1</v>
      </c>
      <c r="D1683">
        <v>1</v>
      </c>
      <c r="E1683" t="s">
        <v>28</v>
      </c>
      <c r="F1683" t="s">
        <v>12</v>
      </c>
      <c r="G1683">
        <v>9554</v>
      </c>
      <c r="H1683">
        <v>17.7961881643776</v>
      </c>
      <c r="I1683">
        <v>15703</v>
      </c>
    </row>
    <row r="1684" spans="1:9" x14ac:dyDescent="0.2">
      <c r="A1684" s="6" t="s">
        <v>3482</v>
      </c>
      <c r="B1684" t="s">
        <v>26</v>
      </c>
      <c r="C1684">
        <v>1</v>
      </c>
      <c r="D1684">
        <v>1</v>
      </c>
      <c r="E1684" t="s">
        <v>28</v>
      </c>
      <c r="F1684" t="s">
        <v>13</v>
      </c>
      <c r="G1684">
        <v>9922</v>
      </c>
      <c r="H1684">
        <v>18.238907224766201</v>
      </c>
      <c r="I1684">
        <v>16281</v>
      </c>
    </row>
    <row r="1685" spans="1:9" x14ac:dyDescent="0.2">
      <c r="A1685" s="6" t="s">
        <v>3566</v>
      </c>
      <c r="B1685" t="s">
        <v>26</v>
      </c>
      <c r="C1685">
        <v>1</v>
      </c>
      <c r="D1685">
        <v>1</v>
      </c>
      <c r="E1685" t="s">
        <v>28</v>
      </c>
      <c r="F1685" t="s">
        <v>14</v>
      </c>
      <c r="G1685">
        <v>10085</v>
      </c>
      <c r="H1685">
        <v>18.246053365871798</v>
      </c>
      <c r="I1685">
        <v>16496</v>
      </c>
    </row>
    <row r="1686" spans="1:9" x14ac:dyDescent="0.2">
      <c r="A1686" s="6" t="s">
        <v>3650</v>
      </c>
      <c r="B1686" t="s">
        <v>26</v>
      </c>
      <c r="C1686">
        <v>1</v>
      </c>
      <c r="D1686">
        <v>1</v>
      </c>
      <c r="E1686" t="s">
        <v>28</v>
      </c>
      <c r="F1686" t="s">
        <v>15</v>
      </c>
      <c r="G1686">
        <v>10318</v>
      </c>
      <c r="H1686">
        <v>18.2604270976245</v>
      </c>
      <c r="I1686">
        <v>17358</v>
      </c>
    </row>
    <row r="1687" spans="1:9" x14ac:dyDescent="0.2">
      <c r="A1687" s="6" t="s">
        <v>3567</v>
      </c>
      <c r="B1687" t="s">
        <v>26</v>
      </c>
      <c r="C1687">
        <v>1</v>
      </c>
      <c r="D1687">
        <v>2</v>
      </c>
      <c r="E1687" t="s">
        <v>28</v>
      </c>
      <c r="F1687" t="s">
        <v>14</v>
      </c>
      <c r="G1687">
        <v>7779</v>
      </c>
      <c r="H1687">
        <v>13.6623616034679</v>
      </c>
      <c r="I1687">
        <v>12190</v>
      </c>
    </row>
    <row r="1688" spans="1:9" x14ac:dyDescent="0.2">
      <c r="A1688" s="6" t="s">
        <v>3399</v>
      </c>
      <c r="B1688" t="s">
        <v>26</v>
      </c>
      <c r="C1688">
        <v>1</v>
      </c>
      <c r="D1688">
        <v>2</v>
      </c>
      <c r="E1688" t="s">
        <v>28</v>
      </c>
      <c r="F1688" t="s">
        <v>12</v>
      </c>
      <c r="G1688">
        <v>8043</v>
      </c>
      <c r="H1688">
        <v>14.332770303033399</v>
      </c>
      <c r="I1688">
        <v>12450</v>
      </c>
    </row>
    <row r="1689" spans="1:9" x14ac:dyDescent="0.2">
      <c r="A1689" s="6" t="s">
        <v>3483</v>
      </c>
      <c r="B1689" t="s">
        <v>26</v>
      </c>
      <c r="C1689">
        <v>1</v>
      </c>
      <c r="D1689">
        <v>2</v>
      </c>
      <c r="E1689" t="s">
        <v>28</v>
      </c>
      <c r="F1689" t="s">
        <v>13</v>
      </c>
      <c r="G1689">
        <v>7891</v>
      </c>
      <c r="H1689">
        <v>14.083683326526501</v>
      </c>
      <c r="I1689">
        <v>12470</v>
      </c>
    </row>
    <row r="1690" spans="1:9" x14ac:dyDescent="0.2">
      <c r="A1690" s="6" t="s">
        <v>3651</v>
      </c>
      <c r="B1690" t="s">
        <v>26</v>
      </c>
      <c r="C1690">
        <v>1</v>
      </c>
      <c r="D1690">
        <v>2</v>
      </c>
      <c r="E1690" t="s">
        <v>28</v>
      </c>
      <c r="F1690" t="s">
        <v>15</v>
      </c>
      <c r="G1690">
        <v>8072</v>
      </c>
      <c r="H1690">
        <v>13.893715113711</v>
      </c>
      <c r="I1690">
        <v>12741</v>
      </c>
    </row>
    <row r="1691" spans="1:9" x14ac:dyDescent="0.2">
      <c r="A1691" s="6" t="s">
        <v>3315</v>
      </c>
      <c r="B1691" t="s">
        <v>26</v>
      </c>
      <c r="C1691">
        <v>1</v>
      </c>
      <c r="D1691">
        <v>2</v>
      </c>
      <c r="E1691" t="s">
        <v>28</v>
      </c>
      <c r="F1691" t="s">
        <v>11</v>
      </c>
      <c r="G1691">
        <v>8007</v>
      </c>
      <c r="H1691">
        <v>14.627262357211301</v>
      </c>
      <c r="I1691">
        <v>12894</v>
      </c>
    </row>
    <row r="1692" spans="1:9" x14ac:dyDescent="0.2">
      <c r="A1692" s="6" t="s">
        <v>3316</v>
      </c>
      <c r="B1692" t="s">
        <v>26</v>
      </c>
      <c r="C1692">
        <v>1</v>
      </c>
      <c r="D1692">
        <v>3</v>
      </c>
      <c r="E1692" t="s">
        <v>28</v>
      </c>
      <c r="F1692" t="s">
        <v>11</v>
      </c>
      <c r="G1692">
        <v>4929</v>
      </c>
      <c r="H1692">
        <v>13.181373445186701</v>
      </c>
      <c r="I1692">
        <v>7602</v>
      </c>
    </row>
    <row r="1693" spans="1:9" x14ac:dyDescent="0.2">
      <c r="A1693" s="6" t="s">
        <v>3400</v>
      </c>
      <c r="B1693" t="s">
        <v>26</v>
      </c>
      <c r="C1693">
        <v>1</v>
      </c>
      <c r="D1693">
        <v>3</v>
      </c>
      <c r="E1693" t="s">
        <v>28</v>
      </c>
      <c r="F1693" t="s">
        <v>12</v>
      </c>
      <c r="G1693">
        <v>4972</v>
      </c>
      <c r="H1693">
        <v>12.952332110127299</v>
      </c>
      <c r="I1693">
        <v>7716</v>
      </c>
    </row>
    <row r="1694" spans="1:9" x14ac:dyDescent="0.2">
      <c r="A1694" s="6" t="s">
        <v>3484</v>
      </c>
      <c r="B1694" t="s">
        <v>26</v>
      </c>
      <c r="C1694">
        <v>1</v>
      </c>
      <c r="D1694">
        <v>3</v>
      </c>
      <c r="E1694" t="s">
        <v>28</v>
      </c>
      <c r="F1694" t="s">
        <v>13</v>
      </c>
      <c r="G1694">
        <v>5026</v>
      </c>
      <c r="H1694">
        <v>13.0528805583993</v>
      </c>
      <c r="I1694">
        <v>7759</v>
      </c>
    </row>
    <row r="1695" spans="1:9" x14ac:dyDescent="0.2">
      <c r="A1695" s="6" t="s">
        <v>3568</v>
      </c>
      <c r="B1695" t="s">
        <v>26</v>
      </c>
      <c r="C1695">
        <v>1</v>
      </c>
      <c r="D1695">
        <v>3</v>
      </c>
      <c r="E1695" t="s">
        <v>28</v>
      </c>
      <c r="F1695" t="s">
        <v>14</v>
      </c>
      <c r="G1695">
        <v>5189</v>
      </c>
      <c r="H1695">
        <v>13.222927520302999</v>
      </c>
      <c r="I1695">
        <v>8113</v>
      </c>
    </row>
    <row r="1696" spans="1:9" x14ac:dyDescent="0.2">
      <c r="A1696" s="6" t="s">
        <v>3652</v>
      </c>
      <c r="B1696" t="s">
        <v>26</v>
      </c>
      <c r="C1696">
        <v>1</v>
      </c>
      <c r="D1696">
        <v>3</v>
      </c>
      <c r="E1696" t="s">
        <v>28</v>
      </c>
      <c r="F1696" t="s">
        <v>15</v>
      </c>
      <c r="G1696">
        <v>5528</v>
      </c>
      <c r="H1696">
        <v>13.700483650532799</v>
      </c>
      <c r="I1696">
        <v>8680</v>
      </c>
    </row>
    <row r="1697" spans="1:9" x14ac:dyDescent="0.2">
      <c r="A1697" s="6" t="s">
        <v>3317</v>
      </c>
      <c r="B1697" t="s">
        <v>26</v>
      </c>
      <c r="C1697">
        <v>1</v>
      </c>
      <c r="D1697">
        <v>4</v>
      </c>
      <c r="E1697" t="s">
        <v>28</v>
      </c>
      <c r="F1697" t="s">
        <v>11</v>
      </c>
      <c r="G1697">
        <v>11494</v>
      </c>
      <c r="H1697">
        <v>15.001528893845601</v>
      </c>
      <c r="I1697">
        <v>16994</v>
      </c>
    </row>
    <row r="1698" spans="1:9" x14ac:dyDescent="0.2">
      <c r="A1698" s="6" t="s">
        <v>3401</v>
      </c>
      <c r="B1698" t="s">
        <v>26</v>
      </c>
      <c r="C1698">
        <v>1</v>
      </c>
      <c r="D1698">
        <v>4</v>
      </c>
      <c r="E1698" t="s">
        <v>28</v>
      </c>
      <c r="F1698" t="s">
        <v>12</v>
      </c>
      <c r="G1698">
        <v>11553</v>
      </c>
      <c r="H1698">
        <v>14.9887382142708</v>
      </c>
      <c r="I1698">
        <v>17206</v>
      </c>
    </row>
    <row r="1699" spans="1:9" x14ac:dyDescent="0.2">
      <c r="A1699" s="6" t="s">
        <v>3485</v>
      </c>
      <c r="B1699" t="s">
        <v>26</v>
      </c>
      <c r="C1699">
        <v>1</v>
      </c>
      <c r="D1699">
        <v>4</v>
      </c>
      <c r="E1699" t="s">
        <v>28</v>
      </c>
      <c r="F1699" t="s">
        <v>13</v>
      </c>
      <c r="G1699">
        <v>11524</v>
      </c>
      <c r="H1699">
        <v>14.869441406625899</v>
      </c>
      <c r="I1699">
        <v>17263</v>
      </c>
    </row>
    <row r="1700" spans="1:9" x14ac:dyDescent="0.2">
      <c r="A1700" s="6" t="s">
        <v>3569</v>
      </c>
      <c r="B1700" t="s">
        <v>26</v>
      </c>
      <c r="C1700">
        <v>1</v>
      </c>
      <c r="D1700">
        <v>4</v>
      </c>
      <c r="E1700" t="s">
        <v>28</v>
      </c>
      <c r="F1700" t="s">
        <v>14</v>
      </c>
      <c r="G1700">
        <v>12161</v>
      </c>
      <c r="H1700">
        <v>15.40979163932</v>
      </c>
      <c r="I1700">
        <v>18395</v>
      </c>
    </row>
    <row r="1701" spans="1:9" x14ac:dyDescent="0.2">
      <c r="A1701" s="6" t="s">
        <v>3653</v>
      </c>
      <c r="B1701" t="s">
        <v>26</v>
      </c>
      <c r="C1701">
        <v>1</v>
      </c>
      <c r="D1701">
        <v>4</v>
      </c>
      <c r="E1701" t="s">
        <v>28</v>
      </c>
      <c r="F1701" t="s">
        <v>15</v>
      </c>
      <c r="G1701">
        <v>12513</v>
      </c>
      <c r="H1701">
        <v>15.431790455884601</v>
      </c>
      <c r="I1701">
        <v>19210</v>
      </c>
    </row>
    <row r="1702" spans="1:9" x14ac:dyDescent="0.2">
      <c r="A1702" s="6" t="s">
        <v>3318</v>
      </c>
      <c r="B1702" t="s">
        <v>26</v>
      </c>
      <c r="C1702">
        <v>1</v>
      </c>
      <c r="D1702">
        <v>5</v>
      </c>
      <c r="E1702" t="s">
        <v>28</v>
      </c>
      <c r="F1702" t="s">
        <v>11</v>
      </c>
      <c r="G1702">
        <v>14293</v>
      </c>
      <c r="H1702">
        <v>17.595517023890501</v>
      </c>
      <c r="I1702">
        <v>24070</v>
      </c>
    </row>
    <row r="1703" spans="1:9" x14ac:dyDescent="0.2">
      <c r="A1703" s="6" t="s">
        <v>3402</v>
      </c>
      <c r="B1703" t="s">
        <v>26</v>
      </c>
      <c r="C1703">
        <v>1</v>
      </c>
      <c r="D1703">
        <v>5</v>
      </c>
      <c r="E1703" t="s">
        <v>28</v>
      </c>
      <c r="F1703" t="s">
        <v>12</v>
      </c>
      <c r="G1703">
        <v>15487</v>
      </c>
      <c r="H1703">
        <v>18.762299554378</v>
      </c>
      <c r="I1703">
        <v>26453</v>
      </c>
    </row>
    <row r="1704" spans="1:9" x14ac:dyDescent="0.2">
      <c r="A1704" s="6" t="s">
        <v>3486</v>
      </c>
      <c r="B1704" t="s">
        <v>26</v>
      </c>
      <c r="C1704">
        <v>1</v>
      </c>
      <c r="D1704">
        <v>5</v>
      </c>
      <c r="E1704" t="s">
        <v>28</v>
      </c>
      <c r="F1704" t="s">
        <v>13</v>
      </c>
      <c r="G1704">
        <v>15921</v>
      </c>
      <c r="H1704">
        <v>18.974414334272399</v>
      </c>
      <c r="I1704">
        <v>27135</v>
      </c>
    </row>
    <row r="1705" spans="1:9" x14ac:dyDescent="0.2">
      <c r="A1705" s="6" t="s">
        <v>3570</v>
      </c>
      <c r="B1705" t="s">
        <v>26</v>
      </c>
      <c r="C1705">
        <v>1</v>
      </c>
      <c r="D1705">
        <v>5</v>
      </c>
      <c r="E1705" t="s">
        <v>28</v>
      </c>
      <c r="F1705" t="s">
        <v>14</v>
      </c>
      <c r="G1705">
        <v>16053</v>
      </c>
      <c r="H1705">
        <v>18.780924228417</v>
      </c>
      <c r="I1705">
        <v>27320</v>
      </c>
    </row>
    <row r="1706" spans="1:9" x14ac:dyDescent="0.2">
      <c r="A1706" s="6" t="s">
        <v>3654</v>
      </c>
      <c r="B1706" t="s">
        <v>26</v>
      </c>
      <c r="C1706">
        <v>1</v>
      </c>
      <c r="D1706">
        <v>5</v>
      </c>
      <c r="E1706" t="s">
        <v>28</v>
      </c>
      <c r="F1706" t="s">
        <v>15</v>
      </c>
      <c r="G1706">
        <v>16681</v>
      </c>
      <c r="H1706">
        <v>19.047231527587702</v>
      </c>
      <c r="I1706">
        <v>28952</v>
      </c>
    </row>
    <row r="1707" spans="1:9" x14ac:dyDescent="0.2">
      <c r="A1707" s="6" t="s">
        <v>3319</v>
      </c>
      <c r="B1707" t="s">
        <v>26</v>
      </c>
      <c r="C1707">
        <v>1</v>
      </c>
      <c r="D1707">
        <v>6</v>
      </c>
      <c r="E1707" t="s">
        <v>28</v>
      </c>
      <c r="F1707" t="s">
        <v>11</v>
      </c>
      <c r="G1707">
        <v>8533</v>
      </c>
      <c r="H1707">
        <v>24.1112000116511</v>
      </c>
      <c r="I1707">
        <v>14772</v>
      </c>
    </row>
    <row r="1708" spans="1:9" x14ac:dyDescent="0.2">
      <c r="A1708" s="6" t="s">
        <v>3487</v>
      </c>
      <c r="B1708" t="s">
        <v>26</v>
      </c>
      <c r="C1708">
        <v>1</v>
      </c>
      <c r="D1708">
        <v>6</v>
      </c>
      <c r="E1708" t="s">
        <v>28</v>
      </c>
      <c r="F1708" t="s">
        <v>13</v>
      </c>
      <c r="G1708">
        <v>8753</v>
      </c>
      <c r="H1708">
        <v>24.767811204021999</v>
      </c>
      <c r="I1708">
        <v>15098</v>
      </c>
    </row>
    <row r="1709" spans="1:9" x14ac:dyDescent="0.2">
      <c r="A1709" s="6" t="s">
        <v>3403</v>
      </c>
      <c r="B1709" t="s">
        <v>26</v>
      </c>
      <c r="C1709">
        <v>1</v>
      </c>
      <c r="D1709">
        <v>6</v>
      </c>
      <c r="E1709" t="s">
        <v>28</v>
      </c>
      <c r="F1709" t="s">
        <v>12</v>
      </c>
      <c r="G1709">
        <v>8714</v>
      </c>
      <c r="H1709">
        <v>24.621803354465801</v>
      </c>
      <c r="I1709">
        <v>15148</v>
      </c>
    </row>
    <row r="1710" spans="1:9" x14ac:dyDescent="0.2">
      <c r="A1710" s="6" t="s">
        <v>3571</v>
      </c>
      <c r="B1710" t="s">
        <v>26</v>
      </c>
      <c r="C1710">
        <v>1</v>
      </c>
      <c r="D1710">
        <v>6</v>
      </c>
      <c r="E1710" t="s">
        <v>28</v>
      </c>
      <c r="F1710" t="s">
        <v>14</v>
      </c>
      <c r="G1710">
        <v>8942</v>
      </c>
      <c r="H1710">
        <v>25.175713193052999</v>
      </c>
      <c r="I1710">
        <v>15400</v>
      </c>
    </row>
    <row r="1711" spans="1:9" x14ac:dyDescent="0.2">
      <c r="A1711" s="6" t="s">
        <v>3655</v>
      </c>
      <c r="B1711" t="s">
        <v>26</v>
      </c>
      <c r="C1711">
        <v>1</v>
      </c>
      <c r="D1711">
        <v>6</v>
      </c>
      <c r="E1711" t="s">
        <v>28</v>
      </c>
      <c r="F1711" t="s">
        <v>15</v>
      </c>
      <c r="G1711">
        <v>9410</v>
      </c>
      <c r="H1711">
        <v>26.237464589955099</v>
      </c>
      <c r="I1711">
        <v>16469</v>
      </c>
    </row>
    <row r="1712" spans="1:9" x14ac:dyDescent="0.2">
      <c r="A1712" s="6" t="s">
        <v>3404</v>
      </c>
      <c r="B1712" t="s">
        <v>26</v>
      </c>
      <c r="C1712">
        <v>1</v>
      </c>
      <c r="D1712">
        <v>7</v>
      </c>
      <c r="E1712" t="s">
        <v>28</v>
      </c>
      <c r="F1712" t="s">
        <v>12</v>
      </c>
      <c r="G1712">
        <v>10916</v>
      </c>
      <c r="H1712">
        <v>20.606243903027401</v>
      </c>
      <c r="I1712">
        <v>16825</v>
      </c>
    </row>
    <row r="1713" spans="1:9" x14ac:dyDescent="0.2">
      <c r="A1713" s="6" t="s">
        <v>3320</v>
      </c>
      <c r="B1713" t="s">
        <v>26</v>
      </c>
      <c r="C1713">
        <v>1</v>
      </c>
      <c r="D1713">
        <v>7</v>
      </c>
      <c r="E1713" t="s">
        <v>28</v>
      </c>
      <c r="F1713" t="s">
        <v>11</v>
      </c>
      <c r="G1713">
        <v>10877</v>
      </c>
      <c r="H1713">
        <v>20.7968490640806</v>
      </c>
      <c r="I1713">
        <v>17086</v>
      </c>
    </row>
    <row r="1714" spans="1:9" x14ac:dyDescent="0.2">
      <c r="A1714" s="6" t="s">
        <v>3488</v>
      </c>
      <c r="B1714" t="s">
        <v>26</v>
      </c>
      <c r="C1714">
        <v>1</v>
      </c>
      <c r="D1714">
        <v>7</v>
      </c>
      <c r="E1714" t="s">
        <v>28</v>
      </c>
      <c r="F1714" t="s">
        <v>13</v>
      </c>
      <c r="G1714">
        <v>11462</v>
      </c>
      <c r="H1714">
        <v>21.5518205976025</v>
      </c>
      <c r="I1714">
        <v>17906</v>
      </c>
    </row>
    <row r="1715" spans="1:9" x14ac:dyDescent="0.2">
      <c r="A1715" s="6" t="s">
        <v>3572</v>
      </c>
      <c r="B1715" t="s">
        <v>26</v>
      </c>
      <c r="C1715">
        <v>1</v>
      </c>
      <c r="D1715">
        <v>7</v>
      </c>
      <c r="E1715" t="s">
        <v>28</v>
      </c>
      <c r="F1715" t="s">
        <v>14</v>
      </c>
      <c r="G1715">
        <v>11821</v>
      </c>
      <c r="H1715">
        <v>21.983099189413799</v>
      </c>
      <c r="I1715">
        <v>19135</v>
      </c>
    </row>
    <row r="1716" spans="1:9" x14ac:dyDescent="0.2">
      <c r="A1716" s="6" t="s">
        <v>3656</v>
      </c>
      <c r="B1716" t="s">
        <v>26</v>
      </c>
      <c r="C1716">
        <v>1</v>
      </c>
      <c r="D1716">
        <v>7</v>
      </c>
      <c r="E1716" t="s">
        <v>28</v>
      </c>
      <c r="F1716" t="s">
        <v>15</v>
      </c>
      <c r="G1716">
        <v>12610</v>
      </c>
      <c r="H1716">
        <v>23.007000789567801</v>
      </c>
      <c r="I1716">
        <v>20688</v>
      </c>
    </row>
    <row r="1717" spans="1:9" x14ac:dyDescent="0.2">
      <c r="A1717" s="6" t="s">
        <v>3573</v>
      </c>
      <c r="B1717" t="s">
        <v>26</v>
      </c>
      <c r="C1717">
        <v>1</v>
      </c>
      <c r="D1717">
        <v>8</v>
      </c>
      <c r="E1717" t="s">
        <v>28</v>
      </c>
      <c r="F1717" t="s">
        <v>14</v>
      </c>
      <c r="G1717">
        <v>5090</v>
      </c>
      <c r="H1717">
        <v>22.281501117751201</v>
      </c>
      <c r="I1717">
        <v>8161</v>
      </c>
    </row>
    <row r="1718" spans="1:9" x14ac:dyDescent="0.2">
      <c r="A1718" s="6" t="s">
        <v>3489</v>
      </c>
      <c r="B1718" t="s">
        <v>26</v>
      </c>
      <c r="C1718">
        <v>1</v>
      </c>
      <c r="D1718">
        <v>8</v>
      </c>
      <c r="E1718" t="s">
        <v>28</v>
      </c>
      <c r="F1718" t="s">
        <v>13</v>
      </c>
      <c r="G1718">
        <v>5209</v>
      </c>
      <c r="H1718">
        <v>22.852687435738599</v>
      </c>
      <c r="I1718">
        <v>8251</v>
      </c>
    </row>
    <row r="1719" spans="1:9" x14ac:dyDescent="0.2">
      <c r="A1719" s="6" t="s">
        <v>3657</v>
      </c>
      <c r="B1719" t="s">
        <v>26</v>
      </c>
      <c r="C1719">
        <v>1</v>
      </c>
      <c r="D1719">
        <v>8</v>
      </c>
      <c r="E1719" t="s">
        <v>28</v>
      </c>
      <c r="F1719" t="s">
        <v>15</v>
      </c>
      <c r="G1719">
        <v>5287</v>
      </c>
      <c r="H1719">
        <v>22.757960819404499</v>
      </c>
      <c r="I1719">
        <v>8413</v>
      </c>
    </row>
    <row r="1720" spans="1:9" x14ac:dyDescent="0.2">
      <c r="A1720" s="6" t="s">
        <v>3405</v>
      </c>
      <c r="B1720" t="s">
        <v>26</v>
      </c>
      <c r="C1720">
        <v>1</v>
      </c>
      <c r="D1720">
        <v>8</v>
      </c>
      <c r="E1720" t="s">
        <v>28</v>
      </c>
      <c r="F1720" t="s">
        <v>12</v>
      </c>
      <c r="G1720">
        <v>5413</v>
      </c>
      <c r="H1720">
        <v>23.788339318647399</v>
      </c>
      <c r="I1720">
        <v>8601</v>
      </c>
    </row>
    <row r="1721" spans="1:9" x14ac:dyDescent="0.2">
      <c r="A1721" s="6" t="s">
        <v>3321</v>
      </c>
      <c r="B1721" t="s">
        <v>26</v>
      </c>
      <c r="C1721">
        <v>1</v>
      </c>
      <c r="D1721">
        <v>8</v>
      </c>
      <c r="E1721" t="s">
        <v>28</v>
      </c>
      <c r="F1721" t="s">
        <v>11</v>
      </c>
      <c r="G1721">
        <v>5348</v>
      </c>
      <c r="H1721">
        <v>23.731175269398101</v>
      </c>
      <c r="I1721">
        <v>8787</v>
      </c>
    </row>
    <row r="1722" spans="1:9" x14ac:dyDescent="0.2">
      <c r="A1722" s="6" t="s">
        <v>3322</v>
      </c>
      <c r="B1722" t="s">
        <v>26</v>
      </c>
      <c r="C1722">
        <v>1</v>
      </c>
      <c r="D1722">
        <v>9</v>
      </c>
      <c r="E1722" t="s">
        <v>28</v>
      </c>
      <c r="F1722" t="s">
        <v>11</v>
      </c>
      <c r="G1722">
        <v>7244</v>
      </c>
      <c r="H1722">
        <v>18.903869660255399</v>
      </c>
      <c r="I1722">
        <v>11851</v>
      </c>
    </row>
    <row r="1723" spans="1:9" x14ac:dyDescent="0.2">
      <c r="A1723" s="6" t="s">
        <v>3406</v>
      </c>
      <c r="B1723" t="s">
        <v>26</v>
      </c>
      <c r="C1723">
        <v>1</v>
      </c>
      <c r="D1723">
        <v>9</v>
      </c>
      <c r="E1723" t="s">
        <v>28</v>
      </c>
      <c r="F1723" t="s">
        <v>12</v>
      </c>
      <c r="G1723">
        <v>7413</v>
      </c>
      <c r="H1723">
        <v>19.148208936400099</v>
      </c>
      <c r="I1723">
        <v>12033</v>
      </c>
    </row>
    <row r="1724" spans="1:9" x14ac:dyDescent="0.2">
      <c r="A1724" s="6" t="s">
        <v>3490</v>
      </c>
      <c r="B1724" t="s">
        <v>26</v>
      </c>
      <c r="C1724">
        <v>1</v>
      </c>
      <c r="D1724">
        <v>9</v>
      </c>
      <c r="E1724" t="s">
        <v>28</v>
      </c>
      <c r="F1724" t="s">
        <v>13</v>
      </c>
      <c r="G1724">
        <v>7802</v>
      </c>
      <c r="H1724">
        <v>20.151050697041399</v>
      </c>
      <c r="I1724">
        <v>12918</v>
      </c>
    </row>
    <row r="1725" spans="1:9" x14ac:dyDescent="0.2">
      <c r="A1725" s="6" t="s">
        <v>3574</v>
      </c>
      <c r="B1725" t="s">
        <v>26</v>
      </c>
      <c r="C1725">
        <v>1</v>
      </c>
      <c r="D1725">
        <v>9</v>
      </c>
      <c r="E1725" t="s">
        <v>28</v>
      </c>
      <c r="F1725" t="s">
        <v>14</v>
      </c>
      <c r="G1725">
        <v>8218</v>
      </c>
      <c r="H1725">
        <v>20.880622307683598</v>
      </c>
      <c r="I1725">
        <v>13715</v>
      </c>
    </row>
    <row r="1726" spans="1:9" x14ac:dyDescent="0.2">
      <c r="A1726" s="6" t="s">
        <v>3658</v>
      </c>
      <c r="B1726" t="s">
        <v>26</v>
      </c>
      <c r="C1726">
        <v>1</v>
      </c>
      <c r="D1726">
        <v>9</v>
      </c>
      <c r="E1726" t="s">
        <v>28</v>
      </c>
      <c r="F1726" t="s">
        <v>15</v>
      </c>
      <c r="G1726">
        <v>8409</v>
      </c>
      <c r="H1726">
        <v>20.995447228168899</v>
      </c>
      <c r="I1726">
        <v>14377</v>
      </c>
    </row>
    <row r="1727" spans="1:9" x14ac:dyDescent="0.2">
      <c r="A1727" s="6" t="s">
        <v>3407</v>
      </c>
      <c r="B1727" t="s">
        <v>26</v>
      </c>
      <c r="C1727">
        <v>1</v>
      </c>
      <c r="D1727">
        <v>10</v>
      </c>
      <c r="E1727" t="s">
        <v>28</v>
      </c>
      <c r="F1727" t="s">
        <v>12</v>
      </c>
      <c r="G1727">
        <v>5055</v>
      </c>
      <c r="H1727">
        <v>25.230227813906001</v>
      </c>
      <c r="I1727">
        <v>9767</v>
      </c>
    </row>
    <row r="1728" spans="1:9" x14ac:dyDescent="0.2">
      <c r="A1728" s="6" t="s">
        <v>3323</v>
      </c>
      <c r="B1728" t="s">
        <v>26</v>
      </c>
      <c r="C1728">
        <v>1</v>
      </c>
      <c r="D1728">
        <v>10</v>
      </c>
      <c r="E1728" t="s">
        <v>28</v>
      </c>
      <c r="F1728" t="s">
        <v>11</v>
      </c>
      <c r="G1728">
        <v>5060</v>
      </c>
      <c r="H1728">
        <v>25.6998334331997</v>
      </c>
      <c r="I1728">
        <v>9970</v>
      </c>
    </row>
    <row r="1729" spans="1:9" x14ac:dyDescent="0.2">
      <c r="A1729" s="6" t="s">
        <v>3659</v>
      </c>
      <c r="B1729" t="s">
        <v>26</v>
      </c>
      <c r="C1729">
        <v>1</v>
      </c>
      <c r="D1729">
        <v>10</v>
      </c>
      <c r="E1729" t="s">
        <v>28</v>
      </c>
      <c r="F1729" t="s">
        <v>15</v>
      </c>
      <c r="G1729">
        <v>5355</v>
      </c>
      <c r="H1729">
        <v>25.104069850291499</v>
      </c>
      <c r="I1729">
        <v>10375</v>
      </c>
    </row>
    <row r="1730" spans="1:9" x14ac:dyDescent="0.2">
      <c r="A1730" s="6" t="s">
        <v>3575</v>
      </c>
      <c r="B1730" t="s">
        <v>26</v>
      </c>
      <c r="C1730">
        <v>1</v>
      </c>
      <c r="D1730">
        <v>10</v>
      </c>
      <c r="E1730" t="s">
        <v>28</v>
      </c>
      <c r="F1730" t="s">
        <v>14</v>
      </c>
      <c r="G1730">
        <v>5489</v>
      </c>
      <c r="H1730">
        <v>26.372954966286901</v>
      </c>
      <c r="I1730">
        <v>10590</v>
      </c>
    </row>
    <row r="1731" spans="1:9" x14ac:dyDescent="0.2">
      <c r="A1731" s="6" t="s">
        <v>3491</v>
      </c>
      <c r="B1731" t="s">
        <v>26</v>
      </c>
      <c r="C1731">
        <v>1</v>
      </c>
      <c r="D1731">
        <v>10</v>
      </c>
      <c r="E1731" t="s">
        <v>28</v>
      </c>
      <c r="F1731" t="s">
        <v>13</v>
      </c>
      <c r="G1731">
        <v>5425</v>
      </c>
      <c r="H1731">
        <v>26.597567619097699</v>
      </c>
      <c r="I1731">
        <v>10649</v>
      </c>
    </row>
    <row r="1732" spans="1:9" x14ac:dyDescent="0.2">
      <c r="A1732" s="6" t="s">
        <v>3408</v>
      </c>
      <c r="B1732" t="s">
        <v>26</v>
      </c>
      <c r="C1732">
        <v>1</v>
      </c>
      <c r="D1732">
        <v>11</v>
      </c>
      <c r="E1732" t="s">
        <v>28</v>
      </c>
      <c r="F1732" t="s">
        <v>12</v>
      </c>
      <c r="G1732">
        <v>4603</v>
      </c>
      <c r="H1732">
        <v>14.703375434681901</v>
      </c>
      <c r="I1732">
        <v>6987</v>
      </c>
    </row>
    <row r="1733" spans="1:9" x14ac:dyDescent="0.2">
      <c r="A1733" s="6" t="s">
        <v>3492</v>
      </c>
      <c r="B1733" t="s">
        <v>26</v>
      </c>
      <c r="C1733">
        <v>1</v>
      </c>
      <c r="D1733">
        <v>11</v>
      </c>
      <c r="E1733" t="s">
        <v>28</v>
      </c>
      <c r="F1733" t="s">
        <v>13</v>
      </c>
      <c r="G1733">
        <v>4671</v>
      </c>
      <c r="H1733">
        <v>14.7639686228235</v>
      </c>
      <c r="I1733">
        <v>7182</v>
      </c>
    </row>
    <row r="1734" spans="1:9" x14ac:dyDescent="0.2">
      <c r="A1734" s="6" t="s">
        <v>3324</v>
      </c>
      <c r="B1734" t="s">
        <v>26</v>
      </c>
      <c r="C1734">
        <v>1</v>
      </c>
      <c r="D1734">
        <v>11</v>
      </c>
      <c r="E1734" t="s">
        <v>28</v>
      </c>
      <c r="F1734" t="s">
        <v>11</v>
      </c>
      <c r="G1734">
        <v>4651</v>
      </c>
      <c r="H1734">
        <v>14.835518911932899</v>
      </c>
      <c r="I1734">
        <v>7301</v>
      </c>
    </row>
    <row r="1735" spans="1:9" x14ac:dyDescent="0.2">
      <c r="A1735" s="6" t="s">
        <v>3576</v>
      </c>
      <c r="B1735" t="s">
        <v>26</v>
      </c>
      <c r="C1735">
        <v>1</v>
      </c>
      <c r="D1735">
        <v>11</v>
      </c>
      <c r="E1735" t="s">
        <v>28</v>
      </c>
      <c r="F1735" t="s">
        <v>14</v>
      </c>
      <c r="G1735">
        <v>4688</v>
      </c>
      <c r="H1735">
        <v>14.545995823343601</v>
      </c>
      <c r="I1735">
        <v>7315</v>
      </c>
    </row>
    <row r="1736" spans="1:9" x14ac:dyDescent="0.2">
      <c r="A1736" s="6" t="s">
        <v>3660</v>
      </c>
      <c r="B1736" t="s">
        <v>26</v>
      </c>
      <c r="C1736">
        <v>1</v>
      </c>
      <c r="D1736">
        <v>11</v>
      </c>
      <c r="E1736" t="s">
        <v>28</v>
      </c>
      <c r="F1736" t="s">
        <v>15</v>
      </c>
      <c r="G1736">
        <v>4774</v>
      </c>
      <c r="H1736">
        <v>14.521926673579999</v>
      </c>
      <c r="I1736">
        <v>7397</v>
      </c>
    </row>
    <row r="1737" spans="1:9" x14ac:dyDescent="0.2">
      <c r="A1737" s="6" t="s">
        <v>3577</v>
      </c>
      <c r="B1737" t="s">
        <v>26</v>
      </c>
      <c r="C1737">
        <v>1</v>
      </c>
      <c r="D1737">
        <v>12</v>
      </c>
      <c r="E1737" t="s">
        <v>28</v>
      </c>
      <c r="F1737" t="s">
        <v>14</v>
      </c>
      <c r="G1737">
        <v>2859</v>
      </c>
      <c r="H1737">
        <v>18.0721028645684</v>
      </c>
      <c r="I1737">
        <v>4693</v>
      </c>
    </row>
    <row r="1738" spans="1:9" x14ac:dyDescent="0.2">
      <c r="A1738" s="6" t="s">
        <v>3661</v>
      </c>
      <c r="B1738" t="s">
        <v>26</v>
      </c>
      <c r="C1738">
        <v>1</v>
      </c>
      <c r="D1738">
        <v>12</v>
      </c>
      <c r="E1738" t="s">
        <v>28</v>
      </c>
      <c r="F1738" t="s">
        <v>15</v>
      </c>
      <c r="G1738">
        <v>2939</v>
      </c>
      <c r="H1738">
        <v>18.550877880671901</v>
      </c>
      <c r="I1738">
        <v>4839</v>
      </c>
    </row>
    <row r="1739" spans="1:9" x14ac:dyDescent="0.2">
      <c r="A1739" s="6" t="s">
        <v>3325</v>
      </c>
      <c r="B1739" t="s">
        <v>26</v>
      </c>
      <c r="C1739">
        <v>1</v>
      </c>
      <c r="D1739">
        <v>12</v>
      </c>
      <c r="E1739" t="s">
        <v>28</v>
      </c>
      <c r="F1739" t="s">
        <v>11</v>
      </c>
      <c r="G1739">
        <v>3006</v>
      </c>
      <c r="H1739">
        <v>19.073231930622001</v>
      </c>
      <c r="I1739">
        <v>4916</v>
      </c>
    </row>
    <row r="1740" spans="1:9" x14ac:dyDescent="0.2">
      <c r="A1740" s="6" t="s">
        <v>3493</v>
      </c>
      <c r="B1740" t="s">
        <v>26</v>
      </c>
      <c r="C1740">
        <v>1</v>
      </c>
      <c r="D1740">
        <v>12</v>
      </c>
      <c r="E1740" t="s">
        <v>28</v>
      </c>
      <c r="F1740" t="s">
        <v>13</v>
      </c>
      <c r="G1740">
        <v>2969</v>
      </c>
      <c r="H1740">
        <v>18.770304852194801</v>
      </c>
      <c r="I1740">
        <v>4995</v>
      </c>
    </row>
    <row r="1741" spans="1:9" x14ac:dyDescent="0.2">
      <c r="A1741" s="6" t="s">
        <v>3409</v>
      </c>
      <c r="B1741" t="s">
        <v>26</v>
      </c>
      <c r="C1741">
        <v>1</v>
      </c>
      <c r="D1741">
        <v>12</v>
      </c>
      <c r="E1741" t="s">
        <v>28</v>
      </c>
      <c r="F1741" t="s">
        <v>12</v>
      </c>
      <c r="G1741">
        <v>2920</v>
      </c>
      <c r="H1741">
        <v>18.5800658490205</v>
      </c>
      <c r="I1741">
        <v>5026</v>
      </c>
    </row>
    <row r="1742" spans="1:9" x14ac:dyDescent="0.2">
      <c r="A1742" s="6" t="s">
        <v>3326</v>
      </c>
      <c r="B1742" t="s">
        <v>26</v>
      </c>
      <c r="C1742">
        <v>1</v>
      </c>
      <c r="D1742">
        <v>13</v>
      </c>
      <c r="E1742" t="s">
        <v>28</v>
      </c>
      <c r="F1742" t="s">
        <v>11</v>
      </c>
      <c r="G1742">
        <v>3285</v>
      </c>
      <c r="H1742">
        <v>10.5394702947318</v>
      </c>
      <c r="I1742">
        <v>4824</v>
      </c>
    </row>
    <row r="1743" spans="1:9" x14ac:dyDescent="0.2">
      <c r="A1743" s="6" t="s">
        <v>3410</v>
      </c>
      <c r="B1743" t="s">
        <v>26</v>
      </c>
      <c r="C1743">
        <v>1</v>
      </c>
      <c r="D1743">
        <v>13</v>
      </c>
      <c r="E1743" t="s">
        <v>28</v>
      </c>
      <c r="F1743" t="s">
        <v>12</v>
      </c>
      <c r="G1743">
        <v>3386</v>
      </c>
      <c r="H1743">
        <v>10.754259713378501</v>
      </c>
      <c r="I1743">
        <v>5069</v>
      </c>
    </row>
    <row r="1744" spans="1:9" x14ac:dyDescent="0.2">
      <c r="A1744" s="6" t="s">
        <v>3494</v>
      </c>
      <c r="B1744" t="s">
        <v>26</v>
      </c>
      <c r="C1744">
        <v>1</v>
      </c>
      <c r="D1744">
        <v>13</v>
      </c>
      <c r="E1744" t="s">
        <v>28</v>
      </c>
      <c r="F1744" t="s">
        <v>13</v>
      </c>
      <c r="G1744">
        <v>3737</v>
      </c>
      <c r="H1744">
        <v>11.664435123377</v>
      </c>
      <c r="I1744">
        <v>5733</v>
      </c>
    </row>
    <row r="1745" spans="1:9" x14ac:dyDescent="0.2">
      <c r="A1745" s="6" t="s">
        <v>3578</v>
      </c>
      <c r="B1745" t="s">
        <v>26</v>
      </c>
      <c r="C1745">
        <v>1</v>
      </c>
      <c r="D1745">
        <v>13</v>
      </c>
      <c r="E1745" t="s">
        <v>28</v>
      </c>
      <c r="F1745" t="s">
        <v>14</v>
      </c>
      <c r="G1745">
        <v>3938</v>
      </c>
      <c r="H1745">
        <v>12.0311250128212</v>
      </c>
      <c r="I1745">
        <v>6004</v>
      </c>
    </row>
    <row r="1746" spans="1:9" x14ac:dyDescent="0.2">
      <c r="A1746" s="6" t="s">
        <v>3662</v>
      </c>
      <c r="B1746" t="s">
        <v>26</v>
      </c>
      <c r="C1746">
        <v>1</v>
      </c>
      <c r="D1746">
        <v>13</v>
      </c>
      <c r="E1746" t="s">
        <v>28</v>
      </c>
      <c r="F1746" t="s">
        <v>15</v>
      </c>
      <c r="G1746">
        <v>4030</v>
      </c>
      <c r="H1746">
        <v>12.1925692247976</v>
      </c>
      <c r="I1746">
        <v>6250</v>
      </c>
    </row>
    <row r="1747" spans="1:9" x14ac:dyDescent="0.2">
      <c r="A1747" s="6" t="s">
        <v>3327</v>
      </c>
      <c r="B1747" t="s">
        <v>26</v>
      </c>
      <c r="C1747">
        <v>1</v>
      </c>
      <c r="D1747">
        <v>14</v>
      </c>
      <c r="E1747" t="s">
        <v>28</v>
      </c>
      <c r="F1747" t="s">
        <v>11</v>
      </c>
      <c r="G1747">
        <v>5070</v>
      </c>
      <c r="H1747">
        <v>21.556565357588301</v>
      </c>
      <c r="I1747">
        <v>7901</v>
      </c>
    </row>
    <row r="1748" spans="1:9" x14ac:dyDescent="0.2">
      <c r="A1748" s="6" t="s">
        <v>3411</v>
      </c>
      <c r="B1748" t="s">
        <v>26</v>
      </c>
      <c r="C1748">
        <v>1</v>
      </c>
      <c r="D1748">
        <v>14</v>
      </c>
      <c r="E1748" t="s">
        <v>28</v>
      </c>
      <c r="F1748" t="s">
        <v>12</v>
      </c>
      <c r="G1748">
        <v>5380</v>
      </c>
      <c r="H1748">
        <v>22.773199357567599</v>
      </c>
      <c r="I1748">
        <v>8339</v>
      </c>
    </row>
    <row r="1749" spans="1:9" x14ac:dyDescent="0.2">
      <c r="A1749" s="6" t="s">
        <v>3663</v>
      </c>
      <c r="B1749" t="s">
        <v>26</v>
      </c>
      <c r="C1749">
        <v>1</v>
      </c>
      <c r="D1749">
        <v>14</v>
      </c>
      <c r="E1749" t="s">
        <v>28</v>
      </c>
      <c r="F1749" t="s">
        <v>15</v>
      </c>
      <c r="G1749">
        <v>5562</v>
      </c>
      <c r="H1749">
        <v>23.1048872532192</v>
      </c>
      <c r="I1749">
        <v>8705</v>
      </c>
    </row>
    <row r="1750" spans="1:9" x14ac:dyDescent="0.2">
      <c r="A1750" s="6" t="s">
        <v>3579</v>
      </c>
      <c r="B1750" t="s">
        <v>26</v>
      </c>
      <c r="C1750">
        <v>1</v>
      </c>
      <c r="D1750">
        <v>14</v>
      </c>
      <c r="E1750" t="s">
        <v>28</v>
      </c>
      <c r="F1750" t="s">
        <v>14</v>
      </c>
      <c r="G1750">
        <v>5666</v>
      </c>
      <c r="H1750">
        <v>23.7959383691353</v>
      </c>
      <c r="I1750">
        <v>8881</v>
      </c>
    </row>
    <row r="1751" spans="1:9" x14ac:dyDescent="0.2">
      <c r="A1751" s="6" t="s">
        <v>3495</v>
      </c>
      <c r="B1751" t="s">
        <v>26</v>
      </c>
      <c r="C1751">
        <v>1</v>
      </c>
      <c r="D1751">
        <v>14</v>
      </c>
      <c r="E1751" t="s">
        <v>28</v>
      </c>
      <c r="F1751" t="s">
        <v>13</v>
      </c>
      <c r="G1751">
        <v>5562</v>
      </c>
      <c r="H1751">
        <v>23.7111734983392</v>
      </c>
      <c r="I1751">
        <v>8888</v>
      </c>
    </row>
    <row r="1752" spans="1:9" x14ac:dyDescent="0.2">
      <c r="A1752" s="6" t="s">
        <v>3496</v>
      </c>
      <c r="B1752" t="s">
        <v>26</v>
      </c>
      <c r="C1752">
        <v>1</v>
      </c>
      <c r="D1752">
        <v>15</v>
      </c>
      <c r="E1752" t="s">
        <v>28</v>
      </c>
      <c r="F1752" t="s">
        <v>13</v>
      </c>
      <c r="G1752">
        <v>1656</v>
      </c>
      <c r="H1752">
        <v>23.7677680523941</v>
      </c>
      <c r="I1752">
        <v>2808</v>
      </c>
    </row>
    <row r="1753" spans="1:9" x14ac:dyDescent="0.2">
      <c r="A1753" s="6" t="s">
        <v>3580</v>
      </c>
      <c r="B1753" t="s">
        <v>26</v>
      </c>
      <c r="C1753">
        <v>1</v>
      </c>
      <c r="D1753">
        <v>15</v>
      </c>
      <c r="E1753" t="s">
        <v>28</v>
      </c>
      <c r="F1753" t="s">
        <v>14</v>
      </c>
      <c r="G1753">
        <v>1726</v>
      </c>
      <c r="H1753">
        <v>24.115640555364902</v>
      </c>
      <c r="I1753">
        <v>2890</v>
      </c>
    </row>
    <row r="1754" spans="1:9" x14ac:dyDescent="0.2">
      <c r="A1754" s="6" t="s">
        <v>3664</v>
      </c>
      <c r="B1754" t="s">
        <v>26</v>
      </c>
      <c r="C1754">
        <v>1</v>
      </c>
      <c r="D1754">
        <v>15</v>
      </c>
      <c r="E1754" t="s">
        <v>28</v>
      </c>
      <c r="F1754" t="s">
        <v>15</v>
      </c>
      <c r="G1754">
        <v>1755</v>
      </c>
      <c r="H1754">
        <v>23.822967108898201</v>
      </c>
      <c r="I1754">
        <v>2951</v>
      </c>
    </row>
    <row r="1755" spans="1:9" x14ac:dyDescent="0.2">
      <c r="A1755" s="6" t="s">
        <v>3412</v>
      </c>
      <c r="B1755" t="s">
        <v>26</v>
      </c>
      <c r="C1755">
        <v>1</v>
      </c>
      <c r="D1755">
        <v>15</v>
      </c>
      <c r="E1755" t="s">
        <v>28</v>
      </c>
      <c r="F1755" t="s">
        <v>12</v>
      </c>
      <c r="G1755">
        <v>1810</v>
      </c>
      <c r="H1755">
        <v>26.506570184564598</v>
      </c>
      <c r="I1755">
        <v>3283</v>
      </c>
    </row>
    <row r="1756" spans="1:9" x14ac:dyDescent="0.2">
      <c r="A1756" s="6" t="s">
        <v>3328</v>
      </c>
      <c r="B1756" t="s">
        <v>26</v>
      </c>
      <c r="C1756">
        <v>1</v>
      </c>
      <c r="D1756">
        <v>15</v>
      </c>
      <c r="E1756" t="s">
        <v>28</v>
      </c>
      <c r="F1756" t="s">
        <v>11</v>
      </c>
      <c r="G1756">
        <v>1753</v>
      </c>
      <c r="H1756">
        <v>25.991945147449201</v>
      </c>
      <c r="I1756">
        <v>3327</v>
      </c>
    </row>
    <row r="1757" spans="1:9" x14ac:dyDescent="0.2">
      <c r="A1757" s="6" t="s">
        <v>3329</v>
      </c>
      <c r="B1757" t="s">
        <v>26</v>
      </c>
      <c r="C1757">
        <v>1</v>
      </c>
      <c r="D1757">
        <v>16</v>
      </c>
      <c r="E1757" t="s">
        <v>28</v>
      </c>
      <c r="F1757" t="s">
        <v>11</v>
      </c>
      <c r="G1757">
        <v>2350</v>
      </c>
      <c r="H1757">
        <v>17.563283215244301</v>
      </c>
      <c r="I1757">
        <v>3509</v>
      </c>
    </row>
    <row r="1758" spans="1:9" x14ac:dyDescent="0.2">
      <c r="A1758" s="6" t="s">
        <v>3497</v>
      </c>
      <c r="B1758" t="s">
        <v>26</v>
      </c>
      <c r="C1758">
        <v>1</v>
      </c>
      <c r="D1758">
        <v>16</v>
      </c>
      <c r="E1758" t="s">
        <v>28</v>
      </c>
      <c r="F1758" t="s">
        <v>13</v>
      </c>
      <c r="G1758">
        <v>2383</v>
      </c>
      <c r="H1758">
        <v>17.323562336572799</v>
      </c>
      <c r="I1758">
        <v>3613</v>
      </c>
    </row>
    <row r="1759" spans="1:9" x14ac:dyDescent="0.2">
      <c r="A1759" s="6" t="s">
        <v>3581</v>
      </c>
      <c r="B1759" t="s">
        <v>26</v>
      </c>
      <c r="C1759">
        <v>1</v>
      </c>
      <c r="D1759">
        <v>16</v>
      </c>
      <c r="E1759" t="s">
        <v>28</v>
      </c>
      <c r="F1759" t="s">
        <v>14</v>
      </c>
      <c r="G1759">
        <v>2638</v>
      </c>
      <c r="H1759">
        <v>18.565828451414198</v>
      </c>
      <c r="I1759">
        <v>4067</v>
      </c>
    </row>
    <row r="1760" spans="1:9" x14ac:dyDescent="0.2">
      <c r="A1760" s="6" t="s">
        <v>3665</v>
      </c>
      <c r="B1760" t="s">
        <v>26</v>
      </c>
      <c r="C1760">
        <v>1</v>
      </c>
      <c r="D1760">
        <v>16</v>
      </c>
      <c r="E1760" t="s">
        <v>28</v>
      </c>
      <c r="F1760" t="s">
        <v>15</v>
      </c>
      <c r="G1760">
        <v>2679</v>
      </c>
      <c r="H1760">
        <v>18.348051626449799</v>
      </c>
      <c r="I1760">
        <v>4223</v>
      </c>
    </row>
    <row r="1761" spans="1:9" x14ac:dyDescent="0.2">
      <c r="A1761" s="6" t="s">
        <v>3413</v>
      </c>
      <c r="B1761" t="s">
        <v>26</v>
      </c>
      <c r="C1761">
        <v>1</v>
      </c>
      <c r="D1761">
        <v>16</v>
      </c>
      <c r="E1761" t="s">
        <v>28</v>
      </c>
      <c r="F1761" t="s">
        <v>12</v>
      </c>
      <c r="G1761">
        <v>2718</v>
      </c>
      <c r="H1761">
        <v>19.8391810295272</v>
      </c>
      <c r="I1761">
        <v>4253</v>
      </c>
    </row>
    <row r="1762" spans="1:9" x14ac:dyDescent="0.2">
      <c r="A1762" s="6" t="s">
        <v>3330</v>
      </c>
      <c r="B1762" t="s">
        <v>26</v>
      </c>
      <c r="C1762">
        <v>1</v>
      </c>
      <c r="D1762">
        <v>17</v>
      </c>
      <c r="E1762" t="s">
        <v>28</v>
      </c>
      <c r="F1762" t="s">
        <v>11</v>
      </c>
      <c r="G1762">
        <v>757</v>
      </c>
      <c r="H1762">
        <v>21.360103247600701</v>
      </c>
      <c r="I1762">
        <v>1174</v>
      </c>
    </row>
    <row r="1763" spans="1:9" x14ac:dyDescent="0.2">
      <c r="A1763" s="6" t="s">
        <v>3582</v>
      </c>
      <c r="B1763" t="s">
        <v>26</v>
      </c>
      <c r="C1763">
        <v>1</v>
      </c>
      <c r="D1763">
        <v>17</v>
      </c>
      <c r="E1763" t="s">
        <v>28</v>
      </c>
      <c r="F1763" t="s">
        <v>14</v>
      </c>
      <c r="G1763">
        <v>775</v>
      </c>
      <c r="H1763">
        <v>21.005659664007801</v>
      </c>
      <c r="I1763">
        <v>1200</v>
      </c>
    </row>
    <row r="1764" spans="1:9" x14ac:dyDescent="0.2">
      <c r="A1764" s="6" t="s">
        <v>3414</v>
      </c>
      <c r="B1764" t="s">
        <v>26</v>
      </c>
      <c r="C1764">
        <v>1</v>
      </c>
      <c r="D1764">
        <v>17</v>
      </c>
      <c r="E1764" t="s">
        <v>28</v>
      </c>
      <c r="F1764" t="s">
        <v>12</v>
      </c>
      <c r="G1764">
        <v>787</v>
      </c>
      <c r="H1764">
        <v>22.160140414062798</v>
      </c>
      <c r="I1764">
        <v>1226</v>
      </c>
    </row>
    <row r="1765" spans="1:9" x14ac:dyDescent="0.2">
      <c r="A1765" s="6" t="s">
        <v>3498</v>
      </c>
      <c r="B1765" t="s">
        <v>26</v>
      </c>
      <c r="C1765">
        <v>1</v>
      </c>
      <c r="D1765">
        <v>17</v>
      </c>
      <c r="E1765" t="s">
        <v>28</v>
      </c>
      <c r="F1765" t="s">
        <v>13</v>
      </c>
      <c r="G1765">
        <v>820</v>
      </c>
      <c r="H1765">
        <v>22.575193452290598</v>
      </c>
      <c r="I1765">
        <v>1232</v>
      </c>
    </row>
    <row r="1766" spans="1:9" x14ac:dyDescent="0.2">
      <c r="A1766" s="6" t="s">
        <v>3666</v>
      </c>
      <c r="B1766" t="s">
        <v>26</v>
      </c>
      <c r="C1766">
        <v>1</v>
      </c>
      <c r="D1766">
        <v>17</v>
      </c>
      <c r="E1766" t="s">
        <v>28</v>
      </c>
      <c r="F1766" t="s">
        <v>15</v>
      </c>
      <c r="G1766">
        <v>863</v>
      </c>
      <c r="H1766">
        <v>23.065987329063201</v>
      </c>
      <c r="I1766">
        <v>1306</v>
      </c>
    </row>
    <row r="1767" spans="1:9" x14ac:dyDescent="0.2">
      <c r="A1767" s="6" t="s">
        <v>3415</v>
      </c>
      <c r="B1767" t="s">
        <v>26</v>
      </c>
      <c r="C1767">
        <v>1</v>
      </c>
      <c r="D1767">
        <v>18</v>
      </c>
      <c r="E1767" t="s">
        <v>28</v>
      </c>
      <c r="F1767" t="s">
        <v>12</v>
      </c>
      <c r="G1767">
        <v>4645</v>
      </c>
      <c r="H1767">
        <v>11.1378899099725</v>
      </c>
      <c r="I1767">
        <v>7204</v>
      </c>
    </row>
    <row r="1768" spans="1:9" x14ac:dyDescent="0.2">
      <c r="A1768" s="6" t="s">
        <v>3331</v>
      </c>
      <c r="B1768" t="s">
        <v>26</v>
      </c>
      <c r="C1768">
        <v>1</v>
      </c>
      <c r="D1768">
        <v>18</v>
      </c>
      <c r="E1768" t="s">
        <v>28</v>
      </c>
      <c r="F1768" t="s">
        <v>11</v>
      </c>
      <c r="G1768">
        <v>4627</v>
      </c>
      <c r="H1768">
        <v>11.3909259335017</v>
      </c>
      <c r="I1768">
        <v>7238</v>
      </c>
    </row>
    <row r="1769" spans="1:9" x14ac:dyDescent="0.2">
      <c r="A1769" s="6" t="s">
        <v>3499</v>
      </c>
      <c r="B1769" t="s">
        <v>26</v>
      </c>
      <c r="C1769">
        <v>1</v>
      </c>
      <c r="D1769">
        <v>18</v>
      </c>
      <c r="E1769" t="s">
        <v>28</v>
      </c>
      <c r="F1769" t="s">
        <v>13</v>
      </c>
      <c r="G1769">
        <v>5210</v>
      </c>
      <c r="H1769">
        <v>12.184567442725101</v>
      </c>
      <c r="I1769">
        <v>8171</v>
      </c>
    </row>
    <row r="1770" spans="1:9" x14ac:dyDescent="0.2">
      <c r="A1770" s="6" t="s">
        <v>3667</v>
      </c>
      <c r="B1770" t="s">
        <v>26</v>
      </c>
      <c r="C1770">
        <v>1</v>
      </c>
      <c r="D1770">
        <v>18</v>
      </c>
      <c r="E1770" t="s">
        <v>28</v>
      </c>
      <c r="F1770" t="s">
        <v>15</v>
      </c>
      <c r="G1770">
        <v>5607</v>
      </c>
      <c r="H1770">
        <v>12.111169333928199</v>
      </c>
      <c r="I1770">
        <v>8923</v>
      </c>
    </row>
    <row r="1771" spans="1:9" x14ac:dyDescent="0.2">
      <c r="A1771" s="6" t="s">
        <v>3583</v>
      </c>
      <c r="B1771" t="s">
        <v>26</v>
      </c>
      <c r="C1771">
        <v>1</v>
      </c>
      <c r="D1771">
        <v>18</v>
      </c>
      <c r="E1771" t="s">
        <v>28</v>
      </c>
      <c r="F1771" t="s">
        <v>14</v>
      </c>
      <c r="G1771">
        <v>5655</v>
      </c>
      <c r="H1771">
        <v>12.6221029640057</v>
      </c>
      <c r="I1771">
        <v>8930</v>
      </c>
    </row>
    <row r="1772" spans="1:9" x14ac:dyDescent="0.2">
      <c r="A1772" s="6" t="s">
        <v>3332</v>
      </c>
      <c r="B1772" t="s">
        <v>26</v>
      </c>
      <c r="C1772">
        <v>1</v>
      </c>
      <c r="D1772">
        <v>19</v>
      </c>
      <c r="E1772" t="s">
        <v>28</v>
      </c>
      <c r="F1772" t="s">
        <v>11</v>
      </c>
      <c r="G1772">
        <v>520</v>
      </c>
      <c r="H1772">
        <v>12.8528384801594</v>
      </c>
      <c r="I1772">
        <v>744</v>
      </c>
    </row>
    <row r="1773" spans="1:9" x14ac:dyDescent="0.2">
      <c r="A1773" s="6" t="s">
        <v>3416</v>
      </c>
      <c r="B1773" t="s">
        <v>26</v>
      </c>
      <c r="C1773">
        <v>1</v>
      </c>
      <c r="D1773">
        <v>19</v>
      </c>
      <c r="E1773" t="s">
        <v>28</v>
      </c>
      <c r="F1773" t="s">
        <v>12</v>
      </c>
      <c r="G1773">
        <v>589</v>
      </c>
      <c r="H1773">
        <v>14.155931575200301</v>
      </c>
      <c r="I1773">
        <v>899</v>
      </c>
    </row>
    <row r="1774" spans="1:9" x14ac:dyDescent="0.2">
      <c r="A1774" s="6" t="s">
        <v>3500</v>
      </c>
      <c r="B1774" t="s">
        <v>26</v>
      </c>
      <c r="C1774">
        <v>1</v>
      </c>
      <c r="D1774">
        <v>19</v>
      </c>
      <c r="E1774" t="s">
        <v>28</v>
      </c>
      <c r="F1774" t="s">
        <v>13</v>
      </c>
      <c r="G1774">
        <v>627</v>
      </c>
      <c r="H1774">
        <v>14.465501289814499</v>
      </c>
      <c r="I1774">
        <v>924</v>
      </c>
    </row>
    <row r="1775" spans="1:9" x14ac:dyDescent="0.2">
      <c r="A1775" s="6" t="s">
        <v>3584</v>
      </c>
      <c r="B1775" t="s">
        <v>26</v>
      </c>
      <c r="C1775">
        <v>1</v>
      </c>
      <c r="D1775">
        <v>19</v>
      </c>
      <c r="E1775" t="s">
        <v>28</v>
      </c>
      <c r="F1775" t="s">
        <v>14</v>
      </c>
      <c r="G1775">
        <v>696</v>
      </c>
      <c r="H1775">
        <v>15.639307297803301</v>
      </c>
      <c r="I1775">
        <v>1072</v>
      </c>
    </row>
    <row r="1776" spans="1:9" x14ac:dyDescent="0.2">
      <c r="A1776" s="6" t="s">
        <v>3668</v>
      </c>
      <c r="B1776" t="s">
        <v>26</v>
      </c>
      <c r="C1776">
        <v>1</v>
      </c>
      <c r="D1776">
        <v>19</v>
      </c>
      <c r="E1776" t="s">
        <v>28</v>
      </c>
      <c r="F1776" t="s">
        <v>15</v>
      </c>
      <c r="G1776">
        <v>768</v>
      </c>
      <c r="H1776">
        <v>16.2288934223868</v>
      </c>
      <c r="I1776">
        <v>1150</v>
      </c>
    </row>
    <row r="1777" spans="1:9" x14ac:dyDescent="0.2">
      <c r="A1777" s="6" t="s">
        <v>3585</v>
      </c>
      <c r="B1777" t="s">
        <v>26</v>
      </c>
      <c r="C1777">
        <v>1</v>
      </c>
      <c r="D1777">
        <v>20</v>
      </c>
      <c r="E1777" t="s">
        <v>28</v>
      </c>
      <c r="F1777" t="s">
        <v>14</v>
      </c>
      <c r="G1777">
        <v>4012</v>
      </c>
      <c r="H1777">
        <v>13.47924936203</v>
      </c>
      <c r="I1777">
        <v>5928</v>
      </c>
    </row>
    <row r="1778" spans="1:9" x14ac:dyDescent="0.2">
      <c r="A1778" s="6" t="s">
        <v>3501</v>
      </c>
      <c r="B1778" t="s">
        <v>26</v>
      </c>
      <c r="C1778">
        <v>1</v>
      </c>
      <c r="D1778">
        <v>20</v>
      </c>
      <c r="E1778" t="s">
        <v>28</v>
      </c>
      <c r="F1778" t="s">
        <v>13</v>
      </c>
      <c r="G1778">
        <v>4137</v>
      </c>
      <c r="H1778">
        <v>14.2548521189906</v>
      </c>
      <c r="I1778">
        <v>6144</v>
      </c>
    </row>
    <row r="1779" spans="1:9" x14ac:dyDescent="0.2">
      <c r="A1779" s="6" t="s">
        <v>3333</v>
      </c>
      <c r="B1779" t="s">
        <v>26</v>
      </c>
      <c r="C1779">
        <v>1</v>
      </c>
      <c r="D1779">
        <v>20</v>
      </c>
      <c r="E1779" t="s">
        <v>28</v>
      </c>
      <c r="F1779" t="s">
        <v>11</v>
      </c>
      <c r="G1779">
        <v>4113</v>
      </c>
      <c r="H1779">
        <v>14.539236477584399</v>
      </c>
      <c r="I1779">
        <v>6400</v>
      </c>
    </row>
    <row r="1780" spans="1:9" x14ac:dyDescent="0.2">
      <c r="A1780" s="6" t="s">
        <v>3417</v>
      </c>
      <c r="B1780" t="s">
        <v>26</v>
      </c>
      <c r="C1780">
        <v>1</v>
      </c>
      <c r="D1780">
        <v>20</v>
      </c>
      <c r="E1780" t="s">
        <v>28</v>
      </c>
      <c r="F1780" t="s">
        <v>12</v>
      </c>
      <c r="G1780">
        <v>4318</v>
      </c>
      <c r="H1780">
        <v>15.1033302114619</v>
      </c>
      <c r="I1780">
        <v>6618</v>
      </c>
    </row>
    <row r="1781" spans="1:9" x14ac:dyDescent="0.2">
      <c r="A1781" s="6" t="s">
        <v>3669</v>
      </c>
      <c r="B1781" t="s">
        <v>26</v>
      </c>
      <c r="C1781">
        <v>1</v>
      </c>
      <c r="D1781">
        <v>20</v>
      </c>
      <c r="E1781" t="s">
        <v>28</v>
      </c>
      <c r="F1781" t="s">
        <v>15</v>
      </c>
      <c r="G1781">
        <v>4550</v>
      </c>
      <c r="H1781">
        <v>14.9301674768006</v>
      </c>
      <c r="I1781">
        <v>7021</v>
      </c>
    </row>
    <row r="1782" spans="1:9" x14ac:dyDescent="0.2">
      <c r="A1782" s="6" t="s">
        <v>3334</v>
      </c>
      <c r="B1782" t="s">
        <v>26</v>
      </c>
      <c r="C1782">
        <v>1</v>
      </c>
      <c r="D1782">
        <v>99</v>
      </c>
      <c r="E1782" t="s">
        <v>28</v>
      </c>
      <c r="F1782" t="s">
        <v>11</v>
      </c>
      <c r="G1782">
        <v>115338</v>
      </c>
      <c r="H1782">
        <v>17.182125080009801</v>
      </c>
      <c r="I1782">
        <v>187024</v>
      </c>
    </row>
    <row r="1783" spans="1:9" x14ac:dyDescent="0.2">
      <c r="A1783" s="6" t="s">
        <v>3418</v>
      </c>
      <c r="B1783" t="s">
        <v>26</v>
      </c>
      <c r="C1783">
        <v>1</v>
      </c>
      <c r="D1783">
        <v>99</v>
      </c>
      <c r="E1783" t="s">
        <v>28</v>
      </c>
      <c r="F1783" t="s">
        <v>12</v>
      </c>
      <c r="G1783">
        <v>118594</v>
      </c>
      <c r="H1783">
        <v>17.435726541829599</v>
      </c>
      <c r="I1783">
        <v>191212</v>
      </c>
    </row>
    <row r="1784" spans="1:9" x14ac:dyDescent="0.2">
      <c r="A1784" s="6" t="s">
        <v>3502</v>
      </c>
      <c r="B1784" t="s">
        <v>26</v>
      </c>
      <c r="C1784">
        <v>1</v>
      </c>
      <c r="D1784">
        <v>99</v>
      </c>
      <c r="E1784" t="s">
        <v>28</v>
      </c>
      <c r="F1784" t="s">
        <v>13</v>
      </c>
      <c r="G1784">
        <v>121182</v>
      </c>
      <c r="H1784">
        <v>17.6596709505069</v>
      </c>
      <c r="I1784">
        <v>196050</v>
      </c>
    </row>
    <row r="1785" spans="1:9" x14ac:dyDescent="0.2">
      <c r="A1785" s="6" t="s">
        <v>3586</v>
      </c>
      <c r="B1785" t="s">
        <v>26</v>
      </c>
      <c r="C1785">
        <v>1</v>
      </c>
      <c r="D1785">
        <v>99</v>
      </c>
      <c r="E1785" t="s">
        <v>28</v>
      </c>
      <c r="F1785" t="s">
        <v>14</v>
      </c>
      <c r="G1785">
        <v>124055</v>
      </c>
      <c r="H1785">
        <v>17.747831145536601</v>
      </c>
      <c r="I1785">
        <v>201229</v>
      </c>
    </row>
    <row r="1786" spans="1:9" x14ac:dyDescent="0.2">
      <c r="A1786" s="6" t="s">
        <v>3670</v>
      </c>
      <c r="B1786" t="s">
        <v>26</v>
      </c>
      <c r="C1786">
        <v>1</v>
      </c>
      <c r="D1786">
        <v>99</v>
      </c>
      <c r="E1786" t="s">
        <v>28</v>
      </c>
      <c r="F1786" t="s">
        <v>15</v>
      </c>
      <c r="G1786">
        <v>128312</v>
      </c>
      <c r="H1786">
        <v>17.950946549864501</v>
      </c>
      <c r="I1786">
        <v>210908</v>
      </c>
    </row>
    <row r="1787" spans="1:9" x14ac:dyDescent="0.2">
      <c r="A1787" s="6" t="s">
        <v>690</v>
      </c>
      <c r="B1787" t="s">
        <v>26</v>
      </c>
      <c r="C1787">
        <v>1</v>
      </c>
      <c r="D1787">
        <v>1</v>
      </c>
      <c r="E1787" t="s">
        <v>25</v>
      </c>
      <c r="F1787" t="s">
        <v>11</v>
      </c>
      <c r="G1787">
        <v>3041</v>
      </c>
      <c r="H1787">
        <v>16.635667396061301</v>
      </c>
      <c r="I1787">
        <v>4604</v>
      </c>
    </row>
    <row r="1788" spans="1:9" x14ac:dyDescent="0.2">
      <c r="A1788" s="6" t="s">
        <v>858</v>
      </c>
      <c r="B1788" t="s">
        <v>26</v>
      </c>
      <c r="C1788">
        <v>1</v>
      </c>
      <c r="D1788">
        <v>1</v>
      </c>
      <c r="E1788" t="s">
        <v>25</v>
      </c>
      <c r="F1788" t="s">
        <v>12</v>
      </c>
      <c r="G1788">
        <v>3136</v>
      </c>
      <c r="H1788">
        <v>16.8965517241379</v>
      </c>
      <c r="I1788">
        <v>4762</v>
      </c>
    </row>
    <row r="1789" spans="1:9" x14ac:dyDescent="0.2">
      <c r="A1789" s="6" t="s">
        <v>1026</v>
      </c>
      <c r="B1789" t="s">
        <v>26</v>
      </c>
      <c r="C1789">
        <v>1</v>
      </c>
      <c r="D1789">
        <v>1</v>
      </c>
      <c r="E1789" t="s">
        <v>25</v>
      </c>
      <c r="F1789" t="s">
        <v>13</v>
      </c>
      <c r="G1789">
        <v>3224</v>
      </c>
      <c r="H1789">
        <v>17.094379639448601</v>
      </c>
      <c r="I1789">
        <v>4849</v>
      </c>
    </row>
    <row r="1790" spans="1:9" x14ac:dyDescent="0.2">
      <c r="A1790" s="6" t="s">
        <v>1194</v>
      </c>
      <c r="B1790" t="s">
        <v>26</v>
      </c>
      <c r="C1790">
        <v>1</v>
      </c>
      <c r="D1790">
        <v>1</v>
      </c>
      <c r="E1790" t="s">
        <v>25</v>
      </c>
      <c r="F1790" t="s">
        <v>14</v>
      </c>
      <c r="G1790">
        <v>3271</v>
      </c>
      <c r="H1790">
        <v>17.1706036745407</v>
      </c>
      <c r="I1790">
        <v>4880</v>
      </c>
    </row>
    <row r="1791" spans="1:9" x14ac:dyDescent="0.2">
      <c r="A1791" s="6" t="s">
        <v>1362</v>
      </c>
      <c r="B1791" t="s">
        <v>26</v>
      </c>
      <c r="C1791">
        <v>1</v>
      </c>
      <c r="D1791">
        <v>1</v>
      </c>
      <c r="E1791" t="s">
        <v>25</v>
      </c>
      <c r="F1791" t="s">
        <v>15</v>
      </c>
      <c r="G1791">
        <v>3324</v>
      </c>
      <c r="H1791">
        <v>17.321521625846799</v>
      </c>
      <c r="I1791">
        <v>5208</v>
      </c>
    </row>
    <row r="1792" spans="1:9" x14ac:dyDescent="0.2">
      <c r="A1792" s="6" t="s">
        <v>1202</v>
      </c>
      <c r="B1792" t="s">
        <v>26</v>
      </c>
      <c r="C1792">
        <v>1</v>
      </c>
      <c r="D1792">
        <v>2</v>
      </c>
      <c r="E1792" t="s">
        <v>25</v>
      </c>
      <c r="F1792" t="s">
        <v>14</v>
      </c>
      <c r="G1792">
        <v>2847</v>
      </c>
      <c r="H1792">
        <v>14.960588544403601</v>
      </c>
      <c r="I1792">
        <v>4349</v>
      </c>
    </row>
    <row r="1793" spans="1:9" x14ac:dyDescent="0.2">
      <c r="A1793" s="6" t="s">
        <v>1370</v>
      </c>
      <c r="B1793" t="s">
        <v>26</v>
      </c>
      <c r="C1793">
        <v>1</v>
      </c>
      <c r="D1793">
        <v>2</v>
      </c>
      <c r="E1793" t="s">
        <v>25</v>
      </c>
      <c r="F1793" t="s">
        <v>15</v>
      </c>
      <c r="G1793">
        <v>2862</v>
      </c>
      <c r="H1793">
        <v>14.8213360952874</v>
      </c>
      <c r="I1793">
        <v>4379</v>
      </c>
    </row>
    <row r="1794" spans="1:9" x14ac:dyDescent="0.2">
      <c r="A1794" s="6" t="s">
        <v>1034</v>
      </c>
      <c r="B1794" t="s">
        <v>26</v>
      </c>
      <c r="C1794">
        <v>1</v>
      </c>
      <c r="D1794">
        <v>2</v>
      </c>
      <c r="E1794" t="s">
        <v>25</v>
      </c>
      <c r="F1794" t="s">
        <v>13</v>
      </c>
      <c r="G1794">
        <v>3048</v>
      </c>
      <c r="H1794">
        <v>16.316916488222699</v>
      </c>
      <c r="I1794">
        <v>4744</v>
      </c>
    </row>
    <row r="1795" spans="1:9" x14ac:dyDescent="0.2">
      <c r="A1795" s="6" t="s">
        <v>866</v>
      </c>
      <c r="B1795" t="s">
        <v>26</v>
      </c>
      <c r="C1795">
        <v>1</v>
      </c>
      <c r="D1795">
        <v>2</v>
      </c>
      <c r="E1795" t="s">
        <v>25</v>
      </c>
      <c r="F1795" t="s">
        <v>12</v>
      </c>
      <c r="G1795">
        <v>3271</v>
      </c>
      <c r="H1795">
        <v>17.501337613697199</v>
      </c>
      <c r="I1795">
        <v>5029</v>
      </c>
    </row>
    <row r="1796" spans="1:9" x14ac:dyDescent="0.2">
      <c r="A1796" s="6" t="s">
        <v>698</v>
      </c>
      <c r="B1796" t="s">
        <v>26</v>
      </c>
      <c r="C1796">
        <v>1</v>
      </c>
      <c r="D1796">
        <v>2</v>
      </c>
      <c r="E1796" t="s">
        <v>25</v>
      </c>
      <c r="F1796" t="s">
        <v>11</v>
      </c>
      <c r="G1796">
        <v>3200</v>
      </c>
      <c r="H1796">
        <v>17.2879524581307</v>
      </c>
      <c r="I1796">
        <v>5032</v>
      </c>
    </row>
    <row r="1797" spans="1:9" x14ac:dyDescent="0.2">
      <c r="A1797" s="6" t="s">
        <v>706</v>
      </c>
      <c r="B1797" t="s">
        <v>26</v>
      </c>
      <c r="C1797">
        <v>1</v>
      </c>
      <c r="D1797">
        <v>3</v>
      </c>
      <c r="E1797" t="s">
        <v>25</v>
      </c>
      <c r="F1797" t="s">
        <v>11</v>
      </c>
      <c r="G1797">
        <v>1539</v>
      </c>
      <c r="H1797">
        <v>14.437148217636</v>
      </c>
      <c r="I1797">
        <v>2278</v>
      </c>
    </row>
    <row r="1798" spans="1:9" x14ac:dyDescent="0.2">
      <c r="A1798" s="6" t="s">
        <v>1042</v>
      </c>
      <c r="B1798" t="s">
        <v>26</v>
      </c>
      <c r="C1798">
        <v>1</v>
      </c>
      <c r="D1798">
        <v>3</v>
      </c>
      <c r="E1798" t="s">
        <v>25</v>
      </c>
      <c r="F1798" t="s">
        <v>13</v>
      </c>
      <c r="G1798">
        <v>1660</v>
      </c>
      <c r="H1798">
        <v>15.5576382380506</v>
      </c>
      <c r="I1798">
        <v>2435</v>
      </c>
    </row>
    <row r="1799" spans="1:9" x14ac:dyDescent="0.2">
      <c r="A1799" s="6" t="s">
        <v>1210</v>
      </c>
      <c r="B1799" t="s">
        <v>26</v>
      </c>
      <c r="C1799">
        <v>1</v>
      </c>
      <c r="D1799">
        <v>3</v>
      </c>
      <c r="E1799" t="s">
        <v>25</v>
      </c>
      <c r="F1799" t="s">
        <v>14</v>
      </c>
      <c r="G1799">
        <v>1658</v>
      </c>
      <c r="H1799">
        <v>15.626767200753999</v>
      </c>
      <c r="I1799">
        <v>2490</v>
      </c>
    </row>
    <row r="1800" spans="1:9" x14ac:dyDescent="0.2">
      <c r="A1800" s="6" t="s">
        <v>874</v>
      </c>
      <c r="B1800" t="s">
        <v>26</v>
      </c>
      <c r="C1800">
        <v>1</v>
      </c>
      <c r="D1800">
        <v>3</v>
      </c>
      <c r="E1800" t="s">
        <v>25</v>
      </c>
      <c r="F1800" t="s">
        <v>12</v>
      </c>
      <c r="G1800">
        <v>1751</v>
      </c>
      <c r="H1800">
        <v>16.349206349206298</v>
      </c>
      <c r="I1800">
        <v>2626</v>
      </c>
    </row>
    <row r="1801" spans="1:9" x14ac:dyDescent="0.2">
      <c r="A1801" s="6" t="s">
        <v>1378</v>
      </c>
      <c r="B1801" t="s">
        <v>26</v>
      </c>
      <c r="C1801">
        <v>1</v>
      </c>
      <c r="D1801">
        <v>3</v>
      </c>
      <c r="E1801" t="s">
        <v>25</v>
      </c>
      <c r="F1801" t="s">
        <v>15</v>
      </c>
      <c r="G1801">
        <v>1807</v>
      </c>
      <c r="H1801">
        <v>17.047169811320799</v>
      </c>
      <c r="I1801">
        <v>2758</v>
      </c>
    </row>
    <row r="1802" spans="1:9" x14ac:dyDescent="0.2">
      <c r="A1802" s="6" t="s">
        <v>714</v>
      </c>
      <c r="B1802" t="s">
        <v>26</v>
      </c>
      <c r="C1802">
        <v>1</v>
      </c>
      <c r="D1802">
        <v>4</v>
      </c>
      <c r="E1802" t="s">
        <v>25</v>
      </c>
      <c r="F1802" t="s">
        <v>11</v>
      </c>
      <c r="G1802">
        <v>3775</v>
      </c>
      <c r="H1802">
        <v>13.039723661485301</v>
      </c>
      <c r="I1802">
        <v>5406</v>
      </c>
    </row>
    <row r="1803" spans="1:9" x14ac:dyDescent="0.2">
      <c r="A1803" s="6" t="s">
        <v>1050</v>
      </c>
      <c r="B1803" t="s">
        <v>26</v>
      </c>
      <c r="C1803">
        <v>1</v>
      </c>
      <c r="D1803">
        <v>4</v>
      </c>
      <c r="E1803" t="s">
        <v>25</v>
      </c>
      <c r="F1803" t="s">
        <v>13</v>
      </c>
      <c r="G1803">
        <v>3770</v>
      </c>
      <c r="H1803">
        <v>13.168005588543499</v>
      </c>
      <c r="I1803">
        <v>5463</v>
      </c>
    </row>
    <row r="1804" spans="1:9" x14ac:dyDescent="0.2">
      <c r="A1804" s="6" t="s">
        <v>1218</v>
      </c>
      <c r="B1804" t="s">
        <v>26</v>
      </c>
      <c r="C1804">
        <v>1</v>
      </c>
      <c r="D1804">
        <v>4</v>
      </c>
      <c r="E1804" t="s">
        <v>25</v>
      </c>
      <c r="F1804" t="s">
        <v>14</v>
      </c>
      <c r="G1804">
        <v>3805</v>
      </c>
      <c r="H1804">
        <v>13.1889081455806</v>
      </c>
      <c r="I1804">
        <v>5505</v>
      </c>
    </row>
    <row r="1805" spans="1:9" x14ac:dyDescent="0.2">
      <c r="A1805" s="6" t="s">
        <v>882</v>
      </c>
      <c r="B1805" t="s">
        <v>26</v>
      </c>
      <c r="C1805">
        <v>1</v>
      </c>
      <c r="D1805">
        <v>4</v>
      </c>
      <c r="E1805" t="s">
        <v>25</v>
      </c>
      <c r="F1805" t="s">
        <v>12</v>
      </c>
      <c r="G1805">
        <v>3867</v>
      </c>
      <c r="H1805">
        <v>13.408460471567301</v>
      </c>
      <c r="I1805">
        <v>5569</v>
      </c>
    </row>
    <row r="1806" spans="1:9" x14ac:dyDescent="0.2">
      <c r="A1806" s="6" t="s">
        <v>1386</v>
      </c>
      <c r="B1806" t="s">
        <v>26</v>
      </c>
      <c r="C1806">
        <v>1</v>
      </c>
      <c r="D1806">
        <v>4</v>
      </c>
      <c r="E1806" t="s">
        <v>25</v>
      </c>
      <c r="F1806" t="s">
        <v>15</v>
      </c>
      <c r="G1806">
        <v>3971</v>
      </c>
      <c r="H1806">
        <v>13.6789528074406</v>
      </c>
      <c r="I1806">
        <v>5897</v>
      </c>
    </row>
    <row r="1807" spans="1:9" x14ac:dyDescent="0.2">
      <c r="A1807" s="6" t="s">
        <v>722</v>
      </c>
      <c r="B1807" t="s">
        <v>26</v>
      </c>
      <c r="C1807">
        <v>1</v>
      </c>
      <c r="D1807">
        <v>5</v>
      </c>
      <c r="E1807" t="s">
        <v>25</v>
      </c>
      <c r="F1807" t="s">
        <v>11</v>
      </c>
      <c r="G1807">
        <v>4655</v>
      </c>
      <c r="H1807">
        <v>16.3908450704225</v>
      </c>
      <c r="I1807">
        <v>7299</v>
      </c>
    </row>
    <row r="1808" spans="1:9" x14ac:dyDescent="0.2">
      <c r="A1808" s="6" t="s">
        <v>1226</v>
      </c>
      <c r="B1808" t="s">
        <v>26</v>
      </c>
      <c r="C1808">
        <v>1</v>
      </c>
      <c r="D1808">
        <v>5</v>
      </c>
      <c r="E1808" t="s">
        <v>25</v>
      </c>
      <c r="F1808" t="s">
        <v>14</v>
      </c>
      <c r="G1808">
        <v>5194</v>
      </c>
      <c r="H1808">
        <v>17.5888926515408</v>
      </c>
      <c r="I1808">
        <v>8024</v>
      </c>
    </row>
    <row r="1809" spans="1:9" x14ac:dyDescent="0.2">
      <c r="A1809" s="6" t="s">
        <v>890</v>
      </c>
      <c r="B1809" t="s">
        <v>26</v>
      </c>
      <c r="C1809">
        <v>1</v>
      </c>
      <c r="D1809">
        <v>5</v>
      </c>
      <c r="E1809" t="s">
        <v>25</v>
      </c>
      <c r="F1809" t="s">
        <v>12</v>
      </c>
      <c r="G1809">
        <v>5114</v>
      </c>
      <c r="H1809">
        <v>17.775460549183201</v>
      </c>
      <c r="I1809">
        <v>8189</v>
      </c>
    </row>
    <row r="1810" spans="1:9" x14ac:dyDescent="0.2">
      <c r="A1810" s="6" t="s">
        <v>1058</v>
      </c>
      <c r="B1810" t="s">
        <v>26</v>
      </c>
      <c r="C1810">
        <v>1</v>
      </c>
      <c r="D1810">
        <v>5</v>
      </c>
      <c r="E1810" t="s">
        <v>25</v>
      </c>
      <c r="F1810" t="s">
        <v>13</v>
      </c>
      <c r="G1810">
        <v>5170</v>
      </c>
      <c r="H1810">
        <v>17.784657722738199</v>
      </c>
      <c r="I1810">
        <v>8424</v>
      </c>
    </row>
    <row r="1811" spans="1:9" x14ac:dyDescent="0.2">
      <c r="A1811" s="6" t="s">
        <v>1394</v>
      </c>
      <c r="B1811" t="s">
        <v>26</v>
      </c>
      <c r="C1811">
        <v>1</v>
      </c>
      <c r="D1811">
        <v>5</v>
      </c>
      <c r="E1811" t="s">
        <v>25</v>
      </c>
      <c r="F1811" t="s">
        <v>15</v>
      </c>
      <c r="G1811">
        <v>5308</v>
      </c>
      <c r="H1811">
        <v>17.711044377711001</v>
      </c>
      <c r="I1811">
        <v>8538</v>
      </c>
    </row>
    <row r="1812" spans="1:9" x14ac:dyDescent="0.2">
      <c r="A1812" s="6" t="s">
        <v>1234</v>
      </c>
      <c r="B1812" t="s">
        <v>26</v>
      </c>
      <c r="C1812">
        <v>1</v>
      </c>
      <c r="D1812">
        <v>6</v>
      </c>
      <c r="E1812" t="s">
        <v>25</v>
      </c>
      <c r="F1812" t="s">
        <v>14</v>
      </c>
      <c r="G1812">
        <v>2875</v>
      </c>
      <c r="H1812">
        <v>24.078726968174202</v>
      </c>
      <c r="I1812">
        <v>4495</v>
      </c>
    </row>
    <row r="1813" spans="1:9" x14ac:dyDescent="0.2">
      <c r="A1813" s="6" t="s">
        <v>1066</v>
      </c>
      <c r="B1813" t="s">
        <v>26</v>
      </c>
      <c r="C1813">
        <v>1</v>
      </c>
      <c r="D1813">
        <v>6</v>
      </c>
      <c r="E1813" t="s">
        <v>25</v>
      </c>
      <c r="F1813" t="s">
        <v>13</v>
      </c>
      <c r="G1813">
        <v>2862</v>
      </c>
      <c r="H1813">
        <v>24.172297297297298</v>
      </c>
      <c r="I1813">
        <v>4510</v>
      </c>
    </row>
    <row r="1814" spans="1:9" x14ac:dyDescent="0.2">
      <c r="A1814" s="6" t="s">
        <v>730</v>
      </c>
      <c r="B1814" t="s">
        <v>26</v>
      </c>
      <c r="C1814">
        <v>1</v>
      </c>
      <c r="D1814">
        <v>6</v>
      </c>
      <c r="E1814" t="s">
        <v>25</v>
      </c>
      <c r="F1814" t="s">
        <v>11</v>
      </c>
      <c r="G1814">
        <v>2903</v>
      </c>
      <c r="H1814">
        <v>24.071310116086199</v>
      </c>
      <c r="I1814">
        <v>4628</v>
      </c>
    </row>
    <row r="1815" spans="1:9" x14ac:dyDescent="0.2">
      <c r="A1815" s="6" t="s">
        <v>898</v>
      </c>
      <c r="B1815" t="s">
        <v>26</v>
      </c>
      <c r="C1815">
        <v>1</v>
      </c>
      <c r="D1815">
        <v>6</v>
      </c>
      <c r="E1815" t="s">
        <v>25</v>
      </c>
      <c r="F1815" t="s">
        <v>12</v>
      </c>
      <c r="G1815">
        <v>2935</v>
      </c>
      <c r="H1815">
        <v>24.4787322768974</v>
      </c>
      <c r="I1815">
        <v>4675</v>
      </c>
    </row>
    <row r="1816" spans="1:9" x14ac:dyDescent="0.2">
      <c r="A1816" s="6" t="s">
        <v>1402</v>
      </c>
      <c r="B1816" t="s">
        <v>26</v>
      </c>
      <c r="C1816">
        <v>1</v>
      </c>
      <c r="D1816">
        <v>6</v>
      </c>
      <c r="E1816" t="s">
        <v>25</v>
      </c>
      <c r="F1816" t="s">
        <v>15</v>
      </c>
      <c r="G1816">
        <v>3024</v>
      </c>
      <c r="H1816">
        <v>25.390428211586901</v>
      </c>
      <c r="I1816">
        <v>4740</v>
      </c>
    </row>
    <row r="1817" spans="1:9" x14ac:dyDescent="0.2">
      <c r="A1817" s="6" t="s">
        <v>906</v>
      </c>
      <c r="B1817" t="s">
        <v>26</v>
      </c>
      <c r="C1817">
        <v>1</v>
      </c>
      <c r="D1817">
        <v>7</v>
      </c>
      <c r="E1817" t="s">
        <v>25</v>
      </c>
      <c r="F1817" t="s">
        <v>12</v>
      </c>
      <c r="G1817">
        <v>3796</v>
      </c>
      <c r="H1817">
        <v>20.834248079034001</v>
      </c>
      <c r="I1817">
        <v>5416</v>
      </c>
    </row>
    <row r="1818" spans="1:9" x14ac:dyDescent="0.2">
      <c r="A1818" s="6" t="s">
        <v>738</v>
      </c>
      <c r="B1818" t="s">
        <v>26</v>
      </c>
      <c r="C1818">
        <v>1</v>
      </c>
      <c r="D1818">
        <v>7</v>
      </c>
      <c r="E1818" t="s">
        <v>25</v>
      </c>
      <c r="F1818" t="s">
        <v>11</v>
      </c>
      <c r="G1818">
        <v>3672</v>
      </c>
      <c r="H1818">
        <v>20.3097345132743</v>
      </c>
      <c r="I1818">
        <v>5469</v>
      </c>
    </row>
    <row r="1819" spans="1:9" x14ac:dyDescent="0.2">
      <c r="A1819" s="6" t="s">
        <v>1242</v>
      </c>
      <c r="B1819" t="s">
        <v>26</v>
      </c>
      <c r="C1819">
        <v>1</v>
      </c>
      <c r="D1819">
        <v>7</v>
      </c>
      <c r="E1819" t="s">
        <v>25</v>
      </c>
      <c r="F1819" t="s">
        <v>14</v>
      </c>
      <c r="G1819">
        <v>3949</v>
      </c>
      <c r="H1819">
        <v>21.357490535424599</v>
      </c>
      <c r="I1819">
        <v>5849</v>
      </c>
    </row>
    <row r="1820" spans="1:9" x14ac:dyDescent="0.2">
      <c r="A1820" s="6" t="s">
        <v>1074</v>
      </c>
      <c r="B1820" t="s">
        <v>26</v>
      </c>
      <c r="C1820">
        <v>1</v>
      </c>
      <c r="D1820">
        <v>7</v>
      </c>
      <c r="E1820" t="s">
        <v>25</v>
      </c>
      <c r="F1820" t="s">
        <v>13</v>
      </c>
      <c r="G1820">
        <v>3939</v>
      </c>
      <c r="H1820">
        <v>21.619099890230501</v>
      </c>
      <c r="I1820">
        <v>5861</v>
      </c>
    </row>
    <row r="1821" spans="1:9" x14ac:dyDescent="0.2">
      <c r="A1821" s="6" t="s">
        <v>1410</v>
      </c>
      <c r="B1821" t="s">
        <v>26</v>
      </c>
      <c r="C1821">
        <v>1</v>
      </c>
      <c r="D1821">
        <v>7</v>
      </c>
      <c r="E1821" t="s">
        <v>25</v>
      </c>
      <c r="F1821" t="s">
        <v>15</v>
      </c>
      <c r="G1821">
        <v>4177</v>
      </c>
      <c r="H1821">
        <v>22.313034188034202</v>
      </c>
      <c r="I1821">
        <v>6359</v>
      </c>
    </row>
    <row r="1822" spans="1:9" x14ac:dyDescent="0.2">
      <c r="A1822" s="6" t="s">
        <v>1250</v>
      </c>
      <c r="B1822" t="s">
        <v>26</v>
      </c>
      <c r="C1822">
        <v>1</v>
      </c>
      <c r="D1822">
        <v>8</v>
      </c>
      <c r="E1822" t="s">
        <v>25</v>
      </c>
      <c r="F1822" t="s">
        <v>14</v>
      </c>
      <c r="G1822">
        <v>1570</v>
      </c>
      <c r="H1822">
        <v>20.657894736842099</v>
      </c>
      <c r="I1822">
        <v>2322</v>
      </c>
    </row>
    <row r="1823" spans="1:9" x14ac:dyDescent="0.2">
      <c r="A1823" s="6" t="s">
        <v>1082</v>
      </c>
      <c r="B1823" t="s">
        <v>26</v>
      </c>
      <c r="C1823">
        <v>1</v>
      </c>
      <c r="D1823">
        <v>8</v>
      </c>
      <c r="E1823" t="s">
        <v>25</v>
      </c>
      <c r="F1823" t="s">
        <v>13</v>
      </c>
      <c r="G1823">
        <v>1675</v>
      </c>
      <c r="H1823">
        <v>22.068511198945998</v>
      </c>
      <c r="I1823">
        <v>2382</v>
      </c>
    </row>
    <row r="1824" spans="1:9" x14ac:dyDescent="0.2">
      <c r="A1824" s="6" t="s">
        <v>1418</v>
      </c>
      <c r="B1824" t="s">
        <v>26</v>
      </c>
      <c r="C1824">
        <v>1</v>
      </c>
      <c r="D1824">
        <v>8</v>
      </c>
      <c r="E1824" t="s">
        <v>25</v>
      </c>
      <c r="F1824" t="s">
        <v>15</v>
      </c>
      <c r="G1824">
        <v>1702</v>
      </c>
      <c r="H1824">
        <v>22.424242424242401</v>
      </c>
      <c r="I1824">
        <v>2511</v>
      </c>
    </row>
    <row r="1825" spans="1:9" x14ac:dyDescent="0.2">
      <c r="A1825" s="6" t="s">
        <v>914</v>
      </c>
      <c r="B1825" t="s">
        <v>26</v>
      </c>
      <c r="C1825">
        <v>1</v>
      </c>
      <c r="D1825">
        <v>8</v>
      </c>
      <c r="E1825" t="s">
        <v>25</v>
      </c>
      <c r="F1825" t="s">
        <v>12</v>
      </c>
      <c r="G1825">
        <v>1750</v>
      </c>
      <c r="H1825">
        <v>22.9960578186597</v>
      </c>
      <c r="I1825">
        <v>2578</v>
      </c>
    </row>
    <row r="1826" spans="1:9" x14ac:dyDescent="0.2">
      <c r="A1826" s="6" t="s">
        <v>746</v>
      </c>
      <c r="B1826" t="s">
        <v>26</v>
      </c>
      <c r="C1826">
        <v>1</v>
      </c>
      <c r="D1826">
        <v>8</v>
      </c>
      <c r="E1826" t="s">
        <v>25</v>
      </c>
      <c r="F1826" t="s">
        <v>11</v>
      </c>
      <c r="G1826">
        <v>1797</v>
      </c>
      <c r="H1826">
        <v>23.896276595744698</v>
      </c>
      <c r="I1826">
        <v>2718</v>
      </c>
    </row>
    <row r="1827" spans="1:9" x14ac:dyDescent="0.2">
      <c r="A1827" s="6" t="s">
        <v>754</v>
      </c>
      <c r="B1827" t="s">
        <v>26</v>
      </c>
      <c r="C1827">
        <v>1</v>
      </c>
      <c r="D1827">
        <v>9</v>
      </c>
      <c r="E1827" t="s">
        <v>25</v>
      </c>
      <c r="F1827" t="s">
        <v>11</v>
      </c>
      <c r="G1827">
        <v>2492</v>
      </c>
      <c r="H1827">
        <v>18.256410256410302</v>
      </c>
      <c r="I1827">
        <v>3764</v>
      </c>
    </row>
    <row r="1828" spans="1:9" x14ac:dyDescent="0.2">
      <c r="A1828" s="6" t="s">
        <v>1090</v>
      </c>
      <c r="B1828" t="s">
        <v>26</v>
      </c>
      <c r="C1828">
        <v>1</v>
      </c>
      <c r="D1828">
        <v>9</v>
      </c>
      <c r="E1828" t="s">
        <v>25</v>
      </c>
      <c r="F1828" t="s">
        <v>13</v>
      </c>
      <c r="G1828">
        <v>2557</v>
      </c>
      <c r="H1828">
        <v>18.691520467836298</v>
      </c>
      <c r="I1828">
        <v>3907</v>
      </c>
    </row>
    <row r="1829" spans="1:9" x14ac:dyDescent="0.2">
      <c r="A1829" s="6" t="s">
        <v>922</v>
      </c>
      <c r="B1829" t="s">
        <v>26</v>
      </c>
      <c r="C1829">
        <v>1</v>
      </c>
      <c r="D1829">
        <v>9</v>
      </c>
      <c r="E1829" t="s">
        <v>25</v>
      </c>
      <c r="F1829" t="s">
        <v>12</v>
      </c>
      <c r="G1829">
        <v>2624</v>
      </c>
      <c r="H1829">
        <v>19.139314369073698</v>
      </c>
      <c r="I1829">
        <v>3955</v>
      </c>
    </row>
    <row r="1830" spans="1:9" x14ac:dyDescent="0.2">
      <c r="A1830" s="6" t="s">
        <v>1258</v>
      </c>
      <c r="B1830" t="s">
        <v>26</v>
      </c>
      <c r="C1830">
        <v>1</v>
      </c>
      <c r="D1830">
        <v>9</v>
      </c>
      <c r="E1830" t="s">
        <v>25</v>
      </c>
      <c r="F1830" t="s">
        <v>14</v>
      </c>
      <c r="G1830">
        <v>2671</v>
      </c>
      <c r="H1830">
        <v>19.229661627069799</v>
      </c>
      <c r="I1830">
        <v>4040</v>
      </c>
    </row>
    <row r="1831" spans="1:9" x14ac:dyDescent="0.2">
      <c r="A1831" s="6" t="s">
        <v>1426</v>
      </c>
      <c r="B1831" t="s">
        <v>26</v>
      </c>
      <c r="C1831">
        <v>1</v>
      </c>
      <c r="D1831">
        <v>9</v>
      </c>
      <c r="E1831" t="s">
        <v>25</v>
      </c>
      <c r="F1831" t="s">
        <v>15</v>
      </c>
      <c r="G1831">
        <v>2749</v>
      </c>
      <c r="H1831">
        <v>19.593727726300799</v>
      </c>
      <c r="I1831">
        <v>4202</v>
      </c>
    </row>
    <row r="1832" spans="1:9" x14ac:dyDescent="0.2">
      <c r="A1832" s="6" t="s">
        <v>930</v>
      </c>
      <c r="B1832" t="s">
        <v>26</v>
      </c>
      <c r="C1832">
        <v>1</v>
      </c>
      <c r="D1832">
        <v>10</v>
      </c>
      <c r="E1832" t="s">
        <v>25</v>
      </c>
      <c r="F1832" t="s">
        <v>12</v>
      </c>
      <c r="G1832">
        <v>1808</v>
      </c>
      <c r="H1832">
        <v>25.536723163841799</v>
      </c>
      <c r="I1832">
        <v>3161</v>
      </c>
    </row>
    <row r="1833" spans="1:9" x14ac:dyDescent="0.2">
      <c r="A1833" s="6" t="s">
        <v>1266</v>
      </c>
      <c r="B1833" t="s">
        <v>26</v>
      </c>
      <c r="C1833">
        <v>1</v>
      </c>
      <c r="D1833">
        <v>10</v>
      </c>
      <c r="E1833" t="s">
        <v>25</v>
      </c>
      <c r="F1833" t="s">
        <v>14</v>
      </c>
      <c r="G1833">
        <v>1869</v>
      </c>
      <c r="H1833">
        <v>25.7438016528926</v>
      </c>
      <c r="I1833">
        <v>3298</v>
      </c>
    </row>
    <row r="1834" spans="1:9" x14ac:dyDescent="0.2">
      <c r="A1834" s="6" t="s">
        <v>1434</v>
      </c>
      <c r="B1834" t="s">
        <v>26</v>
      </c>
      <c r="C1834">
        <v>1</v>
      </c>
      <c r="D1834">
        <v>10</v>
      </c>
      <c r="E1834" t="s">
        <v>25</v>
      </c>
      <c r="F1834" t="s">
        <v>15</v>
      </c>
      <c r="G1834">
        <v>1808</v>
      </c>
      <c r="H1834">
        <v>24.4986449864499</v>
      </c>
      <c r="I1834">
        <v>3362</v>
      </c>
    </row>
    <row r="1835" spans="1:9" x14ac:dyDescent="0.2">
      <c r="A1835" s="6" t="s">
        <v>1098</v>
      </c>
      <c r="B1835" t="s">
        <v>26</v>
      </c>
      <c r="C1835">
        <v>1</v>
      </c>
      <c r="D1835">
        <v>10</v>
      </c>
      <c r="E1835" t="s">
        <v>25</v>
      </c>
      <c r="F1835" t="s">
        <v>13</v>
      </c>
      <c r="G1835">
        <v>1908</v>
      </c>
      <c r="H1835">
        <v>26.722689075630299</v>
      </c>
      <c r="I1835">
        <v>3450</v>
      </c>
    </row>
    <row r="1836" spans="1:9" x14ac:dyDescent="0.2">
      <c r="A1836" s="6" t="s">
        <v>762</v>
      </c>
      <c r="B1836" t="s">
        <v>26</v>
      </c>
      <c r="C1836">
        <v>1</v>
      </c>
      <c r="D1836">
        <v>10</v>
      </c>
      <c r="E1836" t="s">
        <v>25</v>
      </c>
      <c r="F1836" t="s">
        <v>11</v>
      </c>
      <c r="G1836">
        <v>1780</v>
      </c>
      <c r="H1836">
        <v>25.6115107913669</v>
      </c>
      <c r="I1836">
        <v>3452</v>
      </c>
    </row>
    <row r="1837" spans="1:9" x14ac:dyDescent="0.2">
      <c r="A1837" s="6" t="s">
        <v>938</v>
      </c>
      <c r="B1837" t="s">
        <v>26</v>
      </c>
      <c r="C1837">
        <v>1</v>
      </c>
      <c r="D1837">
        <v>11</v>
      </c>
      <c r="E1837" t="s">
        <v>25</v>
      </c>
      <c r="F1837" t="s">
        <v>12</v>
      </c>
      <c r="G1837">
        <v>1492</v>
      </c>
      <c r="H1837">
        <v>13.3931777378815</v>
      </c>
      <c r="I1837">
        <v>2007</v>
      </c>
    </row>
    <row r="1838" spans="1:9" x14ac:dyDescent="0.2">
      <c r="A1838" s="6" t="s">
        <v>1274</v>
      </c>
      <c r="B1838" t="s">
        <v>26</v>
      </c>
      <c r="C1838">
        <v>1</v>
      </c>
      <c r="D1838">
        <v>11</v>
      </c>
      <c r="E1838" t="s">
        <v>25</v>
      </c>
      <c r="F1838" t="s">
        <v>14</v>
      </c>
      <c r="G1838">
        <v>1495</v>
      </c>
      <c r="H1838">
        <v>13.360142984807901</v>
      </c>
      <c r="I1838">
        <v>2054</v>
      </c>
    </row>
    <row r="1839" spans="1:9" x14ac:dyDescent="0.2">
      <c r="A1839" s="6" t="s">
        <v>1442</v>
      </c>
      <c r="B1839" t="s">
        <v>26</v>
      </c>
      <c r="C1839">
        <v>1</v>
      </c>
      <c r="D1839">
        <v>11</v>
      </c>
      <c r="E1839" t="s">
        <v>25</v>
      </c>
      <c r="F1839" t="s">
        <v>15</v>
      </c>
      <c r="G1839">
        <v>1514</v>
      </c>
      <c r="H1839">
        <v>13.3392070484581</v>
      </c>
      <c r="I1839">
        <v>2074</v>
      </c>
    </row>
    <row r="1840" spans="1:9" x14ac:dyDescent="0.2">
      <c r="A1840" s="6" t="s">
        <v>1106</v>
      </c>
      <c r="B1840" t="s">
        <v>26</v>
      </c>
      <c r="C1840">
        <v>1</v>
      </c>
      <c r="D1840">
        <v>11</v>
      </c>
      <c r="E1840" t="s">
        <v>25</v>
      </c>
      <c r="F1840" t="s">
        <v>13</v>
      </c>
      <c r="G1840">
        <v>1527</v>
      </c>
      <c r="H1840">
        <v>13.7815884476534</v>
      </c>
      <c r="I1840">
        <v>2133</v>
      </c>
    </row>
    <row r="1841" spans="1:9" x14ac:dyDescent="0.2">
      <c r="A1841" s="6" t="s">
        <v>770</v>
      </c>
      <c r="B1841" t="s">
        <v>26</v>
      </c>
      <c r="C1841">
        <v>1</v>
      </c>
      <c r="D1841">
        <v>11</v>
      </c>
      <c r="E1841" t="s">
        <v>25</v>
      </c>
      <c r="F1841" t="s">
        <v>11</v>
      </c>
      <c r="G1841">
        <v>1588</v>
      </c>
      <c r="H1841">
        <v>14.242152466367701</v>
      </c>
      <c r="I1841">
        <v>2241</v>
      </c>
    </row>
    <row r="1842" spans="1:9" x14ac:dyDescent="0.2">
      <c r="A1842" s="6" t="s">
        <v>1450</v>
      </c>
      <c r="B1842" t="s">
        <v>26</v>
      </c>
      <c r="C1842">
        <v>1</v>
      </c>
      <c r="D1842">
        <v>12</v>
      </c>
      <c r="E1842" t="s">
        <v>25</v>
      </c>
      <c r="F1842" t="s">
        <v>15</v>
      </c>
      <c r="G1842">
        <v>908</v>
      </c>
      <c r="H1842">
        <v>17.067669172932298</v>
      </c>
      <c r="I1842">
        <v>1339</v>
      </c>
    </row>
    <row r="1843" spans="1:9" x14ac:dyDescent="0.2">
      <c r="A1843" s="6" t="s">
        <v>946</v>
      </c>
      <c r="B1843" t="s">
        <v>26</v>
      </c>
      <c r="C1843">
        <v>1</v>
      </c>
      <c r="D1843">
        <v>12</v>
      </c>
      <c r="E1843" t="s">
        <v>25</v>
      </c>
      <c r="F1843" t="s">
        <v>12</v>
      </c>
      <c r="G1843">
        <v>903</v>
      </c>
      <c r="H1843">
        <v>17.232824427480899</v>
      </c>
      <c r="I1843">
        <v>1369</v>
      </c>
    </row>
    <row r="1844" spans="1:9" x14ac:dyDescent="0.2">
      <c r="A1844" s="6" t="s">
        <v>1282</v>
      </c>
      <c r="B1844" t="s">
        <v>26</v>
      </c>
      <c r="C1844">
        <v>1</v>
      </c>
      <c r="D1844">
        <v>12</v>
      </c>
      <c r="E1844" t="s">
        <v>25</v>
      </c>
      <c r="F1844" t="s">
        <v>14</v>
      </c>
      <c r="G1844">
        <v>903</v>
      </c>
      <c r="H1844">
        <v>17.0056497175141</v>
      </c>
      <c r="I1844">
        <v>1384</v>
      </c>
    </row>
    <row r="1845" spans="1:9" x14ac:dyDescent="0.2">
      <c r="A1845" s="6" t="s">
        <v>778</v>
      </c>
      <c r="B1845" t="s">
        <v>26</v>
      </c>
      <c r="C1845">
        <v>1</v>
      </c>
      <c r="D1845">
        <v>12</v>
      </c>
      <c r="E1845" t="s">
        <v>25</v>
      </c>
      <c r="F1845" t="s">
        <v>11</v>
      </c>
      <c r="G1845">
        <v>974</v>
      </c>
      <c r="H1845">
        <v>18.308270676691698</v>
      </c>
      <c r="I1845">
        <v>1437</v>
      </c>
    </row>
    <row r="1846" spans="1:9" x14ac:dyDescent="0.2">
      <c r="A1846" s="6" t="s">
        <v>1114</v>
      </c>
      <c r="B1846" t="s">
        <v>26</v>
      </c>
      <c r="C1846">
        <v>1</v>
      </c>
      <c r="D1846">
        <v>12</v>
      </c>
      <c r="E1846" t="s">
        <v>25</v>
      </c>
      <c r="F1846" t="s">
        <v>13</v>
      </c>
      <c r="G1846">
        <v>969</v>
      </c>
      <c r="H1846">
        <v>18.670520231213899</v>
      </c>
      <c r="I1846">
        <v>1475</v>
      </c>
    </row>
    <row r="1847" spans="1:9" x14ac:dyDescent="0.2">
      <c r="A1847" s="6" t="s">
        <v>786</v>
      </c>
      <c r="B1847" t="s">
        <v>26</v>
      </c>
      <c r="C1847">
        <v>1</v>
      </c>
      <c r="D1847">
        <v>13</v>
      </c>
      <c r="E1847" t="s">
        <v>25</v>
      </c>
      <c r="F1847" t="s">
        <v>11</v>
      </c>
      <c r="G1847">
        <v>924</v>
      </c>
      <c r="H1847">
        <v>9.0855457227138601</v>
      </c>
      <c r="I1847">
        <v>1224</v>
      </c>
    </row>
    <row r="1848" spans="1:9" x14ac:dyDescent="0.2">
      <c r="A1848" s="6" t="s">
        <v>954</v>
      </c>
      <c r="B1848" t="s">
        <v>26</v>
      </c>
      <c r="C1848">
        <v>1</v>
      </c>
      <c r="D1848">
        <v>13</v>
      </c>
      <c r="E1848" t="s">
        <v>25</v>
      </c>
      <c r="F1848" t="s">
        <v>12</v>
      </c>
      <c r="G1848">
        <v>920</v>
      </c>
      <c r="H1848">
        <v>9.0729783037475293</v>
      </c>
      <c r="I1848">
        <v>1254</v>
      </c>
    </row>
    <row r="1849" spans="1:9" x14ac:dyDescent="0.2">
      <c r="A1849" s="6" t="s">
        <v>1122</v>
      </c>
      <c r="B1849" t="s">
        <v>26</v>
      </c>
      <c r="C1849">
        <v>1</v>
      </c>
      <c r="D1849">
        <v>13</v>
      </c>
      <c r="E1849" t="s">
        <v>25</v>
      </c>
      <c r="F1849" t="s">
        <v>13</v>
      </c>
      <c r="G1849">
        <v>1027</v>
      </c>
      <c r="H1849">
        <v>10.1783944499504</v>
      </c>
      <c r="I1849">
        <v>1439</v>
      </c>
    </row>
    <row r="1850" spans="1:9" x14ac:dyDescent="0.2">
      <c r="A1850" s="6" t="s">
        <v>1290</v>
      </c>
      <c r="B1850" t="s">
        <v>26</v>
      </c>
      <c r="C1850">
        <v>1</v>
      </c>
      <c r="D1850">
        <v>13</v>
      </c>
      <c r="E1850" t="s">
        <v>25</v>
      </c>
      <c r="F1850" t="s">
        <v>14</v>
      </c>
      <c r="G1850">
        <v>1088</v>
      </c>
      <c r="H1850">
        <v>10.656219392752201</v>
      </c>
      <c r="I1850">
        <v>1476</v>
      </c>
    </row>
    <row r="1851" spans="1:9" x14ac:dyDescent="0.2">
      <c r="A1851" s="6" t="s">
        <v>1458</v>
      </c>
      <c r="B1851" t="s">
        <v>26</v>
      </c>
      <c r="C1851">
        <v>1</v>
      </c>
      <c r="D1851">
        <v>13</v>
      </c>
      <c r="E1851" t="s">
        <v>25</v>
      </c>
      <c r="F1851" t="s">
        <v>15</v>
      </c>
      <c r="G1851">
        <v>1095</v>
      </c>
      <c r="H1851">
        <v>10.5899419729207</v>
      </c>
      <c r="I1851">
        <v>1479</v>
      </c>
    </row>
    <row r="1852" spans="1:9" x14ac:dyDescent="0.2">
      <c r="A1852" s="6" t="s">
        <v>794</v>
      </c>
      <c r="B1852" t="s">
        <v>26</v>
      </c>
      <c r="C1852">
        <v>1</v>
      </c>
      <c r="D1852">
        <v>14</v>
      </c>
      <c r="E1852" t="s">
        <v>25</v>
      </c>
      <c r="F1852" t="s">
        <v>11</v>
      </c>
      <c r="G1852">
        <v>1594</v>
      </c>
      <c r="H1852">
        <v>19.630541871921199</v>
      </c>
      <c r="I1852">
        <v>2244</v>
      </c>
    </row>
    <row r="1853" spans="1:9" x14ac:dyDescent="0.2">
      <c r="A1853" s="6" t="s">
        <v>1466</v>
      </c>
      <c r="B1853" t="s">
        <v>26</v>
      </c>
      <c r="C1853">
        <v>1</v>
      </c>
      <c r="D1853">
        <v>14</v>
      </c>
      <c r="E1853" t="s">
        <v>25</v>
      </c>
      <c r="F1853" t="s">
        <v>15</v>
      </c>
      <c r="G1853">
        <v>1747</v>
      </c>
      <c r="H1853">
        <v>21.330891330891301</v>
      </c>
      <c r="I1853">
        <v>2468</v>
      </c>
    </row>
    <row r="1854" spans="1:9" x14ac:dyDescent="0.2">
      <c r="A1854" s="6" t="s">
        <v>962</v>
      </c>
      <c r="B1854" t="s">
        <v>26</v>
      </c>
      <c r="C1854">
        <v>1</v>
      </c>
      <c r="D1854">
        <v>14</v>
      </c>
      <c r="E1854" t="s">
        <v>25</v>
      </c>
      <c r="F1854" t="s">
        <v>12</v>
      </c>
      <c r="G1854">
        <v>1765</v>
      </c>
      <c r="H1854">
        <v>21.8982630272953</v>
      </c>
      <c r="I1854">
        <v>2566</v>
      </c>
    </row>
    <row r="1855" spans="1:9" x14ac:dyDescent="0.2">
      <c r="A1855" s="6" t="s">
        <v>1298</v>
      </c>
      <c r="B1855" t="s">
        <v>26</v>
      </c>
      <c r="C1855">
        <v>1</v>
      </c>
      <c r="D1855">
        <v>14</v>
      </c>
      <c r="E1855" t="s">
        <v>25</v>
      </c>
      <c r="F1855" t="s">
        <v>14</v>
      </c>
      <c r="G1855">
        <v>1783</v>
      </c>
      <c r="H1855">
        <v>22.012345679012299</v>
      </c>
      <c r="I1855">
        <v>2592</v>
      </c>
    </row>
    <row r="1856" spans="1:9" x14ac:dyDescent="0.2">
      <c r="A1856" s="6" t="s">
        <v>1130</v>
      </c>
      <c r="B1856" t="s">
        <v>26</v>
      </c>
      <c r="C1856">
        <v>1</v>
      </c>
      <c r="D1856">
        <v>14</v>
      </c>
      <c r="E1856" t="s">
        <v>25</v>
      </c>
      <c r="F1856" t="s">
        <v>13</v>
      </c>
      <c r="G1856">
        <v>1767</v>
      </c>
      <c r="H1856">
        <v>22.198492462311599</v>
      </c>
      <c r="I1856">
        <v>2616</v>
      </c>
    </row>
    <row r="1857" spans="1:9" x14ac:dyDescent="0.2">
      <c r="A1857" s="6" t="s">
        <v>1138</v>
      </c>
      <c r="B1857" t="s">
        <v>26</v>
      </c>
      <c r="C1857">
        <v>1</v>
      </c>
      <c r="D1857">
        <v>15</v>
      </c>
      <c r="E1857" t="s">
        <v>25</v>
      </c>
      <c r="F1857" t="s">
        <v>13</v>
      </c>
      <c r="G1857">
        <v>563</v>
      </c>
      <c r="H1857">
        <v>23.264462809917401</v>
      </c>
      <c r="I1857">
        <v>902</v>
      </c>
    </row>
    <row r="1858" spans="1:9" x14ac:dyDescent="0.2">
      <c r="A1858" s="6" t="s">
        <v>1306</v>
      </c>
      <c r="B1858" t="s">
        <v>26</v>
      </c>
      <c r="C1858">
        <v>1</v>
      </c>
      <c r="D1858">
        <v>15</v>
      </c>
      <c r="E1858" t="s">
        <v>25</v>
      </c>
      <c r="F1858" t="s">
        <v>14</v>
      </c>
      <c r="G1858">
        <v>606</v>
      </c>
      <c r="H1858">
        <v>24.938271604938301</v>
      </c>
      <c r="I1858">
        <v>948</v>
      </c>
    </row>
    <row r="1859" spans="1:9" x14ac:dyDescent="0.2">
      <c r="A1859" s="6" t="s">
        <v>1474</v>
      </c>
      <c r="B1859" t="s">
        <v>26</v>
      </c>
      <c r="C1859">
        <v>1</v>
      </c>
      <c r="D1859">
        <v>15</v>
      </c>
      <c r="E1859" t="s">
        <v>25</v>
      </c>
      <c r="F1859" t="s">
        <v>15</v>
      </c>
      <c r="G1859">
        <v>636</v>
      </c>
      <c r="H1859">
        <v>25.748987854250998</v>
      </c>
      <c r="I1859">
        <v>1008</v>
      </c>
    </row>
    <row r="1860" spans="1:9" x14ac:dyDescent="0.2">
      <c r="A1860" s="6" t="s">
        <v>970</v>
      </c>
      <c r="B1860" t="s">
        <v>26</v>
      </c>
      <c r="C1860">
        <v>1</v>
      </c>
      <c r="D1860">
        <v>15</v>
      </c>
      <c r="E1860" t="s">
        <v>25</v>
      </c>
      <c r="F1860" t="s">
        <v>12</v>
      </c>
      <c r="G1860">
        <v>641</v>
      </c>
      <c r="H1860">
        <v>26.597510373443999</v>
      </c>
      <c r="I1860">
        <v>1049</v>
      </c>
    </row>
    <row r="1861" spans="1:9" x14ac:dyDescent="0.2">
      <c r="A1861" s="6" t="s">
        <v>802</v>
      </c>
      <c r="B1861" t="s">
        <v>26</v>
      </c>
      <c r="C1861">
        <v>1</v>
      </c>
      <c r="D1861">
        <v>15</v>
      </c>
      <c r="E1861" t="s">
        <v>25</v>
      </c>
      <c r="F1861" t="s">
        <v>11</v>
      </c>
      <c r="G1861">
        <v>644</v>
      </c>
      <c r="H1861">
        <v>26.8333333333333</v>
      </c>
      <c r="I1861">
        <v>1115</v>
      </c>
    </row>
    <row r="1862" spans="1:9" x14ac:dyDescent="0.2">
      <c r="A1862" s="6" t="s">
        <v>810</v>
      </c>
      <c r="B1862" t="s">
        <v>26</v>
      </c>
      <c r="C1862">
        <v>1</v>
      </c>
      <c r="D1862">
        <v>16</v>
      </c>
      <c r="E1862" t="s">
        <v>25</v>
      </c>
      <c r="F1862" t="s">
        <v>11</v>
      </c>
      <c r="G1862">
        <v>725</v>
      </c>
      <c r="H1862">
        <v>15.864332603938699</v>
      </c>
      <c r="I1862">
        <v>1005</v>
      </c>
    </row>
    <row r="1863" spans="1:9" x14ac:dyDescent="0.2">
      <c r="A1863" s="6" t="s">
        <v>1146</v>
      </c>
      <c r="B1863" t="s">
        <v>26</v>
      </c>
      <c r="C1863">
        <v>1</v>
      </c>
      <c r="D1863">
        <v>16</v>
      </c>
      <c r="E1863" t="s">
        <v>25</v>
      </c>
      <c r="F1863" t="s">
        <v>13</v>
      </c>
      <c r="G1863">
        <v>772</v>
      </c>
      <c r="H1863">
        <v>16.286919831223599</v>
      </c>
      <c r="I1863">
        <v>1037</v>
      </c>
    </row>
    <row r="1864" spans="1:9" x14ac:dyDescent="0.2">
      <c r="A1864" s="6" t="s">
        <v>1482</v>
      </c>
      <c r="B1864" t="s">
        <v>26</v>
      </c>
      <c r="C1864">
        <v>1</v>
      </c>
      <c r="D1864">
        <v>16</v>
      </c>
      <c r="E1864" t="s">
        <v>25</v>
      </c>
      <c r="F1864" t="s">
        <v>15</v>
      </c>
      <c r="G1864">
        <v>877</v>
      </c>
      <c r="H1864">
        <v>17.971311475409799</v>
      </c>
      <c r="I1864">
        <v>1276</v>
      </c>
    </row>
    <row r="1865" spans="1:9" x14ac:dyDescent="0.2">
      <c r="A1865" s="6" t="s">
        <v>978</v>
      </c>
      <c r="B1865" t="s">
        <v>26</v>
      </c>
      <c r="C1865">
        <v>1</v>
      </c>
      <c r="D1865">
        <v>16</v>
      </c>
      <c r="E1865" t="s">
        <v>25</v>
      </c>
      <c r="F1865" t="s">
        <v>12</v>
      </c>
      <c r="G1865">
        <v>898</v>
      </c>
      <c r="H1865">
        <v>19.106382978723399</v>
      </c>
      <c r="I1865">
        <v>1278</v>
      </c>
    </row>
    <row r="1866" spans="1:9" x14ac:dyDescent="0.2">
      <c r="A1866" s="6" t="s">
        <v>1314</v>
      </c>
      <c r="B1866" t="s">
        <v>26</v>
      </c>
      <c r="C1866">
        <v>1</v>
      </c>
      <c r="D1866">
        <v>16</v>
      </c>
      <c r="E1866" t="s">
        <v>25</v>
      </c>
      <c r="F1866" t="s">
        <v>14</v>
      </c>
      <c r="G1866">
        <v>902</v>
      </c>
      <c r="H1866">
        <v>18.713692946058099</v>
      </c>
      <c r="I1866">
        <v>1308</v>
      </c>
    </row>
    <row r="1867" spans="1:9" x14ac:dyDescent="0.2">
      <c r="A1867" s="6" t="s">
        <v>818</v>
      </c>
      <c r="B1867" t="s">
        <v>26</v>
      </c>
      <c r="C1867">
        <v>1</v>
      </c>
      <c r="D1867">
        <v>17</v>
      </c>
      <c r="E1867" t="s">
        <v>25</v>
      </c>
      <c r="F1867" t="s">
        <v>11</v>
      </c>
      <c r="G1867">
        <v>253</v>
      </c>
      <c r="H1867">
        <v>22</v>
      </c>
      <c r="I1867">
        <v>356</v>
      </c>
    </row>
    <row r="1868" spans="1:9" x14ac:dyDescent="0.2">
      <c r="A1868" s="6" t="s">
        <v>1154</v>
      </c>
      <c r="B1868" t="s">
        <v>26</v>
      </c>
      <c r="C1868">
        <v>1</v>
      </c>
      <c r="D1868">
        <v>17</v>
      </c>
      <c r="E1868" t="s">
        <v>25</v>
      </c>
      <c r="F1868" t="s">
        <v>13</v>
      </c>
      <c r="G1868">
        <v>260</v>
      </c>
      <c r="H1868">
        <v>22.2222222222222</v>
      </c>
      <c r="I1868">
        <v>366</v>
      </c>
    </row>
    <row r="1869" spans="1:9" x14ac:dyDescent="0.2">
      <c r="A1869" s="6" t="s">
        <v>986</v>
      </c>
      <c r="B1869" t="s">
        <v>26</v>
      </c>
      <c r="C1869">
        <v>1</v>
      </c>
      <c r="D1869">
        <v>17</v>
      </c>
      <c r="E1869" t="s">
        <v>25</v>
      </c>
      <c r="F1869" t="s">
        <v>12</v>
      </c>
      <c r="G1869">
        <v>252</v>
      </c>
      <c r="H1869">
        <v>21.913043478260899</v>
      </c>
      <c r="I1869">
        <v>377</v>
      </c>
    </row>
    <row r="1870" spans="1:9" x14ac:dyDescent="0.2">
      <c r="A1870" s="6" t="s">
        <v>1322</v>
      </c>
      <c r="B1870" t="s">
        <v>26</v>
      </c>
      <c r="C1870">
        <v>1</v>
      </c>
      <c r="D1870">
        <v>17</v>
      </c>
      <c r="E1870" t="s">
        <v>25</v>
      </c>
      <c r="F1870" t="s">
        <v>14</v>
      </c>
      <c r="G1870">
        <v>265</v>
      </c>
      <c r="H1870">
        <v>22.457627118644101</v>
      </c>
      <c r="I1870">
        <v>385</v>
      </c>
    </row>
    <row r="1871" spans="1:9" x14ac:dyDescent="0.2">
      <c r="A1871" s="6" t="s">
        <v>1490</v>
      </c>
      <c r="B1871" t="s">
        <v>26</v>
      </c>
      <c r="C1871">
        <v>1</v>
      </c>
      <c r="D1871">
        <v>17</v>
      </c>
      <c r="E1871" t="s">
        <v>25</v>
      </c>
      <c r="F1871" t="s">
        <v>15</v>
      </c>
      <c r="G1871">
        <v>262</v>
      </c>
      <c r="H1871">
        <v>21.652892561983499</v>
      </c>
      <c r="I1871">
        <v>402</v>
      </c>
    </row>
    <row r="1872" spans="1:9" x14ac:dyDescent="0.2">
      <c r="A1872" s="6" t="s">
        <v>1498</v>
      </c>
      <c r="B1872" t="s">
        <v>26</v>
      </c>
      <c r="C1872">
        <v>1</v>
      </c>
      <c r="D1872">
        <v>18</v>
      </c>
      <c r="E1872" t="s">
        <v>25</v>
      </c>
      <c r="F1872" t="s">
        <v>15</v>
      </c>
      <c r="G1872">
        <v>1394</v>
      </c>
      <c r="H1872">
        <v>9.0814332247557008</v>
      </c>
      <c r="I1872">
        <v>1913</v>
      </c>
    </row>
    <row r="1873" spans="1:9" x14ac:dyDescent="0.2">
      <c r="A1873" s="6" t="s">
        <v>994</v>
      </c>
      <c r="B1873" t="s">
        <v>26</v>
      </c>
      <c r="C1873">
        <v>1</v>
      </c>
      <c r="D1873">
        <v>18</v>
      </c>
      <c r="E1873" t="s">
        <v>25</v>
      </c>
      <c r="F1873" t="s">
        <v>12</v>
      </c>
      <c r="G1873">
        <v>1359</v>
      </c>
      <c r="H1873">
        <v>9.5704225352112697</v>
      </c>
      <c r="I1873">
        <v>1928</v>
      </c>
    </row>
    <row r="1874" spans="1:9" x14ac:dyDescent="0.2">
      <c r="A1874" s="6" t="s">
        <v>1162</v>
      </c>
      <c r="B1874" t="s">
        <v>26</v>
      </c>
      <c r="C1874">
        <v>1</v>
      </c>
      <c r="D1874">
        <v>18</v>
      </c>
      <c r="E1874" t="s">
        <v>25</v>
      </c>
      <c r="F1874" t="s">
        <v>13</v>
      </c>
      <c r="G1874">
        <v>1380</v>
      </c>
      <c r="H1874">
        <v>9.4975911906400494</v>
      </c>
      <c r="I1874">
        <v>2025</v>
      </c>
    </row>
    <row r="1875" spans="1:9" x14ac:dyDescent="0.2">
      <c r="A1875" s="6" t="s">
        <v>826</v>
      </c>
      <c r="B1875" t="s">
        <v>26</v>
      </c>
      <c r="C1875">
        <v>1</v>
      </c>
      <c r="D1875">
        <v>18</v>
      </c>
      <c r="E1875" t="s">
        <v>25</v>
      </c>
      <c r="F1875" t="s">
        <v>11</v>
      </c>
      <c r="G1875">
        <v>1441</v>
      </c>
      <c r="H1875">
        <v>10.147887323943699</v>
      </c>
      <c r="I1875">
        <v>2073</v>
      </c>
    </row>
    <row r="1876" spans="1:9" x14ac:dyDescent="0.2">
      <c r="A1876" s="6" t="s">
        <v>1330</v>
      </c>
      <c r="B1876" t="s">
        <v>26</v>
      </c>
      <c r="C1876">
        <v>1</v>
      </c>
      <c r="D1876">
        <v>18</v>
      </c>
      <c r="E1876" t="s">
        <v>25</v>
      </c>
      <c r="F1876" t="s">
        <v>14</v>
      </c>
      <c r="G1876">
        <v>1548</v>
      </c>
      <c r="H1876">
        <v>10.3822937625755</v>
      </c>
      <c r="I1876">
        <v>2165</v>
      </c>
    </row>
    <row r="1877" spans="1:9" x14ac:dyDescent="0.2">
      <c r="A1877" s="6" t="s">
        <v>834</v>
      </c>
      <c r="B1877" t="s">
        <v>26</v>
      </c>
      <c r="C1877">
        <v>1</v>
      </c>
      <c r="D1877">
        <v>19</v>
      </c>
      <c r="E1877" t="s">
        <v>25</v>
      </c>
      <c r="F1877" t="s">
        <v>11</v>
      </c>
      <c r="G1877">
        <v>170</v>
      </c>
      <c r="H1877">
        <v>11.1842105263158</v>
      </c>
      <c r="I1877">
        <v>216</v>
      </c>
    </row>
    <row r="1878" spans="1:9" x14ac:dyDescent="0.2">
      <c r="A1878" s="6" t="s">
        <v>1002</v>
      </c>
      <c r="B1878" t="s">
        <v>26</v>
      </c>
      <c r="C1878">
        <v>1</v>
      </c>
      <c r="D1878">
        <v>19</v>
      </c>
      <c r="E1878" t="s">
        <v>25</v>
      </c>
      <c r="F1878" t="s">
        <v>12</v>
      </c>
      <c r="G1878">
        <v>204</v>
      </c>
      <c r="H1878">
        <v>13.1612903225806</v>
      </c>
      <c r="I1878">
        <v>275</v>
      </c>
    </row>
    <row r="1879" spans="1:9" x14ac:dyDescent="0.2">
      <c r="A1879" s="6" t="s">
        <v>1170</v>
      </c>
      <c r="B1879" t="s">
        <v>26</v>
      </c>
      <c r="C1879">
        <v>1</v>
      </c>
      <c r="D1879">
        <v>19</v>
      </c>
      <c r="E1879" t="s">
        <v>25</v>
      </c>
      <c r="F1879" t="s">
        <v>13</v>
      </c>
      <c r="G1879">
        <v>213</v>
      </c>
      <c r="H1879">
        <v>13.3125</v>
      </c>
      <c r="I1879">
        <v>301</v>
      </c>
    </row>
    <row r="1880" spans="1:9" x14ac:dyDescent="0.2">
      <c r="A1880" s="6" t="s">
        <v>1338</v>
      </c>
      <c r="B1880" t="s">
        <v>26</v>
      </c>
      <c r="C1880">
        <v>1</v>
      </c>
      <c r="D1880">
        <v>19</v>
      </c>
      <c r="E1880" t="s">
        <v>25</v>
      </c>
      <c r="F1880" t="s">
        <v>14</v>
      </c>
      <c r="G1880">
        <v>228</v>
      </c>
      <c r="H1880">
        <v>14.074074074074099</v>
      </c>
      <c r="I1880">
        <v>302</v>
      </c>
    </row>
    <row r="1881" spans="1:9" x14ac:dyDescent="0.2">
      <c r="A1881" s="6" t="s">
        <v>1506</v>
      </c>
      <c r="B1881" t="s">
        <v>26</v>
      </c>
      <c r="C1881">
        <v>1</v>
      </c>
      <c r="D1881">
        <v>19</v>
      </c>
      <c r="E1881" t="s">
        <v>25</v>
      </c>
      <c r="F1881" t="s">
        <v>15</v>
      </c>
      <c r="G1881">
        <v>271</v>
      </c>
      <c r="H1881">
        <v>16.424242424242401</v>
      </c>
      <c r="I1881">
        <v>373</v>
      </c>
    </row>
    <row r="1882" spans="1:9" x14ac:dyDescent="0.2">
      <c r="A1882" s="6" t="s">
        <v>1346</v>
      </c>
      <c r="B1882" t="s">
        <v>26</v>
      </c>
      <c r="C1882">
        <v>1</v>
      </c>
      <c r="D1882">
        <v>20</v>
      </c>
      <c r="E1882" t="s">
        <v>25</v>
      </c>
      <c r="F1882" t="s">
        <v>14</v>
      </c>
      <c r="G1882">
        <v>1252</v>
      </c>
      <c r="H1882">
        <v>12.5325325325325</v>
      </c>
      <c r="I1882">
        <v>1749</v>
      </c>
    </row>
    <row r="1883" spans="1:9" x14ac:dyDescent="0.2">
      <c r="A1883" s="6" t="s">
        <v>842</v>
      </c>
      <c r="B1883" t="s">
        <v>26</v>
      </c>
      <c r="C1883">
        <v>1</v>
      </c>
      <c r="D1883">
        <v>20</v>
      </c>
      <c r="E1883" t="s">
        <v>25</v>
      </c>
      <c r="F1883" t="s">
        <v>11</v>
      </c>
      <c r="G1883">
        <v>1307</v>
      </c>
      <c r="H1883">
        <v>13.657262277951901</v>
      </c>
      <c r="I1883">
        <v>1840</v>
      </c>
    </row>
    <row r="1884" spans="1:9" x14ac:dyDescent="0.2">
      <c r="A1884" s="6" t="s">
        <v>1178</v>
      </c>
      <c r="B1884" t="s">
        <v>26</v>
      </c>
      <c r="C1884">
        <v>1</v>
      </c>
      <c r="D1884">
        <v>20</v>
      </c>
      <c r="E1884" t="s">
        <v>25</v>
      </c>
      <c r="F1884" t="s">
        <v>13</v>
      </c>
      <c r="G1884">
        <v>1315</v>
      </c>
      <c r="H1884">
        <v>13.3910386965377</v>
      </c>
      <c r="I1884">
        <v>1861</v>
      </c>
    </row>
    <row r="1885" spans="1:9" x14ac:dyDescent="0.2">
      <c r="A1885" s="6" t="s">
        <v>1514</v>
      </c>
      <c r="B1885" t="s">
        <v>26</v>
      </c>
      <c r="C1885">
        <v>1</v>
      </c>
      <c r="D1885">
        <v>20</v>
      </c>
      <c r="E1885" t="s">
        <v>25</v>
      </c>
      <c r="F1885" t="s">
        <v>15</v>
      </c>
      <c r="G1885">
        <v>1344</v>
      </c>
      <c r="H1885">
        <v>13.125</v>
      </c>
      <c r="I1885">
        <v>1883</v>
      </c>
    </row>
    <row r="1886" spans="1:9" x14ac:dyDescent="0.2">
      <c r="A1886" s="6" t="s">
        <v>1010</v>
      </c>
      <c r="B1886" t="s">
        <v>26</v>
      </c>
      <c r="C1886">
        <v>1</v>
      </c>
      <c r="D1886">
        <v>20</v>
      </c>
      <c r="E1886" t="s">
        <v>25</v>
      </c>
      <c r="F1886" t="s">
        <v>12</v>
      </c>
      <c r="G1886">
        <v>1363</v>
      </c>
      <c r="H1886">
        <v>13.993839835729</v>
      </c>
      <c r="I1886">
        <v>1921</v>
      </c>
    </row>
    <row r="1887" spans="1:9" x14ac:dyDescent="0.2">
      <c r="A1887" s="6" t="s">
        <v>850</v>
      </c>
      <c r="B1887" t="s">
        <v>26</v>
      </c>
      <c r="C1887">
        <v>1</v>
      </c>
      <c r="D1887">
        <v>99</v>
      </c>
      <c r="E1887" t="s">
        <v>25</v>
      </c>
      <c r="F1887" t="s">
        <v>11</v>
      </c>
      <c r="G1887">
        <v>38587</v>
      </c>
      <c r="H1887">
        <v>16.686270270270299</v>
      </c>
      <c r="I1887">
        <v>58536</v>
      </c>
    </row>
    <row r="1888" spans="1:9" x14ac:dyDescent="0.2">
      <c r="A1888" s="6" t="s">
        <v>1354</v>
      </c>
      <c r="B1888" t="s">
        <v>26</v>
      </c>
      <c r="C1888">
        <v>1</v>
      </c>
      <c r="D1888">
        <v>99</v>
      </c>
      <c r="E1888" t="s">
        <v>25</v>
      </c>
      <c r="F1888" t="s">
        <v>14</v>
      </c>
      <c r="G1888">
        <v>39988</v>
      </c>
      <c r="H1888">
        <v>16.946940159349001</v>
      </c>
      <c r="I1888">
        <v>59862</v>
      </c>
    </row>
    <row r="1889" spans="1:9" x14ac:dyDescent="0.2">
      <c r="A1889" s="6" t="s">
        <v>1018</v>
      </c>
      <c r="B1889" t="s">
        <v>26</v>
      </c>
      <c r="C1889">
        <v>1</v>
      </c>
      <c r="D1889">
        <v>99</v>
      </c>
      <c r="E1889" t="s">
        <v>25</v>
      </c>
      <c r="F1889" t="s">
        <v>12</v>
      </c>
      <c r="G1889">
        <v>39974</v>
      </c>
      <c r="H1889">
        <v>17.193118279569902</v>
      </c>
      <c r="I1889">
        <v>60130</v>
      </c>
    </row>
    <row r="1890" spans="1:9" x14ac:dyDescent="0.2">
      <c r="A1890" s="6" t="s">
        <v>1186</v>
      </c>
      <c r="B1890" t="s">
        <v>26</v>
      </c>
      <c r="C1890">
        <v>1</v>
      </c>
      <c r="D1890">
        <v>99</v>
      </c>
      <c r="E1890" t="s">
        <v>25</v>
      </c>
      <c r="F1890" t="s">
        <v>13</v>
      </c>
      <c r="G1890">
        <v>39768</v>
      </c>
      <c r="H1890">
        <v>17.0692763327324</v>
      </c>
      <c r="I1890">
        <v>60370</v>
      </c>
    </row>
    <row r="1891" spans="1:9" x14ac:dyDescent="0.2">
      <c r="A1891" s="6" t="s">
        <v>1522</v>
      </c>
      <c r="B1891" t="s">
        <v>26</v>
      </c>
      <c r="C1891">
        <v>1</v>
      </c>
      <c r="D1891">
        <v>99</v>
      </c>
      <c r="E1891" t="s">
        <v>25</v>
      </c>
      <c r="F1891" t="s">
        <v>15</v>
      </c>
      <c r="G1891">
        <v>40976</v>
      </c>
      <c r="H1891">
        <v>17.163441400686899</v>
      </c>
      <c r="I1891">
        <v>62416</v>
      </c>
    </row>
    <row r="1892" spans="1:9" x14ac:dyDescent="0.2">
      <c r="A1892" s="6" t="s">
        <v>1195</v>
      </c>
      <c r="B1892" t="s">
        <v>26</v>
      </c>
      <c r="C1892">
        <v>2</v>
      </c>
      <c r="D1892">
        <v>1</v>
      </c>
      <c r="E1892" t="s">
        <v>24</v>
      </c>
      <c r="F1892" t="s">
        <v>14</v>
      </c>
      <c r="G1892">
        <v>270</v>
      </c>
      <c r="H1892">
        <v>12.7962085308057</v>
      </c>
      <c r="I1892">
        <v>401</v>
      </c>
    </row>
    <row r="1893" spans="1:9" x14ac:dyDescent="0.2">
      <c r="A1893" s="6" t="s">
        <v>859</v>
      </c>
      <c r="B1893" t="s">
        <v>26</v>
      </c>
      <c r="C1893">
        <v>2</v>
      </c>
      <c r="D1893">
        <v>1</v>
      </c>
      <c r="E1893" t="s">
        <v>24</v>
      </c>
      <c r="F1893" t="s">
        <v>12</v>
      </c>
      <c r="G1893">
        <v>267</v>
      </c>
      <c r="H1893">
        <v>13.6224489795918</v>
      </c>
      <c r="I1893">
        <v>408</v>
      </c>
    </row>
    <row r="1894" spans="1:9" x14ac:dyDescent="0.2">
      <c r="A1894" s="6" t="s">
        <v>691</v>
      </c>
      <c r="B1894" t="s">
        <v>26</v>
      </c>
      <c r="C1894">
        <v>2</v>
      </c>
      <c r="D1894">
        <v>1</v>
      </c>
      <c r="E1894" t="s">
        <v>24</v>
      </c>
      <c r="F1894" t="s">
        <v>11</v>
      </c>
      <c r="G1894">
        <v>246</v>
      </c>
      <c r="H1894">
        <v>12.8795811518325</v>
      </c>
      <c r="I1894">
        <v>423</v>
      </c>
    </row>
    <row r="1895" spans="1:9" x14ac:dyDescent="0.2">
      <c r="A1895" s="6" t="s">
        <v>1363</v>
      </c>
      <c r="B1895" t="s">
        <v>26</v>
      </c>
      <c r="C1895">
        <v>2</v>
      </c>
      <c r="D1895">
        <v>1</v>
      </c>
      <c r="E1895" t="s">
        <v>24</v>
      </c>
      <c r="F1895" t="s">
        <v>15</v>
      </c>
      <c r="G1895">
        <v>279</v>
      </c>
      <c r="H1895">
        <v>12.681818181818199</v>
      </c>
      <c r="I1895">
        <v>435</v>
      </c>
    </row>
    <row r="1896" spans="1:9" x14ac:dyDescent="0.2">
      <c r="A1896" s="6" t="s">
        <v>1027</v>
      </c>
      <c r="B1896" t="s">
        <v>26</v>
      </c>
      <c r="C1896">
        <v>2</v>
      </c>
      <c r="D1896">
        <v>1</v>
      </c>
      <c r="E1896" t="s">
        <v>24</v>
      </c>
      <c r="F1896" t="s">
        <v>13</v>
      </c>
      <c r="G1896">
        <v>294</v>
      </c>
      <c r="H1896">
        <v>14.8484848484848</v>
      </c>
      <c r="I1896">
        <v>462</v>
      </c>
    </row>
    <row r="1897" spans="1:9" x14ac:dyDescent="0.2">
      <c r="A1897" s="6" t="s">
        <v>867</v>
      </c>
      <c r="B1897" t="s">
        <v>26</v>
      </c>
      <c r="C1897">
        <v>2</v>
      </c>
      <c r="D1897">
        <v>2</v>
      </c>
      <c r="E1897" t="s">
        <v>24</v>
      </c>
      <c r="F1897" t="s">
        <v>12</v>
      </c>
      <c r="G1897">
        <v>4305</v>
      </c>
      <c r="H1897">
        <v>16.294473883421698</v>
      </c>
      <c r="I1897">
        <v>6405</v>
      </c>
    </row>
    <row r="1898" spans="1:9" x14ac:dyDescent="0.2">
      <c r="A1898" s="6" t="s">
        <v>699</v>
      </c>
      <c r="B1898" t="s">
        <v>26</v>
      </c>
      <c r="C1898">
        <v>2</v>
      </c>
      <c r="D1898">
        <v>2</v>
      </c>
      <c r="E1898" t="s">
        <v>24</v>
      </c>
      <c r="F1898" t="s">
        <v>11</v>
      </c>
      <c r="G1898">
        <v>4252</v>
      </c>
      <c r="H1898">
        <v>16.5062111801242</v>
      </c>
      <c r="I1898">
        <v>6812</v>
      </c>
    </row>
    <row r="1899" spans="1:9" x14ac:dyDescent="0.2">
      <c r="A1899" s="6" t="s">
        <v>1035</v>
      </c>
      <c r="B1899" t="s">
        <v>26</v>
      </c>
      <c r="C1899">
        <v>2</v>
      </c>
      <c r="D1899">
        <v>2</v>
      </c>
      <c r="E1899" t="s">
        <v>24</v>
      </c>
      <c r="F1899" t="s">
        <v>13</v>
      </c>
      <c r="G1899">
        <v>4490</v>
      </c>
      <c r="H1899">
        <v>16.464979831316501</v>
      </c>
      <c r="I1899">
        <v>6900</v>
      </c>
    </row>
    <row r="1900" spans="1:9" x14ac:dyDescent="0.2">
      <c r="A1900" s="6" t="s">
        <v>1203</v>
      </c>
      <c r="B1900" t="s">
        <v>26</v>
      </c>
      <c r="C1900">
        <v>2</v>
      </c>
      <c r="D1900">
        <v>2</v>
      </c>
      <c r="E1900" t="s">
        <v>24</v>
      </c>
      <c r="F1900" t="s">
        <v>14</v>
      </c>
      <c r="G1900">
        <v>4587</v>
      </c>
      <c r="H1900">
        <v>16.382142857142899</v>
      </c>
      <c r="I1900">
        <v>7078</v>
      </c>
    </row>
    <row r="1901" spans="1:9" x14ac:dyDescent="0.2">
      <c r="A1901" s="6" t="s">
        <v>1371</v>
      </c>
      <c r="B1901" t="s">
        <v>26</v>
      </c>
      <c r="C1901">
        <v>2</v>
      </c>
      <c r="D1901">
        <v>2</v>
      </c>
      <c r="E1901" t="s">
        <v>24</v>
      </c>
      <c r="F1901" t="s">
        <v>15</v>
      </c>
      <c r="G1901">
        <v>4897</v>
      </c>
      <c r="H1901">
        <v>16.991672449687702</v>
      </c>
      <c r="I1901">
        <v>7517</v>
      </c>
    </row>
    <row r="1902" spans="1:9" x14ac:dyDescent="0.2">
      <c r="A1902" s="6" t="s">
        <v>707</v>
      </c>
      <c r="B1902" t="s">
        <v>26</v>
      </c>
      <c r="C1902">
        <v>2</v>
      </c>
      <c r="D1902">
        <v>3</v>
      </c>
      <c r="E1902" t="s">
        <v>24</v>
      </c>
      <c r="F1902" t="s">
        <v>11</v>
      </c>
      <c r="G1902">
        <v>5453</v>
      </c>
      <c r="H1902">
        <v>14.7100080927974</v>
      </c>
      <c r="I1902">
        <v>7989</v>
      </c>
    </row>
    <row r="1903" spans="1:9" x14ac:dyDescent="0.2">
      <c r="A1903" s="6" t="s">
        <v>1043</v>
      </c>
      <c r="B1903" t="s">
        <v>26</v>
      </c>
      <c r="C1903">
        <v>2</v>
      </c>
      <c r="D1903">
        <v>3</v>
      </c>
      <c r="E1903" t="s">
        <v>24</v>
      </c>
      <c r="F1903" t="s">
        <v>13</v>
      </c>
      <c r="G1903">
        <v>5556</v>
      </c>
      <c r="H1903">
        <v>14.663499604117201</v>
      </c>
      <c r="I1903">
        <v>8128</v>
      </c>
    </row>
    <row r="1904" spans="1:9" x14ac:dyDescent="0.2">
      <c r="A1904" s="6" t="s">
        <v>875</v>
      </c>
      <c r="B1904" t="s">
        <v>26</v>
      </c>
      <c r="C1904">
        <v>2</v>
      </c>
      <c r="D1904">
        <v>3</v>
      </c>
      <c r="E1904" t="s">
        <v>24</v>
      </c>
      <c r="F1904" t="s">
        <v>12</v>
      </c>
      <c r="G1904">
        <v>5605</v>
      </c>
      <c r="H1904">
        <v>14.994649545211299</v>
      </c>
      <c r="I1904">
        <v>8311</v>
      </c>
    </row>
    <row r="1905" spans="1:9" x14ac:dyDescent="0.2">
      <c r="A1905" s="6" t="s">
        <v>1211</v>
      </c>
      <c r="B1905" t="s">
        <v>26</v>
      </c>
      <c r="C1905">
        <v>2</v>
      </c>
      <c r="D1905">
        <v>3</v>
      </c>
      <c r="E1905" t="s">
        <v>24</v>
      </c>
      <c r="F1905" t="s">
        <v>14</v>
      </c>
      <c r="G1905">
        <v>5921</v>
      </c>
      <c r="H1905">
        <v>15.3872141372141</v>
      </c>
      <c r="I1905">
        <v>8833</v>
      </c>
    </row>
    <row r="1906" spans="1:9" x14ac:dyDescent="0.2">
      <c r="A1906" s="6" t="s">
        <v>1379</v>
      </c>
      <c r="B1906" t="s">
        <v>26</v>
      </c>
      <c r="C1906">
        <v>2</v>
      </c>
      <c r="D1906">
        <v>3</v>
      </c>
      <c r="E1906" t="s">
        <v>24</v>
      </c>
      <c r="F1906" t="s">
        <v>15</v>
      </c>
      <c r="G1906">
        <v>6059</v>
      </c>
      <c r="H1906">
        <v>15.4882413087935</v>
      </c>
      <c r="I1906">
        <v>8861</v>
      </c>
    </row>
    <row r="1907" spans="1:9" x14ac:dyDescent="0.2">
      <c r="A1907" s="6" t="s">
        <v>715</v>
      </c>
      <c r="B1907" t="s">
        <v>26</v>
      </c>
      <c r="C1907">
        <v>2</v>
      </c>
      <c r="D1907">
        <v>4</v>
      </c>
      <c r="E1907" t="s">
        <v>24</v>
      </c>
      <c r="F1907" t="s">
        <v>11</v>
      </c>
      <c r="G1907">
        <v>11200</v>
      </c>
      <c r="H1907">
        <v>16.269610691458499</v>
      </c>
      <c r="I1907">
        <v>16307</v>
      </c>
    </row>
    <row r="1908" spans="1:9" x14ac:dyDescent="0.2">
      <c r="A1908" s="6" t="s">
        <v>883</v>
      </c>
      <c r="B1908" t="s">
        <v>26</v>
      </c>
      <c r="C1908">
        <v>2</v>
      </c>
      <c r="D1908">
        <v>4</v>
      </c>
      <c r="E1908" t="s">
        <v>24</v>
      </c>
      <c r="F1908" t="s">
        <v>12</v>
      </c>
      <c r="G1908">
        <v>11840</v>
      </c>
      <c r="H1908">
        <v>16.842105263157901</v>
      </c>
      <c r="I1908">
        <v>17118</v>
      </c>
    </row>
    <row r="1909" spans="1:9" x14ac:dyDescent="0.2">
      <c r="A1909" s="6" t="s">
        <v>1051</v>
      </c>
      <c r="B1909" t="s">
        <v>26</v>
      </c>
      <c r="C1909">
        <v>2</v>
      </c>
      <c r="D1909">
        <v>4</v>
      </c>
      <c r="E1909" t="s">
        <v>24</v>
      </c>
      <c r="F1909" t="s">
        <v>13</v>
      </c>
      <c r="G1909">
        <v>12128</v>
      </c>
      <c r="H1909">
        <v>16.858493188768399</v>
      </c>
      <c r="I1909">
        <v>17718</v>
      </c>
    </row>
    <row r="1910" spans="1:9" x14ac:dyDescent="0.2">
      <c r="A1910" s="6" t="s">
        <v>1219</v>
      </c>
      <c r="B1910" t="s">
        <v>26</v>
      </c>
      <c r="C1910">
        <v>2</v>
      </c>
      <c r="D1910">
        <v>4</v>
      </c>
      <c r="E1910" t="s">
        <v>24</v>
      </c>
      <c r="F1910" t="s">
        <v>14</v>
      </c>
      <c r="G1910">
        <v>12887</v>
      </c>
      <c r="H1910">
        <v>17.386670264435999</v>
      </c>
      <c r="I1910">
        <v>19098</v>
      </c>
    </row>
    <row r="1911" spans="1:9" x14ac:dyDescent="0.2">
      <c r="A1911" s="6" t="s">
        <v>1387</v>
      </c>
      <c r="B1911" t="s">
        <v>26</v>
      </c>
      <c r="C1911">
        <v>2</v>
      </c>
      <c r="D1911">
        <v>4</v>
      </c>
      <c r="E1911" t="s">
        <v>24</v>
      </c>
      <c r="F1911" t="s">
        <v>15</v>
      </c>
      <c r="G1911">
        <v>13663</v>
      </c>
      <c r="H1911">
        <v>17.871811641595801</v>
      </c>
      <c r="I1911">
        <v>20512</v>
      </c>
    </row>
    <row r="1912" spans="1:9" x14ac:dyDescent="0.2">
      <c r="A1912" s="6" t="s">
        <v>723</v>
      </c>
      <c r="B1912" t="s">
        <v>26</v>
      </c>
      <c r="C1912">
        <v>2</v>
      </c>
      <c r="D1912">
        <v>5</v>
      </c>
      <c r="E1912" t="s">
        <v>24</v>
      </c>
      <c r="F1912" t="s">
        <v>11</v>
      </c>
      <c r="G1912">
        <v>1112</v>
      </c>
      <c r="H1912">
        <v>16.2573099415205</v>
      </c>
      <c r="I1912">
        <v>1865</v>
      </c>
    </row>
    <row r="1913" spans="1:9" x14ac:dyDescent="0.2">
      <c r="A1913" s="6" t="s">
        <v>891</v>
      </c>
      <c r="B1913" t="s">
        <v>26</v>
      </c>
      <c r="C1913">
        <v>2</v>
      </c>
      <c r="D1913">
        <v>5</v>
      </c>
      <c r="E1913" t="s">
        <v>24</v>
      </c>
      <c r="F1913" t="s">
        <v>12</v>
      </c>
      <c r="G1913">
        <v>1184</v>
      </c>
      <c r="H1913">
        <v>16.6760563380282</v>
      </c>
      <c r="I1913">
        <v>1999</v>
      </c>
    </row>
    <row r="1914" spans="1:9" x14ac:dyDescent="0.2">
      <c r="A1914" s="6" t="s">
        <v>1059</v>
      </c>
      <c r="B1914" t="s">
        <v>26</v>
      </c>
      <c r="C1914">
        <v>2</v>
      </c>
      <c r="D1914">
        <v>5</v>
      </c>
      <c r="E1914" t="s">
        <v>24</v>
      </c>
      <c r="F1914" t="s">
        <v>13</v>
      </c>
      <c r="G1914">
        <v>1270</v>
      </c>
      <c r="H1914">
        <v>17.3734610123119</v>
      </c>
      <c r="I1914">
        <v>2116</v>
      </c>
    </row>
    <row r="1915" spans="1:9" x14ac:dyDescent="0.2">
      <c r="A1915" s="6" t="s">
        <v>1227</v>
      </c>
      <c r="B1915" t="s">
        <v>26</v>
      </c>
      <c r="C1915">
        <v>2</v>
      </c>
      <c r="D1915">
        <v>5</v>
      </c>
      <c r="E1915" t="s">
        <v>24</v>
      </c>
      <c r="F1915" t="s">
        <v>14</v>
      </c>
      <c r="G1915">
        <v>1331</v>
      </c>
      <c r="H1915">
        <v>17.6525198938992</v>
      </c>
      <c r="I1915">
        <v>2202</v>
      </c>
    </row>
    <row r="1916" spans="1:9" x14ac:dyDescent="0.2">
      <c r="A1916" s="6" t="s">
        <v>1395</v>
      </c>
      <c r="B1916" t="s">
        <v>26</v>
      </c>
      <c r="C1916">
        <v>2</v>
      </c>
      <c r="D1916">
        <v>5</v>
      </c>
      <c r="E1916" t="s">
        <v>24</v>
      </c>
      <c r="F1916" t="s">
        <v>15</v>
      </c>
      <c r="G1916">
        <v>1444</v>
      </c>
      <c r="H1916">
        <v>18.632258064516101</v>
      </c>
      <c r="I1916">
        <v>2406</v>
      </c>
    </row>
    <row r="1917" spans="1:9" x14ac:dyDescent="0.2">
      <c r="A1917" s="6" t="s">
        <v>1067</v>
      </c>
      <c r="B1917" t="s">
        <v>26</v>
      </c>
      <c r="C1917">
        <v>2</v>
      </c>
      <c r="D1917">
        <v>6</v>
      </c>
      <c r="E1917" t="s">
        <v>24</v>
      </c>
      <c r="F1917" t="s">
        <v>13</v>
      </c>
      <c r="G1917">
        <v>396</v>
      </c>
      <c r="H1917">
        <v>22</v>
      </c>
      <c r="I1917">
        <v>648</v>
      </c>
    </row>
    <row r="1918" spans="1:9" x14ac:dyDescent="0.2">
      <c r="A1918" s="6" t="s">
        <v>899</v>
      </c>
      <c r="B1918" t="s">
        <v>26</v>
      </c>
      <c r="C1918">
        <v>2</v>
      </c>
      <c r="D1918">
        <v>6</v>
      </c>
      <c r="E1918" t="s">
        <v>24</v>
      </c>
      <c r="F1918" t="s">
        <v>12</v>
      </c>
      <c r="G1918">
        <v>409</v>
      </c>
      <c r="H1918">
        <v>22.7222222222222</v>
      </c>
      <c r="I1918">
        <v>677</v>
      </c>
    </row>
    <row r="1919" spans="1:9" x14ac:dyDescent="0.2">
      <c r="A1919" s="6" t="s">
        <v>731</v>
      </c>
      <c r="B1919" t="s">
        <v>26</v>
      </c>
      <c r="C1919">
        <v>2</v>
      </c>
      <c r="D1919">
        <v>6</v>
      </c>
      <c r="E1919" t="s">
        <v>24</v>
      </c>
      <c r="F1919" t="s">
        <v>11</v>
      </c>
      <c r="G1919">
        <v>419</v>
      </c>
      <c r="H1919">
        <v>22.896174863388001</v>
      </c>
      <c r="I1919">
        <v>683</v>
      </c>
    </row>
    <row r="1920" spans="1:9" x14ac:dyDescent="0.2">
      <c r="A1920" s="6" t="s">
        <v>1235</v>
      </c>
      <c r="B1920" t="s">
        <v>26</v>
      </c>
      <c r="C1920">
        <v>2</v>
      </c>
      <c r="D1920">
        <v>6</v>
      </c>
      <c r="E1920" t="s">
        <v>24</v>
      </c>
      <c r="F1920" t="s">
        <v>14</v>
      </c>
      <c r="G1920">
        <v>424</v>
      </c>
      <c r="H1920">
        <v>23.820224719101098</v>
      </c>
      <c r="I1920">
        <v>698</v>
      </c>
    </row>
    <row r="1921" spans="1:9" x14ac:dyDescent="0.2">
      <c r="A1921" s="6" t="s">
        <v>1403</v>
      </c>
      <c r="B1921" t="s">
        <v>26</v>
      </c>
      <c r="C1921">
        <v>2</v>
      </c>
      <c r="D1921">
        <v>6</v>
      </c>
      <c r="E1921" t="s">
        <v>24</v>
      </c>
      <c r="F1921" t="s">
        <v>15</v>
      </c>
      <c r="G1921">
        <v>465</v>
      </c>
      <c r="H1921">
        <v>25.977653631284898</v>
      </c>
      <c r="I1921">
        <v>801</v>
      </c>
    </row>
    <row r="1922" spans="1:9" x14ac:dyDescent="0.2">
      <c r="A1922" s="6" t="s">
        <v>739</v>
      </c>
      <c r="B1922" t="s">
        <v>26</v>
      </c>
      <c r="C1922">
        <v>2</v>
      </c>
      <c r="D1922">
        <v>7</v>
      </c>
      <c r="E1922" t="s">
        <v>24</v>
      </c>
      <c r="F1922" t="s">
        <v>11</v>
      </c>
      <c r="G1922">
        <v>436</v>
      </c>
      <c r="H1922">
        <v>20.469483568075098</v>
      </c>
      <c r="I1922">
        <v>661</v>
      </c>
    </row>
    <row r="1923" spans="1:9" x14ac:dyDescent="0.2">
      <c r="A1923" s="6" t="s">
        <v>907</v>
      </c>
      <c r="B1923" t="s">
        <v>26</v>
      </c>
      <c r="C1923">
        <v>2</v>
      </c>
      <c r="D1923">
        <v>7</v>
      </c>
      <c r="E1923" t="s">
        <v>24</v>
      </c>
      <c r="F1923" t="s">
        <v>12</v>
      </c>
      <c r="G1923">
        <v>424</v>
      </c>
      <c r="H1923">
        <v>18.678414096916299</v>
      </c>
      <c r="I1923">
        <v>675</v>
      </c>
    </row>
    <row r="1924" spans="1:9" x14ac:dyDescent="0.2">
      <c r="A1924" s="6" t="s">
        <v>1075</v>
      </c>
      <c r="B1924" t="s">
        <v>26</v>
      </c>
      <c r="C1924">
        <v>2</v>
      </c>
      <c r="D1924">
        <v>7</v>
      </c>
      <c r="E1924" t="s">
        <v>24</v>
      </c>
      <c r="F1924" t="s">
        <v>13</v>
      </c>
      <c r="G1924">
        <v>437</v>
      </c>
      <c r="H1924">
        <v>18.516949152542399</v>
      </c>
      <c r="I1924">
        <v>727</v>
      </c>
    </row>
    <row r="1925" spans="1:9" x14ac:dyDescent="0.2">
      <c r="A1925" s="6" t="s">
        <v>1243</v>
      </c>
      <c r="B1925" t="s">
        <v>26</v>
      </c>
      <c r="C1925">
        <v>2</v>
      </c>
      <c r="D1925">
        <v>7</v>
      </c>
      <c r="E1925" t="s">
        <v>24</v>
      </c>
      <c r="F1925" t="s">
        <v>14</v>
      </c>
      <c r="G1925">
        <v>455</v>
      </c>
      <c r="H1925">
        <v>18.6475409836066</v>
      </c>
      <c r="I1925">
        <v>731</v>
      </c>
    </row>
    <row r="1926" spans="1:9" x14ac:dyDescent="0.2">
      <c r="A1926" s="6" t="s">
        <v>1411</v>
      </c>
      <c r="B1926" t="s">
        <v>26</v>
      </c>
      <c r="C1926">
        <v>2</v>
      </c>
      <c r="D1926">
        <v>7</v>
      </c>
      <c r="E1926" t="s">
        <v>24</v>
      </c>
      <c r="F1926" t="s">
        <v>15</v>
      </c>
      <c r="G1926">
        <v>564</v>
      </c>
      <c r="H1926">
        <v>21.945525291828801</v>
      </c>
      <c r="I1926">
        <v>910</v>
      </c>
    </row>
    <row r="1927" spans="1:9" x14ac:dyDescent="0.2">
      <c r="A1927" s="6" t="s">
        <v>747</v>
      </c>
      <c r="B1927" t="s">
        <v>26</v>
      </c>
      <c r="C1927">
        <v>2</v>
      </c>
      <c r="D1927">
        <v>8</v>
      </c>
      <c r="E1927" t="s">
        <v>24</v>
      </c>
      <c r="F1927" t="s">
        <v>11</v>
      </c>
      <c r="G1927">
        <v>156</v>
      </c>
      <c r="H1927">
        <v>21.081081081081098</v>
      </c>
      <c r="I1927">
        <v>244</v>
      </c>
    </row>
    <row r="1928" spans="1:9" x14ac:dyDescent="0.2">
      <c r="A1928" s="6" t="s">
        <v>915</v>
      </c>
      <c r="B1928" t="s">
        <v>26</v>
      </c>
      <c r="C1928">
        <v>2</v>
      </c>
      <c r="D1928">
        <v>8</v>
      </c>
      <c r="E1928" t="s">
        <v>24</v>
      </c>
      <c r="F1928" t="s">
        <v>12</v>
      </c>
      <c r="G1928">
        <v>171</v>
      </c>
      <c r="H1928">
        <v>22.207792207792199</v>
      </c>
      <c r="I1928">
        <v>262</v>
      </c>
    </row>
    <row r="1929" spans="1:9" x14ac:dyDescent="0.2">
      <c r="A1929" s="6" t="s">
        <v>1419</v>
      </c>
      <c r="B1929" t="s">
        <v>26</v>
      </c>
      <c r="C1929">
        <v>2</v>
      </c>
      <c r="D1929">
        <v>8</v>
      </c>
      <c r="E1929" t="s">
        <v>24</v>
      </c>
      <c r="F1929" t="s">
        <v>15</v>
      </c>
      <c r="G1929">
        <v>172</v>
      </c>
      <c r="H1929">
        <v>20.975609756097601</v>
      </c>
      <c r="I1929">
        <v>264</v>
      </c>
    </row>
    <row r="1930" spans="1:9" x14ac:dyDescent="0.2">
      <c r="A1930" s="6" t="s">
        <v>1251</v>
      </c>
      <c r="B1930" t="s">
        <v>26</v>
      </c>
      <c r="C1930">
        <v>2</v>
      </c>
      <c r="D1930">
        <v>8</v>
      </c>
      <c r="E1930" t="s">
        <v>24</v>
      </c>
      <c r="F1930" t="s">
        <v>14</v>
      </c>
      <c r="G1930">
        <v>167</v>
      </c>
      <c r="H1930">
        <v>21.0062893081761</v>
      </c>
      <c r="I1930">
        <v>273</v>
      </c>
    </row>
    <row r="1931" spans="1:9" x14ac:dyDescent="0.2">
      <c r="A1931" s="6" t="s">
        <v>1083</v>
      </c>
      <c r="B1931" t="s">
        <v>26</v>
      </c>
      <c r="C1931">
        <v>2</v>
      </c>
      <c r="D1931">
        <v>8</v>
      </c>
      <c r="E1931" t="s">
        <v>24</v>
      </c>
      <c r="F1931" t="s">
        <v>13</v>
      </c>
      <c r="G1931">
        <v>205</v>
      </c>
      <c r="H1931">
        <v>26.1146496815287</v>
      </c>
      <c r="I1931">
        <v>287</v>
      </c>
    </row>
    <row r="1932" spans="1:9" x14ac:dyDescent="0.2">
      <c r="A1932" s="6" t="s">
        <v>755</v>
      </c>
      <c r="B1932" t="s">
        <v>26</v>
      </c>
      <c r="C1932">
        <v>2</v>
      </c>
      <c r="D1932">
        <v>9</v>
      </c>
      <c r="E1932" t="s">
        <v>24</v>
      </c>
      <c r="F1932" t="s">
        <v>11</v>
      </c>
      <c r="G1932">
        <v>650</v>
      </c>
      <c r="H1932">
        <v>18.207282913165301</v>
      </c>
      <c r="I1932">
        <v>981</v>
      </c>
    </row>
    <row r="1933" spans="1:9" x14ac:dyDescent="0.2">
      <c r="A1933" s="6" t="s">
        <v>923</v>
      </c>
      <c r="B1933" t="s">
        <v>26</v>
      </c>
      <c r="C1933">
        <v>2</v>
      </c>
      <c r="D1933">
        <v>9</v>
      </c>
      <c r="E1933" t="s">
        <v>24</v>
      </c>
      <c r="F1933" t="s">
        <v>12</v>
      </c>
      <c r="G1933">
        <v>721</v>
      </c>
      <c r="H1933">
        <v>19.5392953929539</v>
      </c>
      <c r="I1933">
        <v>1151</v>
      </c>
    </row>
    <row r="1934" spans="1:9" x14ac:dyDescent="0.2">
      <c r="A1934" s="6" t="s">
        <v>1091</v>
      </c>
      <c r="B1934" t="s">
        <v>26</v>
      </c>
      <c r="C1934">
        <v>2</v>
      </c>
      <c r="D1934">
        <v>9</v>
      </c>
      <c r="E1934" t="s">
        <v>24</v>
      </c>
      <c r="F1934" t="s">
        <v>13</v>
      </c>
      <c r="G1934">
        <v>772</v>
      </c>
      <c r="H1934">
        <v>20.209424083769601</v>
      </c>
      <c r="I1934">
        <v>1225</v>
      </c>
    </row>
    <row r="1935" spans="1:9" x14ac:dyDescent="0.2">
      <c r="A1935" s="6" t="s">
        <v>1259</v>
      </c>
      <c r="B1935" t="s">
        <v>26</v>
      </c>
      <c r="C1935">
        <v>2</v>
      </c>
      <c r="D1935">
        <v>9</v>
      </c>
      <c r="E1935" t="s">
        <v>24</v>
      </c>
      <c r="F1935" t="s">
        <v>14</v>
      </c>
      <c r="G1935">
        <v>836</v>
      </c>
      <c r="H1935">
        <v>21.435897435897399</v>
      </c>
      <c r="I1935">
        <v>1428</v>
      </c>
    </row>
    <row r="1936" spans="1:9" x14ac:dyDescent="0.2">
      <c r="A1936" s="6" t="s">
        <v>1427</v>
      </c>
      <c r="B1936" t="s">
        <v>26</v>
      </c>
      <c r="C1936">
        <v>2</v>
      </c>
      <c r="D1936">
        <v>9</v>
      </c>
      <c r="E1936" t="s">
        <v>24</v>
      </c>
      <c r="F1936" t="s">
        <v>15</v>
      </c>
      <c r="G1936">
        <v>908</v>
      </c>
      <c r="H1936">
        <v>22.643391521197</v>
      </c>
      <c r="I1936">
        <v>1482</v>
      </c>
    </row>
    <row r="1937" spans="1:9" x14ac:dyDescent="0.2">
      <c r="A1937" s="6" t="s">
        <v>1435</v>
      </c>
      <c r="B1937" t="s">
        <v>26</v>
      </c>
      <c r="C1937">
        <v>2</v>
      </c>
      <c r="D1937">
        <v>10</v>
      </c>
      <c r="E1937" t="s">
        <v>24</v>
      </c>
      <c r="F1937" t="s">
        <v>15</v>
      </c>
      <c r="G1937">
        <v>195</v>
      </c>
      <c r="H1937">
        <v>22.033898305084701</v>
      </c>
      <c r="I1937">
        <v>326</v>
      </c>
    </row>
    <row r="1938" spans="1:9" x14ac:dyDescent="0.2">
      <c r="A1938" s="6" t="s">
        <v>931</v>
      </c>
      <c r="B1938" t="s">
        <v>26</v>
      </c>
      <c r="C1938">
        <v>2</v>
      </c>
      <c r="D1938">
        <v>10</v>
      </c>
      <c r="E1938" t="s">
        <v>24</v>
      </c>
      <c r="F1938" t="s">
        <v>12</v>
      </c>
      <c r="G1938">
        <v>205</v>
      </c>
      <c r="H1938">
        <v>25.949367088607602</v>
      </c>
      <c r="I1938">
        <v>366</v>
      </c>
    </row>
    <row r="1939" spans="1:9" x14ac:dyDescent="0.2">
      <c r="A1939" s="6" t="s">
        <v>763</v>
      </c>
      <c r="B1939" t="s">
        <v>26</v>
      </c>
      <c r="C1939">
        <v>2</v>
      </c>
      <c r="D1939">
        <v>10</v>
      </c>
      <c r="E1939" t="s">
        <v>24</v>
      </c>
      <c r="F1939" t="s">
        <v>11</v>
      </c>
      <c r="G1939">
        <v>206</v>
      </c>
      <c r="H1939">
        <v>27.105263157894701</v>
      </c>
      <c r="I1939">
        <v>372</v>
      </c>
    </row>
    <row r="1940" spans="1:9" x14ac:dyDescent="0.2">
      <c r="A1940" s="6" t="s">
        <v>1099</v>
      </c>
      <c r="B1940" t="s">
        <v>26</v>
      </c>
      <c r="C1940">
        <v>2</v>
      </c>
      <c r="D1940">
        <v>10</v>
      </c>
      <c r="E1940" t="s">
        <v>24</v>
      </c>
      <c r="F1940" t="s">
        <v>13</v>
      </c>
      <c r="G1940">
        <v>216</v>
      </c>
      <c r="H1940">
        <v>26.503067484662601</v>
      </c>
      <c r="I1940">
        <v>401</v>
      </c>
    </row>
    <row r="1941" spans="1:9" x14ac:dyDescent="0.2">
      <c r="A1941" s="6" t="s">
        <v>1267</v>
      </c>
      <c r="B1941" t="s">
        <v>26</v>
      </c>
      <c r="C1941">
        <v>2</v>
      </c>
      <c r="D1941">
        <v>10</v>
      </c>
      <c r="E1941" t="s">
        <v>24</v>
      </c>
      <c r="F1941" t="s">
        <v>14</v>
      </c>
      <c r="G1941">
        <v>235</v>
      </c>
      <c r="H1941">
        <v>27.810650887573999</v>
      </c>
      <c r="I1941">
        <v>410</v>
      </c>
    </row>
    <row r="1942" spans="1:9" x14ac:dyDescent="0.2">
      <c r="A1942" s="6" t="s">
        <v>771</v>
      </c>
      <c r="B1942" t="s">
        <v>26</v>
      </c>
      <c r="C1942">
        <v>2</v>
      </c>
      <c r="D1942">
        <v>11</v>
      </c>
      <c r="E1942" t="s">
        <v>24</v>
      </c>
      <c r="F1942" t="s">
        <v>11</v>
      </c>
      <c r="G1942">
        <v>493</v>
      </c>
      <c r="H1942">
        <v>16.9415807560137</v>
      </c>
      <c r="I1942">
        <v>714</v>
      </c>
    </row>
    <row r="1943" spans="1:9" x14ac:dyDescent="0.2">
      <c r="A1943" s="6" t="s">
        <v>939</v>
      </c>
      <c r="B1943" t="s">
        <v>26</v>
      </c>
      <c r="C1943">
        <v>2</v>
      </c>
      <c r="D1943">
        <v>11</v>
      </c>
      <c r="E1943" t="s">
        <v>24</v>
      </c>
      <c r="F1943" t="s">
        <v>12</v>
      </c>
      <c r="G1943">
        <v>517</v>
      </c>
      <c r="H1943">
        <v>17.0627062706271</v>
      </c>
      <c r="I1943">
        <v>763</v>
      </c>
    </row>
    <row r="1944" spans="1:9" x14ac:dyDescent="0.2">
      <c r="A1944" s="6" t="s">
        <v>1107</v>
      </c>
      <c r="B1944" t="s">
        <v>26</v>
      </c>
      <c r="C1944">
        <v>2</v>
      </c>
      <c r="D1944">
        <v>11</v>
      </c>
      <c r="E1944" t="s">
        <v>24</v>
      </c>
      <c r="F1944" t="s">
        <v>13</v>
      </c>
      <c r="G1944">
        <v>541</v>
      </c>
      <c r="H1944">
        <v>17.284345047923299</v>
      </c>
      <c r="I1944">
        <v>766</v>
      </c>
    </row>
    <row r="1945" spans="1:9" x14ac:dyDescent="0.2">
      <c r="A1945" s="6" t="s">
        <v>1275</v>
      </c>
      <c r="B1945" t="s">
        <v>26</v>
      </c>
      <c r="C1945">
        <v>2</v>
      </c>
      <c r="D1945">
        <v>11</v>
      </c>
      <c r="E1945" t="s">
        <v>24</v>
      </c>
      <c r="F1945" t="s">
        <v>14</v>
      </c>
      <c r="G1945">
        <v>531</v>
      </c>
      <c r="H1945">
        <v>16.4396284829721</v>
      </c>
      <c r="I1945">
        <v>796</v>
      </c>
    </row>
    <row r="1946" spans="1:9" x14ac:dyDescent="0.2">
      <c r="A1946" s="6" t="s">
        <v>1443</v>
      </c>
      <c r="B1946" t="s">
        <v>26</v>
      </c>
      <c r="C1946">
        <v>2</v>
      </c>
      <c r="D1946">
        <v>11</v>
      </c>
      <c r="E1946" t="s">
        <v>24</v>
      </c>
      <c r="F1946" t="s">
        <v>15</v>
      </c>
      <c r="G1946">
        <v>562</v>
      </c>
      <c r="H1946">
        <v>16.9277108433735</v>
      </c>
      <c r="I1946">
        <v>875</v>
      </c>
    </row>
    <row r="1947" spans="1:9" x14ac:dyDescent="0.2">
      <c r="A1947" s="6" t="s">
        <v>1115</v>
      </c>
      <c r="B1947" t="s">
        <v>26</v>
      </c>
      <c r="C1947">
        <v>2</v>
      </c>
      <c r="D1947">
        <v>12</v>
      </c>
      <c r="E1947" t="s">
        <v>24</v>
      </c>
      <c r="F1947" t="s">
        <v>13</v>
      </c>
      <c r="G1947">
        <v>137</v>
      </c>
      <c r="H1947">
        <v>14.123711340206199</v>
      </c>
      <c r="I1947">
        <v>216</v>
      </c>
    </row>
    <row r="1948" spans="1:9" x14ac:dyDescent="0.2">
      <c r="A1948" s="6" t="s">
        <v>779</v>
      </c>
      <c r="B1948" t="s">
        <v>26</v>
      </c>
      <c r="C1948">
        <v>2</v>
      </c>
      <c r="D1948">
        <v>12</v>
      </c>
      <c r="E1948" t="s">
        <v>24</v>
      </c>
      <c r="F1948" t="s">
        <v>11</v>
      </c>
      <c r="G1948">
        <v>156</v>
      </c>
      <c r="H1948">
        <v>17.430167597765401</v>
      </c>
      <c r="I1948">
        <v>262</v>
      </c>
    </row>
    <row r="1949" spans="1:9" x14ac:dyDescent="0.2">
      <c r="A1949" s="6" t="s">
        <v>947</v>
      </c>
      <c r="B1949" t="s">
        <v>26</v>
      </c>
      <c r="C1949">
        <v>2</v>
      </c>
      <c r="D1949">
        <v>12</v>
      </c>
      <c r="E1949" t="s">
        <v>24</v>
      </c>
      <c r="F1949" t="s">
        <v>12</v>
      </c>
      <c r="G1949">
        <v>160</v>
      </c>
      <c r="H1949">
        <v>16.842105263157901</v>
      </c>
      <c r="I1949">
        <v>268</v>
      </c>
    </row>
    <row r="1950" spans="1:9" x14ac:dyDescent="0.2">
      <c r="A1950" s="6" t="s">
        <v>1283</v>
      </c>
      <c r="B1950" t="s">
        <v>26</v>
      </c>
      <c r="C1950">
        <v>2</v>
      </c>
      <c r="D1950">
        <v>12</v>
      </c>
      <c r="E1950" t="s">
        <v>24</v>
      </c>
      <c r="F1950" t="s">
        <v>14</v>
      </c>
      <c r="G1950">
        <v>158</v>
      </c>
      <c r="H1950">
        <v>15.8793969849246</v>
      </c>
      <c r="I1950">
        <v>269</v>
      </c>
    </row>
    <row r="1951" spans="1:9" x14ac:dyDescent="0.2">
      <c r="A1951" s="6" t="s">
        <v>1451</v>
      </c>
      <c r="B1951" t="s">
        <v>26</v>
      </c>
      <c r="C1951">
        <v>2</v>
      </c>
      <c r="D1951">
        <v>12</v>
      </c>
      <c r="E1951" t="s">
        <v>24</v>
      </c>
      <c r="F1951" t="s">
        <v>15</v>
      </c>
      <c r="G1951">
        <v>185</v>
      </c>
      <c r="H1951">
        <v>18.137254901960802</v>
      </c>
      <c r="I1951">
        <v>294</v>
      </c>
    </row>
    <row r="1952" spans="1:9" x14ac:dyDescent="0.2">
      <c r="A1952" s="6" t="s">
        <v>787</v>
      </c>
      <c r="B1952" t="s">
        <v>26</v>
      </c>
      <c r="C1952">
        <v>2</v>
      </c>
      <c r="D1952">
        <v>13</v>
      </c>
      <c r="E1952" t="s">
        <v>24</v>
      </c>
      <c r="F1952" t="s">
        <v>11</v>
      </c>
      <c r="G1952">
        <v>2089</v>
      </c>
      <c r="H1952">
        <v>13.5122897800776</v>
      </c>
      <c r="I1952">
        <v>2958</v>
      </c>
    </row>
    <row r="1953" spans="1:9" x14ac:dyDescent="0.2">
      <c r="A1953" s="6" t="s">
        <v>955</v>
      </c>
      <c r="B1953" t="s">
        <v>26</v>
      </c>
      <c r="C1953">
        <v>2</v>
      </c>
      <c r="D1953">
        <v>13</v>
      </c>
      <c r="E1953" t="s">
        <v>24</v>
      </c>
      <c r="F1953" t="s">
        <v>12</v>
      </c>
      <c r="G1953">
        <v>2128</v>
      </c>
      <c r="H1953">
        <v>13.6585365853659</v>
      </c>
      <c r="I1953">
        <v>3101</v>
      </c>
    </row>
    <row r="1954" spans="1:9" x14ac:dyDescent="0.2">
      <c r="A1954" s="6" t="s">
        <v>1123</v>
      </c>
      <c r="B1954" t="s">
        <v>26</v>
      </c>
      <c r="C1954">
        <v>2</v>
      </c>
      <c r="D1954">
        <v>13</v>
      </c>
      <c r="E1954" t="s">
        <v>24</v>
      </c>
      <c r="F1954" t="s">
        <v>13</v>
      </c>
      <c r="G1954">
        <v>2259</v>
      </c>
      <c r="H1954">
        <v>14.4714926329276</v>
      </c>
      <c r="I1954">
        <v>3350</v>
      </c>
    </row>
    <row r="1955" spans="1:9" x14ac:dyDescent="0.2">
      <c r="A1955" s="6" t="s">
        <v>1291</v>
      </c>
      <c r="B1955" t="s">
        <v>26</v>
      </c>
      <c r="C1955">
        <v>2</v>
      </c>
      <c r="D1955">
        <v>13</v>
      </c>
      <c r="E1955" t="s">
        <v>24</v>
      </c>
      <c r="F1955" t="s">
        <v>14</v>
      </c>
      <c r="G1955">
        <v>2275</v>
      </c>
      <c r="H1955">
        <v>14.564660691421301</v>
      </c>
      <c r="I1955">
        <v>3426</v>
      </c>
    </row>
    <row r="1956" spans="1:9" x14ac:dyDescent="0.2">
      <c r="A1956" s="6" t="s">
        <v>1459</v>
      </c>
      <c r="B1956" t="s">
        <v>26</v>
      </c>
      <c r="C1956">
        <v>2</v>
      </c>
      <c r="D1956">
        <v>13</v>
      </c>
      <c r="E1956" t="s">
        <v>24</v>
      </c>
      <c r="F1956" t="s">
        <v>15</v>
      </c>
      <c r="G1956">
        <v>2351</v>
      </c>
      <c r="H1956">
        <v>15.080179602309199</v>
      </c>
      <c r="I1956">
        <v>3523</v>
      </c>
    </row>
    <row r="1957" spans="1:9" x14ac:dyDescent="0.2">
      <c r="A1957" s="6" t="s">
        <v>795</v>
      </c>
      <c r="B1957" t="s">
        <v>26</v>
      </c>
      <c r="C1957">
        <v>2</v>
      </c>
      <c r="D1957">
        <v>14</v>
      </c>
      <c r="E1957" t="s">
        <v>24</v>
      </c>
      <c r="F1957" t="s">
        <v>11</v>
      </c>
      <c r="G1957">
        <v>1782</v>
      </c>
      <c r="H1957">
        <v>23.023255813953501</v>
      </c>
      <c r="I1957">
        <v>2679</v>
      </c>
    </row>
    <row r="1958" spans="1:9" x14ac:dyDescent="0.2">
      <c r="A1958" s="6" t="s">
        <v>963</v>
      </c>
      <c r="B1958" t="s">
        <v>26</v>
      </c>
      <c r="C1958">
        <v>2</v>
      </c>
      <c r="D1958">
        <v>14</v>
      </c>
      <c r="E1958" t="s">
        <v>24</v>
      </c>
      <c r="F1958" t="s">
        <v>12</v>
      </c>
      <c r="G1958">
        <v>1881</v>
      </c>
      <c r="H1958">
        <v>24.053708439897701</v>
      </c>
      <c r="I1958">
        <v>2886</v>
      </c>
    </row>
    <row r="1959" spans="1:9" x14ac:dyDescent="0.2">
      <c r="A1959" s="6" t="s">
        <v>1131</v>
      </c>
      <c r="B1959" t="s">
        <v>26</v>
      </c>
      <c r="C1959">
        <v>2</v>
      </c>
      <c r="D1959">
        <v>14</v>
      </c>
      <c r="E1959" t="s">
        <v>24</v>
      </c>
      <c r="F1959" t="s">
        <v>13</v>
      </c>
      <c r="G1959">
        <v>2031</v>
      </c>
      <c r="H1959">
        <v>25.579345088161201</v>
      </c>
      <c r="I1959">
        <v>3160</v>
      </c>
    </row>
    <row r="1960" spans="1:9" x14ac:dyDescent="0.2">
      <c r="A1960" s="6" t="s">
        <v>1299</v>
      </c>
      <c r="B1960" t="s">
        <v>26</v>
      </c>
      <c r="C1960">
        <v>2</v>
      </c>
      <c r="D1960">
        <v>14</v>
      </c>
      <c r="E1960" t="s">
        <v>24</v>
      </c>
      <c r="F1960" t="s">
        <v>14</v>
      </c>
      <c r="G1960">
        <v>2036</v>
      </c>
      <c r="H1960">
        <v>25.545796737766601</v>
      </c>
      <c r="I1960">
        <v>3210</v>
      </c>
    </row>
    <row r="1961" spans="1:9" x14ac:dyDescent="0.2">
      <c r="A1961" s="6" t="s">
        <v>1467</v>
      </c>
      <c r="B1961" t="s">
        <v>26</v>
      </c>
      <c r="C1961">
        <v>2</v>
      </c>
      <c r="D1961">
        <v>14</v>
      </c>
      <c r="E1961" t="s">
        <v>24</v>
      </c>
      <c r="F1961" t="s">
        <v>15</v>
      </c>
      <c r="G1961">
        <v>2131</v>
      </c>
      <c r="H1961">
        <v>26.704260651629099</v>
      </c>
      <c r="I1961">
        <v>3405</v>
      </c>
    </row>
    <row r="1962" spans="1:9" x14ac:dyDescent="0.2">
      <c r="A1962" s="6" t="s">
        <v>1139</v>
      </c>
      <c r="B1962" t="s">
        <v>26</v>
      </c>
      <c r="C1962">
        <v>2</v>
      </c>
      <c r="D1962">
        <v>15</v>
      </c>
      <c r="E1962" t="s">
        <v>24</v>
      </c>
      <c r="F1962" t="s">
        <v>13</v>
      </c>
      <c r="G1962">
        <v>134</v>
      </c>
      <c r="H1962">
        <v>24.587155963302799</v>
      </c>
      <c r="I1962">
        <v>226</v>
      </c>
    </row>
    <row r="1963" spans="1:9" x14ac:dyDescent="0.2">
      <c r="A1963" s="6" t="s">
        <v>1307</v>
      </c>
      <c r="B1963" t="s">
        <v>26</v>
      </c>
      <c r="C1963">
        <v>2</v>
      </c>
      <c r="D1963">
        <v>15</v>
      </c>
      <c r="E1963" t="s">
        <v>24</v>
      </c>
      <c r="F1963" t="s">
        <v>14</v>
      </c>
      <c r="G1963">
        <v>137</v>
      </c>
      <c r="H1963">
        <v>24.0350877192982</v>
      </c>
      <c r="I1963">
        <v>230</v>
      </c>
    </row>
    <row r="1964" spans="1:9" x14ac:dyDescent="0.2">
      <c r="A1964" s="6" t="s">
        <v>1475</v>
      </c>
      <c r="B1964" t="s">
        <v>26</v>
      </c>
      <c r="C1964">
        <v>2</v>
      </c>
      <c r="D1964">
        <v>15</v>
      </c>
      <c r="E1964" t="s">
        <v>24</v>
      </c>
      <c r="F1964" t="s">
        <v>15</v>
      </c>
      <c r="G1964">
        <v>145</v>
      </c>
      <c r="H1964">
        <v>26.126126126126099</v>
      </c>
      <c r="I1964">
        <v>248</v>
      </c>
    </row>
    <row r="1965" spans="1:9" x14ac:dyDescent="0.2">
      <c r="A1965" s="6" t="s">
        <v>971</v>
      </c>
      <c r="B1965" t="s">
        <v>26</v>
      </c>
      <c r="C1965">
        <v>2</v>
      </c>
      <c r="D1965">
        <v>15</v>
      </c>
      <c r="E1965" t="s">
        <v>24</v>
      </c>
      <c r="F1965" t="s">
        <v>12</v>
      </c>
      <c r="G1965">
        <v>136</v>
      </c>
      <c r="H1965">
        <v>25.185185185185201</v>
      </c>
      <c r="I1965">
        <v>276</v>
      </c>
    </row>
    <row r="1966" spans="1:9" x14ac:dyDescent="0.2">
      <c r="A1966" s="6" t="s">
        <v>803</v>
      </c>
      <c r="B1966" t="s">
        <v>26</v>
      </c>
      <c r="C1966">
        <v>2</v>
      </c>
      <c r="D1966">
        <v>15</v>
      </c>
      <c r="E1966" t="s">
        <v>24</v>
      </c>
      <c r="F1966" t="s">
        <v>11</v>
      </c>
      <c r="G1966">
        <v>140</v>
      </c>
      <c r="H1966">
        <v>26.6666666666667</v>
      </c>
      <c r="I1966">
        <v>284</v>
      </c>
    </row>
    <row r="1967" spans="1:9" x14ac:dyDescent="0.2">
      <c r="A1967" s="6" t="s">
        <v>811</v>
      </c>
      <c r="B1967" t="s">
        <v>26</v>
      </c>
      <c r="C1967">
        <v>2</v>
      </c>
      <c r="D1967">
        <v>16</v>
      </c>
      <c r="E1967" t="s">
        <v>24</v>
      </c>
      <c r="F1967" t="s">
        <v>11</v>
      </c>
      <c r="G1967">
        <v>267</v>
      </c>
      <c r="H1967">
        <v>21.445783132530099</v>
      </c>
      <c r="I1967">
        <v>404</v>
      </c>
    </row>
    <row r="1968" spans="1:9" x14ac:dyDescent="0.2">
      <c r="A1968" s="6" t="s">
        <v>1147</v>
      </c>
      <c r="B1968" t="s">
        <v>26</v>
      </c>
      <c r="C1968">
        <v>2</v>
      </c>
      <c r="D1968">
        <v>16</v>
      </c>
      <c r="E1968" t="s">
        <v>24</v>
      </c>
      <c r="F1968" t="s">
        <v>13</v>
      </c>
      <c r="G1968">
        <v>281</v>
      </c>
      <c r="H1968">
        <v>20.2158273381295</v>
      </c>
      <c r="I1968">
        <v>458</v>
      </c>
    </row>
    <row r="1969" spans="1:9" x14ac:dyDescent="0.2">
      <c r="A1969" s="6" t="s">
        <v>979</v>
      </c>
      <c r="B1969" t="s">
        <v>26</v>
      </c>
      <c r="C1969">
        <v>2</v>
      </c>
      <c r="D1969">
        <v>16</v>
      </c>
      <c r="E1969" t="s">
        <v>24</v>
      </c>
      <c r="F1969" t="s">
        <v>12</v>
      </c>
      <c r="G1969">
        <v>291</v>
      </c>
      <c r="H1969">
        <v>22.298850574712599</v>
      </c>
      <c r="I1969">
        <v>476</v>
      </c>
    </row>
    <row r="1970" spans="1:9" x14ac:dyDescent="0.2">
      <c r="A1970" s="6" t="s">
        <v>1315</v>
      </c>
      <c r="B1970" t="s">
        <v>26</v>
      </c>
      <c r="C1970">
        <v>2</v>
      </c>
      <c r="D1970">
        <v>16</v>
      </c>
      <c r="E1970" t="s">
        <v>24</v>
      </c>
      <c r="F1970" t="s">
        <v>14</v>
      </c>
      <c r="G1970">
        <v>337</v>
      </c>
      <c r="H1970">
        <v>23.9007092198582</v>
      </c>
      <c r="I1970">
        <v>528</v>
      </c>
    </row>
    <row r="1971" spans="1:9" x14ac:dyDescent="0.2">
      <c r="A1971" s="6" t="s">
        <v>1483</v>
      </c>
      <c r="B1971" t="s">
        <v>26</v>
      </c>
      <c r="C1971">
        <v>2</v>
      </c>
      <c r="D1971">
        <v>16</v>
      </c>
      <c r="E1971" t="s">
        <v>24</v>
      </c>
      <c r="F1971" t="s">
        <v>15</v>
      </c>
      <c r="G1971">
        <v>343</v>
      </c>
      <c r="H1971">
        <v>23.020134228187899</v>
      </c>
      <c r="I1971">
        <v>548</v>
      </c>
    </row>
    <row r="1972" spans="1:9" x14ac:dyDescent="0.2">
      <c r="A1972" s="6" t="s">
        <v>1155</v>
      </c>
      <c r="B1972" t="s">
        <v>26</v>
      </c>
      <c r="C1972">
        <v>2</v>
      </c>
      <c r="D1972">
        <v>17</v>
      </c>
      <c r="E1972" t="s">
        <v>24</v>
      </c>
      <c r="F1972" t="s">
        <v>13</v>
      </c>
      <c r="G1972">
        <v>43</v>
      </c>
      <c r="H1972">
        <v>20</v>
      </c>
      <c r="I1972">
        <v>63</v>
      </c>
    </row>
    <row r="1973" spans="1:9" x14ac:dyDescent="0.2">
      <c r="A1973" s="6" t="s">
        <v>987</v>
      </c>
      <c r="B1973" t="s">
        <v>26</v>
      </c>
      <c r="C1973">
        <v>2</v>
      </c>
      <c r="D1973">
        <v>17</v>
      </c>
      <c r="E1973" t="s">
        <v>24</v>
      </c>
      <c r="F1973" t="s">
        <v>12</v>
      </c>
      <c r="G1973">
        <v>43</v>
      </c>
      <c r="H1973">
        <v>20.476190476190499</v>
      </c>
      <c r="I1973">
        <v>64</v>
      </c>
    </row>
    <row r="1974" spans="1:9" x14ac:dyDescent="0.2">
      <c r="A1974" s="6" t="s">
        <v>1491</v>
      </c>
      <c r="B1974" t="s">
        <v>26</v>
      </c>
      <c r="C1974">
        <v>2</v>
      </c>
      <c r="D1974">
        <v>17</v>
      </c>
      <c r="E1974" t="s">
        <v>24</v>
      </c>
      <c r="F1974" t="s">
        <v>15</v>
      </c>
      <c r="G1974">
        <v>49</v>
      </c>
      <c r="H1974">
        <v>19.600000000000001</v>
      </c>
      <c r="I1974">
        <v>72</v>
      </c>
    </row>
    <row r="1975" spans="1:9" x14ac:dyDescent="0.2">
      <c r="A1975" s="6" t="s">
        <v>1323</v>
      </c>
      <c r="B1975" t="s">
        <v>26</v>
      </c>
      <c r="C1975">
        <v>2</v>
      </c>
      <c r="D1975">
        <v>17</v>
      </c>
      <c r="E1975" t="s">
        <v>24</v>
      </c>
      <c r="F1975" t="s">
        <v>14</v>
      </c>
      <c r="G1975">
        <v>52</v>
      </c>
      <c r="H1975">
        <v>23.1111111111111</v>
      </c>
      <c r="I1975">
        <v>73</v>
      </c>
    </row>
    <row r="1976" spans="1:9" x14ac:dyDescent="0.2">
      <c r="A1976" s="6" t="s">
        <v>819</v>
      </c>
      <c r="B1976" t="s">
        <v>26</v>
      </c>
      <c r="C1976">
        <v>2</v>
      </c>
      <c r="D1976">
        <v>17</v>
      </c>
      <c r="E1976" t="s">
        <v>24</v>
      </c>
      <c r="F1976" t="s">
        <v>11</v>
      </c>
      <c r="G1976">
        <v>58</v>
      </c>
      <c r="H1976">
        <v>29</v>
      </c>
      <c r="I1976">
        <v>90</v>
      </c>
    </row>
    <row r="1977" spans="1:9" x14ac:dyDescent="0.2">
      <c r="A1977" s="6" t="s">
        <v>995</v>
      </c>
      <c r="B1977" t="s">
        <v>26</v>
      </c>
      <c r="C1977">
        <v>2</v>
      </c>
      <c r="D1977">
        <v>18</v>
      </c>
      <c r="E1977" t="s">
        <v>24</v>
      </c>
      <c r="F1977" t="s">
        <v>12</v>
      </c>
      <c r="G1977">
        <v>1237</v>
      </c>
      <c r="H1977">
        <v>15.4818523153942</v>
      </c>
      <c r="I1977">
        <v>1784</v>
      </c>
    </row>
    <row r="1978" spans="1:9" x14ac:dyDescent="0.2">
      <c r="A1978" s="6" t="s">
        <v>827</v>
      </c>
      <c r="B1978" t="s">
        <v>26</v>
      </c>
      <c r="C1978">
        <v>2</v>
      </c>
      <c r="D1978">
        <v>18</v>
      </c>
      <c r="E1978" t="s">
        <v>24</v>
      </c>
      <c r="F1978" t="s">
        <v>11</v>
      </c>
      <c r="G1978">
        <v>1241</v>
      </c>
      <c r="H1978">
        <v>15.951156812339301</v>
      </c>
      <c r="I1978">
        <v>1791</v>
      </c>
    </row>
    <row r="1979" spans="1:9" x14ac:dyDescent="0.2">
      <c r="A1979" s="6" t="s">
        <v>1163</v>
      </c>
      <c r="B1979" t="s">
        <v>26</v>
      </c>
      <c r="C1979">
        <v>2</v>
      </c>
      <c r="D1979">
        <v>18</v>
      </c>
      <c r="E1979" t="s">
        <v>24</v>
      </c>
      <c r="F1979" t="s">
        <v>13</v>
      </c>
      <c r="G1979">
        <v>1397</v>
      </c>
      <c r="H1979">
        <v>16.933333333333302</v>
      </c>
      <c r="I1979">
        <v>2013</v>
      </c>
    </row>
    <row r="1980" spans="1:9" x14ac:dyDescent="0.2">
      <c r="A1980" s="6" t="s">
        <v>1331</v>
      </c>
      <c r="B1980" t="s">
        <v>26</v>
      </c>
      <c r="C1980">
        <v>2</v>
      </c>
      <c r="D1980">
        <v>18</v>
      </c>
      <c r="E1980" t="s">
        <v>24</v>
      </c>
      <c r="F1980" t="s">
        <v>14</v>
      </c>
      <c r="G1980">
        <v>1499</v>
      </c>
      <c r="H1980">
        <v>17.635294117647099</v>
      </c>
      <c r="I1980">
        <v>2246</v>
      </c>
    </row>
    <row r="1981" spans="1:9" x14ac:dyDescent="0.2">
      <c r="A1981" s="6" t="s">
        <v>1499</v>
      </c>
      <c r="B1981" t="s">
        <v>26</v>
      </c>
      <c r="C1981">
        <v>2</v>
      </c>
      <c r="D1981">
        <v>18</v>
      </c>
      <c r="E1981" t="s">
        <v>24</v>
      </c>
      <c r="F1981" t="s">
        <v>15</v>
      </c>
      <c r="G1981">
        <v>1661</v>
      </c>
      <c r="H1981">
        <v>18.939566704674998</v>
      </c>
      <c r="I1981">
        <v>2540</v>
      </c>
    </row>
    <row r="1982" spans="1:9" x14ac:dyDescent="0.2">
      <c r="A1982" s="6" t="s">
        <v>835</v>
      </c>
      <c r="B1982" t="s">
        <v>26</v>
      </c>
      <c r="C1982">
        <v>2</v>
      </c>
      <c r="D1982">
        <v>19</v>
      </c>
      <c r="E1982" t="s">
        <v>24</v>
      </c>
      <c r="F1982" t="s">
        <v>11</v>
      </c>
      <c r="G1982">
        <v>69</v>
      </c>
      <c r="H1982">
        <v>20.909090909090899</v>
      </c>
      <c r="I1982">
        <v>104</v>
      </c>
    </row>
    <row r="1983" spans="1:9" x14ac:dyDescent="0.2">
      <c r="A1983" s="6" t="s">
        <v>1003</v>
      </c>
      <c r="B1983" t="s">
        <v>26</v>
      </c>
      <c r="C1983">
        <v>2</v>
      </c>
      <c r="D1983">
        <v>19</v>
      </c>
      <c r="E1983" t="s">
        <v>24</v>
      </c>
      <c r="F1983" t="s">
        <v>12</v>
      </c>
      <c r="G1983">
        <v>84</v>
      </c>
      <c r="H1983">
        <v>24.705882352941199</v>
      </c>
      <c r="I1983">
        <v>119</v>
      </c>
    </row>
    <row r="1984" spans="1:9" x14ac:dyDescent="0.2">
      <c r="A1984" s="6" t="s">
        <v>1339</v>
      </c>
      <c r="B1984" t="s">
        <v>26</v>
      </c>
      <c r="C1984">
        <v>2</v>
      </c>
      <c r="D1984">
        <v>19</v>
      </c>
      <c r="E1984" t="s">
        <v>24</v>
      </c>
      <c r="F1984" t="s">
        <v>14</v>
      </c>
      <c r="G1984">
        <v>99</v>
      </c>
      <c r="H1984">
        <v>27.5</v>
      </c>
      <c r="I1984">
        <v>144</v>
      </c>
    </row>
    <row r="1985" spans="1:9" x14ac:dyDescent="0.2">
      <c r="A1985" s="6" t="s">
        <v>1171</v>
      </c>
      <c r="B1985" t="s">
        <v>26</v>
      </c>
      <c r="C1985">
        <v>2</v>
      </c>
      <c r="D1985">
        <v>19</v>
      </c>
      <c r="E1985" t="s">
        <v>24</v>
      </c>
      <c r="F1985" t="s">
        <v>13</v>
      </c>
      <c r="G1985">
        <v>97</v>
      </c>
      <c r="H1985">
        <v>28.529411764705898</v>
      </c>
      <c r="I1985">
        <v>154</v>
      </c>
    </row>
    <row r="1986" spans="1:9" x14ac:dyDescent="0.2">
      <c r="A1986" s="6" t="s">
        <v>1507</v>
      </c>
      <c r="B1986" t="s">
        <v>26</v>
      </c>
      <c r="C1986">
        <v>2</v>
      </c>
      <c r="D1986">
        <v>19</v>
      </c>
      <c r="E1986" t="s">
        <v>24</v>
      </c>
      <c r="F1986" t="s">
        <v>15</v>
      </c>
      <c r="G1986">
        <v>115</v>
      </c>
      <c r="H1986">
        <v>31.5068493150685</v>
      </c>
      <c r="I1986">
        <v>184</v>
      </c>
    </row>
    <row r="1987" spans="1:9" x14ac:dyDescent="0.2">
      <c r="A1987" s="6" t="s">
        <v>1347</v>
      </c>
      <c r="B1987" t="s">
        <v>26</v>
      </c>
      <c r="C1987">
        <v>2</v>
      </c>
      <c r="D1987">
        <v>20</v>
      </c>
      <c r="E1987" t="s">
        <v>24</v>
      </c>
      <c r="F1987" t="s">
        <v>14</v>
      </c>
      <c r="G1987">
        <v>733</v>
      </c>
      <c r="H1987">
        <v>18.6989795918367</v>
      </c>
      <c r="I1987">
        <v>1037</v>
      </c>
    </row>
    <row r="1988" spans="1:9" x14ac:dyDescent="0.2">
      <c r="A1988" s="6" t="s">
        <v>843</v>
      </c>
      <c r="B1988" t="s">
        <v>26</v>
      </c>
      <c r="C1988">
        <v>2</v>
      </c>
      <c r="D1988">
        <v>20</v>
      </c>
      <c r="E1988" t="s">
        <v>24</v>
      </c>
      <c r="F1988" t="s">
        <v>11</v>
      </c>
      <c r="G1988">
        <v>741</v>
      </c>
      <c r="H1988">
        <v>20.873239436619698</v>
      </c>
      <c r="I1988">
        <v>1081</v>
      </c>
    </row>
    <row r="1989" spans="1:9" x14ac:dyDescent="0.2">
      <c r="A1989" s="6" t="s">
        <v>1179</v>
      </c>
      <c r="B1989" t="s">
        <v>26</v>
      </c>
      <c r="C1989">
        <v>2</v>
      </c>
      <c r="D1989">
        <v>20</v>
      </c>
      <c r="E1989" t="s">
        <v>24</v>
      </c>
      <c r="F1989" t="s">
        <v>13</v>
      </c>
      <c r="G1989">
        <v>751</v>
      </c>
      <c r="H1989">
        <v>19.7631578947368</v>
      </c>
      <c r="I1989">
        <v>1107</v>
      </c>
    </row>
    <row r="1990" spans="1:9" x14ac:dyDescent="0.2">
      <c r="A1990" s="6" t="s">
        <v>1011</v>
      </c>
      <c r="B1990" t="s">
        <v>26</v>
      </c>
      <c r="C1990">
        <v>2</v>
      </c>
      <c r="D1990">
        <v>20</v>
      </c>
      <c r="E1990" t="s">
        <v>24</v>
      </c>
      <c r="F1990" t="s">
        <v>12</v>
      </c>
      <c r="G1990">
        <v>766</v>
      </c>
      <c r="H1990">
        <v>20.871934604904599</v>
      </c>
      <c r="I1990">
        <v>1153</v>
      </c>
    </row>
    <row r="1991" spans="1:9" x14ac:dyDescent="0.2">
      <c r="A1991" s="6" t="s">
        <v>1515</v>
      </c>
      <c r="B1991" t="s">
        <v>26</v>
      </c>
      <c r="C1991">
        <v>2</v>
      </c>
      <c r="D1991">
        <v>20</v>
      </c>
      <c r="E1991" t="s">
        <v>24</v>
      </c>
      <c r="F1991" t="s">
        <v>15</v>
      </c>
      <c r="G1991">
        <v>928</v>
      </c>
      <c r="H1991">
        <v>23.027295285359799</v>
      </c>
      <c r="I1991">
        <v>1402</v>
      </c>
    </row>
    <row r="1992" spans="1:9" x14ac:dyDescent="0.2">
      <c r="A1992" s="6" t="s">
        <v>851</v>
      </c>
      <c r="B1992" t="s">
        <v>26</v>
      </c>
      <c r="C1992">
        <v>2</v>
      </c>
      <c r="D1992">
        <v>99</v>
      </c>
      <c r="E1992" t="s">
        <v>24</v>
      </c>
      <c r="F1992" t="s">
        <v>11</v>
      </c>
      <c r="G1992">
        <v>31515</v>
      </c>
      <c r="H1992">
        <v>16.5737575598212</v>
      </c>
      <c r="I1992">
        <v>47131</v>
      </c>
    </row>
    <row r="1993" spans="1:9" x14ac:dyDescent="0.2">
      <c r="A1993" s="6" t="s">
        <v>1019</v>
      </c>
      <c r="B1993" t="s">
        <v>26</v>
      </c>
      <c r="C1993">
        <v>2</v>
      </c>
      <c r="D1993">
        <v>99</v>
      </c>
      <c r="E1993" t="s">
        <v>24</v>
      </c>
      <c r="F1993" t="s">
        <v>12</v>
      </c>
      <c r="G1993">
        <v>32770</v>
      </c>
      <c r="H1993">
        <v>16.8995925945026</v>
      </c>
      <c r="I1993">
        <v>48731</v>
      </c>
    </row>
    <row r="1994" spans="1:9" x14ac:dyDescent="0.2">
      <c r="A1994" s="6" t="s">
        <v>1187</v>
      </c>
      <c r="B1994" t="s">
        <v>26</v>
      </c>
      <c r="C1994">
        <v>2</v>
      </c>
      <c r="D1994">
        <v>99</v>
      </c>
      <c r="E1994" t="s">
        <v>24</v>
      </c>
      <c r="F1994" t="s">
        <v>13</v>
      </c>
      <c r="G1994">
        <v>33892</v>
      </c>
      <c r="H1994">
        <v>17.105077218128599</v>
      </c>
      <c r="I1994">
        <v>50653</v>
      </c>
    </row>
    <row r="1995" spans="1:9" x14ac:dyDescent="0.2">
      <c r="A1995" s="6" t="s">
        <v>1355</v>
      </c>
      <c r="B1995" t="s">
        <v>26</v>
      </c>
      <c r="C1995">
        <v>2</v>
      </c>
      <c r="D1995">
        <v>99</v>
      </c>
      <c r="E1995" t="s">
        <v>24</v>
      </c>
      <c r="F1995" t="s">
        <v>14</v>
      </c>
      <c r="G1995">
        <v>35521</v>
      </c>
      <c r="H1995">
        <v>17.512695360646799</v>
      </c>
      <c r="I1995">
        <v>53783</v>
      </c>
    </row>
    <row r="1996" spans="1:9" x14ac:dyDescent="0.2">
      <c r="A1996" s="6" t="s">
        <v>1523</v>
      </c>
      <c r="B1996" t="s">
        <v>26</v>
      </c>
      <c r="C1996">
        <v>2</v>
      </c>
      <c r="D1996">
        <v>99</v>
      </c>
      <c r="E1996" t="s">
        <v>24</v>
      </c>
      <c r="F1996" t="s">
        <v>15</v>
      </c>
      <c r="G1996">
        <v>37671</v>
      </c>
      <c r="H1996">
        <v>18.1284889316651</v>
      </c>
      <c r="I1996">
        <v>57261</v>
      </c>
    </row>
    <row r="1997" spans="1:9" x14ac:dyDescent="0.2">
      <c r="A1997" s="6" t="s">
        <v>3335</v>
      </c>
      <c r="B1997" t="s">
        <v>26</v>
      </c>
      <c r="C1997">
        <v>2</v>
      </c>
      <c r="D1997">
        <v>1</v>
      </c>
      <c r="E1997" t="s">
        <v>28</v>
      </c>
      <c r="F1997" t="s">
        <v>11</v>
      </c>
      <c r="G1997">
        <v>336</v>
      </c>
      <c r="H1997">
        <v>12.9765317383506</v>
      </c>
      <c r="I1997">
        <v>561</v>
      </c>
    </row>
    <row r="1998" spans="1:9" x14ac:dyDescent="0.2">
      <c r="A1998" s="6" t="s">
        <v>3419</v>
      </c>
      <c r="B1998" t="s">
        <v>26</v>
      </c>
      <c r="C1998">
        <v>2</v>
      </c>
      <c r="D1998">
        <v>1</v>
      </c>
      <c r="E1998" t="s">
        <v>28</v>
      </c>
      <c r="F1998" t="s">
        <v>12</v>
      </c>
      <c r="G1998">
        <v>383</v>
      </c>
      <c r="H1998">
        <v>13.515258983585699</v>
      </c>
      <c r="I1998">
        <v>570</v>
      </c>
    </row>
    <row r="1999" spans="1:9" x14ac:dyDescent="0.2">
      <c r="A1999" s="6" t="s">
        <v>3671</v>
      </c>
      <c r="B1999" t="s">
        <v>26</v>
      </c>
      <c r="C1999">
        <v>2</v>
      </c>
      <c r="D1999">
        <v>1</v>
      </c>
      <c r="E1999" t="s">
        <v>28</v>
      </c>
      <c r="F1999" t="s">
        <v>15</v>
      </c>
      <c r="G1999">
        <v>408</v>
      </c>
      <c r="H1999">
        <v>13.102343915051099</v>
      </c>
      <c r="I1999">
        <v>602</v>
      </c>
    </row>
    <row r="2000" spans="1:9" x14ac:dyDescent="0.2">
      <c r="A2000" s="6" t="s">
        <v>3587</v>
      </c>
      <c r="B2000" t="s">
        <v>26</v>
      </c>
      <c r="C2000">
        <v>2</v>
      </c>
      <c r="D2000">
        <v>1</v>
      </c>
      <c r="E2000" t="s">
        <v>28</v>
      </c>
      <c r="F2000" t="s">
        <v>14</v>
      </c>
      <c r="G2000">
        <v>408</v>
      </c>
      <c r="H2000">
        <v>13.4759085144353</v>
      </c>
      <c r="I2000">
        <v>615</v>
      </c>
    </row>
    <row r="2001" spans="1:9" x14ac:dyDescent="0.2">
      <c r="A2001" s="6" t="s">
        <v>3503</v>
      </c>
      <c r="B2001" t="s">
        <v>26</v>
      </c>
      <c r="C2001">
        <v>2</v>
      </c>
      <c r="D2001">
        <v>1</v>
      </c>
      <c r="E2001" t="s">
        <v>28</v>
      </c>
      <c r="F2001" t="s">
        <v>13</v>
      </c>
      <c r="G2001">
        <v>415</v>
      </c>
      <c r="H2001">
        <v>14.690426505346</v>
      </c>
      <c r="I2001">
        <v>634</v>
      </c>
    </row>
    <row r="2002" spans="1:9" x14ac:dyDescent="0.2">
      <c r="A2002" s="6" t="s">
        <v>3420</v>
      </c>
      <c r="B2002" t="s">
        <v>26</v>
      </c>
      <c r="C2002">
        <v>2</v>
      </c>
      <c r="D2002">
        <v>2</v>
      </c>
      <c r="E2002" t="s">
        <v>28</v>
      </c>
      <c r="F2002" t="s">
        <v>12</v>
      </c>
      <c r="G2002">
        <v>7242</v>
      </c>
      <c r="H2002">
        <v>18.598733671073099</v>
      </c>
      <c r="I2002">
        <v>11243</v>
      </c>
    </row>
    <row r="2003" spans="1:9" x14ac:dyDescent="0.2">
      <c r="A2003" s="6" t="s">
        <v>3588</v>
      </c>
      <c r="B2003" t="s">
        <v>26</v>
      </c>
      <c r="C2003">
        <v>2</v>
      </c>
      <c r="D2003">
        <v>2</v>
      </c>
      <c r="E2003" t="s">
        <v>28</v>
      </c>
      <c r="F2003" t="s">
        <v>14</v>
      </c>
      <c r="G2003">
        <v>7307</v>
      </c>
      <c r="H2003">
        <v>18.303505803643201</v>
      </c>
      <c r="I2003">
        <v>11373</v>
      </c>
    </row>
    <row r="2004" spans="1:9" x14ac:dyDescent="0.2">
      <c r="A2004" s="6" t="s">
        <v>3504</v>
      </c>
      <c r="B2004" t="s">
        <v>26</v>
      </c>
      <c r="C2004">
        <v>2</v>
      </c>
      <c r="D2004">
        <v>2</v>
      </c>
      <c r="E2004" t="s">
        <v>28</v>
      </c>
      <c r="F2004" t="s">
        <v>13</v>
      </c>
      <c r="G2004">
        <v>7290</v>
      </c>
      <c r="H2004">
        <v>18.5555705759344</v>
      </c>
      <c r="I2004">
        <v>11510</v>
      </c>
    </row>
    <row r="2005" spans="1:9" x14ac:dyDescent="0.2">
      <c r="A2005" s="6" t="s">
        <v>3336</v>
      </c>
      <c r="B2005" t="s">
        <v>26</v>
      </c>
      <c r="C2005">
        <v>2</v>
      </c>
      <c r="D2005">
        <v>2</v>
      </c>
      <c r="E2005" t="s">
        <v>28</v>
      </c>
      <c r="F2005" t="s">
        <v>11</v>
      </c>
      <c r="G2005">
        <v>7260</v>
      </c>
      <c r="H2005">
        <v>18.956221484995901</v>
      </c>
      <c r="I2005">
        <v>11770</v>
      </c>
    </row>
    <row r="2006" spans="1:9" x14ac:dyDescent="0.2">
      <c r="A2006" s="6" t="s">
        <v>3672</v>
      </c>
      <c r="B2006" t="s">
        <v>26</v>
      </c>
      <c r="C2006">
        <v>2</v>
      </c>
      <c r="D2006">
        <v>2</v>
      </c>
      <c r="E2006" t="s">
        <v>28</v>
      </c>
      <c r="F2006" t="s">
        <v>15</v>
      </c>
      <c r="G2006">
        <v>7694</v>
      </c>
      <c r="H2006">
        <v>18.9060763632726</v>
      </c>
      <c r="I2006">
        <v>12081</v>
      </c>
    </row>
    <row r="2007" spans="1:9" x14ac:dyDescent="0.2">
      <c r="A2007" s="6" t="s">
        <v>3337</v>
      </c>
      <c r="B2007" t="s">
        <v>26</v>
      </c>
      <c r="C2007">
        <v>2</v>
      </c>
      <c r="D2007">
        <v>3</v>
      </c>
      <c r="E2007" t="s">
        <v>28</v>
      </c>
      <c r="F2007" t="s">
        <v>11</v>
      </c>
      <c r="G2007">
        <v>8617</v>
      </c>
      <c r="H2007">
        <v>16.224814240479802</v>
      </c>
      <c r="I2007">
        <v>12793</v>
      </c>
    </row>
    <row r="2008" spans="1:9" x14ac:dyDescent="0.2">
      <c r="A2008" s="6" t="s">
        <v>3505</v>
      </c>
      <c r="B2008" t="s">
        <v>26</v>
      </c>
      <c r="C2008">
        <v>2</v>
      </c>
      <c r="D2008">
        <v>3</v>
      </c>
      <c r="E2008" t="s">
        <v>28</v>
      </c>
      <c r="F2008" t="s">
        <v>13</v>
      </c>
      <c r="G2008">
        <v>9014</v>
      </c>
      <c r="H2008">
        <v>16.846250024507299</v>
      </c>
      <c r="I2008">
        <v>13687</v>
      </c>
    </row>
    <row r="2009" spans="1:9" x14ac:dyDescent="0.2">
      <c r="A2009" s="6" t="s">
        <v>3421</v>
      </c>
      <c r="B2009" t="s">
        <v>26</v>
      </c>
      <c r="C2009">
        <v>2</v>
      </c>
      <c r="D2009">
        <v>3</v>
      </c>
      <c r="E2009" t="s">
        <v>28</v>
      </c>
      <c r="F2009" t="s">
        <v>12</v>
      </c>
      <c r="G2009">
        <v>9102</v>
      </c>
      <c r="H2009">
        <v>16.973822960146599</v>
      </c>
      <c r="I2009">
        <v>13731</v>
      </c>
    </row>
    <row r="2010" spans="1:9" x14ac:dyDescent="0.2">
      <c r="A2010" s="6" t="s">
        <v>3589</v>
      </c>
      <c r="B2010" t="s">
        <v>26</v>
      </c>
      <c r="C2010">
        <v>2</v>
      </c>
      <c r="D2010">
        <v>3</v>
      </c>
      <c r="E2010" t="s">
        <v>28</v>
      </c>
      <c r="F2010" t="s">
        <v>14</v>
      </c>
      <c r="G2010">
        <v>9272</v>
      </c>
      <c r="H2010">
        <v>17.398109723891899</v>
      </c>
      <c r="I2010">
        <v>14024</v>
      </c>
    </row>
    <row r="2011" spans="1:9" x14ac:dyDescent="0.2">
      <c r="A2011" s="6" t="s">
        <v>3673</v>
      </c>
      <c r="B2011" t="s">
        <v>26</v>
      </c>
      <c r="C2011">
        <v>2</v>
      </c>
      <c r="D2011">
        <v>3</v>
      </c>
      <c r="E2011" t="s">
        <v>28</v>
      </c>
      <c r="F2011" t="s">
        <v>15</v>
      </c>
      <c r="G2011">
        <v>9500</v>
      </c>
      <c r="H2011">
        <v>17.810926818115799</v>
      </c>
      <c r="I2011">
        <v>14563</v>
      </c>
    </row>
    <row r="2012" spans="1:9" x14ac:dyDescent="0.2">
      <c r="A2012" s="6" t="s">
        <v>3338</v>
      </c>
      <c r="B2012" t="s">
        <v>26</v>
      </c>
      <c r="C2012">
        <v>2</v>
      </c>
      <c r="D2012">
        <v>4</v>
      </c>
      <c r="E2012" t="s">
        <v>28</v>
      </c>
      <c r="F2012" t="s">
        <v>11</v>
      </c>
      <c r="G2012">
        <v>17799</v>
      </c>
      <c r="H2012">
        <v>17.269621908223701</v>
      </c>
      <c r="I2012">
        <v>26102</v>
      </c>
    </row>
    <row r="2013" spans="1:9" x14ac:dyDescent="0.2">
      <c r="A2013" s="6" t="s">
        <v>3422</v>
      </c>
      <c r="B2013" t="s">
        <v>26</v>
      </c>
      <c r="C2013">
        <v>2</v>
      </c>
      <c r="D2013">
        <v>4</v>
      </c>
      <c r="E2013" t="s">
        <v>28</v>
      </c>
      <c r="F2013" t="s">
        <v>12</v>
      </c>
      <c r="G2013">
        <v>18831</v>
      </c>
      <c r="H2013">
        <v>17.9903707372419</v>
      </c>
      <c r="I2013">
        <v>27683</v>
      </c>
    </row>
    <row r="2014" spans="1:9" x14ac:dyDescent="0.2">
      <c r="A2014" s="6" t="s">
        <v>3506</v>
      </c>
      <c r="B2014" t="s">
        <v>26</v>
      </c>
      <c r="C2014">
        <v>2</v>
      </c>
      <c r="D2014">
        <v>4</v>
      </c>
      <c r="E2014" t="s">
        <v>28</v>
      </c>
      <c r="F2014" t="s">
        <v>13</v>
      </c>
      <c r="G2014">
        <v>19105</v>
      </c>
      <c r="H2014">
        <v>18.103941794548099</v>
      </c>
      <c r="I2014">
        <v>28361</v>
      </c>
    </row>
    <row r="2015" spans="1:9" x14ac:dyDescent="0.2">
      <c r="A2015" s="6" t="s">
        <v>3590</v>
      </c>
      <c r="B2015" t="s">
        <v>26</v>
      </c>
      <c r="C2015">
        <v>2</v>
      </c>
      <c r="D2015">
        <v>4</v>
      </c>
      <c r="E2015" t="s">
        <v>28</v>
      </c>
      <c r="F2015" t="s">
        <v>14</v>
      </c>
      <c r="G2015">
        <v>19689</v>
      </c>
      <c r="H2015">
        <v>18.3699018860252</v>
      </c>
      <c r="I2015">
        <v>29369</v>
      </c>
    </row>
    <row r="2016" spans="1:9" x14ac:dyDescent="0.2">
      <c r="A2016" s="6" t="s">
        <v>3674</v>
      </c>
      <c r="B2016" t="s">
        <v>26</v>
      </c>
      <c r="C2016">
        <v>2</v>
      </c>
      <c r="D2016">
        <v>4</v>
      </c>
      <c r="E2016" t="s">
        <v>28</v>
      </c>
      <c r="F2016" t="s">
        <v>15</v>
      </c>
      <c r="G2016">
        <v>20992</v>
      </c>
      <c r="H2016">
        <v>19.120436222633501</v>
      </c>
      <c r="I2016">
        <v>31979</v>
      </c>
    </row>
    <row r="2017" spans="1:9" x14ac:dyDescent="0.2">
      <c r="A2017" s="6" t="s">
        <v>3339</v>
      </c>
      <c r="B2017" t="s">
        <v>26</v>
      </c>
      <c r="C2017">
        <v>2</v>
      </c>
      <c r="D2017">
        <v>5</v>
      </c>
      <c r="E2017" t="s">
        <v>28</v>
      </c>
      <c r="F2017" t="s">
        <v>11</v>
      </c>
      <c r="G2017">
        <v>1630</v>
      </c>
      <c r="H2017">
        <v>16.973139887225699</v>
      </c>
      <c r="I2017">
        <v>2657</v>
      </c>
    </row>
    <row r="2018" spans="1:9" x14ac:dyDescent="0.2">
      <c r="A2018" s="6" t="s">
        <v>3423</v>
      </c>
      <c r="B2018" t="s">
        <v>26</v>
      </c>
      <c r="C2018">
        <v>2</v>
      </c>
      <c r="D2018">
        <v>5</v>
      </c>
      <c r="E2018" t="s">
        <v>28</v>
      </c>
      <c r="F2018" t="s">
        <v>12</v>
      </c>
      <c r="G2018">
        <v>1817</v>
      </c>
      <c r="H2018">
        <v>18.042548993715101</v>
      </c>
      <c r="I2018">
        <v>2961</v>
      </c>
    </row>
    <row r="2019" spans="1:9" x14ac:dyDescent="0.2">
      <c r="A2019" s="6" t="s">
        <v>3507</v>
      </c>
      <c r="B2019" t="s">
        <v>26</v>
      </c>
      <c r="C2019">
        <v>2</v>
      </c>
      <c r="D2019">
        <v>5</v>
      </c>
      <c r="E2019" t="s">
        <v>28</v>
      </c>
      <c r="F2019" t="s">
        <v>13</v>
      </c>
      <c r="G2019">
        <v>1910</v>
      </c>
      <c r="H2019">
        <v>18.585841104684398</v>
      </c>
      <c r="I2019">
        <v>3119</v>
      </c>
    </row>
    <row r="2020" spans="1:9" x14ac:dyDescent="0.2">
      <c r="A2020" s="6" t="s">
        <v>3591</v>
      </c>
      <c r="B2020" t="s">
        <v>26</v>
      </c>
      <c r="C2020">
        <v>2</v>
      </c>
      <c r="D2020">
        <v>5</v>
      </c>
      <c r="E2020" t="s">
        <v>28</v>
      </c>
      <c r="F2020" t="s">
        <v>14</v>
      </c>
      <c r="G2020">
        <v>1956</v>
      </c>
      <c r="H2020">
        <v>18.120700097691302</v>
      </c>
      <c r="I2020">
        <v>3167</v>
      </c>
    </row>
    <row r="2021" spans="1:9" x14ac:dyDescent="0.2">
      <c r="A2021" s="6" t="s">
        <v>3675</v>
      </c>
      <c r="B2021" t="s">
        <v>26</v>
      </c>
      <c r="C2021">
        <v>2</v>
      </c>
      <c r="D2021">
        <v>5</v>
      </c>
      <c r="E2021" t="s">
        <v>28</v>
      </c>
      <c r="F2021" t="s">
        <v>15</v>
      </c>
      <c r="G2021">
        <v>2125</v>
      </c>
      <c r="H2021">
        <v>18.902295649738502</v>
      </c>
      <c r="I2021">
        <v>3535</v>
      </c>
    </row>
    <row r="2022" spans="1:9" x14ac:dyDescent="0.2">
      <c r="A2022" s="6" t="s">
        <v>3508</v>
      </c>
      <c r="B2022" t="s">
        <v>26</v>
      </c>
      <c r="C2022">
        <v>2</v>
      </c>
      <c r="D2022">
        <v>6</v>
      </c>
      <c r="E2022" t="s">
        <v>28</v>
      </c>
      <c r="F2022" t="s">
        <v>13</v>
      </c>
      <c r="G2022">
        <v>584</v>
      </c>
      <c r="H2022">
        <v>23.186500332302298</v>
      </c>
      <c r="I2022">
        <v>958</v>
      </c>
    </row>
    <row r="2023" spans="1:9" x14ac:dyDescent="0.2">
      <c r="A2023" s="6" t="s">
        <v>3340</v>
      </c>
      <c r="B2023" t="s">
        <v>26</v>
      </c>
      <c r="C2023">
        <v>2</v>
      </c>
      <c r="D2023">
        <v>6</v>
      </c>
      <c r="E2023" t="s">
        <v>28</v>
      </c>
      <c r="F2023" t="s">
        <v>11</v>
      </c>
      <c r="G2023">
        <v>610</v>
      </c>
      <c r="H2023">
        <v>24.3540129334332</v>
      </c>
      <c r="I2023">
        <v>998</v>
      </c>
    </row>
    <row r="2024" spans="1:9" x14ac:dyDescent="0.2">
      <c r="A2024" s="6" t="s">
        <v>3424</v>
      </c>
      <c r="B2024" t="s">
        <v>26</v>
      </c>
      <c r="C2024">
        <v>2</v>
      </c>
      <c r="D2024">
        <v>6</v>
      </c>
      <c r="E2024" t="s">
        <v>28</v>
      </c>
      <c r="F2024" t="s">
        <v>12</v>
      </c>
      <c r="G2024">
        <v>624</v>
      </c>
      <c r="H2024">
        <v>24.898186138043101</v>
      </c>
      <c r="I2024">
        <v>1018</v>
      </c>
    </row>
    <row r="2025" spans="1:9" x14ac:dyDescent="0.2">
      <c r="A2025" s="6" t="s">
        <v>3592</v>
      </c>
      <c r="B2025" t="s">
        <v>26</v>
      </c>
      <c r="C2025">
        <v>2</v>
      </c>
      <c r="D2025">
        <v>6</v>
      </c>
      <c r="E2025" t="s">
        <v>28</v>
      </c>
      <c r="F2025" t="s">
        <v>14</v>
      </c>
      <c r="G2025">
        <v>619</v>
      </c>
      <c r="H2025">
        <v>24.982943392508801</v>
      </c>
      <c r="I2025">
        <v>1050</v>
      </c>
    </row>
    <row r="2026" spans="1:9" x14ac:dyDescent="0.2">
      <c r="A2026" s="6" t="s">
        <v>3676</v>
      </c>
      <c r="B2026" t="s">
        <v>26</v>
      </c>
      <c r="C2026">
        <v>2</v>
      </c>
      <c r="D2026">
        <v>6</v>
      </c>
      <c r="E2026" t="s">
        <v>28</v>
      </c>
      <c r="F2026" t="s">
        <v>15</v>
      </c>
      <c r="G2026">
        <v>671</v>
      </c>
      <c r="H2026">
        <v>26.902688354051701</v>
      </c>
      <c r="I2026">
        <v>1153</v>
      </c>
    </row>
    <row r="2027" spans="1:9" x14ac:dyDescent="0.2">
      <c r="A2027" s="6" t="s">
        <v>3341</v>
      </c>
      <c r="B2027" t="s">
        <v>26</v>
      </c>
      <c r="C2027">
        <v>2</v>
      </c>
      <c r="D2027">
        <v>7</v>
      </c>
      <c r="E2027" t="s">
        <v>28</v>
      </c>
      <c r="F2027" t="s">
        <v>11</v>
      </c>
      <c r="G2027">
        <v>670</v>
      </c>
      <c r="H2027">
        <v>20.849107875925501</v>
      </c>
      <c r="I2027">
        <v>1024</v>
      </c>
    </row>
    <row r="2028" spans="1:9" x14ac:dyDescent="0.2">
      <c r="A2028" s="6" t="s">
        <v>3425</v>
      </c>
      <c r="B2028" t="s">
        <v>26</v>
      </c>
      <c r="C2028">
        <v>2</v>
      </c>
      <c r="D2028">
        <v>7</v>
      </c>
      <c r="E2028" t="s">
        <v>28</v>
      </c>
      <c r="F2028" t="s">
        <v>12</v>
      </c>
      <c r="G2028">
        <v>669</v>
      </c>
      <c r="H2028">
        <v>19.861248985777799</v>
      </c>
      <c r="I2028">
        <v>1031</v>
      </c>
    </row>
    <row r="2029" spans="1:9" x14ac:dyDescent="0.2">
      <c r="A2029" s="6" t="s">
        <v>3593</v>
      </c>
      <c r="B2029" t="s">
        <v>26</v>
      </c>
      <c r="C2029">
        <v>2</v>
      </c>
      <c r="D2029">
        <v>7</v>
      </c>
      <c r="E2029" t="s">
        <v>28</v>
      </c>
      <c r="F2029" t="s">
        <v>14</v>
      </c>
      <c r="G2029">
        <v>707</v>
      </c>
      <c r="H2029">
        <v>19.449972373574301</v>
      </c>
      <c r="I2029">
        <v>1130</v>
      </c>
    </row>
    <row r="2030" spans="1:9" x14ac:dyDescent="0.2">
      <c r="A2030" s="6" t="s">
        <v>3509</v>
      </c>
      <c r="B2030" t="s">
        <v>26</v>
      </c>
      <c r="C2030">
        <v>2</v>
      </c>
      <c r="D2030">
        <v>7</v>
      </c>
      <c r="E2030" t="s">
        <v>28</v>
      </c>
      <c r="F2030" t="s">
        <v>13</v>
      </c>
      <c r="G2030">
        <v>712</v>
      </c>
      <c r="H2030">
        <v>20.298029910254499</v>
      </c>
      <c r="I2030">
        <v>1153</v>
      </c>
    </row>
    <row r="2031" spans="1:9" x14ac:dyDescent="0.2">
      <c r="A2031" s="6" t="s">
        <v>3677</v>
      </c>
      <c r="B2031" t="s">
        <v>26</v>
      </c>
      <c r="C2031">
        <v>2</v>
      </c>
      <c r="D2031">
        <v>7</v>
      </c>
      <c r="E2031" t="s">
        <v>28</v>
      </c>
      <c r="F2031" t="s">
        <v>15</v>
      </c>
      <c r="G2031">
        <v>873</v>
      </c>
      <c r="H2031">
        <v>22.8316208452528</v>
      </c>
      <c r="I2031">
        <v>1400</v>
      </c>
    </row>
    <row r="2032" spans="1:9" x14ac:dyDescent="0.2">
      <c r="A2032" s="6" t="s">
        <v>3342</v>
      </c>
      <c r="B2032" t="s">
        <v>26</v>
      </c>
      <c r="C2032">
        <v>2</v>
      </c>
      <c r="D2032">
        <v>8</v>
      </c>
      <c r="E2032" t="s">
        <v>28</v>
      </c>
      <c r="F2032" t="s">
        <v>11</v>
      </c>
      <c r="G2032">
        <v>235</v>
      </c>
      <c r="H2032">
        <v>22.350533304896299</v>
      </c>
      <c r="I2032">
        <v>366</v>
      </c>
    </row>
    <row r="2033" spans="1:9" x14ac:dyDescent="0.2">
      <c r="A2033" s="6" t="s">
        <v>3426</v>
      </c>
      <c r="B2033" t="s">
        <v>26</v>
      </c>
      <c r="C2033">
        <v>2</v>
      </c>
      <c r="D2033">
        <v>8</v>
      </c>
      <c r="E2033" t="s">
        <v>28</v>
      </c>
      <c r="F2033" t="s">
        <v>12</v>
      </c>
      <c r="G2033">
        <v>255</v>
      </c>
      <c r="H2033">
        <v>24.535797449730602</v>
      </c>
      <c r="I2033">
        <v>402</v>
      </c>
    </row>
    <row r="2034" spans="1:9" x14ac:dyDescent="0.2">
      <c r="A2034" s="6" t="s">
        <v>3594</v>
      </c>
      <c r="B2034" t="s">
        <v>26</v>
      </c>
      <c r="C2034">
        <v>2</v>
      </c>
      <c r="D2034">
        <v>8</v>
      </c>
      <c r="E2034" t="s">
        <v>28</v>
      </c>
      <c r="F2034" t="s">
        <v>14</v>
      </c>
      <c r="G2034">
        <v>244</v>
      </c>
      <c r="H2034">
        <v>21.969355546094199</v>
      </c>
      <c r="I2034">
        <v>412</v>
      </c>
    </row>
    <row r="2035" spans="1:9" x14ac:dyDescent="0.2">
      <c r="A2035" s="6" t="s">
        <v>3678</v>
      </c>
      <c r="B2035" t="s">
        <v>26</v>
      </c>
      <c r="C2035">
        <v>2</v>
      </c>
      <c r="D2035">
        <v>8</v>
      </c>
      <c r="E2035" t="s">
        <v>28</v>
      </c>
      <c r="F2035" t="s">
        <v>15</v>
      </c>
      <c r="G2035">
        <v>261</v>
      </c>
      <c r="H2035">
        <v>22.566270625931502</v>
      </c>
      <c r="I2035">
        <v>427</v>
      </c>
    </row>
    <row r="2036" spans="1:9" x14ac:dyDescent="0.2">
      <c r="A2036" s="6" t="s">
        <v>3510</v>
      </c>
      <c r="B2036" t="s">
        <v>26</v>
      </c>
      <c r="C2036">
        <v>2</v>
      </c>
      <c r="D2036">
        <v>8</v>
      </c>
      <c r="E2036" t="s">
        <v>28</v>
      </c>
      <c r="F2036" t="s">
        <v>13</v>
      </c>
      <c r="G2036">
        <v>319</v>
      </c>
      <c r="H2036">
        <v>29.613096465118598</v>
      </c>
      <c r="I2036">
        <v>461</v>
      </c>
    </row>
    <row r="2037" spans="1:9" x14ac:dyDescent="0.2">
      <c r="A2037" s="6" t="s">
        <v>3343</v>
      </c>
      <c r="B2037" t="s">
        <v>26</v>
      </c>
      <c r="C2037">
        <v>2</v>
      </c>
      <c r="D2037">
        <v>9</v>
      </c>
      <c r="E2037" t="s">
        <v>28</v>
      </c>
      <c r="F2037" t="s">
        <v>11</v>
      </c>
      <c r="G2037">
        <v>1034</v>
      </c>
      <c r="H2037">
        <v>19.648890147962302</v>
      </c>
      <c r="I2037">
        <v>1611</v>
      </c>
    </row>
    <row r="2038" spans="1:9" x14ac:dyDescent="0.2">
      <c r="A2038" s="6" t="s">
        <v>3427</v>
      </c>
      <c r="B2038" t="s">
        <v>26</v>
      </c>
      <c r="C2038">
        <v>2</v>
      </c>
      <c r="D2038">
        <v>9</v>
      </c>
      <c r="E2038" t="s">
        <v>28</v>
      </c>
      <c r="F2038" t="s">
        <v>12</v>
      </c>
      <c r="G2038">
        <v>1143</v>
      </c>
      <c r="H2038">
        <v>20.8916590823966</v>
      </c>
      <c r="I2038">
        <v>1855</v>
      </c>
    </row>
    <row r="2039" spans="1:9" x14ac:dyDescent="0.2">
      <c r="A2039" s="6" t="s">
        <v>3511</v>
      </c>
      <c r="B2039" t="s">
        <v>26</v>
      </c>
      <c r="C2039">
        <v>2</v>
      </c>
      <c r="D2039">
        <v>9</v>
      </c>
      <c r="E2039" t="s">
        <v>28</v>
      </c>
      <c r="F2039" t="s">
        <v>13</v>
      </c>
      <c r="G2039">
        <v>1194</v>
      </c>
      <c r="H2039">
        <v>21.4422518027168</v>
      </c>
      <c r="I2039">
        <v>1881</v>
      </c>
    </row>
    <row r="2040" spans="1:9" x14ac:dyDescent="0.2">
      <c r="A2040" s="6" t="s">
        <v>3595</v>
      </c>
      <c r="B2040" t="s">
        <v>26</v>
      </c>
      <c r="C2040">
        <v>2</v>
      </c>
      <c r="D2040">
        <v>9</v>
      </c>
      <c r="E2040" t="s">
        <v>28</v>
      </c>
      <c r="F2040" t="s">
        <v>14</v>
      </c>
      <c r="G2040">
        <v>1316</v>
      </c>
      <c r="H2040">
        <v>22.914982320305601</v>
      </c>
      <c r="I2040">
        <v>2269</v>
      </c>
    </row>
    <row r="2041" spans="1:9" x14ac:dyDescent="0.2">
      <c r="A2041" s="6" t="s">
        <v>3679</v>
      </c>
      <c r="B2041" t="s">
        <v>26</v>
      </c>
      <c r="C2041">
        <v>2</v>
      </c>
      <c r="D2041">
        <v>9</v>
      </c>
      <c r="E2041" t="s">
        <v>28</v>
      </c>
      <c r="F2041" t="s">
        <v>15</v>
      </c>
      <c r="G2041">
        <v>1369</v>
      </c>
      <c r="H2041">
        <v>23.1931833788746</v>
      </c>
      <c r="I2041">
        <v>2304</v>
      </c>
    </row>
    <row r="2042" spans="1:9" x14ac:dyDescent="0.2">
      <c r="A2042" s="6" t="s">
        <v>3428</v>
      </c>
      <c r="B2042" t="s">
        <v>26</v>
      </c>
      <c r="C2042">
        <v>2</v>
      </c>
      <c r="D2042">
        <v>10</v>
      </c>
      <c r="E2042" t="s">
        <v>28</v>
      </c>
      <c r="F2042" t="s">
        <v>12</v>
      </c>
      <c r="G2042">
        <v>302</v>
      </c>
      <c r="H2042">
        <v>26.415298911588501</v>
      </c>
      <c r="I2042">
        <v>522</v>
      </c>
    </row>
    <row r="2043" spans="1:9" x14ac:dyDescent="0.2">
      <c r="A2043" s="6" t="s">
        <v>3680</v>
      </c>
      <c r="B2043" t="s">
        <v>26</v>
      </c>
      <c r="C2043">
        <v>2</v>
      </c>
      <c r="D2043">
        <v>10</v>
      </c>
      <c r="E2043" t="s">
        <v>28</v>
      </c>
      <c r="F2043" t="s">
        <v>15</v>
      </c>
      <c r="G2043">
        <v>331</v>
      </c>
      <c r="H2043">
        <v>24.647913955533099</v>
      </c>
      <c r="I2043">
        <v>534</v>
      </c>
    </row>
    <row r="2044" spans="1:9" x14ac:dyDescent="0.2">
      <c r="A2044" s="6" t="s">
        <v>3512</v>
      </c>
      <c r="B2044" t="s">
        <v>26</v>
      </c>
      <c r="C2044">
        <v>2</v>
      </c>
      <c r="D2044">
        <v>10</v>
      </c>
      <c r="E2044" t="s">
        <v>28</v>
      </c>
      <c r="F2044" t="s">
        <v>13</v>
      </c>
      <c r="G2044">
        <v>315</v>
      </c>
      <c r="H2044">
        <v>26.884368315825</v>
      </c>
      <c r="I2044">
        <v>559</v>
      </c>
    </row>
    <row r="2045" spans="1:9" x14ac:dyDescent="0.2">
      <c r="A2045" s="6" t="s">
        <v>3596</v>
      </c>
      <c r="B2045" t="s">
        <v>26</v>
      </c>
      <c r="C2045">
        <v>2</v>
      </c>
      <c r="D2045">
        <v>10</v>
      </c>
      <c r="E2045" t="s">
        <v>28</v>
      </c>
      <c r="F2045" t="s">
        <v>14</v>
      </c>
      <c r="G2045">
        <v>344</v>
      </c>
      <c r="H2045">
        <v>27.941974222353</v>
      </c>
      <c r="I2045">
        <v>569</v>
      </c>
    </row>
    <row r="2046" spans="1:9" x14ac:dyDescent="0.2">
      <c r="A2046" s="6" t="s">
        <v>3344</v>
      </c>
      <c r="B2046" t="s">
        <v>26</v>
      </c>
      <c r="C2046">
        <v>2</v>
      </c>
      <c r="D2046">
        <v>10</v>
      </c>
      <c r="E2046" t="s">
        <v>28</v>
      </c>
      <c r="F2046" t="s">
        <v>11</v>
      </c>
      <c r="G2046">
        <v>325</v>
      </c>
      <c r="H2046">
        <v>28.018248091407798</v>
      </c>
      <c r="I2046">
        <v>579</v>
      </c>
    </row>
    <row r="2047" spans="1:9" x14ac:dyDescent="0.2">
      <c r="A2047" s="6" t="s">
        <v>3345</v>
      </c>
      <c r="B2047" t="s">
        <v>26</v>
      </c>
      <c r="C2047">
        <v>2</v>
      </c>
      <c r="D2047">
        <v>11</v>
      </c>
      <c r="E2047" t="s">
        <v>28</v>
      </c>
      <c r="F2047" t="s">
        <v>11</v>
      </c>
      <c r="G2047">
        <v>768</v>
      </c>
      <c r="H2047">
        <v>17.5064018533084</v>
      </c>
      <c r="I2047">
        <v>1105</v>
      </c>
    </row>
    <row r="2048" spans="1:9" x14ac:dyDescent="0.2">
      <c r="A2048" s="6" t="s">
        <v>3513</v>
      </c>
      <c r="B2048" t="s">
        <v>26</v>
      </c>
      <c r="C2048">
        <v>2</v>
      </c>
      <c r="D2048">
        <v>11</v>
      </c>
      <c r="E2048" t="s">
        <v>28</v>
      </c>
      <c r="F2048" t="s">
        <v>13</v>
      </c>
      <c r="G2048">
        <v>810</v>
      </c>
      <c r="H2048">
        <v>18.120352304544902</v>
      </c>
      <c r="I2048">
        <v>1155</v>
      </c>
    </row>
    <row r="2049" spans="1:9" x14ac:dyDescent="0.2">
      <c r="A2049" s="6" t="s">
        <v>3429</v>
      </c>
      <c r="B2049" t="s">
        <v>26</v>
      </c>
      <c r="C2049">
        <v>2</v>
      </c>
      <c r="D2049">
        <v>11</v>
      </c>
      <c r="E2049" t="s">
        <v>28</v>
      </c>
      <c r="F2049" t="s">
        <v>12</v>
      </c>
      <c r="G2049">
        <v>781</v>
      </c>
      <c r="H2049">
        <v>17.904625839245998</v>
      </c>
      <c r="I2049">
        <v>1157</v>
      </c>
    </row>
    <row r="2050" spans="1:9" x14ac:dyDescent="0.2">
      <c r="A2050" s="6" t="s">
        <v>3597</v>
      </c>
      <c r="B2050" t="s">
        <v>26</v>
      </c>
      <c r="C2050">
        <v>2</v>
      </c>
      <c r="D2050">
        <v>11</v>
      </c>
      <c r="E2050" t="s">
        <v>28</v>
      </c>
      <c r="F2050" t="s">
        <v>14</v>
      </c>
      <c r="G2050">
        <v>794</v>
      </c>
      <c r="H2050">
        <v>16.872811539494599</v>
      </c>
      <c r="I2050">
        <v>1179</v>
      </c>
    </row>
    <row r="2051" spans="1:9" x14ac:dyDescent="0.2">
      <c r="A2051" s="6" t="s">
        <v>3681</v>
      </c>
      <c r="B2051" t="s">
        <v>26</v>
      </c>
      <c r="C2051">
        <v>2</v>
      </c>
      <c r="D2051">
        <v>11</v>
      </c>
      <c r="E2051" t="s">
        <v>28</v>
      </c>
      <c r="F2051" t="s">
        <v>15</v>
      </c>
      <c r="G2051">
        <v>836</v>
      </c>
      <c r="H2051">
        <v>17.095434848992099</v>
      </c>
      <c r="I2051">
        <v>1271</v>
      </c>
    </row>
    <row r="2052" spans="1:9" x14ac:dyDescent="0.2">
      <c r="A2052" s="6" t="s">
        <v>3514</v>
      </c>
      <c r="B2052" t="s">
        <v>26</v>
      </c>
      <c r="C2052">
        <v>2</v>
      </c>
      <c r="D2052">
        <v>12</v>
      </c>
      <c r="E2052" t="s">
        <v>28</v>
      </c>
      <c r="F2052" t="s">
        <v>13</v>
      </c>
      <c r="G2052">
        <v>210</v>
      </c>
      <c r="H2052">
        <v>14.443093732960699</v>
      </c>
      <c r="I2052">
        <v>330</v>
      </c>
    </row>
    <row r="2053" spans="1:9" x14ac:dyDescent="0.2">
      <c r="A2053" s="6" t="s">
        <v>3430</v>
      </c>
      <c r="B2053" t="s">
        <v>26</v>
      </c>
      <c r="C2053">
        <v>2</v>
      </c>
      <c r="D2053">
        <v>12</v>
      </c>
      <c r="E2053" t="s">
        <v>28</v>
      </c>
      <c r="F2053" t="s">
        <v>12</v>
      </c>
      <c r="G2053">
        <v>223</v>
      </c>
      <c r="H2053">
        <v>16.143971118364401</v>
      </c>
      <c r="I2053">
        <v>365</v>
      </c>
    </row>
    <row r="2054" spans="1:9" x14ac:dyDescent="0.2">
      <c r="A2054" s="6" t="s">
        <v>3346</v>
      </c>
      <c r="B2054" t="s">
        <v>26</v>
      </c>
      <c r="C2054">
        <v>2</v>
      </c>
      <c r="D2054">
        <v>12</v>
      </c>
      <c r="E2054" t="s">
        <v>28</v>
      </c>
      <c r="F2054" t="s">
        <v>11</v>
      </c>
      <c r="G2054">
        <v>229</v>
      </c>
      <c r="H2054">
        <v>17.8780247401887</v>
      </c>
      <c r="I2054">
        <v>370</v>
      </c>
    </row>
    <row r="2055" spans="1:9" x14ac:dyDescent="0.2">
      <c r="A2055" s="6" t="s">
        <v>3598</v>
      </c>
      <c r="B2055" t="s">
        <v>26</v>
      </c>
      <c r="C2055">
        <v>2</v>
      </c>
      <c r="D2055">
        <v>12</v>
      </c>
      <c r="E2055" t="s">
        <v>28</v>
      </c>
      <c r="F2055" t="s">
        <v>14</v>
      </c>
      <c r="G2055">
        <v>236</v>
      </c>
      <c r="H2055">
        <v>16.351166782054602</v>
      </c>
      <c r="I2055">
        <v>378</v>
      </c>
    </row>
    <row r="2056" spans="1:9" x14ac:dyDescent="0.2">
      <c r="A2056" s="6" t="s">
        <v>3682</v>
      </c>
      <c r="B2056" t="s">
        <v>26</v>
      </c>
      <c r="C2056">
        <v>2</v>
      </c>
      <c r="D2056">
        <v>12</v>
      </c>
      <c r="E2056" t="s">
        <v>28</v>
      </c>
      <c r="F2056" t="s">
        <v>15</v>
      </c>
      <c r="G2056">
        <v>271</v>
      </c>
      <c r="H2056">
        <v>18.045150522465701</v>
      </c>
      <c r="I2056">
        <v>424</v>
      </c>
    </row>
    <row r="2057" spans="1:9" x14ac:dyDescent="0.2">
      <c r="A2057" s="6" t="s">
        <v>3347</v>
      </c>
      <c r="B2057" t="s">
        <v>26</v>
      </c>
      <c r="C2057">
        <v>2</v>
      </c>
      <c r="D2057">
        <v>13</v>
      </c>
      <c r="E2057" t="s">
        <v>28</v>
      </c>
      <c r="F2057" t="s">
        <v>11</v>
      </c>
      <c r="G2057">
        <v>2847</v>
      </c>
      <c r="H2057">
        <v>13.6697472872111</v>
      </c>
      <c r="I2057">
        <v>4022</v>
      </c>
    </row>
    <row r="2058" spans="1:9" x14ac:dyDescent="0.2">
      <c r="A2058" s="6" t="s">
        <v>3431</v>
      </c>
      <c r="B2058" t="s">
        <v>26</v>
      </c>
      <c r="C2058">
        <v>2</v>
      </c>
      <c r="D2058">
        <v>13</v>
      </c>
      <c r="E2058" t="s">
        <v>28</v>
      </c>
      <c r="F2058" t="s">
        <v>12</v>
      </c>
      <c r="G2058">
        <v>2907</v>
      </c>
      <c r="H2058">
        <v>13.794039158976799</v>
      </c>
      <c r="I2058">
        <v>4156</v>
      </c>
    </row>
    <row r="2059" spans="1:9" x14ac:dyDescent="0.2">
      <c r="A2059" s="6" t="s">
        <v>3515</v>
      </c>
      <c r="B2059" t="s">
        <v>26</v>
      </c>
      <c r="C2059">
        <v>2</v>
      </c>
      <c r="D2059">
        <v>13</v>
      </c>
      <c r="E2059" t="s">
        <v>28</v>
      </c>
      <c r="F2059" t="s">
        <v>13</v>
      </c>
      <c r="G2059">
        <v>3103</v>
      </c>
      <c r="H2059">
        <v>14.733799226606299</v>
      </c>
      <c r="I2059">
        <v>4489</v>
      </c>
    </row>
    <row r="2060" spans="1:9" x14ac:dyDescent="0.2">
      <c r="A2060" s="6" t="s">
        <v>3599</v>
      </c>
      <c r="B2060" t="s">
        <v>26</v>
      </c>
      <c r="C2060">
        <v>2</v>
      </c>
      <c r="D2060">
        <v>13</v>
      </c>
      <c r="E2060" t="s">
        <v>28</v>
      </c>
      <c r="F2060" t="s">
        <v>14</v>
      </c>
      <c r="G2060">
        <v>3126</v>
      </c>
      <c r="H2060">
        <v>14.781746135782599</v>
      </c>
      <c r="I2060">
        <v>4578</v>
      </c>
    </row>
    <row r="2061" spans="1:9" x14ac:dyDescent="0.2">
      <c r="A2061" s="6" t="s">
        <v>3683</v>
      </c>
      <c r="B2061" t="s">
        <v>26</v>
      </c>
      <c r="C2061">
        <v>2</v>
      </c>
      <c r="D2061">
        <v>13</v>
      </c>
      <c r="E2061" t="s">
        <v>28</v>
      </c>
      <c r="F2061" t="s">
        <v>15</v>
      </c>
      <c r="G2061">
        <v>3197</v>
      </c>
      <c r="H2061">
        <v>15.158548756193101</v>
      </c>
      <c r="I2061">
        <v>4732</v>
      </c>
    </row>
    <row r="2062" spans="1:9" x14ac:dyDescent="0.2">
      <c r="A2062" s="6" t="s">
        <v>3348</v>
      </c>
      <c r="B2062" t="s">
        <v>26</v>
      </c>
      <c r="C2062">
        <v>2</v>
      </c>
      <c r="D2062">
        <v>14</v>
      </c>
      <c r="E2062" t="s">
        <v>28</v>
      </c>
      <c r="F2062" t="s">
        <v>11</v>
      </c>
      <c r="G2062">
        <v>2632</v>
      </c>
      <c r="H2062">
        <v>23.904936598459201</v>
      </c>
      <c r="I2062">
        <v>3979</v>
      </c>
    </row>
    <row r="2063" spans="1:9" x14ac:dyDescent="0.2">
      <c r="A2063" s="6" t="s">
        <v>3432</v>
      </c>
      <c r="B2063" t="s">
        <v>26</v>
      </c>
      <c r="C2063">
        <v>2</v>
      </c>
      <c r="D2063">
        <v>14</v>
      </c>
      <c r="E2063" t="s">
        <v>28</v>
      </c>
      <c r="F2063" t="s">
        <v>12</v>
      </c>
      <c r="G2063">
        <v>2791</v>
      </c>
      <c r="H2063">
        <v>25.2903553066513</v>
      </c>
      <c r="I2063">
        <v>4284</v>
      </c>
    </row>
    <row r="2064" spans="1:9" x14ac:dyDescent="0.2">
      <c r="A2064" s="6" t="s">
        <v>3516</v>
      </c>
      <c r="B2064" t="s">
        <v>26</v>
      </c>
      <c r="C2064">
        <v>2</v>
      </c>
      <c r="D2064">
        <v>14</v>
      </c>
      <c r="E2064" t="s">
        <v>28</v>
      </c>
      <c r="F2064" t="s">
        <v>13</v>
      </c>
      <c r="G2064">
        <v>2891</v>
      </c>
      <c r="H2064">
        <v>26.268649100695502</v>
      </c>
      <c r="I2064">
        <v>4434</v>
      </c>
    </row>
    <row r="2065" spans="1:9" x14ac:dyDescent="0.2">
      <c r="A2065" s="6" t="s">
        <v>3600</v>
      </c>
      <c r="B2065" t="s">
        <v>26</v>
      </c>
      <c r="C2065">
        <v>2</v>
      </c>
      <c r="D2065">
        <v>14</v>
      </c>
      <c r="E2065" t="s">
        <v>28</v>
      </c>
      <c r="F2065" t="s">
        <v>14</v>
      </c>
      <c r="G2065">
        <v>2974</v>
      </c>
      <c r="H2065">
        <v>26.7629850021811</v>
      </c>
      <c r="I2065">
        <v>4604</v>
      </c>
    </row>
    <row r="2066" spans="1:9" x14ac:dyDescent="0.2">
      <c r="A2066" s="6" t="s">
        <v>3684</v>
      </c>
      <c r="B2066" t="s">
        <v>26</v>
      </c>
      <c r="C2066">
        <v>2</v>
      </c>
      <c r="D2066">
        <v>14</v>
      </c>
      <c r="E2066" t="s">
        <v>28</v>
      </c>
      <c r="F2066" t="s">
        <v>15</v>
      </c>
      <c r="G2066">
        <v>3012</v>
      </c>
      <c r="H2066">
        <v>27.038106966860699</v>
      </c>
      <c r="I2066">
        <v>4780</v>
      </c>
    </row>
    <row r="2067" spans="1:9" x14ac:dyDescent="0.2">
      <c r="A2067" s="6" t="s">
        <v>3601</v>
      </c>
      <c r="B2067" t="s">
        <v>26</v>
      </c>
      <c r="C2067">
        <v>2</v>
      </c>
      <c r="D2067">
        <v>15</v>
      </c>
      <c r="E2067" t="s">
        <v>28</v>
      </c>
      <c r="F2067" t="s">
        <v>14</v>
      </c>
      <c r="G2067">
        <v>214</v>
      </c>
      <c r="H2067">
        <v>25.473343706108299</v>
      </c>
      <c r="I2067">
        <v>350</v>
      </c>
    </row>
    <row r="2068" spans="1:9" x14ac:dyDescent="0.2">
      <c r="A2068" s="6" t="s">
        <v>3517</v>
      </c>
      <c r="B2068" t="s">
        <v>26</v>
      </c>
      <c r="C2068">
        <v>2</v>
      </c>
      <c r="D2068">
        <v>15</v>
      </c>
      <c r="E2068" t="s">
        <v>28</v>
      </c>
      <c r="F2068" t="s">
        <v>13</v>
      </c>
      <c r="G2068">
        <v>214</v>
      </c>
      <c r="H2068">
        <v>26.768294499448299</v>
      </c>
      <c r="I2068">
        <v>376</v>
      </c>
    </row>
    <row r="2069" spans="1:9" x14ac:dyDescent="0.2">
      <c r="A2069" s="6" t="s">
        <v>3685</v>
      </c>
      <c r="B2069" t="s">
        <v>26</v>
      </c>
      <c r="C2069">
        <v>2</v>
      </c>
      <c r="D2069">
        <v>15</v>
      </c>
      <c r="E2069" t="s">
        <v>28</v>
      </c>
      <c r="F2069" t="s">
        <v>15</v>
      </c>
      <c r="G2069">
        <v>232</v>
      </c>
      <c r="H2069">
        <v>27.480218477605</v>
      </c>
      <c r="I2069">
        <v>386</v>
      </c>
    </row>
    <row r="2070" spans="1:9" x14ac:dyDescent="0.2">
      <c r="A2070" s="6" t="s">
        <v>3433</v>
      </c>
      <c r="B2070" t="s">
        <v>26</v>
      </c>
      <c r="C2070">
        <v>2</v>
      </c>
      <c r="D2070">
        <v>15</v>
      </c>
      <c r="E2070" t="s">
        <v>28</v>
      </c>
      <c r="F2070" t="s">
        <v>12</v>
      </c>
      <c r="G2070">
        <v>213</v>
      </c>
      <c r="H2070">
        <v>26.666140124579702</v>
      </c>
      <c r="I2070">
        <v>424</v>
      </c>
    </row>
    <row r="2071" spans="1:9" x14ac:dyDescent="0.2">
      <c r="A2071" s="6" t="s">
        <v>3349</v>
      </c>
      <c r="B2071" t="s">
        <v>26</v>
      </c>
      <c r="C2071">
        <v>2</v>
      </c>
      <c r="D2071">
        <v>15</v>
      </c>
      <c r="E2071" t="s">
        <v>28</v>
      </c>
      <c r="F2071" t="s">
        <v>11</v>
      </c>
      <c r="G2071">
        <v>231</v>
      </c>
      <c r="H2071">
        <v>29.240146695959101</v>
      </c>
      <c r="I2071">
        <v>475</v>
      </c>
    </row>
    <row r="2072" spans="1:9" x14ac:dyDescent="0.2">
      <c r="A2072" s="6" t="s">
        <v>3350</v>
      </c>
      <c r="B2072" t="s">
        <v>26</v>
      </c>
      <c r="C2072">
        <v>2</v>
      </c>
      <c r="D2072">
        <v>16</v>
      </c>
      <c r="E2072" t="s">
        <v>28</v>
      </c>
      <c r="F2072" t="s">
        <v>11</v>
      </c>
      <c r="G2072">
        <v>421</v>
      </c>
      <c r="H2072">
        <v>21.8564117040947</v>
      </c>
      <c r="I2072">
        <v>604</v>
      </c>
    </row>
    <row r="2073" spans="1:9" x14ac:dyDescent="0.2">
      <c r="A2073" s="6" t="s">
        <v>3518</v>
      </c>
      <c r="B2073" t="s">
        <v>26</v>
      </c>
      <c r="C2073">
        <v>2</v>
      </c>
      <c r="D2073">
        <v>16</v>
      </c>
      <c r="E2073" t="s">
        <v>28</v>
      </c>
      <c r="F2073" t="s">
        <v>13</v>
      </c>
      <c r="G2073">
        <v>417</v>
      </c>
      <c r="H2073">
        <v>19.542458948984098</v>
      </c>
      <c r="I2073">
        <v>671</v>
      </c>
    </row>
    <row r="2074" spans="1:9" x14ac:dyDescent="0.2">
      <c r="A2074" s="6" t="s">
        <v>3434</v>
      </c>
      <c r="B2074" t="s">
        <v>26</v>
      </c>
      <c r="C2074">
        <v>2</v>
      </c>
      <c r="D2074">
        <v>16</v>
      </c>
      <c r="E2074" t="s">
        <v>28</v>
      </c>
      <c r="F2074" t="s">
        <v>12</v>
      </c>
      <c r="G2074">
        <v>438</v>
      </c>
      <c r="H2074">
        <v>21.900195368813399</v>
      </c>
      <c r="I2074">
        <v>716</v>
      </c>
    </row>
    <row r="2075" spans="1:9" x14ac:dyDescent="0.2">
      <c r="A2075" s="6" t="s">
        <v>3602</v>
      </c>
      <c r="B2075" t="s">
        <v>26</v>
      </c>
      <c r="C2075">
        <v>2</v>
      </c>
      <c r="D2075">
        <v>16</v>
      </c>
      <c r="E2075" t="s">
        <v>28</v>
      </c>
      <c r="F2075" t="s">
        <v>14</v>
      </c>
      <c r="G2075">
        <v>515</v>
      </c>
      <c r="H2075">
        <v>23.470269255093999</v>
      </c>
      <c r="I2075">
        <v>784</v>
      </c>
    </row>
    <row r="2076" spans="1:9" x14ac:dyDescent="0.2">
      <c r="A2076" s="6" t="s">
        <v>3686</v>
      </c>
      <c r="B2076" t="s">
        <v>26</v>
      </c>
      <c r="C2076">
        <v>2</v>
      </c>
      <c r="D2076">
        <v>16</v>
      </c>
      <c r="E2076" t="s">
        <v>28</v>
      </c>
      <c r="F2076" t="s">
        <v>15</v>
      </c>
      <c r="G2076">
        <v>531</v>
      </c>
      <c r="H2076">
        <v>23.190976797407401</v>
      </c>
      <c r="I2076">
        <v>816</v>
      </c>
    </row>
    <row r="2077" spans="1:9" x14ac:dyDescent="0.2">
      <c r="A2077" s="6" t="s">
        <v>3519</v>
      </c>
      <c r="B2077" t="s">
        <v>26</v>
      </c>
      <c r="C2077">
        <v>2</v>
      </c>
      <c r="D2077">
        <v>17</v>
      </c>
      <c r="E2077" t="s">
        <v>28</v>
      </c>
      <c r="F2077" t="s">
        <v>13</v>
      </c>
      <c r="G2077">
        <v>63</v>
      </c>
      <c r="H2077">
        <v>19.4317441544048</v>
      </c>
      <c r="I2077">
        <v>91</v>
      </c>
    </row>
    <row r="2078" spans="1:9" x14ac:dyDescent="0.2">
      <c r="A2078" s="6" t="s">
        <v>3603</v>
      </c>
      <c r="B2078" t="s">
        <v>26</v>
      </c>
      <c r="C2078">
        <v>2</v>
      </c>
      <c r="D2078">
        <v>17</v>
      </c>
      <c r="E2078" t="s">
        <v>28</v>
      </c>
      <c r="F2078" t="s">
        <v>14</v>
      </c>
      <c r="G2078">
        <v>84</v>
      </c>
      <c r="H2078">
        <v>23.195272940269799</v>
      </c>
      <c r="I2078">
        <v>116</v>
      </c>
    </row>
    <row r="2079" spans="1:9" x14ac:dyDescent="0.2">
      <c r="A2079" s="6" t="s">
        <v>3687</v>
      </c>
      <c r="B2079" t="s">
        <v>26</v>
      </c>
      <c r="C2079">
        <v>2</v>
      </c>
      <c r="D2079">
        <v>17</v>
      </c>
      <c r="E2079" t="s">
        <v>28</v>
      </c>
      <c r="F2079" t="s">
        <v>15</v>
      </c>
      <c r="G2079">
        <v>82</v>
      </c>
      <c r="H2079">
        <v>21.227370446999998</v>
      </c>
      <c r="I2079">
        <v>117</v>
      </c>
    </row>
    <row r="2080" spans="1:9" x14ac:dyDescent="0.2">
      <c r="A2080" s="6" t="s">
        <v>3435</v>
      </c>
      <c r="B2080" t="s">
        <v>26</v>
      </c>
      <c r="C2080">
        <v>2</v>
      </c>
      <c r="D2080">
        <v>17</v>
      </c>
      <c r="E2080" t="s">
        <v>28</v>
      </c>
      <c r="F2080" t="s">
        <v>12</v>
      </c>
      <c r="G2080">
        <v>81</v>
      </c>
      <c r="H2080">
        <v>24.646704640857099</v>
      </c>
      <c r="I2080">
        <v>119</v>
      </c>
    </row>
    <row r="2081" spans="1:9" x14ac:dyDescent="0.2">
      <c r="A2081" s="6" t="s">
        <v>3351</v>
      </c>
      <c r="B2081" t="s">
        <v>26</v>
      </c>
      <c r="C2081">
        <v>2</v>
      </c>
      <c r="D2081">
        <v>17</v>
      </c>
      <c r="E2081" t="s">
        <v>28</v>
      </c>
      <c r="F2081" t="s">
        <v>11</v>
      </c>
      <c r="G2081">
        <v>97</v>
      </c>
      <c r="H2081">
        <v>31.239049715333302</v>
      </c>
      <c r="I2081">
        <v>146</v>
      </c>
    </row>
    <row r="2082" spans="1:9" x14ac:dyDescent="0.2">
      <c r="A2082" s="6" t="s">
        <v>3436</v>
      </c>
      <c r="B2082" t="s">
        <v>26</v>
      </c>
      <c r="C2082">
        <v>2</v>
      </c>
      <c r="D2082">
        <v>18</v>
      </c>
      <c r="E2082" t="s">
        <v>28</v>
      </c>
      <c r="F2082" t="s">
        <v>12</v>
      </c>
      <c r="G2082">
        <v>1896</v>
      </c>
      <c r="H2082">
        <v>16.371881099555001</v>
      </c>
      <c r="I2082">
        <v>2780</v>
      </c>
    </row>
    <row r="2083" spans="1:9" x14ac:dyDescent="0.2">
      <c r="A2083" s="6" t="s">
        <v>3352</v>
      </c>
      <c r="B2083" t="s">
        <v>26</v>
      </c>
      <c r="C2083">
        <v>2</v>
      </c>
      <c r="D2083">
        <v>18</v>
      </c>
      <c r="E2083" t="s">
        <v>28</v>
      </c>
      <c r="F2083" t="s">
        <v>11</v>
      </c>
      <c r="G2083">
        <v>1929</v>
      </c>
      <c r="H2083">
        <v>17.0984012613091</v>
      </c>
      <c r="I2083">
        <v>2794</v>
      </c>
    </row>
    <row r="2084" spans="1:9" x14ac:dyDescent="0.2">
      <c r="A2084" s="6" t="s">
        <v>3520</v>
      </c>
      <c r="B2084" t="s">
        <v>26</v>
      </c>
      <c r="C2084">
        <v>2</v>
      </c>
      <c r="D2084">
        <v>18</v>
      </c>
      <c r="E2084" t="s">
        <v>28</v>
      </c>
      <c r="F2084" t="s">
        <v>13</v>
      </c>
      <c r="G2084">
        <v>2101</v>
      </c>
      <c r="H2084">
        <v>17.7742022991097</v>
      </c>
      <c r="I2084">
        <v>3084</v>
      </c>
    </row>
    <row r="2085" spans="1:9" x14ac:dyDescent="0.2">
      <c r="A2085" s="6" t="s">
        <v>3604</v>
      </c>
      <c r="B2085" t="s">
        <v>26</v>
      </c>
      <c r="C2085">
        <v>2</v>
      </c>
      <c r="D2085">
        <v>18</v>
      </c>
      <c r="E2085" t="s">
        <v>28</v>
      </c>
      <c r="F2085" t="s">
        <v>14</v>
      </c>
      <c r="G2085">
        <v>2231</v>
      </c>
      <c r="H2085">
        <v>18.025788172477402</v>
      </c>
      <c r="I2085">
        <v>3358</v>
      </c>
    </row>
    <row r="2086" spans="1:9" x14ac:dyDescent="0.2">
      <c r="A2086" s="6" t="s">
        <v>3688</v>
      </c>
      <c r="B2086" t="s">
        <v>26</v>
      </c>
      <c r="C2086">
        <v>2</v>
      </c>
      <c r="D2086">
        <v>18</v>
      </c>
      <c r="E2086" t="s">
        <v>28</v>
      </c>
      <c r="F2086" t="s">
        <v>15</v>
      </c>
      <c r="G2086">
        <v>2400</v>
      </c>
      <c r="H2086">
        <v>18.734153407964701</v>
      </c>
      <c r="I2086">
        <v>3596</v>
      </c>
    </row>
    <row r="2087" spans="1:9" x14ac:dyDescent="0.2">
      <c r="A2087" s="6" t="s">
        <v>3353</v>
      </c>
      <c r="B2087" t="s">
        <v>26</v>
      </c>
      <c r="C2087">
        <v>2</v>
      </c>
      <c r="D2087">
        <v>19</v>
      </c>
      <c r="E2087" t="s">
        <v>28</v>
      </c>
      <c r="F2087" t="s">
        <v>11</v>
      </c>
      <c r="G2087">
        <v>116</v>
      </c>
      <c r="H2087">
        <v>21.954765443359001</v>
      </c>
      <c r="I2087">
        <v>181</v>
      </c>
    </row>
    <row r="2088" spans="1:9" x14ac:dyDescent="0.2">
      <c r="A2088" s="6" t="s">
        <v>3437</v>
      </c>
      <c r="B2088" t="s">
        <v>26</v>
      </c>
      <c r="C2088">
        <v>2</v>
      </c>
      <c r="D2088">
        <v>19</v>
      </c>
      <c r="E2088" t="s">
        <v>28</v>
      </c>
      <c r="F2088" t="s">
        <v>12</v>
      </c>
      <c r="G2088">
        <v>125</v>
      </c>
      <c r="H2088">
        <v>25.656953880475101</v>
      </c>
      <c r="I2088">
        <v>181</v>
      </c>
    </row>
    <row r="2089" spans="1:9" x14ac:dyDescent="0.2">
      <c r="A2089" s="6" t="s">
        <v>3605</v>
      </c>
      <c r="B2089" t="s">
        <v>26</v>
      </c>
      <c r="C2089">
        <v>2</v>
      </c>
      <c r="D2089">
        <v>19</v>
      </c>
      <c r="E2089" t="s">
        <v>28</v>
      </c>
      <c r="F2089" t="s">
        <v>14</v>
      </c>
      <c r="G2089">
        <v>148</v>
      </c>
      <c r="H2089">
        <v>26.709558093166301</v>
      </c>
      <c r="I2089">
        <v>221</v>
      </c>
    </row>
    <row r="2090" spans="1:9" x14ac:dyDescent="0.2">
      <c r="A2090" s="6" t="s">
        <v>3521</v>
      </c>
      <c r="B2090" t="s">
        <v>26</v>
      </c>
      <c r="C2090">
        <v>2</v>
      </c>
      <c r="D2090">
        <v>19</v>
      </c>
      <c r="E2090" t="s">
        <v>28</v>
      </c>
      <c r="F2090" t="s">
        <v>13</v>
      </c>
      <c r="G2090">
        <v>151</v>
      </c>
      <c r="H2090">
        <v>28.207621822060599</v>
      </c>
      <c r="I2090">
        <v>238</v>
      </c>
    </row>
    <row r="2091" spans="1:9" x14ac:dyDescent="0.2">
      <c r="A2091" s="6" t="s">
        <v>3689</v>
      </c>
      <c r="B2091" t="s">
        <v>26</v>
      </c>
      <c r="C2091">
        <v>2</v>
      </c>
      <c r="D2091">
        <v>19</v>
      </c>
      <c r="E2091" t="s">
        <v>28</v>
      </c>
      <c r="F2091" t="s">
        <v>15</v>
      </c>
      <c r="G2091">
        <v>179</v>
      </c>
      <c r="H2091">
        <v>29.834893775753201</v>
      </c>
      <c r="I2091">
        <v>289</v>
      </c>
    </row>
    <row r="2092" spans="1:9" x14ac:dyDescent="0.2">
      <c r="A2092" s="6" t="s">
        <v>3354</v>
      </c>
      <c r="B2092" t="s">
        <v>26</v>
      </c>
      <c r="C2092">
        <v>2</v>
      </c>
      <c r="D2092">
        <v>20</v>
      </c>
      <c r="E2092" t="s">
        <v>28</v>
      </c>
      <c r="F2092" t="s">
        <v>11</v>
      </c>
      <c r="G2092">
        <v>1031</v>
      </c>
      <c r="H2092">
        <v>20.320658543725699</v>
      </c>
      <c r="I2092">
        <v>1476</v>
      </c>
    </row>
    <row r="2093" spans="1:9" x14ac:dyDescent="0.2">
      <c r="A2093" s="6" t="s">
        <v>3606</v>
      </c>
      <c r="B2093" t="s">
        <v>26</v>
      </c>
      <c r="C2093">
        <v>2</v>
      </c>
      <c r="D2093">
        <v>20</v>
      </c>
      <c r="E2093" t="s">
        <v>28</v>
      </c>
      <c r="F2093" t="s">
        <v>14</v>
      </c>
      <c r="G2093">
        <v>1059</v>
      </c>
      <c r="H2093">
        <v>18.469417597701501</v>
      </c>
      <c r="I2093">
        <v>1523</v>
      </c>
    </row>
    <row r="2094" spans="1:9" x14ac:dyDescent="0.2">
      <c r="A2094" s="6" t="s">
        <v>3522</v>
      </c>
      <c r="B2094" t="s">
        <v>26</v>
      </c>
      <c r="C2094">
        <v>2</v>
      </c>
      <c r="D2094">
        <v>20</v>
      </c>
      <c r="E2094" t="s">
        <v>28</v>
      </c>
      <c r="F2094" t="s">
        <v>13</v>
      </c>
      <c r="G2094">
        <v>1057</v>
      </c>
      <c r="H2094">
        <v>19.404455147603901</v>
      </c>
      <c r="I2094">
        <v>1556</v>
      </c>
    </row>
    <row r="2095" spans="1:9" x14ac:dyDescent="0.2">
      <c r="A2095" s="6" t="s">
        <v>3438</v>
      </c>
      <c r="B2095" t="s">
        <v>26</v>
      </c>
      <c r="C2095">
        <v>2</v>
      </c>
      <c r="D2095">
        <v>20</v>
      </c>
      <c r="E2095" t="s">
        <v>28</v>
      </c>
      <c r="F2095" t="s">
        <v>12</v>
      </c>
      <c r="G2095">
        <v>1066</v>
      </c>
      <c r="H2095">
        <v>20.112943157466699</v>
      </c>
      <c r="I2095">
        <v>1573</v>
      </c>
    </row>
    <row r="2096" spans="1:9" x14ac:dyDescent="0.2">
      <c r="A2096" s="6" t="s">
        <v>3690</v>
      </c>
      <c r="B2096" t="s">
        <v>26</v>
      </c>
      <c r="C2096">
        <v>2</v>
      </c>
      <c r="D2096">
        <v>20</v>
      </c>
      <c r="E2096" t="s">
        <v>28</v>
      </c>
      <c r="F2096" t="s">
        <v>15</v>
      </c>
      <c r="G2096">
        <v>1336</v>
      </c>
      <c r="H2096">
        <v>22.4648670108602</v>
      </c>
      <c r="I2096">
        <v>1985</v>
      </c>
    </row>
    <row r="2097" spans="1:9" x14ac:dyDescent="0.2">
      <c r="A2097" s="6" t="s">
        <v>3355</v>
      </c>
      <c r="B2097" t="s">
        <v>26</v>
      </c>
      <c r="C2097">
        <v>2</v>
      </c>
      <c r="D2097">
        <v>99</v>
      </c>
      <c r="E2097" t="s">
        <v>28</v>
      </c>
      <c r="F2097" t="s">
        <v>11</v>
      </c>
      <c r="G2097">
        <v>49300</v>
      </c>
      <c r="H2097">
        <v>17.782024167867199</v>
      </c>
      <c r="I2097">
        <v>74194</v>
      </c>
    </row>
    <row r="2098" spans="1:9" x14ac:dyDescent="0.2">
      <c r="A2098" s="6" t="s">
        <v>3439</v>
      </c>
      <c r="B2098" t="s">
        <v>26</v>
      </c>
      <c r="C2098">
        <v>2</v>
      </c>
      <c r="D2098">
        <v>99</v>
      </c>
      <c r="E2098" t="s">
        <v>28</v>
      </c>
      <c r="F2098" t="s">
        <v>12</v>
      </c>
      <c r="G2098">
        <v>51436</v>
      </c>
      <c r="H2098">
        <v>18.2332840528045</v>
      </c>
      <c r="I2098">
        <v>77417</v>
      </c>
    </row>
    <row r="2099" spans="1:9" x14ac:dyDescent="0.2">
      <c r="A2099" s="6" t="s">
        <v>3523</v>
      </c>
      <c r="B2099" t="s">
        <v>26</v>
      </c>
      <c r="C2099">
        <v>2</v>
      </c>
      <c r="D2099">
        <v>99</v>
      </c>
      <c r="E2099" t="s">
        <v>28</v>
      </c>
      <c r="F2099" t="s">
        <v>13</v>
      </c>
      <c r="G2099">
        <v>52509</v>
      </c>
      <c r="H2099">
        <v>18.453929199247199</v>
      </c>
      <c r="I2099">
        <v>79489</v>
      </c>
    </row>
    <row r="2100" spans="1:9" x14ac:dyDescent="0.2">
      <c r="A2100" s="6" t="s">
        <v>3607</v>
      </c>
      <c r="B2100" t="s">
        <v>26</v>
      </c>
      <c r="C2100">
        <v>2</v>
      </c>
      <c r="D2100">
        <v>99</v>
      </c>
      <c r="E2100" t="s">
        <v>28</v>
      </c>
      <c r="F2100" t="s">
        <v>14</v>
      </c>
      <c r="G2100">
        <v>53963</v>
      </c>
      <c r="H2100">
        <v>18.652779651177699</v>
      </c>
      <c r="I2100">
        <v>81942</v>
      </c>
    </row>
    <row r="2101" spans="1:9" x14ac:dyDescent="0.2">
      <c r="A2101" s="6" t="s">
        <v>3691</v>
      </c>
      <c r="B2101" t="s">
        <v>26</v>
      </c>
      <c r="C2101">
        <v>2</v>
      </c>
      <c r="D2101">
        <v>99</v>
      </c>
      <c r="E2101" t="s">
        <v>28</v>
      </c>
      <c r="F2101" t="s">
        <v>15</v>
      </c>
      <c r="G2101">
        <v>57062</v>
      </c>
      <c r="H2101">
        <v>19.3357313473362</v>
      </c>
      <c r="I2101">
        <v>87874</v>
      </c>
    </row>
    <row r="2102" spans="1:9" x14ac:dyDescent="0.2">
      <c r="A2102" s="6" t="s">
        <v>692</v>
      </c>
      <c r="B2102" t="s">
        <v>26</v>
      </c>
      <c r="C2102">
        <v>2</v>
      </c>
      <c r="D2102">
        <v>1</v>
      </c>
      <c r="E2102" t="s">
        <v>25</v>
      </c>
      <c r="F2102" t="s">
        <v>11</v>
      </c>
      <c r="G2102">
        <v>90</v>
      </c>
      <c r="H2102">
        <v>10.714285714285699</v>
      </c>
      <c r="I2102">
        <v>138</v>
      </c>
    </row>
    <row r="2103" spans="1:9" x14ac:dyDescent="0.2">
      <c r="A2103" s="6" t="s">
        <v>860</v>
      </c>
      <c r="B2103" t="s">
        <v>26</v>
      </c>
      <c r="C2103">
        <v>2</v>
      </c>
      <c r="D2103">
        <v>1</v>
      </c>
      <c r="E2103" t="s">
        <v>25</v>
      </c>
      <c r="F2103" t="s">
        <v>12</v>
      </c>
      <c r="G2103">
        <v>116</v>
      </c>
      <c r="H2103">
        <v>13.0337078651685</v>
      </c>
      <c r="I2103">
        <v>162</v>
      </c>
    </row>
    <row r="2104" spans="1:9" x14ac:dyDescent="0.2">
      <c r="A2104" s="6" t="s">
        <v>1364</v>
      </c>
      <c r="B2104" t="s">
        <v>26</v>
      </c>
      <c r="C2104">
        <v>2</v>
      </c>
      <c r="D2104">
        <v>1</v>
      </c>
      <c r="E2104" t="s">
        <v>25</v>
      </c>
      <c r="F2104" t="s">
        <v>15</v>
      </c>
      <c r="G2104">
        <v>129</v>
      </c>
      <c r="H2104">
        <v>12.647058823529401</v>
      </c>
      <c r="I2104">
        <v>167</v>
      </c>
    </row>
    <row r="2105" spans="1:9" x14ac:dyDescent="0.2">
      <c r="A2105" s="6" t="s">
        <v>1028</v>
      </c>
      <c r="B2105" t="s">
        <v>26</v>
      </c>
      <c r="C2105">
        <v>2</v>
      </c>
      <c r="D2105">
        <v>1</v>
      </c>
      <c r="E2105" t="s">
        <v>25</v>
      </c>
      <c r="F2105" t="s">
        <v>13</v>
      </c>
      <c r="G2105">
        <v>121</v>
      </c>
      <c r="H2105">
        <v>12.872340425531901</v>
      </c>
      <c r="I2105">
        <v>172</v>
      </c>
    </row>
    <row r="2106" spans="1:9" x14ac:dyDescent="0.2">
      <c r="A2106" s="6" t="s">
        <v>1196</v>
      </c>
      <c r="B2106" t="s">
        <v>26</v>
      </c>
      <c r="C2106">
        <v>2</v>
      </c>
      <c r="D2106">
        <v>1</v>
      </c>
      <c r="E2106" t="s">
        <v>25</v>
      </c>
      <c r="F2106" t="s">
        <v>14</v>
      </c>
      <c r="G2106">
        <v>138</v>
      </c>
      <c r="H2106">
        <v>14.081632653061201</v>
      </c>
      <c r="I2106">
        <v>214</v>
      </c>
    </row>
    <row r="2107" spans="1:9" x14ac:dyDescent="0.2">
      <c r="A2107" s="6" t="s">
        <v>1204</v>
      </c>
      <c r="B2107" t="s">
        <v>26</v>
      </c>
      <c r="C2107">
        <v>2</v>
      </c>
      <c r="D2107">
        <v>2</v>
      </c>
      <c r="E2107" t="s">
        <v>25</v>
      </c>
      <c r="F2107" t="s">
        <v>14</v>
      </c>
      <c r="G2107">
        <v>2720</v>
      </c>
      <c r="H2107">
        <v>22.497932175351501</v>
      </c>
      <c r="I2107">
        <v>4295</v>
      </c>
    </row>
    <row r="2108" spans="1:9" x14ac:dyDescent="0.2">
      <c r="A2108" s="6" t="s">
        <v>1372</v>
      </c>
      <c r="B2108" t="s">
        <v>26</v>
      </c>
      <c r="C2108">
        <v>2</v>
      </c>
      <c r="D2108">
        <v>2</v>
      </c>
      <c r="E2108" t="s">
        <v>25</v>
      </c>
      <c r="F2108" t="s">
        <v>15</v>
      </c>
      <c r="G2108">
        <v>2797</v>
      </c>
      <c r="H2108">
        <v>23.0205761316872</v>
      </c>
      <c r="I2108">
        <v>4564</v>
      </c>
    </row>
    <row r="2109" spans="1:9" x14ac:dyDescent="0.2">
      <c r="A2109" s="6" t="s">
        <v>1036</v>
      </c>
      <c r="B2109" t="s">
        <v>26</v>
      </c>
      <c r="C2109">
        <v>2</v>
      </c>
      <c r="D2109">
        <v>2</v>
      </c>
      <c r="E2109" t="s">
        <v>25</v>
      </c>
      <c r="F2109" t="s">
        <v>13</v>
      </c>
      <c r="G2109">
        <v>2800</v>
      </c>
      <c r="H2109">
        <v>23.430962343096201</v>
      </c>
      <c r="I2109">
        <v>4610</v>
      </c>
    </row>
    <row r="2110" spans="1:9" x14ac:dyDescent="0.2">
      <c r="A2110" s="6" t="s">
        <v>868</v>
      </c>
      <c r="B2110" t="s">
        <v>26</v>
      </c>
      <c r="C2110">
        <v>2</v>
      </c>
      <c r="D2110">
        <v>2</v>
      </c>
      <c r="E2110" t="s">
        <v>25</v>
      </c>
      <c r="F2110" t="s">
        <v>12</v>
      </c>
      <c r="G2110">
        <v>2937</v>
      </c>
      <c r="H2110">
        <v>24.2126957955482</v>
      </c>
      <c r="I2110">
        <v>4838</v>
      </c>
    </row>
    <row r="2111" spans="1:9" x14ac:dyDescent="0.2">
      <c r="A2111" s="6" t="s">
        <v>700</v>
      </c>
      <c r="B2111" t="s">
        <v>26</v>
      </c>
      <c r="C2111">
        <v>2</v>
      </c>
      <c r="D2111">
        <v>2</v>
      </c>
      <c r="E2111" t="s">
        <v>25</v>
      </c>
      <c r="F2111" t="s">
        <v>11</v>
      </c>
      <c r="G2111">
        <v>3008</v>
      </c>
      <c r="H2111">
        <v>24.818481848184799</v>
      </c>
      <c r="I2111">
        <v>4958</v>
      </c>
    </row>
    <row r="2112" spans="1:9" x14ac:dyDescent="0.2">
      <c r="A2112" s="6" t="s">
        <v>708</v>
      </c>
      <c r="B2112" t="s">
        <v>26</v>
      </c>
      <c r="C2112">
        <v>2</v>
      </c>
      <c r="D2112">
        <v>3</v>
      </c>
      <c r="E2112" t="s">
        <v>25</v>
      </c>
      <c r="F2112" t="s">
        <v>11</v>
      </c>
      <c r="G2112">
        <v>3164</v>
      </c>
      <c r="H2112">
        <v>20.230179028133001</v>
      </c>
      <c r="I2112">
        <v>4804</v>
      </c>
    </row>
    <row r="2113" spans="1:9" x14ac:dyDescent="0.2">
      <c r="A2113" s="6" t="s">
        <v>1212</v>
      </c>
      <c r="B2113" t="s">
        <v>26</v>
      </c>
      <c r="C2113">
        <v>2</v>
      </c>
      <c r="D2113">
        <v>3</v>
      </c>
      <c r="E2113" t="s">
        <v>25</v>
      </c>
      <c r="F2113" t="s">
        <v>14</v>
      </c>
      <c r="G2113">
        <v>3351</v>
      </c>
      <c r="H2113">
        <v>22.580862533692699</v>
      </c>
      <c r="I2113">
        <v>5191</v>
      </c>
    </row>
    <row r="2114" spans="1:9" x14ac:dyDescent="0.2">
      <c r="A2114" s="6" t="s">
        <v>876</v>
      </c>
      <c r="B2114" t="s">
        <v>26</v>
      </c>
      <c r="C2114">
        <v>2</v>
      </c>
      <c r="D2114">
        <v>3</v>
      </c>
      <c r="E2114" t="s">
        <v>25</v>
      </c>
      <c r="F2114" t="s">
        <v>12</v>
      </c>
      <c r="G2114">
        <v>3497</v>
      </c>
      <c r="H2114">
        <v>22.5904392764858</v>
      </c>
      <c r="I2114">
        <v>5420</v>
      </c>
    </row>
    <row r="2115" spans="1:9" x14ac:dyDescent="0.2">
      <c r="A2115" s="6" t="s">
        <v>1044</v>
      </c>
      <c r="B2115" t="s">
        <v>26</v>
      </c>
      <c r="C2115">
        <v>2</v>
      </c>
      <c r="D2115">
        <v>3</v>
      </c>
      <c r="E2115" t="s">
        <v>25</v>
      </c>
      <c r="F2115" t="s">
        <v>13</v>
      </c>
      <c r="G2115">
        <v>3458</v>
      </c>
      <c r="H2115">
        <v>22.8552544613351</v>
      </c>
      <c r="I2115">
        <v>5559</v>
      </c>
    </row>
    <row r="2116" spans="1:9" x14ac:dyDescent="0.2">
      <c r="A2116" s="6" t="s">
        <v>1380</v>
      </c>
      <c r="B2116" t="s">
        <v>26</v>
      </c>
      <c r="C2116">
        <v>2</v>
      </c>
      <c r="D2116">
        <v>3</v>
      </c>
      <c r="E2116" t="s">
        <v>25</v>
      </c>
      <c r="F2116" t="s">
        <v>15</v>
      </c>
      <c r="G2116">
        <v>3441</v>
      </c>
      <c r="H2116">
        <v>23.665749656121001</v>
      </c>
      <c r="I2116">
        <v>5702</v>
      </c>
    </row>
    <row r="2117" spans="1:9" x14ac:dyDescent="0.2">
      <c r="A2117" s="6" t="s">
        <v>716</v>
      </c>
      <c r="B2117" t="s">
        <v>26</v>
      </c>
      <c r="C2117">
        <v>2</v>
      </c>
      <c r="D2117">
        <v>4</v>
      </c>
      <c r="E2117" t="s">
        <v>25</v>
      </c>
      <c r="F2117" t="s">
        <v>11</v>
      </c>
      <c r="G2117">
        <v>6599</v>
      </c>
      <c r="H2117">
        <v>18.951751866743301</v>
      </c>
      <c r="I2117">
        <v>9795</v>
      </c>
    </row>
    <row r="2118" spans="1:9" x14ac:dyDescent="0.2">
      <c r="A2118" s="6" t="s">
        <v>1220</v>
      </c>
      <c r="B2118" t="s">
        <v>26</v>
      </c>
      <c r="C2118">
        <v>2</v>
      </c>
      <c r="D2118">
        <v>4</v>
      </c>
      <c r="E2118" t="s">
        <v>25</v>
      </c>
      <c r="F2118" t="s">
        <v>14</v>
      </c>
      <c r="G2118">
        <v>6802</v>
      </c>
      <c r="H2118">
        <v>19.658959537572301</v>
      </c>
      <c r="I2118">
        <v>10271</v>
      </c>
    </row>
    <row r="2119" spans="1:9" x14ac:dyDescent="0.2">
      <c r="A2119" s="6" t="s">
        <v>884</v>
      </c>
      <c r="B2119" t="s">
        <v>26</v>
      </c>
      <c r="C2119">
        <v>2</v>
      </c>
      <c r="D2119">
        <v>4</v>
      </c>
      <c r="E2119" t="s">
        <v>25</v>
      </c>
      <c r="F2119" t="s">
        <v>12</v>
      </c>
      <c r="G2119">
        <v>6991</v>
      </c>
      <c r="H2119">
        <v>20.0200458190149</v>
      </c>
      <c r="I2119">
        <v>10565</v>
      </c>
    </row>
    <row r="2120" spans="1:9" x14ac:dyDescent="0.2">
      <c r="A2120" s="6" t="s">
        <v>1052</v>
      </c>
      <c r="B2120" t="s">
        <v>26</v>
      </c>
      <c r="C2120">
        <v>2</v>
      </c>
      <c r="D2120">
        <v>4</v>
      </c>
      <c r="E2120" t="s">
        <v>25</v>
      </c>
      <c r="F2120" t="s">
        <v>13</v>
      </c>
      <c r="G2120">
        <v>6977</v>
      </c>
      <c r="H2120">
        <v>20.118223760092299</v>
      </c>
      <c r="I2120">
        <v>10643</v>
      </c>
    </row>
    <row r="2121" spans="1:9" x14ac:dyDescent="0.2">
      <c r="A2121" s="6" t="s">
        <v>1388</v>
      </c>
      <c r="B2121" t="s">
        <v>26</v>
      </c>
      <c r="C2121">
        <v>2</v>
      </c>
      <c r="D2121">
        <v>4</v>
      </c>
      <c r="E2121" t="s">
        <v>25</v>
      </c>
      <c r="F2121" t="s">
        <v>15</v>
      </c>
      <c r="G2121">
        <v>7329</v>
      </c>
      <c r="H2121">
        <v>21.3114277406223</v>
      </c>
      <c r="I2121">
        <v>11467</v>
      </c>
    </row>
    <row r="2122" spans="1:9" x14ac:dyDescent="0.2">
      <c r="A2122" s="6" t="s">
        <v>724</v>
      </c>
      <c r="B2122" t="s">
        <v>26</v>
      </c>
      <c r="C2122">
        <v>2</v>
      </c>
      <c r="D2122">
        <v>5</v>
      </c>
      <c r="E2122" t="s">
        <v>25</v>
      </c>
      <c r="F2122" t="s">
        <v>11</v>
      </c>
      <c r="G2122">
        <v>518</v>
      </c>
      <c r="H2122">
        <v>17.8006872852234</v>
      </c>
      <c r="I2122">
        <v>792</v>
      </c>
    </row>
    <row r="2123" spans="1:9" x14ac:dyDescent="0.2">
      <c r="A2123" s="6" t="s">
        <v>892</v>
      </c>
      <c r="B2123" t="s">
        <v>26</v>
      </c>
      <c r="C2123">
        <v>2</v>
      </c>
      <c r="D2123">
        <v>5</v>
      </c>
      <c r="E2123" t="s">
        <v>25</v>
      </c>
      <c r="F2123" t="s">
        <v>12</v>
      </c>
      <c r="G2123">
        <v>633</v>
      </c>
      <c r="H2123">
        <v>21.1</v>
      </c>
      <c r="I2123">
        <v>962</v>
      </c>
    </row>
    <row r="2124" spans="1:9" x14ac:dyDescent="0.2">
      <c r="A2124" s="6" t="s">
        <v>1228</v>
      </c>
      <c r="B2124" t="s">
        <v>26</v>
      </c>
      <c r="C2124">
        <v>2</v>
      </c>
      <c r="D2124">
        <v>5</v>
      </c>
      <c r="E2124" t="s">
        <v>25</v>
      </c>
      <c r="F2124" t="s">
        <v>14</v>
      </c>
      <c r="G2124">
        <v>625</v>
      </c>
      <c r="H2124">
        <v>19.1131498470948</v>
      </c>
      <c r="I2124">
        <v>965</v>
      </c>
    </row>
    <row r="2125" spans="1:9" x14ac:dyDescent="0.2">
      <c r="A2125" s="6" t="s">
        <v>1060</v>
      </c>
      <c r="B2125" t="s">
        <v>26</v>
      </c>
      <c r="C2125">
        <v>2</v>
      </c>
      <c r="D2125">
        <v>5</v>
      </c>
      <c r="E2125" t="s">
        <v>25</v>
      </c>
      <c r="F2125" t="s">
        <v>13</v>
      </c>
      <c r="G2125">
        <v>640</v>
      </c>
      <c r="H2125">
        <v>20.5787781350482</v>
      </c>
      <c r="I2125">
        <v>1003</v>
      </c>
    </row>
    <row r="2126" spans="1:9" x14ac:dyDescent="0.2">
      <c r="A2126" s="6" t="s">
        <v>1396</v>
      </c>
      <c r="B2126" t="s">
        <v>26</v>
      </c>
      <c r="C2126">
        <v>2</v>
      </c>
      <c r="D2126">
        <v>5</v>
      </c>
      <c r="E2126" t="s">
        <v>25</v>
      </c>
      <c r="F2126" t="s">
        <v>15</v>
      </c>
      <c r="G2126">
        <v>681</v>
      </c>
      <c r="H2126">
        <v>19.682080924855502</v>
      </c>
      <c r="I2126">
        <v>1129</v>
      </c>
    </row>
    <row r="2127" spans="1:9" x14ac:dyDescent="0.2">
      <c r="A2127" s="6" t="s">
        <v>1068</v>
      </c>
      <c r="B2127" t="s">
        <v>26</v>
      </c>
      <c r="C2127">
        <v>2</v>
      </c>
      <c r="D2127">
        <v>6</v>
      </c>
      <c r="E2127" t="s">
        <v>25</v>
      </c>
      <c r="F2127" t="s">
        <v>13</v>
      </c>
      <c r="G2127">
        <v>188</v>
      </c>
      <c r="H2127">
        <v>26.1111111111111</v>
      </c>
      <c r="I2127">
        <v>310</v>
      </c>
    </row>
    <row r="2128" spans="1:9" x14ac:dyDescent="0.2">
      <c r="A2128" s="6" t="s">
        <v>732</v>
      </c>
      <c r="B2128" t="s">
        <v>26</v>
      </c>
      <c r="C2128">
        <v>2</v>
      </c>
      <c r="D2128">
        <v>6</v>
      </c>
      <c r="E2128" t="s">
        <v>25</v>
      </c>
      <c r="F2128" t="s">
        <v>11</v>
      </c>
      <c r="G2128">
        <v>191</v>
      </c>
      <c r="H2128">
        <v>27.285714285714299</v>
      </c>
      <c r="I2128">
        <v>315</v>
      </c>
    </row>
    <row r="2129" spans="1:9" x14ac:dyDescent="0.2">
      <c r="A2129" s="6" t="s">
        <v>900</v>
      </c>
      <c r="B2129" t="s">
        <v>26</v>
      </c>
      <c r="C2129">
        <v>2</v>
      </c>
      <c r="D2129">
        <v>6</v>
      </c>
      <c r="E2129" t="s">
        <v>25</v>
      </c>
      <c r="F2129" t="s">
        <v>12</v>
      </c>
      <c r="G2129">
        <v>215</v>
      </c>
      <c r="H2129">
        <v>29.8611111111111</v>
      </c>
      <c r="I2129">
        <v>341</v>
      </c>
    </row>
    <row r="2130" spans="1:9" x14ac:dyDescent="0.2">
      <c r="A2130" s="6" t="s">
        <v>1236</v>
      </c>
      <c r="B2130" t="s">
        <v>26</v>
      </c>
      <c r="C2130">
        <v>2</v>
      </c>
      <c r="D2130">
        <v>6</v>
      </c>
      <c r="E2130" t="s">
        <v>25</v>
      </c>
      <c r="F2130" t="s">
        <v>14</v>
      </c>
      <c r="G2130">
        <v>195</v>
      </c>
      <c r="H2130">
        <v>27.0833333333333</v>
      </c>
      <c r="I2130">
        <v>352</v>
      </c>
    </row>
    <row r="2131" spans="1:9" x14ac:dyDescent="0.2">
      <c r="A2131" s="6" t="s">
        <v>1404</v>
      </c>
      <c r="B2131" t="s">
        <v>26</v>
      </c>
      <c r="C2131">
        <v>2</v>
      </c>
      <c r="D2131">
        <v>6</v>
      </c>
      <c r="E2131" t="s">
        <v>25</v>
      </c>
      <c r="F2131" t="s">
        <v>15</v>
      </c>
      <c r="G2131">
        <v>206</v>
      </c>
      <c r="H2131">
        <v>29.014084507042298</v>
      </c>
      <c r="I2131">
        <v>352</v>
      </c>
    </row>
    <row r="2132" spans="1:9" x14ac:dyDescent="0.2">
      <c r="A2132" s="6" t="s">
        <v>908</v>
      </c>
      <c r="B2132" t="s">
        <v>26</v>
      </c>
      <c r="C2132">
        <v>2</v>
      </c>
      <c r="D2132">
        <v>7</v>
      </c>
      <c r="E2132" t="s">
        <v>25</v>
      </c>
      <c r="F2132" t="s">
        <v>12</v>
      </c>
      <c r="G2132">
        <v>245</v>
      </c>
      <c r="H2132">
        <v>22.685185185185201</v>
      </c>
      <c r="I2132">
        <v>356</v>
      </c>
    </row>
    <row r="2133" spans="1:9" x14ac:dyDescent="0.2">
      <c r="A2133" s="6" t="s">
        <v>740</v>
      </c>
      <c r="B2133" t="s">
        <v>26</v>
      </c>
      <c r="C2133">
        <v>2</v>
      </c>
      <c r="D2133">
        <v>7</v>
      </c>
      <c r="E2133" t="s">
        <v>25</v>
      </c>
      <c r="F2133" t="s">
        <v>11</v>
      </c>
      <c r="G2133">
        <v>234</v>
      </c>
      <c r="H2133">
        <v>22.075471698113201</v>
      </c>
      <c r="I2133">
        <v>363</v>
      </c>
    </row>
    <row r="2134" spans="1:9" x14ac:dyDescent="0.2">
      <c r="A2134" s="6" t="s">
        <v>1244</v>
      </c>
      <c r="B2134" t="s">
        <v>26</v>
      </c>
      <c r="C2134">
        <v>2</v>
      </c>
      <c r="D2134">
        <v>7</v>
      </c>
      <c r="E2134" t="s">
        <v>25</v>
      </c>
      <c r="F2134" t="s">
        <v>14</v>
      </c>
      <c r="G2134">
        <v>252</v>
      </c>
      <c r="H2134">
        <v>20.8264462809917</v>
      </c>
      <c r="I2134">
        <v>399</v>
      </c>
    </row>
    <row r="2135" spans="1:9" x14ac:dyDescent="0.2">
      <c r="A2135" s="6" t="s">
        <v>1076</v>
      </c>
      <c r="B2135" t="s">
        <v>26</v>
      </c>
      <c r="C2135">
        <v>2</v>
      </c>
      <c r="D2135">
        <v>7</v>
      </c>
      <c r="E2135" t="s">
        <v>25</v>
      </c>
      <c r="F2135" t="s">
        <v>13</v>
      </c>
      <c r="G2135">
        <v>275</v>
      </c>
      <c r="H2135">
        <v>23.913043478260899</v>
      </c>
      <c r="I2135">
        <v>426</v>
      </c>
    </row>
    <row r="2136" spans="1:9" x14ac:dyDescent="0.2">
      <c r="A2136" s="6" t="s">
        <v>1412</v>
      </c>
      <c r="B2136" t="s">
        <v>26</v>
      </c>
      <c r="C2136">
        <v>2</v>
      </c>
      <c r="D2136">
        <v>7</v>
      </c>
      <c r="E2136" t="s">
        <v>25</v>
      </c>
      <c r="F2136" t="s">
        <v>15</v>
      </c>
      <c r="G2136">
        <v>309</v>
      </c>
      <c r="H2136">
        <v>24.72</v>
      </c>
      <c r="I2136">
        <v>490</v>
      </c>
    </row>
    <row r="2137" spans="1:9" x14ac:dyDescent="0.2">
      <c r="A2137" s="6" t="s">
        <v>748</v>
      </c>
      <c r="B2137" t="s">
        <v>26</v>
      </c>
      <c r="C2137">
        <v>2</v>
      </c>
      <c r="D2137">
        <v>8</v>
      </c>
      <c r="E2137" t="s">
        <v>25</v>
      </c>
      <c r="F2137" t="s">
        <v>11</v>
      </c>
      <c r="G2137">
        <v>79</v>
      </c>
      <c r="H2137">
        <v>25.9016393442623</v>
      </c>
      <c r="I2137">
        <v>122</v>
      </c>
    </row>
    <row r="2138" spans="1:9" x14ac:dyDescent="0.2">
      <c r="A2138" s="6" t="s">
        <v>1252</v>
      </c>
      <c r="B2138" t="s">
        <v>26</v>
      </c>
      <c r="C2138">
        <v>2</v>
      </c>
      <c r="D2138">
        <v>8</v>
      </c>
      <c r="E2138" t="s">
        <v>25</v>
      </c>
      <c r="F2138" t="s">
        <v>14</v>
      </c>
      <c r="G2138">
        <v>77</v>
      </c>
      <c r="H2138">
        <v>22.647058823529399</v>
      </c>
      <c r="I2138">
        <v>139</v>
      </c>
    </row>
    <row r="2139" spans="1:9" x14ac:dyDescent="0.2">
      <c r="A2139" s="6" t="s">
        <v>916</v>
      </c>
      <c r="B2139" t="s">
        <v>26</v>
      </c>
      <c r="C2139">
        <v>2</v>
      </c>
      <c r="D2139">
        <v>8</v>
      </c>
      <c r="E2139" t="s">
        <v>25</v>
      </c>
      <c r="F2139" t="s">
        <v>12</v>
      </c>
      <c r="G2139">
        <v>84</v>
      </c>
      <c r="H2139">
        <v>27.540983606557401</v>
      </c>
      <c r="I2139">
        <v>140</v>
      </c>
    </row>
    <row r="2140" spans="1:9" x14ac:dyDescent="0.2">
      <c r="A2140" s="6" t="s">
        <v>1420</v>
      </c>
      <c r="B2140" t="s">
        <v>26</v>
      </c>
      <c r="C2140">
        <v>2</v>
      </c>
      <c r="D2140">
        <v>8</v>
      </c>
      <c r="E2140" t="s">
        <v>25</v>
      </c>
      <c r="F2140" t="s">
        <v>15</v>
      </c>
      <c r="G2140">
        <v>89</v>
      </c>
      <c r="H2140">
        <v>25.428571428571399</v>
      </c>
      <c r="I2140">
        <v>163</v>
      </c>
    </row>
    <row r="2141" spans="1:9" x14ac:dyDescent="0.2">
      <c r="A2141" s="6" t="s">
        <v>1084</v>
      </c>
      <c r="B2141" t="s">
        <v>26</v>
      </c>
      <c r="C2141">
        <v>2</v>
      </c>
      <c r="D2141">
        <v>8</v>
      </c>
      <c r="E2141" t="s">
        <v>25</v>
      </c>
      <c r="F2141" t="s">
        <v>13</v>
      </c>
      <c r="G2141">
        <v>114</v>
      </c>
      <c r="H2141">
        <v>36.190476190476197</v>
      </c>
      <c r="I2141">
        <v>174</v>
      </c>
    </row>
    <row r="2142" spans="1:9" x14ac:dyDescent="0.2">
      <c r="A2142" s="6" t="s">
        <v>756</v>
      </c>
      <c r="B2142" t="s">
        <v>26</v>
      </c>
      <c r="C2142">
        <v>2</v>
      </c>
      <c r="D2142">
        <v>9</v>
      </c>
      <c r="E2142" t="s">
        <v>25</v>
      </c>
      <c r="F2142" t="s">
        <v>11</v>
      </c>
      <c r="G2142">
        <v>384</v>
      </c>
      <c r="H2142">
        <v>21.5730337078652</v>
      </c>
      <c r="I2142">
        <v>630</v>
      </c>
    </row>
    <row r="2143" spans="1:9" x14ac:dyDescent="0.2">
      <c r="A2143" s="6" t="s">
        <v>1092</v>
      </c>
      <c r="B2143" t="s">
        <v>26</v>
      </c>
      <c r="C2143">
        <v>2</v>
      </c>
      <c r="D2143">
        <v>9</v>
      </c>
      <c r="E2143" t="s">
        <v>25</v>
      </c>
      <c r="F2143" t="s">
        <v>13</v>
      </c>
      <c r="G2143">
        <v>422</v>
      </c>
      <c r="H2143">
        <v>23.1868131868132</v>
      </c>
      <c r="I2143">
        <v>656</v>
      </c>
    </row>
    <row r="2144" spans="1:9" x14ac:dyDescent="0.2">
      <c r="A2144" s="6" t="s">
        <v>924</v>
      </c>
      <c r="B2144" t="s">
        <v>26</v>
      </c>
      <c r="C2144">
        <v>2</v>
      </c>
      <c r="D2144">
        <v>9</v>
      </c>
      <c r="E2144" t="s">
        <v>25</v>
      </c>
      <c r="F2144" t="s">
        <v>12</v>
      </c>
      <c r="G2144">
        <v>422</v>
      </c>
      <c r="H2144">
        <v>23.5754189944134</v>
      </c>
      <c r="I2144">
        <v>704</v>
      </c>
    </row>
    <row r="2145" spans="1:9" x14ac:dyDescent="0.2">
      <c r="A2145" s="6" t="s">
        <v>1428</v>
      </c>
      <c r="B2145" t="s">
        <v>26</v>
      </c>
      <c r="C2145">
        <v>2</v>
      </c>
      <c r="D2145">
        <v>9</v>
      </c>
      <c r="E2145" t="s">
        <v>25</v>
      </c>
      <c r="F2145" t="s">
        <v>15</v>
      </c>
      <c r="G2145">
        <v>461</v>
      </c>
      <c r="H2145">
        <v>24.0104166666667</v>
      </c>
      <c r="I2145">
        <v>822</v>
      </c>
    </row>
    <row r="2146" spans="1:9" x14ac:dyDescent="0.2">
      <c r="A2146" s="6" t="s">
        <v>1260</v>
      </c>
      <c r="B2146" t="s">
        <v>26</v>
      </c>
      <c r="C2146">
        <v>2</v>
      </c>
      <c r="D2146">
        <v>9</v>
      </c>
      <c r="E2146" t="s">
        <v>25</v>
      </c>
      <c r="F2146" t="s">
        <v>14</v>
      </c>
      <c r="G2146">
        <v>480</v>
      </c>
      <c r="H2146">
        <v>25.668449197861001</v>
      </c>
      <c r="I2146">
        <v>841</v>
      </c>
    </row>
    <row r="2147" spans="1:9" x14ac:dyDescent="0.2">
      <c r="A2147" s="6" t="s">
        <v>932</v>
      </c>
      <c r="B2147" t="s">
        <v>26</v>
      </c>
      <c r="C2147">
        <v>2</v>
      </c>
      <c r="D2147">
        <v>10</v>
      </c>
      <c r="E2147" t="s">
        <v>25</v>
      </c>
      <c r="F2147" t="s">
        <v>12</v>
      </c>
      <c r="G2147">
        <v>97</v>
      </c>
      <c r="H2147">
        <v>24.556962025316501</v>
      </c>
      <c r="I2147">
        <v>156</v>
      </c>
    </row>
    <row r="2148" spans="1:9" x14ac:dyDescent="0.2">
      <c r="A2148" s="6" t="s">
        <v>1100</v>
      </c>
      <c r="B2148" t="s">
        <v>26</v>
      </c>
      <c r="C2148">
        <v>2</v>
      </c>
      <c r="D2148">
        <v>10</v>
      </c>
      <c r="E2148" t="s">
        <v>25</v>
      </c>
      <c r="F2148" t="s">
        <v>13</v>
      </c>
      <c r="G2148">
        <v>99</v>
      </c>
      <c r="H2148">
        <v>24.4444444444444</v>
      </c>
      <c r="I2148">
        <v>158</v>
      </c>
    </row>
    <row r="2149" spans="1:9" x14ac:dyDescent="0.2">
      <c r="A2149" s="6" t="s">
        <v>1268</v>
      </c>
      <c r="B2149" t="s">
        <v>26</v>
      </c>
      <c r="C2149">
        <v>2</v>
      </c>
      <c r="D2149">
        <v>10</v>
      </c>
      <c r="E2149" t="s">
        <v>25</v>
      </c>
      <c r="F2149" t="s">
        <v>14</v>
      </c>
      <c r="G2149">
        <v>109</v>
      </c>
      <c r="H2149">
        <v>25.952380952380999</v>
      </c>
      <c r="I2149">
        <v>159</v>
      </c>
    </row>
    <row r="2150" spans="1:9" x14ac:dyDescent="0.2">
      <c r="A2150" s="6" t="s">
        <v>764</v>
      </c>
      <c r="B2150" t="s">
        <v>26</v>
      </c>
      <c r="C2150">
        <v>2</v>
      </c>
      <c r="D2150">
        <v>10</v>
      </c>
      <c r="E2150" t="s">
        <v>25</v>
      </c>
      <c r="F2150" t="s">
        <v>11</v>
      </c>
      <c r="G2150">
        <v>119</v>
      </c>
      <c r="H2150">
        <v>31.733333333333299</v>
      </c>
      <c r="I2150">
        <v>207</v>
      </c>
    </row>
    <row r="2151" spans="1:9" x14ac:dyDescent="0.2">
      <c r="A2151" s="6" t="s">
        <v>1436</v>
      </c>
      <c r="B2151" t="s">
        <v>26</v>
      </c>
      <c r="C2151">
        <v>2</v>
      </c>
      <c r="D2151">
        <v>10</v>
      </c>
      <c r="E2151" t="s">
        <v>25</v>
      </c>
      <c r="F2151" t="s">
        <v>15</v>
      </c>
      <c r="G2151">
        <v>136</v>
      </c>
      <c r="H2151">
        <v>31.264367816092001</v>
      </c>
      <c r="I2151">
        <v>208</v>
      </c>
    </row>
    <row r="2152" spans="1:9" x14ac:dyDescent="0.2">
      <c r="A2152" s="6" t="s">
        <v>1276</v>
      </c>
      <c r="B2152" t="s">
        <v>26</v>
      </c>
      <c r="C2152">
        <v>2</v>
      </c>
      <c r="D2152">
        <v>11</v>
      </c>
      <c r="E2152" t="s">
        <v>25</v>
      </c>
      <c r="F2152" t="s">
        <v>14</v>
      </c>
      <c r="G2152">
        <v>263</v>
      </c>
      <c r="H2152">
        <v>16.540880503144699</v>
      </c>
      <c r="I2152">
        <v>383</v>
      </c>
    </row>
    <row r="2153" spans="1:9" x14ac:dyDescent="0.2">
      <c r="A2153" s="6" t="s">
        <v>1108</v>
      </c>
      <c r="B2153" t="s">
        <v>26</v>
      </c>
      <c r="C2153">
        <v>2</v>
      </c>
      <c r="D2153">
        <v>11</v>
      </c>
      <c r="E2153" t="s">
        <v>25</v>
      </c>
      <c r="F2153" t="s">
        <v>13</v>
      </c>
      <c r="G2153">
        <v>269</v>
      </c>
      <c r="H2153">
        <v>17.581699346405198</v>
      </c>
      <c r="I2153">
        <v>389</v>
      </c>
    </row>
    <row r="2154" spans="1:9" x14ac:dyDescent="0.2">
      <c r="A2154" s="6" t="s">
        <v>772</v>
      </c>
      <c r="B2154" t="s">
        <v>26</v>
      </c>
      <c r="C2154">
        <v>2</v>
      </c>
      <c r="D2154">
        <v>11</v>
      </c>
      <c r="E2154" t="s">
        <v>25</v>
      </c>
      <c r="F2154" t="s">
        <v>11</v>
      </c>
      <c r="G2154">
        <v>275</v>
      </c>
      <c r="H2154">
        <v>18.835616438356201</v>
      </c>
      <c r="I2154">
        <v>391</v>
      </c>
    </row>
    <row r="2155" spans="1:9" x14ac:dyDescent="0.2">
      <c r="A2155" s="6" t="s">
        <v>940</v>
      </c>
      <c r="B2155" t="s">
        <v>26</v>
      </c>
      <c r="C2155">
        <v>2</v>
      </c>
      <c r="D2155">
        <v>11</v>
      </c>
      <c r="E2155" t="s">
        <v>25</v>
      </c>
      <c r="F2155" t="s">
        <v>12</v>
      </c>
      <c r="G2155">
        <v>264</v>
      </c>
      <c r="H2155">
        <v>17.600000000000001</v>
      </c>
      <c r="I2155">
        <v>394</v>
      </c>
    </row>
    <row r="2156" spans="1:9" x14ac:dyDescent="0.2">
      <c r="A2156" s="6" t="s">
        <v>1444</v>
      </c>
      <c r="B2156" t="s">
        <v>26</v>
      </c>
      <c r="C2156">
        <v>2</v>
      </c>
      <c r="D2156">
        <v>11</v>
      </c>
      <c r="E2156" t="s">
        <v>25</v>
      </c>
      <c r="F2156" t="s">
        <v>15</v>
      </c>
      <c r="G2156">
        <v>274</v>
      </c>
      <c r="H2156">
        <v>16.506024096385499</v>
      </c>
      <c r="I2156">
        <v>396</v>
      </c>
    </row>
    <row r="2157" spans="1:9" x14ac:dyDescent="0.2">
      <c r="A2157" s="6" t="s">
        <v>948</v>
      </c>
      <c r="B2157" t="s">
        <v>26</v>
      </c>
      <c r="C2157">
        <v>2</v>
      </c>
      <c r="D2157">
        <v>12</v>
      </c>
      <c r="E2157" t="s">
        <v>25</v>
      </c>
      <c r="F2157" t="s">
        <v>12</v>
      </c>
      <c r="G2157">
        <v>63</v>
      </c>
      <c r="H2157">
        <v>15.180722891566299</v>
      </c>
      <c r="I2157">
        <v>97</v>
      </c>
    </row>
    <row r="2158" spans="1:9" x14ac:dyDescent="0.2">
      <c r="A2158" s="6" t="s">
        <v>780</v>
      </c>
      <c r="B2158" t="s">
        <v>26</v>
      </c>
      <c r="C2158">
        <v>2</v>
      </c>
      <c r="D2158">
        <v>12</v>
      </c>
      <c r="E2158" t="s">
        <v>25</v>
      </c>
      <c r="F2158" t="s">
        <v>11</v>
      </c>
      <c r="G2158">
        <v>73</v>
      </c>
      <c r="H2158">
        <v>18.4810126582279</v>
      </c>
      <c r="I2158">
        <v>108</v>
      </c>
    </row>
    <row r="2159" spans="1:9" x14ac:dyDescent="0.2">
      <c r="A2159" s="6" t="s">
        <v>1284</v>
      </c>
      <c r="B2159" t="s">
        <v>26</v>
      </c>
      <c r="C2159">
        <v>2</v>
      </c>
      <c r="D2159">
        <v>12</v>
      </c>
      <c r="E2159" t="s">
        <v>25</v>
      </c>
      <c r="F2159" t="s">
        <v>14</v>
      </c>
      <c r="G2159">
        <v>78</v>
      </c>
      <c r="H2159">
        <v>16.421052631578899</v>
      </c>
      <c r="I2159">
        <v>109</v>
      </c>
    </row>
    <row r="2160" spans="1:9" x14ac:dyDescent="0.2">
      <c r="A2160" s="6" t="s">
        <v>1116</v>
      </c>
      <c r="B2160" t="s">
        <v>26</v>
      </c>
      <c r="C2160">
        <v>2</v>
      </c>
      <c r="D2160">
        <v>12</v>
      </c>
      <c r="E2160" t="s">
        <v>25</v>
      </c>
      <c r="F2160" t="s">
        <v>13</v>
      </c>
      <c r="G2160">
        <v>73</v>
      </c>
      <c r="H2160">
        <v>16.590909090909101</v>
      </c>
      <c r="I2160">
        <v>114</v>
      </c>
    </row>
    <row r="2161" spans="1:9" x14ac:dyDescent="0.2">
      <c r="A2161" s="6" t="s">
        <v>1452</v>
      </c>
      <c r="B2161" t="s">
        <v>26</v>
      </c>
      <c r="C2161">
        <v>2</v>
      </c>
      <c r="D2161">
        <v>12</v>
      </c>
      <c r="E2161" t="s">
        <v>25</v>
      </c>
      <c r="F2161" t="s">
        <v>15</v>
      </c>
      <c r="G2161">
        <v>86</v>
      </c>
      <c r="H2161">
        <v>17.2</v>
      </c>
      <c r="I2161">
        <v>130</v>
      </c>
    </row>
    <row r="2162" spans="1:9" x14ac:dyDescent="0.2">
      <c r="A2162" s="6" t="s">
        <v>956</v>
      </c>
      <c r="B2162" t="s">
        <v>26</v>
      </c>
      <c r="C2162">
        <v>2</v>
      </c>
      <c r="D2162">
        <v>13</v>
      </c>
      <c r="E2162" t="s">
        <v>25</v>
      </c>
      <c r="F2162" t="s">
        <v>12</v>
      </c>
      <c r="G2162">
        <v>779</v>
      </c>
      <c r="H2162">
        <v>13.270868824531499</v>
      </c>
      <c r="I2162">
        <v>1055</v>
      </c>
    </row>
    <row r="2163" spans="1:9" x14ac:dyDescent="0.2">
      <c r="A2163" s="6" t="s">
        <v>788</v>
      </c>
      <c r="B2163" t="s">
        <v>26</v>
      </c>
      <c r="C2163">
        <v>2</v>
      </c>
      <c r="D2163">
        <v>13</v>
      </c>
      <c r="E2163" t="s">
        <v>25</v>
      </c>
      <c r="F2163" t="s">
        <v>11</v>
      </c>
      <c r="G2163">
        <v>758</v>
      </c>
      <c r="H2163">
        <v>12.612312811980001</v>
      </c>
      <c r="I2163">
        <v>1064</v>
      </c>
    </row>
    <row r="2164" spans="1:9" x14ac:dyDescent="0.2">
      <c r="A2164" s="6" t="s">
        <v>1124</v>
      </c>
      <c r="B2164" t="s">
        <v>26</v>
      </c>
      <c r="C2164">
        <v>2</v>
      </c>
      <c r="D2164">
        <v>13</v>
      </c>
      <c r="E2164" t="s">
        <v>25</v>
      </c>
      <c r="F2164" t="s">
        <v>13</v>
      </c>
      <c r="G2164">
        <v>844</v>
      </c>
      <c r="H2164">
        <v>14.551724137931</v>
      </c>
      <c r="I2164">
        <v>1139</v>
      </c>
    </row>
    <row r="2165" spans="1:9" x14ac:dyDescent="0.2">
      <c r="A2165" s="6" t="s">
        <v>1292</v>
      </c>
      <c r="B2165" t="s">
        <v>26</v>
      </c>
      <c r="C2165">
        <v>2</v>
      </c>
      <c r="D2165">
        <v>13</v>
      </c>
      <c r="E2165" t="s">
        <v>25</v>
      </c>
      <c r="F2165" t="s">
        <v>14</v>
      </c>
      <c r="G2165">
        <v>851</v>
      </c>
      <c r="H2165">
        <v>14.697754749568199</v>
      </c>
      <c r="I2165">
        <v>1152</v>
      </c>
    </row>
    <row r="2166" spans="1:9" x14ac:dyDescent="0.2">
      <c r="A2166" s="6" t="s">
        <v>1460</v>
      </c>
      <c r="B2166" t="s">
        <v>26</v>
      </c>
      <c r="C2166">
        <v>2</v>
      </c>
      <c r="D2166">
        <v>13</v>
      </c>
      <c r="E2166" t="s">
        <v>25</v>
      </c>
      <c r="F2166" t="s">
        <v>15</v>
      </c>
      <c r="G2166">
        <v>846</v>
      </c>
      <c r="H2166">
        <v>14.586206896551699</v>
      </c>
      <c r="I2166">
        <v>1209</v>
      </c>
    </row>
    <row r="2167" spans="1:9" x14ac:dyDescent="0.2">
      <c r="A2167" s="6" t="s">
        <v>1132</v>
      </c>
      <c r="B2167" t="s">
        <v>26</v>
      </c>
      <c r="C2167">
        <v>2</v>
      </c>
      <c r="D2167">
        <v>14</v>
      </c>
      <c r="E2167" t="s">
        <v>25</v>
      </c>
      <c r="F2167" t="s">
        <v>13</v>
      </c>
      <c r="G2167">
        <v>860</v>
      </c>
      <c r="H2167">
        <v>26.875</v>
      </c>
      <c r="I2167">
        <v>1274</v>
      </c>
    </row>
    <row r="2168" spans="1:9" x14ac:dyDescent="0.2">
      <c r="A2168" s="6" t="s">
        <v>796</v>
      </c>
      <c r="B2168" t="s">
        <v>26</v>
      </c>
      <c r="C2168">
        <v>2</v>
      </c>
      <c r="D2168">
        <v>14</v>
      </c>
      <c r="E2168" t="s">
        <v>25</v>
      </c>
      <c r="F2168" t="s">
        <v>11</v>
      </c>
      <c r="G2168">
        <v>850</v>
      </c>
      <c r="H2168">
        <v>25.525525525525499</v>
      </c>
      <c r="I2168">
        <v>1300</v>
      </c>
    </row>
    <row r="2169" spans="1:9" x14ac:dyDescent="0.2">
      <c r="A2169" s="6" t="s">
        <v>1468</v>
      </c>
      <c r="B2169" t="s">
        <v>26</v>
      </c>
      <c r="C2169">
        <v>2</v>
      </c>
      <c r="D2169">
        <v>14</v>
      </c>
      <c r="E2169" t="s">
        <v>25</v>
      </c>
      <c r="F2169" t="s">
        <v>15</v>
      </c>
      <c r="G2169">
        <v>881</v>
      </c>
      <c r="H2169">
        <v>26.859756097561</v>
      </c>
      <c r="I2169">
        <v>1375</v>
      </c>
    </row>
    <row r="2170" spans="1:9" x14ac:dyDescent="0.2">
      <c r="A2170" s="6" t="s">
        <v>1300</v>
      </c>
      <c r="B2170" t="s">
        <v>26</v>
      </c>
      <c r="C2170">
        <v>2</v>
      </c>
      <c r="D2170">
        <v>14</v>
      </c>
      <c r="E2170" t="s">
        <v>25</v>
      </c>
      <c r="F2170" t="s">
        <v>14</v>
      </c>
      <c r="G2170">
        <v>938</v>
      </c>
      <c r="H2170">
        <v>28.861538461538501</v>
      </c>
      <c r="I2170">
        <v>1394</v>
      </c>
    </row>
    <row r="2171" spans="1:9" x14ac:dyDescent="0.2">
      <c r="A2171" s="6" t="s">
        <v>964</v>
      </c>
      <c r="B2171" t="s">
        <v>26</v>
      </c>
      <c r="C2171">
        <v>2</v>
      </c>
      <c r="D2171">
        <v>14</v>
      </c>
      <c r="E2171" t="s">
        <v>25</v>
      </c>
      <c r="F2171" t="s">
        <v>12</v>
      </c>
      <c r="G2171">
        <v>910</v>
      </c>
      <c r="H2171">
        <v>27.82874617737</v>
      </c>
      <c r="I2171">
        <v>1398</v>
      </c>
    </row>
    <row r="2172" spans="1:9" x14ac:dyDescent="0.2">
      <c r="A2172" s="6" t="s">
        <v>1308</v>
      </c>
      <c r="B2172" t="s">
        <v>26</v>
      </c>
      <c r="C2172">
        <v>2</v>
      </c>
      <c r="D2172">
        <v>15</v>
      </c>
      <c r="E2172" t="s">
        <v>25</v>
      </c>
      <c r="F2172" t="s">
        <v>14</v>
      </c>
      <c r="G2172">
        <v>77</v>
      </c>
      <c r="H2172">
        <v>25.6666666666667</v>
      </c>
      <c r="I2172">
        <v>120</v>
      </c>
    </row>
    <row r="2173" spans="1:9" x14ac:dyDescent="0.2">
      <c r="A2173" s="6" t="s">
        <v>1476</v>
      </c>
      <c r="B2173" t="s">
        <v>26</v>
      </c>
      <c r="C2173">
        <v>2</v>
      </c>
      <c r="D2173">
        <v>15</v>
      </c>
      <c r="E2173" t="s">
        <v>25</v>
      </c>
      <c r="F2173" t="s">
        <v>15</v>
      </c>
      <c r="G2173">
        <v>87</v>
      </c>
      <c r="H2173">
        <v>28.524590163934398</v>
      </c>
      <c r="I2173">
        <v>138</v>
      </c>
    </row>
    <row r="2174" spans="1:9" x14ac:dyDescent="0.2">
      <c r="A2174" s="6" t="s">
        <v>972</v>
      </c>
      <c r="B2174" t="s">
        <v>26</v>
      </c>
      <c r="C2174">
        <v>2</v>
      </c>
      <c r="D2174">
        <v>15</v>
      </c>
      <c r="E2174" t="s">
        <v>25</v>
      </c>
      <c r="F2174" t="s">
        <v>12</v>
      </c>
      <c r="G2174">
        <v>77</v>
      </c>
      <c r="H2174">
        <v>28</v>
      </c>
      <c r="I2174">
        <v>148</v>
      </c>
    </row>
    <row r="2175" spans="1:9" x14ac:dyDescent="0.2">
      <c r="A2175" s="6" t="s">
        <v>1140</v>
      </c>
      <c r="B2175" t="s">
        <v>26</v>
      </c>
      <c r="C2175">
        <v>2</v>
      </c>
      <c r="D2175">
        <v>15</v>
      </c>
      <c r="E2175" t="s">
        <v>25</v>
      </c>
      <c r="F2175" t="s">
        <v>13</v>
      </c>
      <c r="G2175">
        <v>80</v>
      </c>
      <c r="H2175">
        <v>27.586206896551701</v>
      </c>
      <c r="I2175">
        <v>150</v>
      </c>
    </row>
    <row r="2176" spans="1:9" x14ac:dyDescent="0.2">
      <c r="A2176" s="6" t="s">
        <v>804</v>
      </c>
      <c r="B2176" t="s">
        <v>26</v>
      </c>
      <c r="C2176">
        <v>2</v>
      </c>
      <c r="D2176">
        <v>15</v>
      </c>
      <c r="E2176" t="s">
        <v>25</v>
      </c>
      <c r="F2176" t="s">
        <v>11</v>
      </c>
      <c r="G2176">
        <v>91</v>
      </c>
      <c r="H2176">
        <v>34.339622641509401</v>
      </c>
      <c r="I2176">
        <v>191</v>
      </c>
    </row>
    <row r="2177" spans="1:9" x14ac:dyDescent="0.2">
      <c r="A2177" s="6" t="s">
        <v>812</v>
      </c>
      <c r="B2177" t="s">
        <v>26</v>
      </c>
      <c r="C2177">
        <v>2</v>
      </c>
      <c r="D2177">
        <v>16</v>
      </c>
      <c r="E2177" t="s">
        <v>25</v>
      </c>
      <c r="F2177" t="s">
        <v>11</v>
      </c>
      <c r="G2177">
        <v>154</v>
      </c>
      <c r="H2177">
        <v>24.4444444444444</v>
      </c>
      <c r="I2177">
        <v>200</v>
      </c>
    </row>
    <row r="2178" spans="1:9" x14ac:dyDescent="0.2">
      <c r="A2178" s="6" t="s">
        <v>1148</v>
      </c>
      <c r="B2178" t="s">
        <v>26</v>
      </c>
      <c r="C2178">
        <v>2</v>
      </c>
      <c r="D2178">
        <v>16</v>
      </c>
      <c r="E2178" t="s">
        <v>25</v>
      </c>
      <c r="F2178" t="s">
        <v>13</v>
      </c>
      <c r="G2178">
        <v>136</v>
      </c>
      <c r="H2178">
        <v>19.710144927536199</v>
      </c>
      <c r="I2178">
        <v>213</v>
      </c>
    </row>
    <row r="2179" spans="1:9" x14ac:dyDescent="0.2">
      <c r="A2179" s="6" t="s">
        <v>980</v>
      </c>
      <c r="B2179" t="s">
        <v>26</v>
      </c>
      <c r="C2179">
        <v>2</v>
      </c>
      <c r="D2179">
        <v>16</v>
      </c>
      <c r="E2179" t="s">
        <v>25</v>
      </c>
      <c r="F2179" t="s">
        <v>12</v>
      </c>
      <c r="G2179">
        <v>147</v>
      </c>
      <c r="H2179">
        <v>22.272727272727298</v>
      </c>
      <c r="I2179">
        <v>240</v>
      </c>
    </row>
    <row r="2180" spans="1:9" x14ac:dyDescent="0.2">
      <c r="A2180" s="6" t="s">
        <v>1316</v>
      </c>
      <c r="B2180" t="s">
        <v>26</v>
      </c>
      <c r="C2180">
        <v>2</v>
      </c>
      <c r="D2180">
        <v>16</v>
      </c>
      <c r="E2180" t="s">
        <v>25</v>
      </c>
      <c r="F2180" t="s">
        <v>14</v>
      </c>
      <c r="G2180">
        <v>178</v>
      </c>
      <c r="H2180">
        <v>24.054054054054099</v>
      </c>
      <c r="I2180">
        <v>256</v>
      </c>
    </row>
    <row r="2181" spans="1:9" x14ac:dyDescent="0.2">
      <c r="A2181" s="6" t="s">
        <v>1484</v>
      </c>
      <c r="B2181" t="s">
        <v>26</v>
      </c>
      <c r="C2181">
        <v>2</v>
      </c>
      <c r="D2181">
        <v>16</v>
      </c>
      <c r="E2181" t="s">
        <v>25</v>
      </c>
      <c r="F2181" t="s">
        <v>15</v>
      </c>
      <c r="G2181">
        <v>188</v>
      </c>
      <c r="H2181">
        <v>24.7368421052632</v>
      </c>
      <c r="I2181">
        <v>268</v>
      </c>
    </row>
    <row r="2182" spans="1:9" x14ac:dyDescent="0.2">
      <c r="A2182" s="6" t="s">
        <v>1156</v>
      </c>
      <c r="B2182" t="s">
        <v>26</v>
      </c>
      <c r="C2182">
        <v>2</v>
      </c>
      <c r="D2182">
        <v>17</v>
      </c>
      <c r="E2182" t="s">
        <v>25</v>
      </c>
      <c r="F2182" t="s">
        <v>13</v>
      </c>
      <c r="G2182">
        <v>20</v>
      </c>
      <c r="H2182">
        <v>20</v>
      </c>
      <c r="I2182">
        <v>28</v>
      </c>
    </row>
    <row r="2183" spans="1:9" x14ac:dyDescent="0.2">
      <c r="A2183" s="6" t="s">
        <v>1324</v>
      </c>
      <c r="B2183" t="s">
        <v>26</v>
      </c>
      <c r="C2183">
        <v>2</v>
      </c>
      <c r="D2183">
        <v>17</v>
      </c>
      <c r="E2183" t="s">
        <v>25</v>
      </c>
      <c r="F2183" t="s">
        <v>14</v>
      </c>
      <c r="G2183">
        <v>32</v>
      </c>
      <c r="H2183">
        <v>30.476190476190499</v>
      </c>
      <c r="I2183">
        <v>43</v>
      </c>
    </row>
    <row r="2184" spans="1:9" x14ac:dyDescent="0.2">
      <c r="A2184" s="6" t="s">
        <v>1492</v>
      </c>
      <c r="B2184" t="s">
        <v>26</v>
      </c>
      <c r="C2184">
        <v>2</v>
      </c>
      <c r="D2184">
        <v>17</v>
      </c>
      <c r="E2184" t="s">
        <v>25</v>
      </c>
      <c r="F2184" t="s">
        <v>15</v>
      </c>
      <c r="G2184">
        <v>33</v>
      </c>
      <c r="H2184">
        <v>27.5</v>
      </c>
      <c r="I2184">
        <v>45</v>
      </c>
    </row>
    <row r="2185" spans="1:9" x14ac:dyDescent="0.2">
      <c r="A2185" s="6" t="s">
        <v>988</v>
      </c>
      <c r="B2185" t="s">
        <v>26</v>
      </c>
      <c r="C2185">
        <v>2</v>
      </c>
      <c r="D2185">
        <v>17</v>
      </c>
      <c r="E2185" t="s">
        <v>25</v>
      </c>
      <c r="F2185" t="s">
        <v>12</v>
      </c>
      <c r="G2185">
        <v>38</v>
      </c>
      <c r="H2185">
        <v>42.2222222222222</v>
      </c>
      <c r="I2185">
        <v>55</v>
      </c>
    </row>
    <row r="2186" spans="1:9" x14ac:dyDescent="0.2">
      <c r="A2186" s="6" t="s">
        <v>820</v>
      </c>
      <c r="B2186" t="s">
        <v>26</v>
      </c>
      <c r="C2186">
        <v>2</v>
      </c>
      <c r="D2186">
        <v>17</v>
      </c>
      <c r="E2186" t="s">
        <v>25</v>
      </c>
      <c r="F2186" t="s">
        <v>11</v>
      </c>
      <c r="G2186">
        <v>39</v>
      </c>
      <c r="H2186">
        <v>45.882352941176499</v>
      </c>
      <c r="I2186">
        <v>56</v>
      </c>
    </row>
    <row r="2187" spans="1:9" x14ac:dyDescent="0.2">
      <c r="A2187" s="6" t="s">
        <v>996</v>
      </c>
      <c r="B2187" t="s">
        <v>26</v>
      </c>
      <c r="C2187">
        <v>2</v>
      </c>
      <c r="D2187">
        <v>18</v>
      </c>
      <c r="E2187" t="s">
        <v>25</v>
      </c>
      <c r="F2187" t="s">
        <v>12</v>
      </c>
      <c r="G2187">
        <v>659</v>
      </c>
      <c r="H2187">
        <v>18.721590909090899</v>
      </c>
      <c r="I2187">
        <v>996</v>
      </c>
    </row>
    <row r="2188" spans="1:9" x14ac:dyDescent="0.2">
      <c r="A2188" s="6" t="s">
        <v>828</v>
      </c>
      <c r="B2188" t="s">
        <v>26</v>
      </c>
      <c r="C2188">
        <v>2</v>
      </c>
      <c r="D2188">
        <v>18</v>
      </c>
      <c r="E2188" t="s">
        <v>25</v>
      </c>
      <c r="F2188" t="s">
        <v>11</v>
      </c>
      <c r="G2188">
        <v>688</v>
      </c>
      <c r="H2188">
        <v>19.713467048710601</v>
      </c>
      <c r="I2188">
        <v>1003</v>
      </c>
    </row>
    <row r="2189" spans="1:9" x14ac:dyDescent="0.2">
      <c r="A2189" s="6" t="s">
        <v>1500</v>
      </c>
      <c r="B2189" t="s">
        <v>26</v>
      </c>
      <c r="C2189">
        <v>2</v>
      </c>
      <c r="D2189">
        <v>18</v>
      </c>
      <c r="E2189" t="s">
        <v>25</v>
      </c>
      <c r="F2189" t="s">
        <v>15</v>
      </c>
      <c r="G2189">
        <v>739</v>
      </c>
      <c r="H2189">
        <v>18.900255754475701</v>
      </c>
      <c r="I2189">
        <v>1056</v>
      </c>
    </row>
    <row r="2190" spans="1:9" x14ac:dyDescent="0.2">
      <c r="A2190" s="6" t="s">
        <v>1164</v>
      </c>
      <c r="B2190" t="s">
        <v>26</v>
      </c>
      <c r="C2190">
        <v>2</v>
      </c>
      <c r="D2190">
        <v>18</v>
      </c>
      <c r="E2190" t="s">
        <v>25</v>
      </c>
      <c r="F2190" t="s">
        <v>13</v>
      </c>
      <c r="G2190">
        <v>704</v>
      </c>
      <c r="H2190">
        <v>19.887005649717501</v>
      </c>
      <c r="I2190">
        <v>1071</v>
      </c>
    </row>
    <row r="2191" spans="1:9" x14ac:dyDescent="0.2">
      <c r="A2191" s="6" t="s">
        <v>1332</v>
      </c>
      <c r="B2191" t="s">
        <v>26</v>
      </c>
      <c r="C2191">
        <v>2</v>
      </c>
      <c r="D2191">
        <v>18</v>
      </c>
      <c r="E2191" t="s">
        <v>25</v>
      </c>
      <c r="F2191" t="s">
        <v>14</v>
      </c>
      <c r="G2191">
        <v>732</v>
      </c>
      <c r="H2191">
        <v>19.624664879356601</v>
      </c>
      <c r="I2191">
        <v>1112</v>
      </c>
    </row>
    <row r="2192" spans="1:9" x14ac:dyDescent="0.2">
      <c r="A2192" s="6" t="s">
        <v>1004</v>
      </c>
      <c r="B2192" t="s">
        <v>26</v>
      </c>
      <c r="C2192">
        <v>2</v>
      </c>
      <c r="D2192">
        <v>19</v>
      </c>
      <c r="E2192" t="s">
        <v>25</v>
      </c>
      <c r="F2192" t="s">
        <v>12</v>
      </c>
      <c r="G2192">
        <v>41</v>
      </c>
      <c r="H2192">
        <v>24.848484848484802</v>
      </c>
      <c r="I2192">
        <v>62</v>
      </c>
    </row>
    <row r="2193" spans="1:9" x14ac:dyDescent="0.2">
      <c r="A2193" s="6" t="s">
        <v>1340</v>
      </c>
      <c r="B2193" t="s">
        <v>26</v>
      </c>
      <c r="C2193">
        <v>2</v>
      </c>
      <c r="D2193">
        <v>19</v>
      </c>
      <c r="E2193" t="s">
        <v>25</v>
      </c>
      <c r="F2193" t="s">
        <v>14</v>
      </c>
      <c r="G2193">
        <v>49</v>
      </c>
      <c r="H2193">
        <v>25.128205128205099</v>
      </c>
      <c r="I2193">
        <v>77</v>
      </c>
    </row>
    <row r="2194" spans="1:9" x14ac:dyDescent="0.2">
      <c r="A2194" s="6" t="s">
        <v>836</v>
      </c>
      <c r="B2194" t="s">
        <v>26</v>
      </c>
      <c r="C2194">
        <v>2</v>
      </c>
      <c r="D2194">
        <v>19</v>
      </c>
      <c r="E2194" t="s">
        <v>25</v>
      </c>
      <c r="F2194" t="s">
        <v>11</v>
      </c>
      <c r="G2194">
        <v>47</v>
      </c>
      <c r="H2194">
        <v>30.322580645161299</v>
      </c>
      <c r="I2194">
        <v>77</v>
      </c>
    </row>
    <row r="2195" spans="1:9" x14ac:dyDescent="0.2">
      <c r="A2195" s="6" t="s">
        <v>1172</v>
      </c>
      <c r="B2195" t="s">
        <v>26</v>
      </c>
      <c r="C2195">
        <v>2</v>
      </c>
      <c r="D2195">
        <v>19</v>
      </c>
      <c r="E2195" t="s">
        <v>25</v>
      </c>
      <c r="F2195" t="s">
        <v>13</v>
      </c>
      <c r="G2195">
        <v>54</v>
      </c>
      <c r="H2195">
        <v>30.8571428571429</v>
      </c>
      <c r="I2195">
        <v>84</v>
      </c>
    </row>
    <row r="2196" spans="1:9" x14ac:dyDescent="0.2">
      <c r="A2196" s="6" t="s">
        <v>1508</v>
      </c>
      <c r="B2196" t="s">
        <v>26</v>
      </c>
      <c r="C2196">
        <v>2</v>
      </c>
      <c r="D2196">
        <v>19</v>
      </c>
      <c r="E2196" t="s">
        <v>25</v>
      </c>
      <c r="F2196" t="s">
        <v>15</v>
      </c>
      <c r="G2196">
        <v>64</v>
      </c>
      <c r="H2196">
        <v>30.476190476190499</v>
      </c>
      <c r="I2196">
        <v>105</v>
      </c>
    </row>
    <row r="2197" spans="1:9" x14ac:dyDescent="0.2">
      <c r="A2197" s="6" t="s">
        <v>844</v>
      </c>
      <c r="B2197" t="s">
        <v>26</v>
      </c>
      <c r="C2197">
        <v>2</v>
      </c>
      <c r="D2197">
        <v>20</v>
      </c>
      <c r="E2197" t="s">
        <v>25</v>
      </c>
      <c r="F2197" t="s">
        <v>11</v>
      </c>
      <c r="G2197">
        <v>290</v>
      </c>
      <c r="H2197">
        <v>18.831168831168799</v>
      </c>
      <c r="I2197">
        <v>395</v>
      </c>
    </row>
    <row r="2198" spans="1:9" x14ac:dyDescent="0.2">
      <c r="A2198" s="6" t="s">
        <v>1012</v>
      </c>
      <c r="B2198" t="s">
        <v>26</v>
      </c>
      <c r="C2198">
        <v>2</v>
      </c>
      <c r="D2198">
        <v>20</v>
      </c>
      <c r="E2198" t="s">
        <v>25</v>
      </c>
      <c r="F2198" t="s">
        <v>12</v>
      </c>
      <c r="G2198">
        <v>300</v>
      </c>
      <c r="H2198">
        <v>18.75</v>
      </c>
      <c r="I2198">
        <v>420</v>
      </c>
    </row>
    <row r="2199" spans="1:9" x14ac:dyDescent="0.2">
      <c r="A2199" s="6" t="s">
        <v>1180</v>
      </c>
      <c r="B2199" t="s">
        <v>26</v>
      </c>
      <c r="C2199">
        <v>2</v>
      </c>
      <c r="D2199">
        <v>20</v>
      </c>
      <c r="E2199" t="s">
        <v>25</v>
      </c>
      <c r="F2199" t="s">
        <v>13</v>
      </c>
      <c r="G2199">
        <v>306</v>
      </c>
      <c r="H2199">
        <v>18.433734939758999</v>
      </c>
      <c r="I2199">
        <v>449</v>
      </c>
    </row>
    <row r="2200" spans="1:9" x14ac:dyDescent="0.2">
      <c r="A2200" s="6" t="s">
        <v>1348</v>
      </c>
      <c r="B2200" t="s">
        <v>26</v>
      </c>
      <c r="C2200">
        <v>2</v>
      </c>
      <c r="D2200">
        <v>20</v>
      </c>
      <c r="E2200" t="s">
        <v>25</v>
      </c>
      <c r="F2200" t="s">
        <v>14</v>
      </c>
      <c r="G2200">
        <v>326</v>
      </c>
      <c r="H2200">
        <v>18.418079096045201</v>
      </c>
      <c r="I2200">
        <v>486</v>
      </c>
    </row>
    <row r="2201" spans="1:9" x14ac:dyDescent="0.2">
      <c r="A2201" s="6" t="s">
        <v>1516</v>
      </c>
      <c r="B2201" t="s">
        <v>26</v>
      </c>
      <c r="C2201">
        <v>2</v>
      </c>
      <c r="D2201">
        <v>20</v>
      </c>
      <c r="E2201" t="s">
        <v>25</v>
      </c>
      <c r="F2201" t="s">
        <v>15</v>
      </c>
      <c r="G2201">
        <v>408</v>
      </c>
      <c r="H2201">
        <v>21.818181818181799</v>
      </c>
      <c r="I2201">
        <v>583</v>
      </c>
    </row>
    <row r="2202" spans="1:9" x14ac:dyDescent="0.2">
      <c r="A2202" s="6" t="s">
        <v>852</v>
      </c>
      <c r="B2202" t="s">
        <v>26</v>
      </c>
      <c r="C2202">
        <v>2</v>
      </c>
      <c r="D2202">
        <v>99</v>
      </c>
      <c r="E2202" t="s">
        <v>25</v>
      </c>
      <c r="F2202" t="s">
        <v>11</v>
      </c>
      <c r="G2202">
        <v>17785</v>
      </c>
      <c r="H2202">
        <v>20.230917984302099</v>
      </c>
      <c r="I2202">
        <v>27063</v>
      </c>
    </row>
    <row r="2203" spans="1:9" x14ac:dyDescent="0.2">
      <c r="A2203" s="6" t="s">
        <v>1356</v>
      </c>
      <c r="B2203" t="s">
        <v>26</v>
      </c>
      <c r="C2203">
        <v>2</v>
      </c>
      <c r="D2203">
        <v>99</v>
      </c>
      <c r="E2203" t="s">
        <v>25</v>
      </c>
      <c r="F2203" t="s">
        <v>14</v>
      </c>
      <c r="G2203">
        <v>18442</v>
      </c>
      <c r="H2203">
        <v>20.895082710174499</v>
      </c>
      <c r="I2203">
        <v>28159</v>
      </c>
    </row>
    <row r="2204" spans="1:9" x14ac:dyDescent="0.2">
      <c r="A2204" s="6" t="s">
        <v>1020</v>
      </c>
      <c r="B2204" t="s">
        <v>26</v>
      </c>
      <c r="C2204">
        <v>2</v>
      </c>
      <c r="D2204">
        <v>99</v>
      </c>
      <c r="E2204" t="s">
        <v>25</v>
      </c>
      <c r="F2204" t="s">
        <v>12</v>
      </c>
      <c r="G2204">
        <v>18666</v>
      </c>
      <c r="H2204">
        <v>21.189692360086301</v>
      </c>
      <c r="I2204">
        <v>28686</v>
      </c>
    </row>
    <row r="2205" spans="1:9" x14ac:dyDescent="0.2">
      <c r="A2205" s="6" t="s">
        <v>1188</v>
      </c>
      <c r="B2205" t="s">
        <v>26</v>
      </c>
      <c r="C2205">
        <v>2</v>
      </c>
      <c r="D2205">
        <v>99</v>
      </c>
      <c r="E2205" t="s">
        <v>25</v>
      </c>
      <c r="F2205" t="s">
        <v>13</v>
      </c>
      <c r="G2205">
        <v>18617</v>
      </c>
      <c r="H2205">
        <v>21.237736710016001</v>
      </c>
      <c r="I2205">
        <v>28836</v>
      </c>
    </row>
    <row r="2206" spans="1:9" x14ac:dyDescent="0.2">
      <c r="A2206" s="6" t="s">
        <v>1524</v>
      </c>
      <c r="B2206" t="s">
        <v>26</v>
      </c>
      <c r="C2206">
        <v>2</v>
      </c>
      <c r="D2206">
        <v>99</v>
      </c>
      <c r="E2206" t="s">
        <v>25</v>
      </c>
      <c r="F2206" t="s">
        <v>15</v>
      </c>
      <c r="G2206">
        <v>19391</v>
      </c>
      <c r="H2206">
        <v>21.866260712674801</v>
      </c>
      <c r="I2206">
        <v>30613</v>
      </c>
    </row>
    <row r="2207" spans="1:9" x14ac:dyDescent="0.2">
      <c r="A2207" s="6" t="s">
        <v>693</v>
      </c>
      <c r="B2207" t="s">
        <v>26</v>
      </c>
      <c r="C2207">
        <v>3</v>
      </c>
      <c r="D2207">
        <v>1</v>
      </c>
      <c r="E2207" t="s">
        <v>24</v>
      </c>
      <c r="F2207" t="s">
        <v>11</v>
      </c>
      <c r="G2207">
        <v>240</v>
      </c>
      <c r="H2207">
        <v>7.4766355140186898</v>
      </c>
      <c r="I2207">
        <v>344</v>
      </c>
    </row>
    <row r="2208" spans="1:9" x14ac:dyDescent="0.2">
      <c r="A2208" s="6" t="s">
        <v>861</v>
      </c>
      <c r="B2208" t="s">
        <v>26</v>
      </c>
      <c r="C2208">
        <v>3</v>
      </c>
      <c r="D2208">
        <v>1</v>
      </c>
      <c r="E2208" t="s">
        <v>24</v>
      </c>
      <c r="F2208" t="s">
        <v>12</v>
      </c>
      <c r="G2208">
        <v>248</v>
      </c>
      <c r="H2208">
        <v>7.1676300578034704</v>
      </c>
      <c r="I2208">
        <v>359</v>
      </c>
    </row>
    <row r="2209" spans="1:9" x14ac:dyDescent="0.2">
      <c r="A2209" s="6" t="s">
        <v>1029</v>
      </c>
      <c r="B2209" t="s">
        <v>26</v>
      </c>
      <c r="C2209">
        <v>3</v>
      </c>
      <c r="D2209">
        <v>1</v>
      </c>
      <c r="E2209" t="s">
        <v>24</v>
      </c>
      <c r="F2209" t="s">
        <v>13</v>
      </c>
      <c r="G2209">
        <v>296</v>
      </c>
      <c r="H2209">
        <v>7.9569892473118298</v>
      </c>
      <c r="I2209">
        <v>412</v>
      </c>
    </row>
    <row r="2210" spans="1:9" x14ac:dyDescent="0.2">
      <c r="A2210" s="6" t="s">
        <v>1365</v>
      </c>
      <c r="B2210" t="s">
        <v>26</v>
      </c>
      <c r="C2210">
        <v>3</v>
      </c>
      <c r="D2210">
        <v>1</v>
      </c>
      <c r="E2210" t="s">
        <v>24</v>
      </c>
      <c r="F2210" t="s">
        <v>15</v>
      </c>
      <c r="G2210">
        <v>332</v>
      </c>
      <c r="H2210">
        <v>7.9047619047619104</v>
      </c>
      <c r="I2210">
        <v>448</v>
      </c>
    </row>
    <row r="2211" spans="1:9" x14ac:dyDescent="0.2">
      <c r="A2211" s="6" t="s">
        <v>1197</v>
      </c>
      <c r="B2211" t="s">
        <v>26</v>
      </c>
      <c r="C2211">
        <v>3</v>
      </c>
      <c r="D2211">
        <v>1</v>
      </c>
      <c r="E2211" t="s">
        <v>24</v>
      </c>
      <c r="F2211" t="s">
        <v>14</v>
      </c>
      <c r="G2211">
        <v>314</v>
      </c>
      <c r="H2211">
        <v>7.9695431472081202</v>
      </c>
      <c r="I2211">
        <v>452</v>
      </c>
    </row>
    <row r="2212" spans="1:9" x14ac:dyDescent="0.2">
      <c r="A2212" s="6" t="s">
        <v>869</v>
      </c>
      <c r="B2212" t="s">
        <v>26</v>
      </c>
      <c r="C2212">
        <v>3</v>
      </c>
      <c r="D2212">
        <v>2</v>
      </c>
      <c r="E2212" t="s">
        <v>24</v>
      </c>
      <c r="F2212" t="s">
        <v>12</v>
      </c>
      <c r="G2212">
        <v>4995</v>
      </c>
      <c r="H2212">
        <v>6.4811210587777301</v>
      </c>
      <c r="I2212">
        <v>6447</v>
      </c>
    </row>
    <row r="2213" spans="1:9" x14ac:dyDescent="0.2">
      <c r="A2213" s="6" t="s">
        <v>701</v>
      </c>
      <c r="B2213" t="s">
        <v>26</v>
      </c>
      <c r="C2213">
        <v>3</v>
      </c>
      <c r="D2213">
        <v>2</v>
      </c>
      <c r="E2213" t="s">
        <v>24</v>
      </c>
      <c r="F2213" t="s">
        <v>11</v>
      </c>
      <c r="G2213">
        <v>4678</v>
      </c>
      <c r="H2213">
        <v>6.38025095471904</v>
      </c>
      <c r="I2213">
        <v>6454</v>
      </c>
    </row>
    <row r="2214" spans="1:9" x14ac:dyDescent="0.2">
      <c r="A2214" s="6" t="s">
        <v>1037</v>
      </c>
      <c r="B2214" t="s">
        <v>26</v>
      </c>
      <c r="C2214">
        <v>3</v>
      </c>
      <c r="D2214">
        <v>2</v>
      </c>
      <c r="E2214" t="s">
        <v>24</v>
      </c>
      <c r="F2214" t="s">
        <v>13</v>
      </c>
      <c r="G2214">
        <v>5400</v>
      </c>
      <c r="H2214">
        <v>6.6864784546805396</v>
      </c>
      <c r="I2214">
        <v>7217</v>
      </c>
    </row>
    <row r="2215" spans="1:9" x14ac:dyDescent="0.2">
      <c r="A2215" s="6" t="s">
        <v>1205</v>
      </c>
      <c r="B2215" t="s">
        <v>26</v>
      </c>
      <c r="C2215">
        <v>3</v>
      </c>
      <c r="D2215">
        <v>2</v>
      </c>
      <c r="E2215" t="s">
        <v>24</v>
      </c>
      <c r="F2215" t="s">
        <v>14</v>
      </c>
      <c r="G2215">
        <v>6198</v>
      </c>
      <c r="H2215">
        <v>7.1852538836077002</v>
      </c>
      <c r="I2215">
        <v>8329</v>
      </c>
    </row>
    <row r="2216" spans="1:9" x14ac:dyDescent="0.2">
      <c r="A2216" s="6" t="s">
        <v>1373</v>
      </c>
      <c r="B2216" t="s">
        <v>26</v>
      </c>
      <c r="C2216">
        <v>3</v>
      </c>
      <c r="D2216">
        <v>2</v>
      </c>
      <c r="E2216" t="s">
        <v>24</v>
      </c>
      <c r="F2216" t="s">
        <v>15</v>
      </c>
      <c r="G2216">
        <v>6660</v>
      </c>
      <c r="H2216">
        <v>7.1744048260260698</v>
      </c>
      <c r="I2216">
        <v>8925</v>
      </c>
    </row>
    <row r="2217" spans="1:9" x14ac:dyDescent="0.2">
      <c r="A2217" s="6" t="s">
        <v>709</v>
      </c>
      <c r="B2217" t="s">
        <v>26</v>
      </c>
      <c r="C2217">
        <v>3</v>
      </c>
      <c r="D2217">
        <v>3</v>
      </c>
      <c r="E2217" t="s">
        <v>24</v>
      </c>
      <c r="F2217" t="s">
        <v>11</v>
      </c>
      <c r="G2217">
        <v>6541</v>
      </c>
      <c r="H2217">
        <v>6.52664138894432</v>
      </c>
      <c r="I2217">
        <v>8462</v>
      </c>
    </row>
    <row r="2218" spans="1:9" x14ac:dyDescent="0.2">
      <c r="A2218" s="6" t="s">
        <v>877</v>
      </c>
      <c r="B2218" t="s">
        <v>26</v>
      </c>
      <c r="C2218">
        <v>3</v>
      </c>
      <c r="D2218">
        <v>3</v>
      </c>
      <c r="E2218" t="s">
        <v>24</v>
      </c>
      <c r="F2218" t="s">
        <v>12</v>
      </c>
      <c r="G2218">
        <v>6718</v>
      </c>
      <c r="H2218">
        <v>6.4733089227211398</v>
      </c>
      <c r="I2218">
        <v>8609</v>
      </c>
    </row>
    <row r="2219" spans="1:9" x14ac:dyDescent="0.2">
      <c r="A2219" s="6" t="s">
        <v>1045</v>
      </c>
      <c r="B2219" t="s">
        <v>26</v>
      </c>
      <c r="C2219">
        <v>3</v>
      </c>
      <c r="D2219">
        <v>3</v>
      </c>
      <c r="E2219" t="s">
        <v>24</v>
      </c>
      <c r="F2219" t="s">
        <v>13</v>
      </c>
      <c r="G2219">
        <v>7166</v>
      </c>
      <c r="H2219">
        <v>6.6555215008823296</v>
      </c>
      <c r="I2219">
        <v>9187</v>
      </c>
    </row>
    <row r="2220" spans="1:9" x14ac:dyDescent="0.2">
      <c r="A2220" s="6" t="s">
        <v>1213</v>
      </c>
      <c r="B2220" t="s">
        <v>26</v>
      </c>
      <c r="C2220">
        <v>3</v>
      </c>
      <c r="D2220">
        <v>3</v>
      </c>
      <c r="E2220" t="s">
        <v>24</v>
      </c>
      <c r="F2220" t="s">
        <v>14</v>
      </c>
      <c r="G2220">
        <v>7854</v>
      </c>
      <c r="H2220">
        <v>6.8218535568487804</v>
      </c>
      <c r="I2220">
        <v>10211</v>
      </c>
    </row>
    <row r="2221" spans="1:9" x14ac:dyDescent="0.2">
      <c r="A2221" s="6" t="s">
        <v>1381</v>
      </c>
      <c r="B2221" t="s">
        <v>26</v>
      </c>
      <c r="C2221">
        <v>3</v>
      </c>
      <c r="D2221">
        <v>3</v>
      </c>
      <c r="E2221" t="s">
        <v>24</v>
      </c>
      <c r="F2221" t="s">
        <v>15</v>
      </c>
      <c r="G2221">
        <v>8716</v>
      </c>
      <c r="H2221">
        <v>7.0409564585184601</v>
      </c>
      <c r="I2221">
        <v>11334</v>
      </c>
    </row>
    <row r="2222" spans="1:9" x14ac:dyDescent="0.2">
      <c r="A2222" s="6" t="s">
        <v>717</v>
      </c>
      <c r="B2222" t="s">
        <v>26</v>
      </c>
      <c r="C2222">
        <v>3</v>
      </c>
      <c r="D2222">
        <v>4</v>
      </c>
      <c r="E2222" t="s">
        <v>24</v>
      </c>
      <c r="F2222" t="s">
        <v>11</v>
      </c>
      <c r="G2222">
        <v>4768</v>
      </c>
      <c r="H2222">
        <v>6.0073075469320898</v>
      </c>
      <c r="I2222">
        <v>6509</v>
      </c>
    </row>
    <row r="2223" spans="1:9" x14ac:dyDescent="0.2">
      <c r="A2223" s="6" t="s">
        <v>885</v>
      </c>
      <c r="B2223" t="s">
        <v>26</v>
      </c>
      <c r="C2223">
        <v>3</v>
      </c>
      <c r="D2223">
        <v>4</v>
      </c>
      <c r="E2223" t="s">
        <v>24</v>
      </c>
      <c r="F2223" t="s">
        <v>12</v>
      </c>
      <c r="G2223">
        <v>5233</v>
      </c>
      <c r="H2223">
        <v>6.2498507106174603</v>
      </c>
      <c r="I2223">
        <v>7149</v>
      </c>
    </row>
    <row r="2224" spans="1:9" x14ac:dyDescent="0.2">
      <c r="A2224" s="6" t="s">
        <v>1053</v>
      </c>
      <c r="B2224" t="s">
        <v>26</v>
      </c>
      <c r="C2224">
        <v>3</v>
      </c>
      <c r="D2224">
        <v>4</v>
      </c>
      <c r="E2224" t="s">
        <v>24</v>
      </c>
      <c r="F2224" t="s">
        <v>13</v>
      </c>
      <c r="G2224">
        <v>5821</v>
      </c>
      <c r="H2224">
        <v>6.6110164679159604</v>
      </c>
      <c r="I2224">
        <v>7853</v>
      </c>
    </row>
    <row r="2225" spans="1:9" x14ac:dyDescent="0.2">
      <c r="A2225" s="6" t="s">
        <v>1221</v>
      </c>
      <c r="B2225" t="s">
        <v>26</v>
      </c>
      <c r="C2225">
        <v>3</v>
      </c>
      <c r="D2225">
        <v>4</v>
      </c>
      <c r="E2225" t="s">
        <v>24</v>
      </c>
      <c r="F2225" t="s">
        <v>14</v>
      </c>
      <c r="G2225">
        <v>6542</v>
      </c>
      <c r="H2225">
        <v>7.0328961513652999</v>
      </c>
      <c r="I2225">
        <v>8976</v>
      </c>
    </row>
    <row r="2226" spans="1:9" x14ac:dyDescent="0.2">
      <c r="A2226" s="6" t="s">
        <v>1389</v>
      </c>
      <c r="B2226" t="s">
        <v>26</v>
      </c>
      <c r="C2226">
        <v>3</v>
      </c>
      <c r="D2226">
        <v>4</v>
      </c>
      <c r="E2226" t="s">
        <v>24</v>
      </c>
      <c r="F2226" t="s">
        <v>15</v>
      </c>
      <c r="G2226">
        <v>6996</v>
      </c>
      <c r="H2226">
        <v>7.0638126009692996</v>
      </c>
      <c r="I2226">
        <v>9450</v>
      </c>
    </row>
    <row r="2227" spans="1:9" x14ac:dyDescent="0.2">
      <c r="A2227" s="6" t="s">
        <v>725</v>
      </c>
      <c r="B2227" t="s">
        <v>26</v>
      </c>
      <c r="C2227">
        <v>3</v>
      </c>
      <c r="D2227">
        <v>5</v>
      </c>
      <c r="E2227" t="s">
        <v>24</v>
      </c>
      <c r="F2227" t="s">
        <v>11</v>
      </c>
      <c r="G2227">
        <v>1221</v>
      </c>
      <c r="H2227">
        <v>6.2200713194090698</v>
      </c>
      <c r="I2227">
        <v>1653</v>
      </c>
    </row>
    <row r="2228" spans="1:9" x14ac:dyDescent="0.2">
      <c r="A2228" s="6" t="s">
        <v>893</v>
      </c>
      <c r="B2228" t="s">
        <v>26</v>
      </c>
      <c r="C2228">
        <v>3</v>
      </c>
      <c r="D2228">
        <v>5</v>
      </c>
      <c r="E2228" t="s">
        <v>24</v>
      </c>
      <c r="F2228" t="s">
        <v>12</v>
      </c>
      <c r="G2228">
        <v>1551</v>
      </c>
      <c r="H2228">
        <v>7.4531475252282604</v>
      </c>
      <c r="I2228">
        <v>2157</v>
      </c>
    </row>
    <row r="2229" spans="1:9" x14ac:dyDescent="0.2">
      <c r="A2229" s="6" t="s">
        <v>1061</v>
      </c>
      <c r="B2229" t="s">
        <v>26</v>
      </c>
      <c r="C2229">
        <v>3</v>
      </c>
      <c r="D2229">
        <v>5</v>
      </c>
      <c r="E2229" t="s">
        <v>24</v>
      </c>
      <c r="F2229" t="s">
        <v>13</v>
      </c>
      <c r="G2229">
        <v>1609</v>
      </c>
      <c r="H2229">
        <v>7.3169622555707097</v>
      </c>
      <c r="I2229">
        <v>2211</v>
      </c>
    </row>
    <row r="2230" spans="1:9" x14ac:dyDescent="0.2">
      <c r="A2230" s="6" t="s">
        <v>1229</v>
      </c>
      <c r="B2230" t="s">
        <v>26</v>
      </c>
      <c r="C2230">
        <v>3</v>
      </c>
      <c r="D2230">
        <v>5</v>
      </c>
      <c r="E2230" t="s">
        <v>24</v>
      </c>
      <c r="F2230" t="s">
        <v>14</v>
      </c>
      <c r="G2230">
        <v>1638</v>
      </c>
      <c r="H2230">
        <v>7.01198630136986</v>
      </c>
      <c r="I2230">
        <v>2306</v>
      </c>
    </row>
    <row r="2231" spans="1:9" x14ac:dyDescent="0.2">
      <c r="A2231" s="6" t="s">
        <v>1397</v>
      </c>
      <c r="B2231" t="s">
        <v>26</v>
      </c>
      <c r="C2231">
        <v>3</v>
      </c>
      <c r="D2231">
        <v>5</v>
      </c>
      <c r="E2231" t="s">
        <v>24</v>
      </c>
      <c r="F2231" t="s">
        <v>15</v>
      </c>
      <c r="G2231">
        <v>1809</v>
      </c>
      <c r="H2231">
        <v>7.2215568862275497</v>
      </c>
      <c r="I2231">
        <v>2549</v>
      </c>
    </row>
    <row r="2232" spans="1:9" x14ac:dyDescent="0.2">
      <c r="A2232" s="6" t="s">
        <v>733</v>
      </c>
      <c r="B2232" t="s">
        <v>26</v>
      </c>
      <c r="C2232">
        <v>3</v>
      </c>
      <c r="D2232">
        <v>6</v>
      </c>
      <c r="E2232" t="s">
        <v>24</v>
      </c>
      <c r="F2232" t="s">
        <v>11</v>
      </c>
      <c r="G2232">
        <v>399</v>
      </c>
      <c r="H2232">
        <v>9.7794117647058805</v>
      </c>
      <c r="I2232">
        <v>622</v>
      </c>
    </row>
    <row r="2233" spans="1:9" x14ac:dyDescent="0.2">
      <c r="A2233" s="6" t="s">
        <v>901</v>
      </c>
      <c r="B2233" t="s">
        <v>26</v>
      </c>
      <c r="C2233">
        <v>3</v>
      </c>
      <c r="D2233">
        <v>6</v>
      </c>
      <c r="E2233" t="s">
        <v>24</v>
      </c>
      <c r="F2233" t="s">
        <v>12</v>
      </c>
      <c r="G2233">
        <v>466</v>
      </c>
      <c r="H2233">
        <v>10.590909090909101</v>
      </c>
      <c r="I2233">
        <v>680</v>
      </c>
    </row>
    <row r="2234" spans="1:9" x14ac:dyDescent="0.2">
      <c r="A2234" s="6" t="s">
        <v>1069</v>
      </c>
      <c r="B2234" t="s">
        <v>26</v>
      </c>
      <c r="C2234">
        <v>3</v>
      </c>
      <c r="D2234">
        <v>6</v>
      </c>
      <c r="E2234" t="s">
        <v>24</v>
      </c>
      <c r="F2234" t="s">
        <v>13</v>
      </c>
      <c r="G2234">
        <v>504</v>
      </c>
      <c r="H2234">
        <v>10.6329113924051</v>
      </c>
      <c r="I2234">
        <v>703</v>
      </c>
    </row>
    <row r="2235" spans="1:9" x14ac:dyDescent="0.2">
      <c r="A2235" s="6" t="s">
        <v>1237</v>
      </c>
      <c r="B2235" t="s">
        <v>26</v>
      </c>
      <c r="C2235">
        <v>3</v>
      </c>
      <c r="D2235">
        <v>6</v>
      </c>
      <c r="E2235" t="s">
        <v>24</v>
      </c>
      <c r="F2235" t="s">
        <v>14</v>
      </c>
      <c r="G2235">
        <v>540</v>
      </c>
      <c r="H2235">
        <v>10.8433734939759</v>
      </c>
      <c r="I2235">
        <v>827</v>
      </c>
    </row>
    <row r="2236" spans="1:9" x14ac:dyDescent="0.2">
      <c r="A2236" s="6" t="s">
        <v>1405</v>
      </c>
      <c r="B2236" t="s">
        <v>26</v>
      </c>
      <c r="C2236">
        <v>3</v>
      </c>
      <c r="D2236">
        <v>6</v>
      </c>
      <c r="E2236" t="s">
        <v>24</v>
      </c>
      <c r="F2236" t="s">
        <v>15</v>
      </c>
      <c r="G2236">
        <v>669</v>
      </c>
      <c r="H2236">
        <v>12.791586998088</v>
      </c>
      <c r="I2236">
        <v>1016</v>
      </c>
    </row>
    <row r="2237" spans="1:9" x14ac:dyDescent="0.2">
      <c r="A2237" s="6" t="s">
        <v>741</v>
      </c>
      <c r="B2237" t="s">
        <v>26</v>
      </c>
      <c r="C2237">
        <v>3</v>
      </c>
      <c r="D2237">
        <v>7</v>
      </c>
      <c r="E2237" t="s">
        <v>24</v>
      </c>
      <c r="F2237" t="s">
        <v>11</v>
      </c>
      <c r="G2237">
        <v>659</v>
      </c>
      <c r="H2237">
        <v>9.7774480712166199</v>
      </c>
      <c r="I2237">
        <v>878</v>
      </c>
    </row>
    <row r="2238" spans="1:9" x14ac:dyDescent="0.2">
      <c r="A2238" s="6" t="s">
        <v>909</v>
      </c>
      <c r="B2238" t="s">
        <v>26</v>
      </c>
      <c r="C2238">
        <v>3</v>
      </c>
      <c r="D2238">
        <v>7</v>
      </c>
      <c r="E2238" t="s">
        <v>24</v>
      </c>
      <c r="F2238" t="s">
        <v>12</v>
      </c>
      <c r="G2238">
        <v>690</v>
      </c>
      <c r="H2238">
        <v>9.3369418132611592</v>
      </c>
      <c r="I2238">
        <v>963</v>
      </c>
    </row>
    <row r="2239" spans="1:9" x14ac:dyDescent="0.2">
      <c r="A2239" s="6" t="s">
        <v>1077</v>
      </c>
      <c r="B2239" t="s">
        <v>26</v>
      </c>
      <c r="C2239">
        <v>3</v>
      </c>
      <c r="D2239">
        <v>7</v>
      </c>
      <c r="E2239" t="s">
        <v>24</v>
      </c>
      <c r="F2239" t="s">
        <v>13</v>
      </c>
      <c r="G2239">
        <v>779</v>
      </c>
      <c r="H2239">
        <v>9.6410891089108901</v>
      </c>
      <c r="I2239">
        <v>1108</v>
      </c>
    </row>
    <row r="2240" spans="1:9" x14ac:dyDescent="0.2">
      <c r="A2240" s="6" t="s">
        <v>1245</v>
      </c>
      <c r="B2240" t="s">
        <v>26</v>
      </c>
      <c r="C2240">
        <v>3</v>
      </c>
      <c r="D2240">
        <v>7</v>
      </c>
      <c r="E2240" t="s">
        <v>24</v>
      </c>
      <c r="F2240" t="s">
        <v>14</v>
      </c>
      <c r="G2240">
        <v>819</v>
      </c>
      <c r="H2240">
        <v>9.2333709131905302</v>
      </c>
      <c r="I2240">
        <v>1131</v>
      </c>
    </row>
    <row r="2241" spans="1:9" x14ac:dyDescent="0.2">
      <c r="A2241" s="6" t="s">
        <v>1413</v>
      </c>
      <c r="B2241" t="s">
        <v>26</v>
      </c>
      <c r="C2241">
        <v>3</v>
      </c>
      <c r="D2241">
        <v>7</v>
      </c>
      <c r="E2241" t="s">
        <v>24</v>
      </c>
      <c r="F2241" t="s">
        <v>15</v>
      </c>
      <c r="G2241">
        <v>1080</v>
      </c>
      <c r="H2241">
        <v>11.099691675231201</v>
      </c>
      <c r="I2241">
        <v>1544</v>
      </c>
    </row>
    <row r="2242" spans="1:9" x14ac:dyDescent="0.2">
      <c r="A2242" s="6" t="s">
        <v>749</v>
      </c>
      <c r="B2242" t="s">
        <v>26</v>
      </c>
      <c r="C2242">
        <v>3</v>
      </c>
      <c r="D2242">
        <v>8</v>
      </c>
      <c r="E2242" t="s">
        <v>24</v>
      </c>
      <c r="F2242" t="s">
        <v>11</v>
      </c>
      <c r="G2242">
        <v>68</v>
      </c>
      <c r="H2242">
        <v>9.1891891891891895</v>
      </c>
      <c r="I2242">
        <v>116</v>
      </c>
    </row>
    <row r="2243" spans="1:9" x14ac:dyDescent="0.2">
      <c r="A2243" s="6" t="s">
        <v>917</v>
      </c>
      <c r="B2243" t="s">
        <v>26</v>
      </c>
      <c r="C2243">
        <v>3</v>
      </c>
      <c r="D2243">
        <v>8</v>
      </c>
      <c r="E2243" t="s">
        <v>24</v>
      </c>
      <c r="F2243" t="s">
        <v>12</v>
      </c>
      <c r="G2243">
        <v>74</v>
      </c>
      <c r="H2243">
        <v>9.5483870967741904</v>
      </c>
      <c r="I2243">
        <v>119</v>
      </c>
    </row>
    <row r="2244" spans="1:9" x14ac:dyDescent="0.2">
      <c r="A2244" s="6" t="s">
        <v>1253</v>
      </c>
      <c r="B2244" t="s">
        <v>26</v>
      </c>
      <c r="C2244">
        <v>3</v>
      </c>
      <c r="D2244">
        <v>8</v>
      </c>
      <c r="E2244" t="s">
        <v>24</v>
      </c>
      <c r="F2244" t="s">
        <v>14</v>
      </c>
      <c r="G2244">
        <v>87</v>
      </c>
      <c r="H2244">
        <v>10.235294117647101</v>
      </c>
      <c r="I2244">
        <v>123</v>
      </c>
    </row>
    <row r="2245" spans="1:9" x14ac:dyDescent="0.2">
      <c r="A2245" s="6" t="s">
        <v>1085</v>
      </c>
      <c r="B2245" t="s">
        <v>26</v>
      </c>
      <c r="C2245">
        <v>3</v>
      </c>
      <c r="D2245">
        <v>8</v>
      </c>
      <c r="E2245" t="s">
        <v>24</v>
      </c>
      <c r="F2245" t="s">
        <v>13</v>
      </c>
      <c r="G2245">
        <v>96</v>
      </c>
      <c r="H2245">
        <v>11.707317073170699</v>
      </c>
      <c r="I2245">
        <v>136</v>
      </c>
    </row>
    <row r="2246" spans="1:9" x14ac:dyDescent="0.2">
      <c r="A2246" s="6" t="s">
        <v>1421</v>
      </c>
      <c r="B2246" t="s">
        <v>26</v>
      </c>
      <c r="C2246">
        <v>3</v>
      </c>
      <c r="D2246">
        <v>8</v>
      </c>
      <c r="E2246" t="s">
        <v>24</v>
      </c>
      <c r="F2246" t="s">
        <v>15</v>
      </c>
      <c r="G2246">
        <v>92</v>
      </c>
      <c r="H2246">
        <v>10.395480225988701</v>
      </c>
      <c r="I2246">
        <v>139</v>
      </c>
    </row>
    <row r="2247" spans="1:9" x14ac:dyDescent="0.2">
      <c r="A2247" s="6" t="s">
        <v>757</v>
      </c>
      <c r="B2247" t="s">
        <v>26</v>
      </c>
      <c r="C2247">
        <v>3</v>
      </c>
      <c r="D2247">
        <v>9</v>
      </c>
      <c r="E2247" t="s">
        <v>24</v>
      </c>
      <c r="F2247" t="s">
        <v>11</v>
      </c>
      <c r="G2247">
        <v>297</v>
      </c>
      <c r="H2247">
        <v>7.8157894736842097</v>
      </c>
      <c r="I2247">
        <v>417</v>
      </c>
    </row>
    <row r="2248" spans="1:9" x14ac:dyDescent="0.2">
      <c r="A2248" s="6" t="s">
        <v>925</v>
      </c>
      <c r="B2248" t="s">
        <v>26</v>
      </c>
      <c r="C2248">
        <v>3</v>
      </c>
      <c r="D2248">
        <v>9</v>
      </c>
      <c r="E2248" t="s">
        <v>24</v>
      </c>
      <c r="F2248" t="s">
        <v>12</v>
      </c>
      <c r="G2248">
        <v>366</v>
      </c>
      <c r="H2248">
        <v>8.9926289926289904</v>
      </c>
      <c r="I2248">
        <v>511</v>
      </c>
    </row>
    <row r="2249" spans="1:9" x14ac:dyDescent="0.2">
      <c r="A2249" s="6" t="s">
        <v>1093</v>
      </c>
      <c r="B2249" t="s">
        <v>26</v>
      </c>
      <c r="C2249">
        <v>3</v>
      </c>
      <c r="D2249">
        <v>9</v>
      </c>
      <c r="E2249" t="s">
        <v>24</v>
      </c>
      <c r="F2249" t="s">
        <v>13</v>
      </c>
      <c r="G2249">
        <v>420</v>
      </c>
      <c r="H2249">
        <v>9.6551724137930997</v>
      </c>
      <c r="I2249">
        <v>586</v>
      </c>
    </row>
    <row r="2250" spans="1:9" x14ac:dyDescent="0.2">
      <c r="A2250" s="6" t="s">
        <v>1261</v>
      </c>
      <c r="B2250" t="s">
        <v>26</v>
      </c>
      <c r="C2250">
        <v>3</v>
      </c>
      <c r="D2250">
        <v>9</v>
      </c>
      <c r="E2250" t="s">
        <v>24</v>
      </c>
      <c r="F2250" t="s">
        <v>14</v>
      </c>
      <c r="G2250">
        <v>471</v>
      </c>
      <c r="H2250">
        <v>10.1290322580645</v>
      </c>
      <c r="I2250">
        <v>656</v>
      </c>
    </row>
    <row r="2251" spans="1:9" x14ac:dyDescent="0.2">
      <c r="A2251" s="6" t="s">
        <v>1429</v>
      </c>
      <c r="B2251" t="s">
        <v>26</v>
      </c>
      <c r="C2251">
        <v>3</v>
      </c>
      <c r="D2251">
        <v>9</v>
      </c>
      <c r="E2251" t="s">
        <v>24</v>
      </c>
      <c r="F2251" t="s">
        <v>15</v>
      </c>
      <c r="G2251">
        <v>485</v>
      </c>
      <c r="H2251">
        <v>9.7389558232931694</v>
      </c>
      <c r="I2251">
        <v>680</v>
      </c>
    </row>
    <row r="2252" spans="1:9" x14ac:dyDescent="0.2">
      <c r="A2252" s="6" t="s">
        <v>765</v>
      </c>
      <c r="B2252" t="s">
        <v>26</v>
      </c>
      <c r="C2252">
        <v>3</v>
      </c>
      <c r="D2252">
        <v>10</v>
      </c>
      <c r="E2252" t="s">
        <v>24</v>
      </c>
      <c r="F2252" t="s">
        <v>11</v>
      </c>
      <c r="G2252">
        <v>277</v>
      </c>
      <c r="H2252">
        <v>10.1465201465201</v>
      </c>
      <c r="I2252">
        <v>423</v>
      </c>
    </row>
    <row r="2253" spans="1:9" x14ac:dyDescent="0.2">
      <c r="A2253" s="6" t="s">
        <v>933</v>
      </c>
      <c r="B2253" t="s">
        <v>26</v>
      </c>
      <c r="C2253">
        <v>3</v>
      </c>
      <c r="D2253">
        <v>10</v>
      </c>
      <c r="E2253" t="s">
        <v>24</v>
      </c>
      <c r="F2253" t="s">
        <v>12</v>
      </c>
      <c r="G2253">
        <v>301</v>
      </c>
      <c r="H2253">
        <v>10.1689189189189</v>
      </c>
      <c r="I2253">
        <v>437</v>
      </c>
    </row>
    <row r="2254" spans="1:9" x14ac:dyDescent="0.2">
      <c r="A2254" s="6" t="s">
        <v>1269</v>
      </c>
      <c r="B2254" t="s">
        <v>26</v>
      </c>
      <c r="C2254">
        <v>3</v>
      </c>
      <c r="D2254">
        <v>10</v>
      </c>
      <c r="E2254" t="s">
        <v>24</v>
      </c>
      <c r="F2254" t="s">
        <v>14</v>
      </c>
      <c r="G2254">
        <v>360</v>
      </c>
      <c r="H2254">
        <v>10.4347826086957</v>
      </c>
      <c r="I2254">
        <v>527</v>
      </c>
    </row>
    <row r="2255" spans="1:9" x14ac:dyDescent="0.2">
      <c r="A2255" s="6" t="s">
        <v>1101</v>
      </c>
      <c r="B2255" t="s">
        <v>26</v>
      </c>
      <c r="C2255">
        <v>3</v>
      </c>
      <c r="D2255">
        <v>10</v>
      </c>
      <c r="E2255" t="s">
        <v>24</v>
      </c>
      <c r="F2255" t="s">
        <v>13</v>
      </c>
      <c r="G2255">
        <v>378</v>
      </c>
      <c r="H2255">
        <v>11.9242902208202</v>
      </c>
      <c r="I2255">
        <v>561</v>
      </c>
    </row>
    <row r="2256" spans="1:9" x14ac:dyDescent="0.2">
      <c r="A2256" s="6" t="s">
        <v>1437</v>
      </c>
      <c r="B2256" t="s">
        <v>26</v>
      </c>
      <c r="C2256">
        <v>3</v>
      </c>
      <c r="D2256">
        <v>10</v>
      </c>
      <c r="E2256" t="s">
        <v>24</v>
      </c>
      <c r="F2256" t="s">
        <v>15</v>
      </c>
      <c r="G2256">
        <v>384</v>
      </c>
      <c r="H2256">
        <v>10.2127659574468</v>
      </c>
      <c r="I2256">
        <v>576</v>
      </c>
    </row>
    <row r="2257" spans="1:9" x14ac:dyDescent="0.2">
      <c r="A2257" s="6" t="s">
        <v>773</v>
      </c>
      <c r="B2257" t="s">
        <v>26</v>
      </c>
      <c r="C2257">
        <v>3</v>
      </c>
      <c r="D2257">
        <v>11</v>
      </c>
      <c r="E2257" t="s">
        <v>24</v>
      </c>
      <c r="F2257" t="s">
        <v>11</v>
      </c>
      <c r="G2257">
        <v>530</v>
      </c>
      <c r="H2257">
        <v>6.9920844327176797</v>
      </c>
      <c r="I2257">
        <v>763</v>
      </c>
    </row>
    <row r="2258" spans="1:9" x14ac:dyDescent="0.2">
      <c r="A2258" s="6" t="s">
        <v>941</v>
      </c>
      <c r="B2258" t="s">
        <v>26</v>
      </c>
      <c r="C2258">
        <v>3</v>
      </c>
      <c r="D2258">
        <v>11</v>
      </c>
      <c r="E2258" t="s">
        <v>24</v>
      </c>
      <c r="F2258" t="s">
        <v>12</v>
      </c>
      <c r="G2258">
        <v>583</v>
      </c>
      <c r="H2258">
        <v>7.3241206030150803</v>
      </c>
      <c r="I2258">
        <v>785</v>
      </c>
    </row>
    <row r="2259" spans="1:9" x14ac:dyDescent="0.2">
      <c r="A2259" s="6" t="s">
        <v>1109</v>
      </c>
      <c r="B2259" t="s">
        <v>26</v>
      </c>
      <c r="C2259">
        <v>3</v>
      </c>
      <c r="D2259">
        <v>11</v>
      </c>
      <c r="E2259" t="s">
        <v>24</v>
      </c>
      <c r="F2259" t="s">
        <v>13</v>
      </c>
      <c r="G2259">
        <v>634</v>
      </c>
      <c r="H2259">
        <v>7.5928143712574796</v>
      </c>
      <c r="I2259">
        <v>865</v>
      </c>
    </row>
    <row r="2260" spans="1:9" x14ac:dyDescent="0.2">
      <c r="A2260" s="6" t="s">
        <v>1277</v>
      </c>
      <c r="B2260" t="s">
        <v>26</v>
      </c>
      <c r="C2260">
        <v>3</v>
      </c>
      <c r="D2260">
        <v>11</v>
      </c>
      <c r="E2260" t="s">
        <v>24</v>
      </c>
      <c r="F2260" t="s">
        <v>14</v>
      </c>
      <c r="G2260">
        <v>656</v>
      </c>
      <c r="H2260">
        <v>7.4630261660978396</v>
      </c>
      <c r="I2260">
        <v>927</v>
      </c>
    </row>
    <row r="2261" spans="1:9" x14ac:dyDescent="0.2">
      <c r="A2261" s="6" t="s">
        <v>1445</v>
      </c>
      <c r="B2261" t="s">
        <v>26</v>
      </c>
      <c r="C2261">
        <v>3</v>
      </c>
      <c r="D2261">
        <v>11</v>
      </c>
      <c r="E2261" t="s">
        <v>24</v>
      </c>
      <c r="F2261" t="s">
        <v>15</v>
      </c>
      <c r="G2261">
        <v>735</v>
      </c>
      <c r="H2261">
        <v>7.9459459459459501</v>
      </c>
      <c r="I2261">
        <v>983</v>
      </c>
    </row>
    <row r="2262" spans="1:9" x14ac:dyDescent="0.2">
      <c r="A2262" s="6" t="s">
        <v>1117</v>
      </c>
      <c r="B2262" t="s">
        <v>26</v>
      </c>
      <c r="C2262">
        <v>3</v>
      </c>
      <c r="D2262">
        <v>12</v>
      </c>
      <c r="E2262" t="s">
        <v>24</v>
      </c>
      <c r="F2262" t="s">
        <v>13</v>
      </c>
      <c r="G2262">
        <v>126</v>
      </c>
      <c r="H2262">
        <v>10.1612903225806</v>
      </c>
      <c r="I2262">
        <v>178</v>
      </c>
    </row>
    <row r="2263" spans="1:9" x14ac:dyDescent="0.2">
      <c r="A2263" s="6" t="s">
        <v>781</v>
      </c>
      <c r="B2263" t="s">
        <v>26</v>
      </c>
      <c r="C2263">
        <v>3</v>
      </c>
      <c r="D2263">
        <v>12</v>
      </c>
      <c r="E2263" t="s">
        <v>24</v>
      </c>
      <c r="F2263" t="s">
        <v>11</v>
      </c>
      <c r="G2263">
        <v>122</v>
      </c>
      <c r="H2263">
        <v>11.0407239819005</v>
      </c>
      <c r="I2263">
        <v>189</v>
      </c>
    </row>
    <row r="2264" spans="1:9" x14ac:dyDescent="0.2">
      <c r="A2264" s="6" t="s">
        <v>1453</v>
      </c>
      <c r="B2264" t="s">
        <v>26</v>
      </c>
      <c r="C2264">
        <v>3</v>
      </c>
      <c r="D2264">
        <v>12</v>
      </c>
      <c r="E2264" t="s">
        <v>24</v>
      </c>
      <c r="F2264" t="s">
        <v>15</v>
      </c>
      <c r="G2264">
        <v>133</v>
      </c>
      <c r="H2264">
        <v>9.3992932862190806</v>
      </c>
      <c r="I2264">
        <v>198</v>
      </c>
    </row>
    <row r="2265" spans="1:9" x14ac:dyDescent="0.2">
      <c r="A2265" s="6" t="s">
        <v>949</v>
      </c>
      <c r="B2265" t="s">
        <v>26</v>
      </c>
      <c r="C2265">
        <v>3</v>
      </c>
      <c r="D2265">
        <v>12</v>
      </c>
      <c r="E2265" t="s">
        <v>24</v>
      </c>
      <c r="F2265" t="s">
        <v>12</v>
      </c>
      <c r="G2265">
        <v>135</v>
      </c>
      <c r="H2265">
        <v>11.587982832618</v>
      </c>
      <c r="I2265">
        <v>204</v>
      </c>
    </row>
    <row r="2266" spans="1:9" x14ac:dyDescent="0.2">
      <c r="A2266" s="6" t="s">
        <v>1285</v>
      </c>
      <c r="B2266" t="s">
        <v>26</v>
      </c>
      <c r="C2266">
        <v>3</v>
      </c>
      <c r="D2266">
        <v>12</v>
      </c>
      <c r="E2266" t="s">
        <v>24</v>
      </c>
      <c r="F2266" t="s">
        <v>14</v>
      </c>
      <c r="G2266">
        <v>137</v>
      </c>
      <c r="H2266">
        <v>10.339622641509401</v>
      </c>
      <c r="I2266">
        <v>237</v>
      </c>
    </row>
    <row r="2267" spans="1:9" x14ac:dyDescent="0.2">
      <c r="A2267" s="6" t="s">
        <v>789</v>
      </c>
      <c r="B2267" t="s">
        <v>26</v>
      </c>
      <c r="C2267">
        <v>3</v>
      </c>
      <c r="D2267">
        <v>13</v>
      </c>
      <c r="E2267" t="s">
        <v>24</v>
      </c>
      <c r="F2267" t="s">
        <v>11</v>
      </c>
      <c r="G2267">
        <v>1676</v>
      </c>
      <c r="H2267">
        <v>6.2513987318164901</v>
      </c>
      <c r="I2267">
        <v>2200</v>
      </c>
    </row>
    <row r="2268" spans="1:9" x14ac:dyDescent="0.2">
      <c r="A2268" s="6" t="s">
        <v>957</v>
      </c>
      <c r="B2268" t="s">
        <v>26</v>
      </c>
      <c r="C2268">
        <v>3</v>
      </c>
      <c r="D2268">
        <v>13</v>
      </c>
      <c r="E2268" t="s">
        <v>24</v>
      </c>
      <c r="F2268" t="s">
        <v>12</v>
      </c>
      <c r="G2268">
        <v>1771</v>
      </c>
      <c r="H2268">
        <v>6.3981213872832399</v>
      </c>
      <c r="I2268">
        <v>2418</v>
      </c>
    </row>
    <row r="2269" spans="1:9" x14ac:dyDescent="0.2">
      <c r="A2269" s="6" t="s">
        <v>1125</v>
      </c>
      <c r="B2269" t="s">
        <v>26</v>
      </c>
      <c r="C2269">
        <v>3</v>
      </c>
      <c r="D2269">
        <v>13</v>
      </c>
      <c r="E2269" t="s">
        <v>24</v>
      </c>
      <c r="F2269" t="s">
        <v>13</v>
      </c>
      <c r="G2269">
        <v>2035</v>
      </c>
      <c r="H2269">
        <v>7.0856545961002801</v>
      </c>
      <c r="I2269">
        <v>2712</v>
      </c>
    </row>
    <row r="2270" spans="1:9" x14ac:dyDescent="0.2">
      <c r="A2270" s="6" t="s">
        <v>1293</v>
      </c>
      <c r="B2270" t="s">
        <v>26</v>
      </c>
      <c r="C2270">
        <v>3</v>
      </c>
      <c r="D2270">
        <v>13</v>
      </c>
      <c r="E2270" t="s">
        <v>24</v>
      </c>
      <c r="F2270" t="s">
        <v>14</v>
      </c>
      <c r="G2270">
        <v>2291</v>
      </c>
      <c r="H2270">
        <v>7.60119442601194</v>
      </c>
      <c r="I2270">
        <v>3105</v>
      </c>
    </row>
    <row r="2271" spans="1:9" x14ac:dyDescent="0.2">
      <c r="A2271" s="6" t="s">
        <v>1461</v>
      </c>
      <c r="B2271" t="s">
        <v>26</v>
      </c>
      <c r="C2271">
        <v>3</v>
      </c>
      <c r="D2271">
        <v>13</v>
      </c>
      <c r="E2271" t="s">
        <v>24</v>
      </c>
      <c r="F2271" t="s">
        <v>15</v>
      </c>
      <c r="G2271">
        <v>2415</v>
      </c>
      <c r="H2271">
        <v>7.5776592406652004</v>
      </c>
      <c r="I2271">
        <v>3274</v>
      </c>
    </row>
    <row r="2272" spans="1:9" x14ac:dyDescent="0.2">
      <c r="A2272" s="6" t="s">
        <v>797</v>
      </c>
      <c r="B2272" t="s">
        <v>26</v>
      </c>
      <c r="C2272">
        <v>3</v>
      </c>
      <c r="D2272">
        <v>14</v>
      </c>
      <c r="E2272" t="s">
        <v>24</v>
      </c>
      <c r="F2272" t="s">
        <v>11</v>
      </c>
      <c r="G2272">
        <v>983</v>
      </c>
      <c r="H2272">
        <v>9.9192734611503504</v>
      </c>
      <c r="I2272">
        <v>1363</v>
      </c>
    </row>
    <row r="2273" spans="1:9" x14ac:dyDescent="0.2">
      <c r="A2273" s="6" t="s">
        <v>965</v>
      </c>
      <c r="B2273" t="s">
        <v>26</v>
      </c>
      <c r="C2273">
        <v>3</v>
      </c>
      <c r="D2273">
        <v>14</v>
      </c>
      <c r="E2273" t="s">
        <v>24</v>
      </c>
      <c r="F2273" t="s">
        <v>12</v>
      </c>
      <c r="G2273">
        <v>1097</v>
      </c>
      <c r="H2273">
        <v>10.527831094049899</v>
      </c>
      <c r="I2273">
        <v>1580</v>
      </c>
    </row>
    <row r="2274" spans="1:9" x14ac:dyDescent="0.2">
      <c r="A2274" s="6" t="s">
        <v>1133</v>
      </c>
      <c r="B2274" t="s">
        <v>26</v>
      </c>
      <c r="C2274">
        <v>3</v>
      </c>
      <c r="D2274">
        <v>14</v>
      </c>
      <c r="E2274" t="s">
        <v>24</v>
      </c>
      <c r="F2274" t="s">
        <v>13</v>
      </c>
      <c r="G2274">
        <v>1257</v>
      </c>
      <c r="H2274">
        <v>11.510989010989</v>
      </c>
      <c r="I2274">
        <v>1785</v>
      </c>
    </row>
    <row r="2275" spans="1:9" x14ac:dyDescent="0.2">
      <c r="A2275" s="6" t="s">
        <v>1301</v>
      </c>
      <c r="B2275" t="s">
        <v>26</v>
      </c>
      <c r="C2275">
        <v>3</v>
      </c>
      <c r="D2275">
        <v>14</v>
      </c>
      <c r="E2275" t="s">
        <v>24</v>
      </c>
      <c r="F2275" t="s">
        <v>14</v>
      </c>
      <c r="G2275">
        <v>1318</v>
      </c>
      <c r="H2275">
        <v>11.612334801762101</v>
      </c>
      <c r="I2275">
        <v>1886</v>
      </c>
    </row>
    <row r="2276" spans="1:9" x14ac:dyDescent="0.2">
      <c r="A2276" s="6" t="s">
        <v>1469</v>
      </c>
      <c r="B2276" t="s">
        <v>26</v>
      </c>
      <c r="C2276">
        <v>3</v>
      </c>
      <c r="D2276">
        <v>14</v>
      </c>
      <c r="E2276" t="s">
        <v>24</v>
      </c>
      <c r="F2276" t="s">
        <v>15</v>
      </c>
      <c r="G2276">
        <v>1384</v>
      </c>
      <c r="H2276">
        <v>11.6498316498317</v>
      </c>
      <c r="I2276">
        <v>2005</v>
      </c>
    </row>
    <row r="2277" spans="1:9" x14ac:dyDescent="0.2">
      <c r="A2277" s="6" t="s">
        <v>805</v>
      </c>
      <c r="B2277" t="s">
        <v>26</v>
      </c>
      <c r="C2277">
        <v>3</v>
      </c>
      <c r="D2277">
        <v>15</v>
      </c>
      <c r="E2277" t="s">
        <v>24</v>
      </c>
      <c r="F2277" t="s">
        <v>11</v>
      </c>
      <c r="G2277">
        <v>70</v>
      </c>
      <c r="H2277">
        <v>11.0236220472441</v>
      </c>
      <c r="I2277">
        <v>110</v>
      </c>
    </row>
    <row r="2278" spans="1:9" x14ac:dyDescent="0.2">
      <c r="A2278" s="6" t="s">
        <v>1309</v>
      </c>
      <c r="B2278" t="s">
        <v>26</v>
      </c>
      <c r="C2278">
        <v>3</v>
      </c>
      <c r="D2278">
        <v>15</v>
      </c>
      <c r="E2278" t="s">
        <v>24</v>
      </c>
      <c r="F2278" t="s">
        <v>14</v>
      </c>
      <c r="G2278">
        <v>83</v>
      </c>
      <c r="H2278">
        <v>10.375</v>
      </c>
      <c r="I2278">
        <v>114</v>
      </c>
    </row>
    <row r="2279" spans="1:9" x14ac:dyDescent="0.2">
      <c r="A2279" s="6" t="s">
        <v>973</v>
      </c>
      <c r="B2279" t="s">
        <v>26</v>
      </c>
      <c r="C2279">
        <v>3</v>
      </c>
      <c r="D2279">
        <v>15</v>
      </c>
      <c r="E2279" t="s">
        <v>24</v>
      </c>
      <c r="F2279" t="s">
        <v>12</v>
      </c>
      <c r="G2279">
        <v>89</v>
      </c>
      <c r="H2279">
        <v>12.992700729927</v>
      </c>
      <c r="I2279">
        <v>122</v>
      </c>
    </row>
    <row r="2280" spans="1:9" x14ac:dyDescent="0.2">
      <c r="A2280" s="6" t="s">
        <v>1141</v>
      </c>
      <c r="B2280" t="s">
        <v>26</v>
      </c>
      <c r="C2280">
        <v>3</v>
      </c>
      <c r="D2280">
        <v>15</v>
      </c>
      <c r="E2280" t="s">
        <v>24</v>
      </c>
      <c r="F2280" t="s">
        <v>13</v>
      </c>
      <c r="G2280">
        <v>80</v>
      </c>
      <c r="H2280">
        <v>10.958904109589</v>
      </c>
      <c r="I2280">
        <v>125</v>
      </c>
    </row>
    <row r="2281" spans="1:9" x14ac:dyDescent="0.2">
      <c r="A2281" s="6" t="s">
        <v>1477</v>
      </c>
      <c r="B2281" t="s">
        <v>26</v>
      </c>
      <c r="C2281">
        <v>3</v>
      </c>
      <c r="D2281">
        <v>15</v>
      </c>
      <c r="E2281" t="s">
        <v>24</v>
      </c>
      <c r="F2281" t="s">
        <v>15</v>
      </c>
      <c r="G2281">
        <v>93</v>
      </c>
      <c r="H2281">
        <v>10.9411764705882</v>
      </c>
      <c r="I2281">
        <v>131</v>
      </c>
    </row>
    <row r="2282" spans="1:9" x14ac:dyDescent="0.2">
      <c r="A2282" s="6" t="s">
        <v>813</v>
      </c>
      <c r="B2282" t="s">
        <v>26</v>
      </c>
      <c r="C2282">
        <v>3</v>
      </c>
      <c r="D2282">
        <v>16</v>
      </c>
      <c r="E2282" t="s">
        <v>24</v>
      </c>
      <c r="F2282" t="s">
        <v>11</v>
      </c>
      <c r="G2282">
        <v>289</v>
      </c>
      <c r="H2282">
        <v>9.7966101694915206</v>
      </c>
      <c r="I2282">
        <v>398</v>
      </c>
    </row>
    <row r="2283" spans="1:9" x14ac:dyDescent="0.2">
      <c r="A2283" s="6" t="s">
        <v>1149</v>
      </c>
      <c r="B2283" t="s">
        <v>26</v>
      </c>
      <c r="C2283">
        <v>3</v>
      </c>
      <c r="D2283">
        <v>16</v>
      </c>
      <c r="E2283" t="s">
        <v>24</v>
      </c>
      <c r="F2283" t="s">
        <v>13</v>
      </c>
      <c r="G2283">
        <v>318</v>
      </c>
      <c r="H2283">
        <v>8.9830508474576298</v>
      </c>
      <c r="I2283">
        <v>405</v>
      </c>
    </row>
    <row r="2284" spans="1:9" x14ac:dyDescent="0.2">
      <c r="A2284" s="6" t="s">
        <v>981</v>
      </c>
      <c r="B2284" t="s">
        <v>26</v>
      </c>
      <c r="C2284">
        <v>3</v>
      </c>
      <c r="D2284">
        <v>16</v>
      </c>
      <c r="E2284" t="s">
        <v>24</v>
      </c>
      <c r="F2284" t="s">
        <v>12</v>
      </c>
      <c r="G2284">
        <v>309</v>
      </c>
      <c r="H2284">
        <v>9.5665634674922604</v>
      </c>
      <c r="I2284">
        <v>449</v>
      </c>
    </row>
    <row r="2285" spans="1:9" x14ac:dyDescent="0.2">
      <c r="A2285" s="6" t="s">
        <v>1485</v>
      </c>
      <c r="B2285" t="s">
        <v>26</v>
      </c>
      <c r="C2285">
        <v>3</v>
      </c>
      <c r="D2285">
        <v>16</v>
      </c>
      <c r="E2285" t="s">
        <v>24</v>
      </c>
      <c r="F2285" t="s">
        <v>15</v>
      </c>
      <c r="G2285">
        <v>368</v>
      </c>
      <c r="H2285">
        <v>8.8461538461538503</v>
      </c>
      <c r="I2285">
        <v>458</v>
      </c>
    </row>
    <row r="2286" spans="1:9" x14ac:dyDescent="0.2">
      <c r="A2286" s="6" t="s">
        <v>1317</v>
      </c>
      <c r="B2286" t="s">
        <v>26</v>
      </c>
      <c r="C2286">
        <v>3</v>
      </c>
      <c r="D2286">
        <v>16</v>
      </c>
      <c r="E2286" t="s">
        <v>24</v>
      </c>
      <c r="F2286" t="s">
        <v>14</v>
      </c>
      <c r="G2286">
        <v>347</v>
      </c>
      <c r="H2286">
        <v>9.0364583333333304</v>
      </c>
      <c r="I2286">
        <v>479</v>
      </c>
    </row>
    <row r="2287" spans="1:9" x14ac:dyDescent="0.2">
      <c r="A2287" s="6" t="s">
        <v>1325</v>
      </c>
      <c r="B2287" t="s">
        <v>26</v>
      </c>
      <c r="C2287">
        <v>3</v>
      </c>
      <c r="D2287">
        <v>17</v>
      </c>
      <c r="E2287" t="s">
        <v>24</v>
      </c>
      <c r="F2287" t="s">
        <v>14</v>
      </c>
      <c r="G2287">
        <v>63</v>
      </c>
      <c r="H2287">
        <v>8.5714285714285694</v>
      </c>
      <c r="I2287">
        <v>81</v>
      </c>
    </row>
    <row r="2288" spans="1:9" x14ac:dyDescent="0.2">
      <c r="A2288" s="6" t="s">
        <v>821</v>
      </c>
      <c r="B2288" t="s">
        <v>26</v>
      </c>
      <c r="C2288">
        <v>3</v>
      </c>
      <c r="D2288">
        <v>17</v>
      </c>
      <c r="E2288" t="s">
        <v>24</v>
      </c>
      <c r="F2288" t="s">
        <v>11</v>
      </c>
      <c r="G2288">
        <v>67</v>
      </c>
      <c r="H2288">
        <v>11.964285714285699</v>
      </c>
      <c r="I2288">
        <v>82</v>
      </c>
    </row>
    <row r="2289" spans="1:9" x14ac:dyDescent="0.2">
      <c r="A2289" s="6" t="s">
        <v>989</v>
      </c>
      <c r="B2289" t="s">
        <v>26</v>
      </c>
      <c r="C2289">
        <v>3</v>
      </c>
      <c r="D2289">
        <v>17</v>
      </c>
      <c r="E2289" t="s">
        <v>24</v>
      </c>
      <c r="F2289" t="s">
        <v>12</v>
      </c>
      <c r="G2289">
        <v>58</v>
      </c>
      <c r="H2289">
        <v>9.4308943089430901</v>
      </c>
      <c r="I2289">
        <v>84</v>
      </c>
    </row>
    <row r="2290" spans="1:9" x14ac:dyDescent="0.2">
      <c r="A2290" s="6" t="s">
        <v>1157</v>
      </c>
      <c r="B2290" t="s">
        <v>26</v>
      </c>
      <c r="C2290">
        <v>3</v>
      </c>
      <c r="D2290">
        <v>17</v>
      </c>
      <c r="E2290" t="s">
        <v>24</v>
      </c>
      <c r="F2290" t="s">
        <v>13</v>
      </c>
      <c r="G2290">
        <v>87</v>
      </c>
      <c r="H2290">
        <v>12.7007299270073</v>
      </c>
      <c r="I2290">
        <v>119</v>
      </c>
    </row>
    <row r="2291" spans="1:9" x14ac:dyDescent="0.2">
      <c r="A2291" s="6" t="s">
        <v>1493</v>
      </c>
      <c r="B2291" t="s">
        <v>26</v>
      </c>
      <c r="C2291">
        <v>3</v>
      </c>
      <c r="D2291">
        <v>17</v>
      </c>
      <c r="E2291" t="s">
        <v>24</v>
      </c>
      <c r="F2291" t="s">
        <v>15</v>
      </c>
      <c r="G2291">
        <v>101</v>
      </c>
      <c r="H2291">
        <v>12.625</v>
      </c>
      <c r="I2291">
        <v>132</v>
      </c>
    </row>
    <row r="2292" spans="1:9" x14ac:dyDescent="0.2">
      <c r="A2292" s="6" t="s">
        <v>997</v>
      </c>
      <c r="B2292" t="s">
        <v>26</v>
      </c>
      <c r="C2292">
        <v>3</v>
      </c>
      <c r="D2292">
        <v>18</v>
      </c>
      <c r="E2292" t="s">
        <v>24</v>
      </c>
      <c r="F2292" t="s">
        <v>12</v>
      </c>
      <c r="G2292">
        <v>1498</v>
      </c>
      <c r="H2292">
        <v>4.8731294729993504</v>
      </c>
      <c r="I2292">
        <v>1931</v>
      </c>
    </row>
    <row r="2293" spans="1:9" x14ac:dyDescent="0.2">
      <c r="A2293" s="6" t="s">
        <v>829</v>
      </c>
      <c r="B2293" t="s">
        <v>26</v>
      </c>
      <c r="C2293">
        <v>3</v>
      </c>
      <c r="D2293">
        <v>18</v>
      </c>
      <c r="E2293" t="s">
        <v>24</v>
      </c>
      <c r="F2293" t="s">
        <v>11</v>
      </c>
      <c r="G2293">
        <v>1534</v>
      </c>
      <c r="H2293">
        <v>5.0344601247128304</v>
      </c>
      <c r="I2293">
        <v>1949</v>
      </c>
    </row>
    <row r="2294" spans="1:9" x14ac:dyDescent="0.2">
      <c r="A2294" s="6" t="s">
        <v>1165</v>
      </c>
      <c r="B2294" t="s">
        <v>26</v>
      </c>
      <c r="C2294">
        <v>3</v>
      </c>
      <c r="D2294">
        <v>18</v>
      </c>
      <c r="E2294" t="s">
        <v>24</v>
      </c>
      <c r="F2294" t="s">
        <v>13</v>
      </c>
      <c r="G2294">
        <v>1688</v>
      </c>
      <c r="H2294">
        <v>5.3434631212408998</v>
      </c>
      <c r="I2294">
        <v>2224</v>
      </c>
    </row>
    <row r="2295" spans="1:9" x14ac:dyDescent="0.2">
      <c r="A2295" s="6" t="s">
        <v>1333</v>
      </c>
      <c r="B2295" t="s">
        <v>26</v>
      </c>
      <c r="C2295">
        <v>3</v>
      </c>
      <c r="D2295">
        <v>18</v>
      </c>
      <c r="E2295" t="s">
        <v>24</v>
      </c>
      <c r="F2295" t="s">
        <v>14</v>
      </c>
      <c r="G2295">
        <v>1904</v>
      </c>
      <c r="H2295">
        <v>5.6181764532310403</v>
      </c>
      <c r="I2295">
        <v>2493</v>
      </c>
    </row>
    <row r="2296" spans="1:9" x14ac:dyDescent="0.2">
      <c r="A2296" s="6" t="s">
        <v>1501</v>
      </c>
      <c r="B2296" t="s">
        <v>26</v>
      </c>
      <c r="C2296">
        <v>3</v>
      </c>
      <c r="D2296">
        <v>18</v>
      </c>
      <c r="E2296" t="s">
        <v>24</v>
      </c>
      <c r="F2296" t="s">
        <v>15</v>
      </c>
      <c r="G2296">
        <v>2214</v>
      </c>
      <c r="H2296">
        <v>6.0343417825020396</v>
      </c>
      <c r="I2296">
        <v>2903</v>
      </c>
    </row>
    <row r="2297" spans="1:9" x14ac:dyDescent="0.2">
      <c r="A2297" s="6" t="s">
        <v>837</v>
      </c>
      <c r="B2297" t="s">
        <v>26</v>
      </c>
      <c r="C2297">
        <v>3</v>
      </c>
      <c r="D2297">
        <v>19</v>
      </c>
      <c r="E2297" t="s">
        <v>24</v>
      </c>
      <c r="F2297" t="s">
        <v>11</v>
      </c>
      <c r="G2297">
        <v>78</v>
      </c>
      <c r="H2297">
        <v>7.5</v>
      </c>
      <c r="I2297">
        <v>99</v>
      </c>
    </row>
    <row r="2298" spans="1:9" x14ac:dyDescent="0.2">
      <c r="A2298" s="6" t="s">
        <v>1173</v>
      </c>
      <c r="B2298" t="s">
        <v>26</v>
      </c>
      <c r="C2298">
        <v>3</v>
      </c>
      <c r="D2298">
        <v>19</v>
      </c>
      <c r="E2298" t="s">
        <v>24</v>
      </c>
      <c r="F2298" t="s">
        <v>13</v>
      </c>
      <c r="G2298">
        <v>107</v>
      </c>
      <c r="H2298">
        <v>8.6991869918699205</v>
      </c>
      <c r="I2298">
        <v>116</v>
      </c>
    </row>
    <row r="2299" spans="1:9" x14ac:dyDescent="0.2">
      <c r="A2299" s="6" t="s">
        <v>1005</v>
      </c>
      <c r="B2299" t="s">
        <v>26</v>
      </c>
      <c r="C2299">
        <v>3</v>
      </c>
      <c r="D2299">
        <v>19</v>
      </c>
      <c r="E2299" t="s">
        <v>24</v>
      </c>
      <c r="F2299" t="s">
        <v>12</v>
      </c>
      <c r="G2299">
        <v>103</v>
      </c>
      <c r="H2299">
        <v>8.9956331877729294</v>
      </c>
      <c r="I2299">
        <v>124</v>
      </c>
    </row>
    <row r="2300" spans="1:9" x14ac:dyDescent="0.2">
      <c r="A2300" s="6" t="s">
        <v>1341</v>
      </c>
      <c r="B2300" t="s">
        <v>26</v>
      </c>
      <c r="C2300">
        <v>3</v>
      </c>
      <c r="D2300">
        <v>19</v>
      </c>
      <c r="E2300" t="s">
        <v>24</v>
      </c>
      <c r="F2300" t="s">
        <v>14</v>
      </c>
      <c r="G2300">
        <v>113</v>
      </c>
      <c r="H2300">
        <v>8.3088235294117592</v>
      </c>
      <c r="I2300">
        <v>149</v>
      </c>
    </row>
    <row r="2301" spans="1:9" x14ac:dyDescent="0.2">
      <c r="A2301" s="6" t="s">
        <v>1509</v>
      </c>
      <c r="B2301" t="s">
        <v>26</v>
      </c>
      <c r="C2301">
        <v>3</v>
      </c>
      <c r="D2301">
        <v>19</v>
      </c>
      <c r="E2301" t="s">
        <v>24</v>
      </c>
      <c r="F2301" t="s">
        <v>15</v>
      </c>
      <c r="G2301">
        <v>139</v>
      </c>
      <c r="H2301">
        <v>9.2976588628762507</v>
      </c>
      <c r="I2301">
        <v>181</v>
      </c>
    </row>
    <row r="2302" spans="1:9" x14ac:dyDescent="0.2">
      <c r="A2302" s="6" t="s">
        <v>845</v>
      </c>
      <c r="B2302" t="s">
        <v>26</v>
      </c>
      <c r="C2302">
        <v>3</v>
      </c>
      <c r="D2302">
        <v>20</v>
      </c>
      <c r="E2302" t="s">
        <v>24</v>
      </c>
      <c r="F2302" t="s">
        <v>11</v>
      </c>
      <c r="G2302">
        <v>857</v>
      </c>
      <c r="H2302">
        <v>7.8122151321786699</v>
      </c>
      <c r="I2302">
        <v>1097</v>
      </c>
    </row>
    <row r="2303" spans="1:9" x14ac:dyDescent="0.2">
      <c r="A2303" s="6" t="s">
        <v>1181</v>
      </c>
      <c r="B2303" t="s">
        <v>26</v>
      </c>
      <c r="C2303">
        <v>3</v>
      </c>
      <c r="D2303">
        <v>20</v>
      </c>
      <c r="E2303" t="s">
        <v>24</v>
      </c>
      <c r="F2303" t="s">
        <v>13</v>
      </c>
      <c r="G2303">
        <v>913</v>
      </c>
      <c r="H2303">
        <v>7.3927125506072899</v>
      </c>
      <c r="I2303">
        <v>1187</v>
      </c>
    </row>
    <row r="2304" spans="1:9" x14ac:dyDescent="0.2">
      <c r="A2304" s="6" t="s">
        <v>1349</v>
      </c>
      <c r="B2304" t="s">
        <v>26</v>
      </c>
      <c r="C2304">
        <v>3</v>
      </c>
      <c r="D2304">
        <v>20</v>
      </c>
      <c r="E2304" t="s">
        <v>24</v>
      </c>
      <c r="F2304" t="s">
        <v>14</v>
      </c>
      <c r="G2304">
        <v>950</v>
      </c>
      <c r="H2304">
        <v>7.2298325722983297</v>
      </c>
      <c r="I2304">
        <v>1199</v>
      </c>
    </row>
    <row r="2305" spans="1:9" x14ac:dyDescent="0.2">
      <c r="A2305" s="6" t="s">
        <v>1013</v>
      </c>
      <c r="B2305" t="s">
        <v>26</v>
      </c>
      <c r="C2305">
        <v>3</v>
      </c>
      <c r="D2305">
        <v>20</v>
      </c>
      <c r="E2305" t="s">
        <v>24</v>
      </c>
      <c r="F2305" t="s">
        <v>12</v>
      </c>
      <c r="G2305">
        <v>1014</v>
      </c>
      <c r="H2305">
        <v>8.7038626609442105</v>
      </c>
      <c r="I2305">
        <v>1275</v>
      </c>
    </row>
    <row r="2306" spans="1:9" x14ac:dyDescent="0.2">
      <c r="A2306" s="6" t="s">
        <v>1517</v>
      </c>
      <c r="B2306" t="s">
        <v>26</v>
      </c>
      <c r="C2306">
        <v>3</v>
      </c>
      <c r="D2306">
        <v>20</v>
      </c>
      <c r="E2306" t="s">
        <v>24</v>
      </c>
      <c r="F2306" t="s">
        <v>15</v>
      </c>
      <c r="G2306">
        <v>1248</v>
      </c>
      <c r="H2306">
        <v>8.8260254596888306</v>
      </c>
      <c r="I2306">
        <v>1633</v>
      </c>
    </row>
    <row r="2307" spans="1:9" x14ac:dyDescent="0.2">
      <c r="A2307" s="6" t="s">
        <v>853</v>
      </c>
      <c r="B2307" t="s">
        <v>26</v>
      </c>
      <c r="C2307">
        <v>3</v>
      </c>
      <c r="D2307">
        <v>99</v>
      </c>
      <c r="E2307" t="s">
        <v>24</v>
      </c>
      <c r="F2307" t="s">
        <v>11</v>
      </c>
      <c r="G2307">
        <v>26020</v>
      </c>
      <c r="H2307">
        <v>6.7419806187490297</v>
      </c>
      <c r="I2307">
        <v>34868</v>
      </c>
    </row>
    <row r="2308" spans="1:9" x14ac:dyDescent="0.2">
      <c r="A2308" s="6" t="s">
        <v>1021</v>
      </c>
      <c r="B2308" t="s">
        <v>26</v>
      </c>
      <c r="C2308">
        <v>3</v>
      </c>
      <c r="D2308">
        <v>99</v>
      </c>
      <c r="E2308" t="s">
        <v>24</v>
      </c>
      <c r="F2308" t="s">
        <v>12</v>
      </c>
      <c r="G2308">
        <v>27951</v>
      </c>
      <c r="H2308">
        <v>6.9218196676654902</v>
      </c>
      <c r="I2308">
        <v>37139</v>
      </c>
    </row>
    <row r="2309" spans="1:9" x14ac:dyDescent="0.2">
      <c r="A2309" s="6" t="s">
        <v>1189</v>
      </c>
      <c r="B2309" t="s">
        <v>26</v>
      </c>
      <c r="C2309">
        <v>3</v>
      </c>
      <c r="D2309">
        <v>99</v>
      </c>
      <c r="E2309" t="s">
        <v>24</v>
      </c>
      <c r="F2309" t="s">
        <v>13</v>
      </c>
      <c r="G2309">
        <v>30483</v>
      </c>
      <c r="H2309">
        <v>7.2108151582533004</v>
      </c>
      <c r="I2309">
        <v>40539</v>
      </c>
    </row>
    <row r="2310" spans="1:9" x14ac:dyDescent="0.2">
      <c r="A2310" s="6" t="s">
        <v>1357</v>
      </c>
      <c r="B2310" t="s">
        <v>26</v>
      </c>
      <c r="C2310">
        <v>3</v>
      </c>
      <c r="D2310">
        <v>99</v>
      </c>
      <c r="E2310" t="s">
        <v>24</v>
      </c>
      <c r="F2310" t="s">
        <v>14</v>
      </c>
      <c r="G2310">
        <v>33558</v>
      </c>
      <c r="H2310">
        <v>7.4619763408343003</v>
      </c>
      <c r="I2310">
        <v>45200</v>
      </c>
    </row>
    <row r="2311" spans="1:9" x14ac:dyDescent="0.2">
      <c r="A2311" s="6" t="s">
        <v>1525</v>
      </c>
      <c r="B2311" t="s">
        <v>26</v>
      </c>
      <c r="C2311">
        <v>3</v>
      </c>
      <c r="D2311">
        <v>99</v>
      </c>
      <c r="E2311" t="s">
        <v>24</v>
      </c>
      <c r="F2311" t="s">
        <v>15</v>
      </c>
      <c r="G2311">
        <v>37108</v>
      </c>
      <c r="H2311">
        <v>7.6966793188559102</v>
      </c>
      <c r="I2311">
        <v>49745</v>
      </c>
    </row>
    <row r="2312" spans="1:9" x14ac:dyDescent="0.2">
      <c r="A2312" s="6" t="s">
        <v>3356</v>
      </c>
      <c r="B2312" t="s">
        <v>26</v>
      </c>
      <c r="C2312">
        <v>3</v>
      </c>
      <c r="D2312">
        <v>1</v>
      </c>
      <c r="E2312" t="s">
        <v>28</v>
      </c>
      <c r="F2312" t="s">
        <v>11</v>
      </c>
      <c r="G2312">
        <v>318</v>
      </c>
      <c r="H2312">
        <v>8.0956222589995797</v>
      </c>
      <c r="I2312">
        <v>451</v>
      </c>
    </row>
    <row r="2313" spans="1:9" x14ac:dyDescent="0.2">
      <c r="A2313" s="6" t="s">
        <v>3440</v>
      </c>
      <c r="B2313" t="s">
        <v>26</v>
      </c>
      <c r="C2313">
        <v>3</v>
      </c>
      <c r="D2313">
        <v>1</v>
      </c>
      <c r="E2313" t="s">
        <v>28</v>
      </c>
      <c r="F2313" t="s">
        <v>12</v>
      </c>
      <c r="G2313">
        <v>346</v>
      </c>
      <c r="H2313">
        <v>8.2132490315184299</v>
      </c>
      <c r="I2313">
        <v>500</v>
      </c>
    </row>
    <row r="2314" spans="1:9" x14ac:dyDescent="0.2">
      <c r="A2314" s="6" t="s">
        <v>3524</v>
      </c>
      <c r="B2314" t="s">
        <v>26</v>
      </c>
      <c r="C2314">
        <v>3</v>
      </c>
      <c r="D2314">
        <v>1</v>
      </c>
      <c r="E2314" t="s">
        <v>28</v>
      </c>
      <c r="F2314" t="s">
        <v>13</v>
      </c>
      <c r="G2314">
        <v>409</v>
      </c>
      <c r="H2314">
        <v>9.0593359053277602</v>
      </c>
      <c r="I2314">
        <v>571</v>
      </c>
    </row>
    <row r="2315" spans="1:9" x14ac:dyDescent="0.2">
      <c r="A2315" s="6" t="s">
        <v>3608</v>
      </c>
      <c r="B2315" t="s">
        <v>26</v>
      </c>
      <c r="C2315">
        <v>3</v>
      </c>
      <c r="D2315">
        <v>1</v>
      </c>
      <c r="E2315" t="s">
        <v>28</v>
      </c>
      <c r="F2315" t="s">
        <v>14</v>
      </c>
      <c r="G2315">
        <v>443</v>
      </c>
      <c r="H2315">
        <v>9.1307754052111392</v>
      </c>
      <c r="I2315">
        <v>625</v>
      </c>
    </row>
    <row r="2316" spans="1:9" x14ac:dyDescent="0.2">
      <c r="A2316" s="6" t="s">
        <v>3692</v>
      </c>
      <c r="B2316" t="s">
        <v>26</v>
      </c>
      <c r="C2316">
        <v>3</v>
      </c>
      <c r="D2316">
        <v>1</v>
      </c>
      <c r="E2316" t="s">
        <v>28</v>
      </c>
      <c r="F2316" t="s">
        <v>15</v>
      </c>
      <c r="G2316">
        <v>482</v>
      </c>
      <c r="H2316">
        <v>9.5432101849996993</v>
      </c>
      <c r="I2316">
        <v>660</v>
      </c>
    </row>
    <row r="2317" spans="1:9" x14ac:dyDescent="0.2">
      <c r="A2317" s="6" t="s">
        <v>3357</v>
      </c>
      <c r="B2317" t="s">
        <v>26</v>
      </c>
      <c r="C2317">
        <v>3</v>
      </c>
      <c r="D2317">
        <v>2</v>
      </c>
      <c r="E2317" t="s">
        <v>28</v>
      </c>
      <c r="F2317" t="s">
        <v>11</v>
      </c>
      <c r="G2317">
        <v>7062</v>
      </c>
      <c r="H2317">
        <v>8.4215931516575893</v>
      </c>
      <c r="I2317">
        <v>9997</v>
      </c>
    </row>
    <row r="2318" spans="1:9" x14ac:dyDescent="0.2">
      <c r="A2318" s="6" t="s">
        <v>3441</v>
      </c>
      <c r="B2318" t="s">
        <v>26</v>
      </c>
      <c r="C2318">
        <v>3</v>
      </c>
      <c r="D2318">
        <v>2</v>
      </c>
      <c r="E2318" t="s">
        <v>28</v>
      </c>
      <c r="F2318" t="s">
        <v>12</v>
      </c>
      <c r="G2318">
        <v>7580</v>
      </c>
      <c r="H2318">
        <v>8.4876527507866104</v>
      </c>
      <c r="I2318">
        <v>10290</v>
      </c>
    </row>
    <row r="2319" spans="1:9" x14ac:dyDescent="0.2">
      <c r="A2319" s="6" t="s">
        <v>3525</v>
      </c>
      <c r="B2319" t="s">
        <v>26</v>
      </c>
      <c r="C2319">
        <v>3</v>
      </c>
      <c r="D2319">
        <v>2</v>
      </c>
      <c r="E2319" t="s">
        <v>28</v>
      </c>
      <c r="F2319" t="s">
        <v>13</v>
      </c>
      <c r="G2319">
        <v>8236</v>
      </c>
      <c r="H2319">
        <v>8.6681223232008904</v>
      </c>
      <c r="I2319">
        <v>11478</v>
      </c>
    </row>
    <row r="2320" spans="1:9" x14ac:dyDescent="0.2">
      <c r="A2320" s="6" t="s">
        <v>3609</v>
      </c>
      <c r="B2320" t="s">
        <v>26</v>
      </c>
      <c r="C2320">
        <v>3</v>
      </c>
      <c r="D2320">
        <v>2</v>
      </c>
      <c r="E2320" t="s">
        <v>28</v>
      </c>
      <c r="F2320" t="s">
        <v>14</v>
      </c>
      <c r="G2320">
        <v>9337</v>
      </c>
      <c r="H2320">
        <v>9.1093462424046407</v>
      </c>
      <c r="I2320">
        <v>13135</v>
      </c>
    </row>
    <row r="2321" spans="1:9" x14ac:dyDescent="0.2">
      <c r="A2321" s="6" t="s">
        <v>3693</v>
      </c>
      <c r="B2321" t="s">
        <v>26</v>
      </c>
      <c r="C2321">
        <v>3</v>
      </c>
      <c r="D2321">
        <v>2</v>
      </c>
      <c r="E2321" t="s">
        <v>28</v>
      </c>
      <c r="F2321" t="s">
        <v>15</v>
      </c>
      <c r="G2321">
        <v>10235</v>
      </c>
      <c r="H2321">
        <v>9.2071460969079304</v>
      </c>
      <c r="I2321">
        <v>14262</v>
      </c>
    </row>
    <row r="2322" spans="1:9" x14ac:dyDescent="0.2">
      <c r="A2322" s="6" t="s">
        <v>3358</v>
      </c>
      <c r="B2322" t="s">
        <v>26</v>
      </c>
      <c r="C2322">
        <v>3</v>
      </c>
      <c r="D2322">
        <v>3</v>
      </c>
      <c r="E2322" t="s">
        <v>28</v>
      </c>
      <c r="F2322" t="s">
        <v>11</v>
      </c>
      <c r="G2322">
        <v>9222</v>
      </c>
      <c r="H2322">
        <v>8.4902638356153801</v>
      </c>
      <c r="I2322">
        <v>12354</v>
      </c>
    </row>
    <row r="2323" spans="1:9" x14ac:dyDescent="0.2">
      <c r="A2323" s="6" t="s">
        <v>3442</v>
      </c>
      <c r="B2323" t="s">
        <v>26</v>
      </c>
      <c r="C2323">
        <v>3</v>
      </c>
      <c r="D2323">
        <v>3</v>
      </c>
      <c r="E2323" t="s">
        <v>28</v>
      </c>
      <c r="F2323" t="s">
        <v>12</v>
      </c>
      <c r="G2323">
        <v>9831</v>
      </c>
      <c r="H2323">
        <v>8.8456676696363505</v>
      </c>
      <c r="I2323">
        <v>13232</v>
      </c>
    </row>
    <row r="2324" spans="1:9" x14ac:dyDescent="0.2">
      <c r="A2324" s="6" t="s">
        <v>3526</v>
      </c>
      <c r="B2324" t="s">
        <v>26</v>
      </c>
      <c r="C2324">
        <v>3</v>
      </c>
      <c r="D2324">
        <v>3</v>
      </c>
      <c r="E2324" t="s">
        <v>28</v>
      </c>
      <c r="F2324" t="s">
        <v>13</v>
      </c>
      <c r="G2324">
        <v>10408</v>
      </c>
      <c r="H2324">
        <v>9.1126900282056198</v>
      </c>
      <c r="I2324">
        <v>14097</v>
      </c>
    </row>
    <row r="2325" spans="1:9" x14ac:dyDescent="0.2">
      <c r="A2325" s="6" t="s">
        <v>3610</v>
      </c>
      <c r="B2325" t="s">
        <v>26</v>
      </c>
      <c r="C2325">
        <v>3</v>
      </c>
      <c r="D2325">
        <v>3</v>
      </c>
      <c r="E2325" t="s">
        <v>28</v>
      </c>
      <c r="F2325" t="s">
        <v>14</v>
      </c>
      <c r="G2325">
        <v>11569</v>
      </c>
      <c r="H2325">
        <v>9.7789823370497402</v>
      </c>
      <c r="I2325">
        <v>15834</v>
      </c>
    </row>
    <row r="2326" spans="1:9" x14ac:dyDescent="0.2">
      <c r="A2326" s="6" t="s">
        <v>3694</v>
      </c>
      <c r="B2326" t="s">
        <v>26</v>
      </c>
      <c r="C2326">
        <v>3</v>
      </c>
      <c r="D2326">
        <v>3</v>
      </c>
      <c r="E2326" t="s">
        <v>28</v>
      </c>
      <c r="F2326" t="s">
        <v>15</v>
      </c>
      <c r="G2326">
        <v>12781</v>
      </c>
      <c r="H2326">
        <v>10.1647671264595</v>
      </c>
      <c r="I2326">
        <v>17651</v>
      </c>
    </row>
    <row r="2327" spans="1:9" x14ac:dyDescent="0.2">
      <c r="A2327" s="6" t="s">
        <v>3359</v>
      </c>
      <c r="B2327" t="s">
        <v>26</v>
      </c>
      <c r="C2327">
        <v>3</v>
      </c>
      <c r="D2327">
        <v>4</v>
      </c>
      <c r="E2327" t="s">
        <v>28</v>
      </c>
      <c r="F2327" t="s">
        <v>11</v>
      </c>
      <c r="G2327">
        <v>6914</v>
      </c>
      <c r="H2327">
        <v>7.4186882377015104</v>
      </c>
      <c r="I2327">
        <v>9435</v>
      </c>
    </row>
    <row r="2328" spans="1:9" x14ac:dyDescent="0.2">
      <c r="A2328" s="6" t="s">
        <v>3443</v>
      </c>
      <c r="B2328" t="s">
        <v>26</v>
      </c>
      <c r="C2328">
        <v>3</v>
      </c>
      <c r="D2328">
        <v>4</v>
      </c>
      <c r="E2328" t="s">
        <v>28</v>
      </c>
      <c r="F2328" t="s">
        <v>12</v>
      </c>
      <c r="G2328">
        <v>7384</v>
      </c>
      <c r="H2328">
        <v>7.44014494606499</v>
      </c>
      <c r="I2328">
        <v>10142</v>
      </c>
    </row>
    <row r="2329" spans="1:9" x14ac:dyDescent="0.2">
      <c r="A2329" s="6" t="s">
        <v>3527</v>
      </c>
      <c r="B2329" t="s">
        <v>26</v>
      </c>
      <c r="C2329">
        <v>3</v>
      </c>
      <c r="D2329">
        <v>4</v>
      </c>
      <c r="E2329" t="s">
        <v>28</v>
      </c>
      <c r="F2329" t="s">
        <v>13</v>
      </c>
      <c r="G2329">
        <v>8188</v>
      </c>
      <c r="H2329">
        <v>7.7685122365336996</v>
      </c>
      <c r="I2329">
        <v>11271</v>
      </c>
    </row>
    <row r="2330" spans="1:9" x14ac:dyDescent="0.2">
      <c r="A2330" s="6" t="s">
        <v>3611</v>
      </c>
      <c r="B2330" t="s">
        <v>26</v>
      </c>
      <c r="C2330">
        <v>3</v>
      </c>
      <c r="D2330">
        <v>4</v>
      </c>
      <c r="E2330" t="s">
        <v>28</v>
      </c>
      <c r="F2330" t="s">
        <v>14</v>
      </c>
      <c r="G2330">
        <v>9072</v>
      </c>
      <c r="H2330">
        <v>8.0860856927915403</v>
      </c>
      <c r="I2330">
        <v>12570</v>
      </c>
    </row>
    <row r="2331" spans="1:9" x14ac:dyDescent="0.2">
      <c r="A2331" s="6" t="s">
        <v>3695</v>
      </c>
      <c r="B2331" t="s">
        <v>26</v>
      </c>
      <c r="C2331">
        <v>3</v>
      </c>
      <c r="D2331">
        <v>4</v>
      </c>
      <c r="E2331" t="s">
        <v>28</v>
      </c>
      <c r="F2331" t="s">
        <v>15</v>
      </c>
      <c r="G2331">
        <v>9965</v>
      </c>
      <c r="H2331">
        <v>8.3500504871287902</v>
      </c>
      <c r="I2331">
        <v>13730</v>
      </c>
    </row>
    <row r="2332" spans="1:9" x14ac:dyDescent="0.2">
      <c r="A2332" s="6" t="s">
        <v>3360</v>
      </c>
      <c r="B2332" t="s">
        <v>26</v>
      </c>
      <c r="C2332">
        <v>3</v>
      </c>
      <c r="D2332">
        <v>5</v>
      </c>
      <c r="E2332" t="s">
        <v>28</v>
      </c>
      <c r="F2332" t="s">
        <v>11</v>
      </c>
      <c r="G2332">
        <v>1787</v>
      </c>
      <c r="H2332">
        <v>7.6533295966997903</v>
      </c>
      <c r="I2332">
        <v>2443</v>
      </c>
    </row>
    <row r="2333" spans="1:9" x14ac:dyDescent="0.2">
      <c r="A2333" s="6" t="s">
        <v>3444</v>
      </c>
      <c r="B2333" t="s">
        <v>26</v>
      </c>
      <c r="C2333">
        <v>3</v>
      </c>
      <c r="D2333">
        <v>5</v>
      </c>
      <c r="E2333" t="s">
        <v>28</v>
      </c>
      <c r="F2333" t="s">
        <v>12</v>
      </c>
      <c r="G2333">
        <v>2159</v>
      </c>
      <c r="H2333">
        <v>8.6903766303075596</v>
      </c>
      <c r="I2333">
        <v>3062</v>
      </c>
    </row>
    <row r="2334" spans="1:9" x14ac:dyDescent="0.2">
      <c r="A2334" s="6" t="s">
        <v>3528</v>
      </c>
      <c r="B2334" t="s">
        <v>26</v>
      </c>
      <c r="C2334">
        <v>3</v>
      </c>
      <c r="D2334">
        <v>5</v>
      </c>
      <c r="E2334" t="s">
        <v>28</v>
      </c>
      <c r="F2334" t="s">
        <v>13</v>
      </c>
      <c r="G2334">
        <v>2285</v>
      </c>
      <c r="H2334">
        <v>8.6133749625684999</v>
      </c>
      <c r="I2334">
        <v>3213</v>
      </c>
    </row>
    <row r="2335" spans="1:9" x14ac:dyDescent="0.2">
      <c r="A2335" s="6" t="s">
        <v>3612</v>
      </c>
      <c r="B2335" t="s">
        <v>26</v>
      </c>
      <c r="C2335">
        <v>3</v>
      </c>
      <c r="D2335">
        <v>5</v>
      </c>
      <c r="E2335" t="s">
        <v>28</v>
      </c>
      <c r="F2335" t="s">
        <v>14</v>
      </c>
      <c r="G2335">
        <v>2396</v>
      </c>
      <c r="H2335">
        <v>8.3733408189180292</v>
      </c>
      <c r="I2335">
        <v>3383</v>
      </c>
    </row>
    <row r="2336" spans="1:9" x14ac:dyDescent="0.2">
      <c r="A2336" s="6" t="s">
        <v>3696</v>
      </c>
      <c r="B2336" t="s">
        <v>26</v>
      </c>
      <c r="C2336">
        <v>3</v>
      </c>
      <c r="D2336">
        <v>5</v>
      </c>
      <c r="E2336" t="s">
        <v>28</v>
      </c>
      <c r="F2336" t="s">
        <v>15</v>
      </c>
      <c r="G2336">
        <v>2586</v>
      </c>
      <c r="H2336">
        <v>8.34721300438129</v>
      </c>
      <c r="I2336">
        <v>3640</v>
      </c>
    </row>
    <row r="2337" spans="1:9" x14ac:dyDescent="0.2">
      <c r="A2337" s="6" t="s">
        <v>3361</v>
      </c>
      <c r="B2337" t="s">
        <v>26</v>
      </c>
      <c r="C2337">
        <v>3</v>
      </c>
      <c r="D2337">
        <v>6</v>
      </c>
      <c r="E2337" t="s">
        <v>28</v>
      </c>
      <c r="F2337" t="s">
        <v>11</v>
      </c>
      <c r="G2337">
        <v>582</v>
      </c>
      <c r="H2337">
        <v>12.6794805428902</v>
      </c>
      <c r="I2337">
        <v>923</v>
      </c>
    </row>
    <row r="2338" spans="1:9" x14ac:dyDescent="0.2">
      <c r="A2338" s="6" t="s">
        <v>3529</v>
      </c>
      <c r="B2338" t="s">
        <v>26</v>
      </c>
      <c r="C2338">
        <v>3</v>
      </c>
      <c r="D2338">
        <v>6</v>
      </c>
      <c r="E2338" t="s">
        <v>28</v>
      </c>
      <c r="F2338" t="s">
        <v>13</v>
      </c>
      <c r="G2338">
        <v>689</v>
      </c>
      <c r="H2338">
        <v>12.648783830675001</v>
      </c>
      <c r="I2338">
        <v>964</v>
      </c>
    </row>
    <row r="2339" spans="1:9" x14ac:dyDescent="0.2">
      <c r="A2339" s="6" t="s">
        <v>3445</v>
      </c>
      <c r="B2339" t="s">
        <v>26</v>
      </c>
      <c r="C2339">
        <v>3</v>
      </c>
      <c r="D2339">
        <v>6</v>
      </c>
      <c r="E2339" t="s">
        <v>28</v>
      </c>
      <c r="F2339" t="s">
        <v>12</v>
      </c>
      <c r="G2339">
        <v>660</v>
      </c>
      <c r="H2339">
        <v>13.1427461978863</v>
      </c>
      <c r="I2339">
        <v>995</v>
      </c>
    </row>
    <row r="2340" spans="1:9" x14ac:dyDescent="0.2">
      <c r="A2340" s="6" t="s">
        <v>3613</v>
      </c>
      <c r="B2340" t="s">
        <v>26</v>
      </c>
      <c r="C2340">
        <v>3</v>
      </c>
      <c r="D2340">
        <v>6</v>
      </c>
      <c r="E2340" t="s">
        <v>28</v>
      </c>
      <c r="F2340" t="s">
        <v>14</v>
      </c>
      <c r="G2340">
        <v>747</v>
      </c>
      <c r="H2340">
        <v>13.3177967097681</v>
      </c>
      <c r="I2340">
        <v>1137</v>
      </c>
    </row>
    <row r="2341" spans="1:9" x14ac:dyDescent="0.2">
      <c r="A2341" s="6" t="s">
        <v>3697</v>
      </c>
      <c r="B2341" t="s">
        <v>26</v>
      </c>
      <c r="C2341">
        <v>3</v>
      </c>
      <c r="D2341">
        <v>6</v>
      </c>
      <c r="E2341" t="s">
        <v>28</v>
      </c>
      <c r="F2341" t="s">
        <v>15</v>
      </c>
      <c r="G2341">
        <v>896</v>
      </c>
      <c r="H2341">
        <v>14.943039123546001</v>
      </c>
      <c r="I2341">
        <v>1364</v>
      </c>
    </row>
    <row r="2342" spans="1:9" x14ac:dyDescent="0.2">
      <c r="A2342" s="6" t="s">
        <v>3362</v>
      </c>
      <c r="B2342" t="s">
        <v>26</v>
      </c>
      <c r="C2342">
        <v>3</v>
      </c>
      <c r="D2342">
        <v>7</v>
      </c>
      <c r="E2342" t="s">
        <v>28</v>
      </c>
      <c r="F2342" t="s">
        <v>11</v>
      </c>
      <c r="G2342">
        <v>938</v>
      </c>
      <c r="H2342">
        <v>10.8360361028565</v>
      </c>
      <c r="I2342">
        <v>1235</v>
      </c>
    </row>
    <row r="2343" spans="1:9" x14ac:dyDescent="0.2">
      <c r="A2343" s="6" t="s">
        <v>3446</v>
      </c>
      <c r="B2343" t="s">
        <v>26</v>
      </c>
      <c r="C2343">
        <v>3</v>
      </c>
      <c r="D2343">
        <v>7</v>
      </c>
      <c r="E2343" t="s">
        <v>28</v>
      </c>
      <c r="F2343" t="s">
        <v>12</v>
      </c>
      <c r="G2343">
        <v>998</v>
      </c>
      <c r="H2343">
        <v>10.7911202681298</v>
      </c>
      <c r="I2343">
        <v>1371</v>
      </c>
    </row>
    <row r="2344" spans="1:9" x14ac:dyDescent="0.2">
      <c r="A2344" s="6" t="s">
        <v>3530</v>
      </c>
      <c r="B2344" t="s">
        <v>26</v>
      </c>
      <c r="C2344">
        <v>3</v>
      </c>
      <c r="D2344">
        <v>7</v>
      </c>
      <c r="E2344" t="s">
        <v>28</v>
      </c>
      <c r="F2344" t="s">
        <v>13</v>
      </c>
      <c r="G2344">
        <v>1123</v>
      </c>
      <c r="H2344">
        <v>10.9096829567744</v>
      </c>
      <c r="I2344">
        <v>1573</v>
      </c>
    </row>
    <row r="2345" spans="1:9" x14ac:dyDescent="0.2">
      <c r="A2345" s="6" t="s">
        <v>3614</v>
      </c>
      <c r="B2345" t="s">
        <v>26</v>
      </c>
      <c r="C2345">
        <v>3</v>
      </c>
      <c r="D2345">
        <v>7</v>
      </c>
      <c r="E2345" t="s">
        <v>28</v>
      </c>
      <c r="F2345" t="s">
        <v>14</v>
      </c>
      <c r="G2345">
        <v>1222</v>
      </c>
      <c r="H2345">
        <v>10.7023894188711</v>
      </c>
      <c r="I2345">
        <v>1708</v>
      </c>
    </row>
    <row r="2346" spans="1:9" x14ac:dyDescent="0.2">
      <c r="A2346" s="6" t="s">
        <v>3698</v>
      </c>
      <c r="B2346" t="s">
        <v>26</v>
      </c>
      <c r="C2346">
        <v>3</v>
      </c>
      <c r="D2346">
        <v>7</v>
      </c>
      <c r="E2346" t="s">
        <v>28</v>
      </c>
      <c r="F2346" t="s">
        <v>15</v>
      </c>
      <c r="G2346">
        <v>1531</v>
      </c>
      <c r="H2346">
        <v>12.0857208097233</v>
      </c>
      <c r="I2346">
        <v>2191</v>
      </c>
    </row>
    <row r="2347" spans="1:9" x14ac:dyDescent="0.2">
      <c r="A2347" s="6" t="s">
        <v>3363</v>
      </c>
      <c r="B2347" t="s">
        <v>26</v>
      </c>
      <c r="C2347">
        <v>3</v>
      </c>
      <c r="D2347">
        <v>8</v>
      </c>
      <c r="E2347" t="s">
        <v>28</v>
      </c>
      <c r="F2347" t="s">
        <v>11</v>
      </c>
      <c r="G2347">
        <v>98</v>
      </c>
      <c r="H2347">
        <v>10.6781598639032</v>
      </c>
      <c r="I2347">
        <v>154</v>
      </c>
    </row>
    <row r="2348" spans="1:9" x14ac:dyDescent="0.2">
      <c r="A2348" s="6" t="s">
        <v>3447</v>
      </c>
      <c r="B2348" t="s">
        <v>26</v>
      </c>
      <c r="C2348">
        <v>3</v>
      </c>
      <c r="D2348">
        <v>8</v>
      </c>
      <c r="E2348" t="s">
        <v>28</v>
      </c>
      <c r="F2348" t="s">
        <v>12</v>
      </c>
      <c r="G2348">
        <v>108</v>
      </c>
      <c r="H2348">
        <v>10.8753489226641</v>
      </c>
      <c r="I2348">
        <v>170</v>
      </c>
    </row>
    <row r="2349" spans="1:9" x14ac:dyDescent="0.2">
      <c r="A2349" s="6" t="s">
        <v>3699</v>
      </c>
      <c r="B2349" t="s">
        <v>26</v>
      </c>
      <c r="C2349">
        <v>3</v>
      </c>
      <c r="D2349">
        <v>8</v>
      </c>
      <c r="E2349" t="s">
        <v>28</v>
      </c>
      <c r="F2349" t="s">
        <v>15</v>
      </c>
      <c r="G2349">
        <v>126</v>
      </c>
      <c r="H2349">
        <v>10.9169708767397</v>
      </c>
      <c r="I2349">
        <v>186</v>
      </c>
    </row>
    <row r="2350" spans="1:9" x14ac:dyDescent="0.2">
      <c r="A2350" s="6" t="s">
        <v>3531</v>
      </c>
      <c r="B2350" t="s">
        <v>26</v>
      </c>
      <c r="C2350">
        <v>3</v>
      </c>
      <c r="D2350">
        <v>8</v>
      </c>
      <c r="E2350" t="s">
        <v>28</v>
      </c>
      <c r="F2350" t="s">
        <v>13</v>
      </c>
      <c r="G2350">
        <v>135</v>
      </c>
      <c r="H2350">
        <v>12.0841077857232</v>
      </c>
      <c r="I2350">
        <v>194</v>
      </c>
    </row>
    <row r="2351" spans="1:9" x14ac:dyDescent="0.2">
      <c r="A2351" s="6" t="s">
        <v>3615</v>
      </c>
      <c r="B2351" t="s">
        <v>26</v>
      </c>
      <c r="C2351">
        <v>3</v>
      </c>
      <c r="D2351">
        <v>8</v>
      </c>
      <c r="E2351" t="s">
        <v>28</v>
      </c>
      <c r="F2351" t="s">
        <v>14</v>
      </c>
      <c r="G2351">
        <v>137</v>
      </c>
      <c r="H2351">
        <v>12.4583678547151</v>
      </c>
      <c r="I2351">
        <v>196</v>
      </c>
    </row>
    <row r="2352" spans="1:9" x14ac:dyDescent="0.2">
      <c r="A2352" s="6" t="s">
        <v>3364</v>
      </c>
      <c r="B2352" t="s">
        <v>26</v>
      </c>
      <c r="C2352">
        <v>3</v>
      </c>
      <c r="D2352">
        <v>9</v>
      </c>
      <c r="E2352" t="s">
        <v>28</v>
      </c>
      <c r="F2352" t="s">
        <v>11</v>
      </c>
      <c r="G2352">
        <v>444</v>
      </c>
      <c r="H2352">
        <v>9.1826205629065996</v>
      </c>
      <c r="I2352">
        <v>624</v>
      </c>
    </row>
    <row r="2353" spans="1:9" x14ac:dyDescent="0.2">
      <c r="A2353" s="6" t="s">
        <v>3448</v>
      </c>
      <c r="B2353" t="s">
        <v>26</v>
      </c>
      <c r="C2353">
        <v>3</v>
      </c>
      <c r="D2353">
        <v>9</v>
      </c>
      <c r="E2353" t="s">
        <v>28</v>
      </c>
      <c r="F2353" t="s">
        <v>12</v>
      </c>
      <c r="G2353">
        <v>526</v>
      </c>
      <c r="H2353">
        <v>10.2018950599333</v>
      </c>
      <c r="I2353">
        <v>740</v>
      </c>
    </row>
    <row r="2354" spans="1:9" x14ac:dyDescent="0.2">
      <c r="A2354" s="6" t="s">
        <v>3532</v>
      </c>
      <c r="B2354" t="s">
        <v>26</v>
      </c>
      <c r="C2354">
        <v>3</v>
      </c>
      <c r="D2354">
        <v>9</v>
      </c>
      <c r="E2354" t="s">
        <v>28</v>
      </c>
      <c r="F2354" t="s">
        <v>13</v>
      </c>
      <c r="G2354">
        <v>618</v>
      </c>
      <c r="H2354">
        <v>11.274933171082701</v>
      </c>
      <c r="I2354">
        <v>873</v>
      </c>
    </row>
    <row r="2355" spans="1:9" x14ac:dyDescent="0.2">
      <c r="A2355" s="6" t="s">
        <v>3616</v>
      </c>
      <c r="B2355" t="s">
        <v>26</v>
      </c>
      <c r="C2355">
        <v>3</v>
      </c>
      <c r="D2355">
        <v>9</v>
      </c>
      <c r="E2355" t="s">
        <v>28</v>
      </c>
      <c r="F2355" t="s">
        <v>14</v>
      </c>
      <c r="G2355">
        <v>678</v>
      </c>
      <c r="H2355">
        <v>11.240341754689901</v>
      </c>
      <c r="I2355">
        <v>948</v>
      </c>
    </row>
    <row r="2356" spans="1:9" x14ac:dyDescent="0.2">
      <c r="A2356" s="6" t="s">
        <v>3700</v>
      </c>
      <c r="B2356" t="s">
        <v>26</v>
      </c>
      <c r="C2356">
        <v>3</v>
      </c>
      <c r="D2356">
        <v>9</v>
      </c>
      <c r="E2356" t="s">
        <v>28</v>
      </c>
      <c r="F2356" t="s">
        <v>15</v>
      </c>
      <c r="G2356">
        <v>748</v>
      </c>
      <c r="H2356">
        <v>11.658814487369501</v>
      </c>
      <c r="I2356">
        <v>1045</v>
      </c>
    </row>
    <row r="2357" spans="1:9" x14ac:dyDescent="0.2">
      <c r="A2357" s="6" t="s">
        <v>3365</v>
      </c>
      <c r="B2357" t="s">
        <v>26</v>
      </c>
      <c r="C2357">
        <v>3</v>
      </c>
      <c r="D2357">
        <v>10</v>
      </c>
      <c r="E2357" t="s">
        <v>28</v>
      </c>
      <c r="F2357" t="s">
        <v>11</v>
      </c>
      <c r="G2357">
        <v>415</v>
      </c>
      <c r="H2357">
        <v>11.5736648488989</v>
      </c>
      <c r="I2357">
        <v>673</v>
      </c>
    </row>
    <row r="2358" spans="1:9" x14ac:dyDescent="0.2">
      <c r="A2358" s="6" t="s">
        <v>3449</v>
      </c>
      <c r="B2358" t="s">
        <v>26</v>
      </c>
      <c r="C2358">
        <v>3</v>
      </c>
      <c r="D2358">
        <v>10</v>
      </c>
      <c r="E2358" t="s">
        <v>28</v>
      </c>
      <c r="F2358" t="s">
        <v>12</v>
      </c>
      <c r="G2358">
        <v>466</v>
      </c>
      <c r="H2358">
        <v>12.3912484670116</v>
      </c>
      <c r="I2358">
        <v>680</v>
      </c>
    </row>
    <row r="2359" spans="1:9" x14ac:dyDescent="0.2">
      <c r="A2359" s="6" t="s">
        <v>3533</v>
      </c>
      <c r="B2359" t="s">
        <v>26</v>
      </c>
      <c r="C2359">
        <v>3</v>
      </c>
      <c r="D2359">
        <v>10</v>
      </c>
      <c r="E2359" t="s">
        <v>28</v>
      </c>
      <c r="F2359" t="s">
        <v>13</v>
      </c>
      <c r="G2359">
        <v>555</v>
      </c>
      <c r="H2359">
        <v>13.377614764531</v>
      </c>
      <c r="I2359">
        <v>855</v>
      </c>
    </row>
    <row r="2360" spans="1:9" x14ac:dyDescent="0.2">
      <c r="A2360" s="6" t="s">
        <v>3617</v>
      </c>
      <c r="B2360" t="s">
        <v>26</v>
      </c>
      <c r="C2360">
        <v>3</v>
      </c>
      <c r="D2360">
        <v>10</v>
      </c>
      <c r="E2360" t="s">
        <v>28</v>
      </c>
      <c r="F2360" t="s">
        <v>14</v>
      </c>
      <c r="G2360">
        <v>577</v>
      </c>
      <c r="H2360">
        <v>12.656512718988999</v>
      </c>
      <c r="I2360">
        <v>894</v>
      </c>
    </row>
    <row r="2361" spans="1:9" x14ac:dyDescent="0.2">
      <c r="A2361" s="6" t="s">
        <v>3701</v>
      </c>
      <c r="B2361" t="s">
        <v>26</v>
      </c>
      <c r="C2361">
        <v>3</v>
      </c>
      <c r="D2361">
        <v>10</v>
      </c>
      <c r="E2361" t="s">
        <v>28</v>
      </c>
      <c r="F2361" t="s">
        <v>15</v>
      </c>
      <c r="G2361">
        <v>620</v>
      </c>
      <c r="H2361">
        <v>12.226909461823899</v>
      </c>
      <c r="I2361">
        <v>951</v>
      </c>
    </row>
    <row r="2362" spans="1:9" x14ac:dyDescent="0.2">
      <c r="A2362" s="6" t="s">
        <v>3366</v>
      </c>
      <c r="B2362" t="s">
        <v>26</v>
      </c>
      <c r="C2362">
        <v>3</v>
      </c>
      <c r="D2362">
        <v>11</v>
      </c>
      <c r="E2362" t="s">
        <v>28</v>
      </c>
      <c r="F2362" t="s">
        <v>11</v>
      </c>
      <c r="G2362">
        <v>714</v>
      </c>
      <c r="H2362">
        <v>7.7990948069954804</v>
      </c>
      <c r="I2362">
        <v>1013</v>
      </c>
    </row>
    <row r="2363" spans="1:9" x14ac:dyDescent="0.2">
      <c r="A2363" s="6" t="s">
        <v>3450</v>
      </c>
      <c r="B2363" t="s">
        <v>26</v>
      </c>
      <c r="C2363">
        <v>3</v>
      </c>
      <c r="D2363">
        <v>11</v>
      </c>
      <c r="E2363" t="s">
        <v>28</v>
      </c>
      <c r="F2363" t="s">
        <v>12</v>
      </c>
      <c r="G2363">
        <v>797</v>
      </c>
      <c r="H2363">
        <v>8.1524370175448801</v>
      </c>
      <c r="I2363">
        <v>1088</v>
      </c>
    </row>
    <row r="2364" spans="1:9" x14ac:dyDescent="0.2">
      <c r="A2364" s="6" t="s">
        <v>3618</v>
      </c>
      <c r="B2364" t="s">
        <v>26</v>
      </c>
      <c r="C2364">
        <v>3</v>
      </c>
      <c r="D2364">
        <v>11</v>
      </c>
      <c r="E2364" t="s">
        <v>28</v>
      </c>
      <c r="F2364" t="s">
        <v>14</v>
      </c>
      <c r="G2364">
        <v>894</v>
      </c>
      <c r="H2364">
        <v>8.2768109712340294</v>
      </c>
      <c r="I2364">
        <v>1220</v>
      </c>
    </row>
    <row r="2365" spans="1:9" x14ac:dyDescent="0.2">
      <c r="A2365" s="6" t="s">
        <v>3534</v>
      </c>
      <c r="B2365" t="s">
        <v>26</v>
      </c>
      <c r="C2365">
        <v>3</v>
      </c>
      <c r="D2365">
        <v>11</v>
      </c>
      <c r="E2365" t="s">
        <v>28</v>
      </c>
      <c r="F2365" t="s">
        <v>13</v>
      </c>
      <c r="G2365">
        <v>890</v>
      </c>
      <c r="H2365">
        <v>8.7974806912812191</v>
      </c>
      <c r="I2365">
        <v>1220</v>
      </c>
    </row>
    <row r="2366" spans="1:9" x14ac:dyDescent="0.2">
      <c r="A2366" s="6" t="s">
        <v>3702</v>
      </c>
      <c r="B2366" t="s">
        <v>26</v>
      </c>
      <c r="C2366">
        <v>3</v>
      </c>
      <c r="D2366">
        <v>11</v>
      </c>
      <c r="E2366" t="s">
        <v>28</v>
      </c>
      <c r="F2366" t="s">
        <v>15</v>
      </c>
      <c r="G2366">
        <v>1004</v>
      </c>
      <c r="H2366">
        <v>8.7433829019461307</v>
      </c>
      <c r="I2366">
        <v>1346</v>
      </c>
    </row>
    <row r="2367" spans="1:9" x14ac:dyDescent="0.2">
      <c r="A2367" s="6" t="s">
        <v>3367</v>
      </c>
      <c r="B2367" t="s">
        <v>26</v>
      </c>
      <c r="C2367">
        <v>3</v>
      </c>
      <c r="D2367">
        <v>12</v>
      </c>
      <c r="E2367" t="s">
        <v>28</v>
      </c>
      <c r="F2367" t="s">
        <v>11</v>
      </c>
      <c r="G2367">
        <v>153</v>
      </c>
      <c r="H2367">
        <v>10.6596385479672</v>
      </c>
      <c r="I2367">
        <v>241</v>
      </c>
    </row>
    <row r="2368" spans="1:9" x14ac:dyDescent="0.2">
      <c r="A2368" s="6" t="s">
        <v>3535</v>
      </c>
      <c r="B2368" t="s">
        <v>26</v>
      </c>
      <c r="C2368">
        <v>3</v>
      </c>
      <c r="D2368">
        <v>12</v>
      </c>
      <c r="E2368" t="s">
        <v>28</v>
      </c>
      <c r="F2368" t="s">
        <v>13</v>
      </c>
      <c r="G2368">
        <v>172</v>
      </c>
      <c r="H2368">
        <v>11.4941619899716</v>
      </c>
      <c r="I2368">
        <v>249</v>
      </c>
    </row>
    <row r="2369" spans="1:9" x14ac:dyDescent="0.2">
      <c r="A2369" s="6" t="s">
        <v>3451</v>
      </c>
      <c r="B2369" t="s">
        <v>26</v>
      </c>
      <c r="C2369">
        <v>3</v>
      </c>
      <c r="D2369">
        <v>12</v>
      </c>
      <c r="E2369" t="s">
        <v>28</v>
      </c>
      <c r="F2369" t="s">
        <v>12</v>
      </c>
      <c r="G2369">
        <v>173</v>
      </c>
      <c r="H2369">
        <v>11.912204975378</v>
      </c>
      <c r="I2369">
        <v>256</v>
      </c>
    </row>
    <row r="2370" spans="1:9" x14ac:dyDescent="0.2">
      <c r="A2370" s="6" t="s">
        <v>3703</v>
      </c>
      <c r="B2370" t="s">
        <v>26</v>
      </c>
      <c r="C2370">
        <v>3</v>
      </c>
      <c r="D2370">
        <v>12</v>
      </c>
      <c r="E2370" t="s">
        <v>28</v>
      </c>
      <c r="F2370" t="s">
        <v>15</v>
      </c>
      <c r="G2370">
        <v>186</v>
      </c>
      <c r="H2370">
        <v>10.725670094772701</v>
      </c>
      <c r="I2370">
        <v>275</v>
      </c>
    </row>
    <row r="2371" spans="1:9" x14ac:dyDescent="0.2">
      <c r="A2371" s="6" t="s">
        <v>3619</v>
      </c>
      <c r="B2371" t="s">
        <v>26</v>
      </c>
      <c r="C2371">
        <v>3</v>
      </c>
      <c r="D2371">
        <v>12</v>
      </c>
      <c r="E2371" t="s">
        <v>28</v>
      </c>
      <c r="F2371" t="s">
        <v>14</v>
      </c>
      <c r="G2371">
        <v>195</v>
      </c>
      <c r="H2371">
        <v>12.2376243683127</v>
      </c>
      <c r="I2371">
        <v>316</v>
      </c>
    </row>
    <row r="2372" spans="1:9" x14ac:dyDescent="0.2">
      <c r="A2372" s="6" t="s">
        <v>3368</v>
      </c>
      <c r="B2372" t="s">
        <v>26</v>
      </c>
      <c r="C2372">
        <v>3</v>
      </c>
      <c r="D2372">
        <v>13</v>
      </c>
      <c r="E2372" t="s">
        <v>28</v>
      </c>
      <c r="F2372" t="s">
        <v>11</v>
      </c>
      <c r="G2372">
        <v>2248</v>
      </c>
      <c r="H2372">
        <v>7.1655231121138803</v>
      </c>
      <c r="I2372">
        <v>2943</v>
      </c>
    </row>
    <row r="2373" spans="1:9" x14ac:dyDescent="0.2">
      <c r="A2373" s="6" t="s">
        <v>3452</v>
      </c>
      <c r="B2373" t="s">
        <v>26</v>
      </c>
      <c r="C2373">
        <v>3</v>
      </c>
      <c r="D2373">
        <v>13</v>
      </c>
      <c r="E2373" t="s">
        <v>28</v>
      </c>
      <c r="F2373" t="s">
        <v>12</v>
      </c>
      <c r="G2373">
        <v>2407</v>
      </c>
      <c r="H2373">
        <v>7.3857538357872903</v>
      </c>
      <c r="I2373">
        <v>3230</v>
      </c>
    </row>
    <row r="2374" spans="1:9" x14ac:dyDescent="0.2">
      <c r="A2374" s="6" t="s">
        <v>3536</v>
      </c>
      <c r="B2374" t="s">
        <v>26</v>
      </c>
      <c r="C2374">
        <v>3</v>
      </c>
      <c r="D2374">
        <v>13</v>
      </c>
      <c r="E2374" t="s">
        <v>28</v>
      </c>
      <c r="F2374" t="s">
        <v>13</v>
      </c>
      <c r="G2374">
        <v>2780</v>
      </c>
      <c r="H2374">
        <v>8.2318122827215205</v>
      </c>
      <c r="I2374">
        <v>3677</v>
      </c>
    </row>
    <row r="2375" spans="1:9" x14ac:dyDescent="0.2">
      <c r="A2375" s="6" t="s">
        <v>3620</v>
      </c>
      <c r="B2375" t="s">
        <v>26</v>
      </c>
      <c r="C2375">
        <v>3</v>
      </c>
      <c r="D2375">
        <v>13</v>
      </c>
      <c r="E2375" t="s">
        <v>28</v>
      </c>
      <c r="F2375" t="s">
        <v>14</v>
      </c>
      <c r="G2375">
        <v>3124</v>
      </c>
      <c r="H2375">
        <v>8.6924999122060598</v>
      </c>
      <c r="I2375">
        <v>4181</v>
      </c>
    </row>
    <row r="2376" spans="1:9" x14ac:dyDescent="0.2">
      <c r="A2376" s="6" t="s">
        <v>3704</v>
      </c>
      <c r="B2376" t="s">
        <v>26</v>
      </c>
      <c r="C2376">
        <v>3</v>
      </c>
      <c r="D2376">
        <v>13</v>
      </c>
      <c r="E2376" t="s">
        <v>28</v>
      </c>
      <c r="F2376" t="s">
        <v>15</v>
      </c>
      <c r="G2376">
        <v>3370</v>
      </c>
      <c r="H2376">
        <v>8.8798369989286599</v>
      </c>
      <c r="I2376">
        <v>4562</v>
      </c>
    </row>
    <row r="2377" spans="1:9" x14ac:dyDescent="0.2">
      <c r="A2377" s="6" t="s">
        <v>3369</v>
      </c>
      <c r="B2377" t="s">
        <v>26</v>
      </c>
      <c r="C2377">
        <v>3</v>
      </c>
      <c r="D2377">
        <v>14</v>
      </c>
      <c r="E2377" t="s">
        <v>28</v>
      </c>
      <c r="F2377" t="s">
        <v>11</v>
      </c>
      <c r="G2377">
        <v>1349</v>
      </c>
      <c r="H2377">
        <v>10.8591940488314</v>
      </c>
      <c r="I2377">
        <v>1863</v>
      </c>
    </row>
    <row r="2378" spans="1:9" x14ac:dyDescent="0.2">
      <c r="A2378" s="6" t="s">
        <v>3453</v>
      </c>
      <c r="B2378" t="s">
        <v>26</v>
      </c>
      <c r="C2378">
        <v>3</v>
      </c>
      <c r="D2378">
        <v>14</v>
      </c>
      <c r="E2378" t="s">
        <v>28</v>
      </c>
      <c r="F2378" t="s">
        <v>12</v>
      </c>
      <c r="G2378">
        <v>1555</v>
      </c>
      <c r="H2378">
        <v>11.999679795994201</v>
      </c>
      <c r="I2378">
        <v>2206</v>
      </c>
    </row>
    <row r="2379" spans="1:9" x14ac:dyDescent="0.2">
      <c r="A2379" s="6" t="s">
        <v>3537</v>
      </c>
      <c r="B2379" t="s">
        <v>26</v>
      </c>
      <c r="C2379">
        <v>3</v>
      </c>
      <c r="D2379">
        <v>14</v>
      </c>
      <c r="E2379" t="s">
        <v>28</v>
      </c>
      <c r="F2379" t="s">
        <v>13</v>
      </c>
      <c r="G2379">
        <v>1760</v>
      </c>
      <c r="H2379">
        <v>12.9344958204468</v>
      </c>
      <c r="I2379">
        <v>2469</v>
      </c>
    </row>
    <row r="2380" spans="1:9" x14ac:dyDescent="0.2">
      <c r="A2380" s="6" t="s">
        <v>3621</v>
      </c>
      <c r="B2380" t="s">
        <v>26</v>
      </c>
      <c r="C2380">
        <v>3</v>
      </c>
      <c r="D2380">
        <v>14</v>
      </c>
      <c r="E2380" t="s">
        <v>28</v>
      </c>
      <c r="F2380" t="s">
        <v>14</v>
      </c>
      <c r="G2380">
        <v>1837</v>
      </c>
      <c r="H2380">
        <v>12.8923251932237</v>
      </c>
      <c r="I2380">
        <v>2595</v>
      </c>
    </row>
    <row r="2381" spans="1:9" x14ac:dyDescent="0.2">
      <c r="A2381" s="6" t="s">
        <v>3705</v>
      </c>
      <c r="B2381" t="s">
        <v>26</v>
      </c>
      <c r="C2381">
        <v>3</v>
      </c>
      <c r="D2381">
        <v>14</v>
      </c>
      <c r="E2381" t="s">
        <v>28</v>
      </c>
      <c r="F2381" t="s">
        <v>15</v>
      </c>
      <c r="G2381">
        <v>1950</v>
      </c>
      <c r="H2381">
        <v>13.269755227948499</v>
      </c>
      <c r="I2381">
        <v>2765</v>
      </c>
    </row>
    <row r="2382" spans="1:9" x14ac:dyDescent="0.2">
      <c r="A2382" s="6" t="s">
        <v>3622</v>
      </c>
      <c r="B2382" t="s">
        <v>26</v>
      </c>
      <c r="C2382">
        <v>3</v>
      </c>
      <c r="D2382">
        <v>15</v>
      </c>
      <c r="E2382" t="s">
        <v>28</v>
      </c>
      <c r="F2382" t="s">
        <v>14</v>
      </c>
      <c r="G2382">
        <v>122</v>
      </c>
      <c r="H2382">
        <v>12.698280945921899</v>
      </c>
      <c r="I2382">
        <v>172</v>
      </c>
    </row>
    <row r="2383" spans="1:9" x14ac:dyDescent="0.2">
      <c r="A2383" s="6" t="s">
        <v>3454</v>
      </c>
      <c r="B2383" t="s">
        <v>26</v>
      </c>
      <c r="C2383">
        <v>3</v>
      </c>
      <c r="D2383">
        <v>15</v>
      </c>
      <c r="E2383" t="s">
        <v>28</v>
      </c>
      <c r="F2383" t="s">
        <v>12</v>
      </c>
      <c r="G2383">
        <v>122</v>
      </c>
      <c r="H2383">
        <v>14.9247377770208</v>
      </c>
      <c r="I2383">
        <v>176</v>
      </c>
    </row>
    <row r="2384" spans="1:9" x14ac:dyDescent="0.2">
      <c r="A2384" s="6" t="s">
        <v>3538</v>
      </c>
      <c r="B2384" t="s">
        <v>26</v>
      </c>
      <c r="C2384">
        <v>3</v>
      </c>
      <c r="D2384">
        <v>15</v>
      </c>
      <c r="E2384" t="s">
        <v>28</v>
      </c>
      <c r="F2384" t="s">
        <v>13</v>
      </c>
      <c r="G2384">
        <v>117</v>
      </c>
      <c r="H2384">
        <v>12.9199263508039</v>
      </c>
      <c r="I2384">
        <v>181</v>
      </c>
    </row>
    <row r="2385" spans="1:9" x14ac:dyDescent="0.2">
      <c r="A2385" s="6" t="s">
        <v>3706</v>
      </c>
      <c r="B2385" t="s">
        <v>26</v>
      </c>
      <c r="C2385">
        <v>3</v>
      </c>
      <c r="D2385">
        <v>15</v>
      </c>
      <c r="E2385" t="s">
        <v>28</v>
      </c>
      <c r="F2385" t="s">
        <v>15</v>
      </c>
      <c r="G2385">
        <v>137</v>
      </c>
      <c r="H2385">
        <v>13.038484450472399</v>
      </c>
      <c r="I2385">
        <v>191</v>
      </c>
    </row>
    <row r="2386" spans="1:9" x14ac:dyDescent="0.2">
      <c r="A2386" s="6" t="s">
        <v>3370</v>
      </c>
      <c r="B2386" t="s">
        <v>26</v>
      </c>
      <c r="C2386">
        <v>3</v>
      </c>
      <c r="D2386">
        <v>15</v>
      </c>
      <c r="E2386" t="s">
        <v>28</v>
      </c>
      <c r="F2386" t="s">
        <v>11</v>
      </c>
      <c r="G2386">
        <v>124</v>
      </c>
      <c r="H2386">
        <v>17.2828640336913</v>
      </c>
      <c r="I2386">
        <v>199</v>
      </c>
    </row>
    <row r="2387" spans="1:9" x14ac:dyDescent="0.2">
      <c r="A2387" s="6" t="s">
        <v>3371</v>
      </c>
      <c r="B2387" t="s">
        <v>26</v>
      </c>
      <c r="C2387">
        <v>3</v>
      </c>
      <c r="D2387">
        <v>16</v>
      </c>
      <c r="E2387" t="s">
        <v>28</v>
      </c>
      <c r="F2387" t="s">
        <v>11</v>
      </c>
      <c r="G2387">
        <v>438</v>
      </c>
      <c r="H2387">
        <v>10.737207242632801</v>
      </c>
      <c r="I2387">
        <v>591</v>
      </c>
    </row>
    <row r="2388" spans="1:9" x14ac:dyDescent="0.2">
      <c r="A2388" s="6" t="s">
        <v>3539</v>
      </c>
      <c r="B2388" t="s">
        <v>26</v>
      </c>
      <c r="C2388">
        <v>3</v>
      </c>
      <c r="D2388">
        <v>16</v>
      </c>
      <c r="E2388" t="s">
        <v>28</v>
      </c>
      <c r="F2388" t="s">
        <v>13</v>
      </c>
      <c r="G2388">
        <v>468</v>
      </c>
      <c r="H2388">
        <v>10.148278445861299</v>
      </c>
      <c r="I2388">
        <v>594</v>
      </c>
    </row>
    <row r="2389" spans="1:9" x14ac:dyDescent="0.2">
      <c r="A2389" s="6" t="s">
        <v>3455</v>
      </c>
      <c r="B2389" t="s">
        <v>26</v>
      </c>
      <c r="C2389">
        <v>3</v>
      </c>
      <c r="D2389">
        <v>16</v>
      </c>
      <c r="E2389" t="s">
        <v>28</v>
      </c>
      <c r="F2389" t="s">
        <v>12</v>
      </c>
      <c r="G2389">
        <v>494</v>
      </c>
      <c r="H2389">
        <v>11.870016460572501</v>
      </c>
      <c r="I2389">
        <v>699</v>
      </c>
    </row>
    <row r="2390" spans="1:9" x14ac:dyDescent="0.2">
      <c r="A2390" s="6" t="s">
        <v>3623</v>
      </c>
      <c r="B2390" t="s">
        <v>26</v>
      </c>
      <c r="C2390">
        <v>3</v>
      </c>
      <c r="D2390">
        <v>16</v>
      </c>
      <c r="E2390" t="s">
        <v>28</v>
      </c>
      <c r="F2390" t="s">
        <v>14</v>
      </c>
      <c r="G2390">
        <v>531</v>
      </c>
      <c r="H2390">
        <v>10.5024336642111</v>
      </c>
      <c r="I2390">
        <v>731</v>
      </c>
    </row>
    <row r="2391" spans="1:9" x14ac:dyDescent="0.2">
      <c r="A2391" s="6" t="s">
        <v>3707</v>
      </c>
      <c r="B2391" t="s">
        <v>26</v>
      </c>
      <c r="C2391">
        <v>3</v>
      </c>
      <c r="D2391">
        <v>16</v>
      </c>
      <c r="E2391" t="s">
        <v>28</v>
      </c>
      <c r="F2391" t="s">
        <v>15</v>
      </c>
      <c r="G2391">
        <v>575</v>
      </c>
      <c r="H2391">
        <v>10.473447292064</v>
      </c>
      <c r="I2391">
        <v>732</v>
      </c>
    </row>
    <row r="2392" spans="1:9" x14ac:dyDescent="0.2">
      <c r="A2392" s="6" t="s">
        <v>3372</v>
      </c>
      <c r="B2392" t="s">
        <v>26</v>
      </c>
      <c r="C2392">
        <v>3</v>
      </c>
      <c r="D2392">
        <v>17</v>
      </c>
      <c r="E2392" t="s">
        <v>28</v>
      </c>
      <c r="F2392" t="s">
        <v>11</v>
      </c>
      <c r="G2392">
        <v>89</v>
      </c>
      <c r="H2392">
        <v>12.256546493098901</v>
      </c>
      <c r="I2392">
        <v>115</v>
      </c>
    </row>
    <row r="2393" spans="1:9" x14ac:dyDescent="0.2">
      <c r="A2393" s="6" t="s">
        <v>3456</v>
      </c>
      <c r="B2393" t="s">
        <v>26</v>
      </c>
      <c r="C2393">
        <v>3</v>
      </c>
      <c r="D2393">
        <v>17</v>
      </c>
      <c r="E2393" t="s">
        <v>28</v>
      </c>
      <c r="F2393" t="s">
        <v>12</v>
      </c>
      <c r="G2393">
        <v>89</v>
      </c>
      <c r="H2393">
        <v>11.3583557231856</v>
      </c>
      <c r="I2393">
        <v>125</v>
      </c>
    </row>
    <row r="2394" spans="1:9" x14ac:dyDescent="0.2">
      <c r="A2394" s="6" t="s">
        <v>3624</v>
      </c>
      <c r="B2394" t="s">
        <v>26</v>
      </c>
      <c r="C2394">
        <v>3</v>
      </c>
      <c r="D2394">
        <v>17</v>
      </c>
      <c r="E2394" t="s">
        <v>28</v>
      </c>
      <c r="F2394" t="s">
        <v>14</v>
      </c>
      <c r="G2394">
        <v>96</v>
      </c>
      <c r="H2394">
        <v>10.235455127677101</v>
      </c>
      <c r="I2394">
        <v>141</v>
      </c>
    </row>
    <row r="2395" spans="1:9" x14ac:dyDescent="0.2">
      <c r="A2395" s="6" t="s">
        <v>3708</v>
      </c>
      <c r="B2395" t="s">
        <v>26</v>
      </c>
      <c r="C2395">
        <v>3</v>
      </c>
      <c r="D2395">
        <v>17</v>
      </c>
      <c r="E2395" t="s">
        <v>28</v>
      </c>
      <c r="F2395" t="s">
        <v>15</v>
      </c>
      <c r="G2395">
        <v>131</v>
      </c>
      <c r="H2395">
        <v>12.559933973250599</v>
      </c>
      <c r="I2395">
        <v>169</v>
      </c>
    </row>
    <row r="2396" spans="1:9" x14ac:dyDescent="0.2">
      <c r="A2396" s="6" t="s">
        <v>3540</v>
      </c>
      <c r="B2396" t="s">
        <v>26</v>
      </c>
      <c r="C2396">
        <v>3</v>
      </c>
      <c r="D2396">
        <v>17</v>
      </c>
      <c r="E2396" t="s">
        <v>28</v>
      </c>
      <c r="F2396" t="s">
        <v>13</v>
      </c>
      <c r="G2396">
        <v>133</v>
      </c>
      <c r="H2396">
        <v>15.1369335118947</v>
      </c>
      <c r="I2396">
        <v>182</v>
      </c>
    </row>
    <row r="2397" spans="1:9" x14ac:dyDescent="0.2">
      <c r="A2397" s="6" t="s">
        <v>3457</v>
      </c>
      <c r="B2397" t="s">
        <v>26</v>
      </c>
      <c r="C2397">
        <v>3</v>
      </c>
      <c r="D2397">
        <v>18</v>
      </c>
      <c r="E2397" t="s">
        <v>28</v>
      </c>
      <c r="F2397" t="s">
        <v>12</v>
      </c>
      <c r="G2397">
        <v>2103</v>
      </c>
      <c r="H2397">
        <v>6.0131227593504697</v>
      </c>
      <c r="I2397">
        <v>2698</v>
      </c>
    </row>
    <row r="2398" spans="1:9" x14ac:dyDescent="0.2">
      <c r="A2398" s="6" t="s">
        <v>3373</v>
      </c>
      <c r="B2398" t="s">
        <v>26</v>
      </c>
      <c r="C2398">
        <v>3</v>
      </c>
      <c r="D2398">
        <v>18</v>
      </c>
      <c r="E2398" t="s">
        <v>28</v>
      </c>
      <c r="F2398" t="s">
        <v>11</v>
      </c>
      <c r="G2398">
        <v>2104</v>
      </c>
      <c r="H2398">
        <v>6.0470774160373502</v>
      </c>
      <c r="I2398">
        <v>2702</v>
      </c>
    </row>
    <row r="2399" spans="1:9" x14ac:dyDescent="0.2">
      <c r="A2399" s="6" t="s">
        <v>3541</v>
      </c>
      <c r="B2399" t="s">
        <v>26</v>
      </c>
      <c r="C2399">
        <v>3</v>
      </c>
      <c r="D2399">
        <v>18</v>
      </c>
      <c r="E2399" t="s">
        <v>28</v>
      </c>
      <c r="F2399" t="s">
        <v>13</v>
      </c>
      <c r="G2399">
        <v>2336</v>
      </c>
      <c r="H2399">
        <v>6.3343545659967102</v>
      </c>
      <c r="I2399">
        <v>3080</v>
      </c>
    </row>
    <row r="2400" spans="1:9" x14ac:dyDescent="0.2">
      <c r="A2400" s="6" t="s">
        <v>3625</v>
      </c>
      <c r="B2400" t="s">
        <v>26</v>
      </c>
      <c r="C2400">
        <v>3</v>
      </c>
      <c r="D2400">
        <v>18</v>
      </c>
      <c r="E2400" t="s">
        <v>28</v>
      </c>
      <c r="F2400" t="s">
        <v>14</v>
      </c>
      <c r="G2400">
        <v>2688</v>
      </c>
      <c r="H2400">
        <v>6.6480202052975201</v>
      </c>
      <c r="I2400">
        <v>3506</v>
      </c>
    </row>
    <row r="2401" spans="1:9" x14ac:dyDescent="0.2">
      <c r="A2401" s="6" t="s">
        <v>3709</v>
      </c>
      <c r="B2401" t="s">
        <v>26</v>
      </c>
      <c r="C2401">
        <v>3</v>
      </c>
      <c r="D2401">
        <v>18</v>
      </c>
      <c r="E2401" t="s">
        <v>28</v>
      </c>
      <c r="F2401" t="s">
        <v>15</v>
      </c>
      <c r="G2401">
        <v>2839</v>
      </c>
      <c r="H2401">
        <v>6.2251366905305501</v>
      </c>
      <c r="I2401">
        <v>3698</v>
      </c>
    </row>
    <row r="2402" spans="1:9" x14ac:dyDescent="0.2">
      <c r="A2402" s="6" t="s">
        <v>3374</v>
      </c>
      <c r="B2402" t="s">
        <v>26</v>
      </c>
      <c r="C2402">
        <v>3</v>
      </c>
      <c r="D2402">
        <v>19</v>
      </c>
      <c r="E2402" t="s">
        <v>28</v>
      </c>
      <c r="F2402" t="s">
        <v>11</v>
      </c>
      <c r="G2402">
        <v>114</v>
      </c>
      <c r="H2402">
        <v>9.1614818667065894</v>
      </c>
      <c r="I2402">
        <v>145</v>
      </c>
    </row>
    <row r="2403" spans="1:9" x14ac:dyDescent="0.2">
      <c r="A2403" s="6" t="s">
        <v>3458</v>
      </c>
      <c r="B2403" t="s">
        <v>26</v>
      </c>
      <c r="C2403">
        <v>3</v>
      </c>
      <c r="D2403">
        <v>19</v>
      </c>
      <c r="E2403" t="s">
        <v>28</v>
      </c>
      <c r="F2403" t="s">
        <v>12</v>
      </c>
      <c r="G2403">
        <v>129</v>
      </c>
      <c r="H2403">
        <v>8.7543197216183799</v>
      </c>
      <c r="I2403">
        <v>159</v>
      </c>
    </row>
    <row r="2404" spans="1:9" x14ac:dyDescent="0.2">
      <c r="A2404" s="6" t="s">
        <v>3542</v>
      </c>
      <c r="B2404" t="s">
        <v>26</v>
      </c>
      <c r="C2404">
        <v>3</v>
      </c>
      <c r="D2404">
        <v>19</v>
      </c>
      <c r="E2404" t="s">
        <v>28</v>
      </c>
      <c r="F2404" t="s">
        <v>13</v>
      </c>
      <c r="G2404">
        <v>143</v>
      </c>
      <c r="H2404">
        <v>9.1112453785838596</v>
      </c>
      <c r="I2404">
        <v>160</v>
      </c>
    </row>
    <row r="2405" spans="1:9" x14ac:dyDescent="0.2">
      <c r="A2405" s="6" t="s">
        <v>3626</v>
      </c>
      <c r="B2405" t="s">
        <v>26</v>
      </c>
      <c r="C2405">
        <v>3</v>
      </c>
      <c r="D2405">
        <v>19</v>
      </c>
      <c r="E2405" t="s">
        <v>28</v>
      </c>
      <c r="F2405" t="s">
        <v>14</v>
      </c>
      <c r="G2405">
        <v>154</v>
      </c>
      <c r="H2405">
        <v>9.2396775128324098</v>
      </c>
      <c r="I2405">
        <v>206</v>
      </c>
    </row>
    <row r="2406" spans="1:9" x14ac:dyDescent="0.2">
      <c r="A2406" s="6" t="s">
        <v>3710</v>
      </c>
      <c r="B2406" t="s">
        <v>26</v>
      </c>
      <c r="C2406">
        <v>3</v>
      </c>
      <c r="D2406">
        <v>19</v>
      </c>
      <c r="E2406" t="s">
        <v>28</v>
      </c>
      <c r="F2406" t="s">
        <v>15</v>
      </c>
      <c r="G2406">
        <v>205</v>
      </c>
      <c r="H2406">
        <v>11.120215537139901</v>
      </c>
      <c r="I2406">
        <v>272</v>
      </c>
    </row>
    <row r="2407" spans="1:9" x14ac:dyDescent="0.2">
      <c r="A2407" s="6" t="s">
        <v>3375</v>
      </c>
      <c r="B2407" t="s">
        <v>26</v>
      </c>
      <c r="C2407">
        <v>3</v>
      </c>
      <c r="D2407">
        <v>20</v>
      </c>
      <c r="E2407" t="s">
        <v>28</v>
      </c>
      <c r="F2407" t="s">
        <v>11</v>
      </c>
      <c r="G2407">
        <v>1115</v>
      </c>
      <c r="H2407">
        <v>9.2044370997477891</v>
      </c>
      <c r="I2407">
        <v>1449</v>
      </c>
    </row>
    <row r="2408" spans="1:9" x14ac:dyDescent="0.2">
      <c r="A2408" s="6" t="s">
        <v>3543</v>
      </c>
      <c r="B2408" t="s">
        <v>26</v>
      </c>
      <c r="C2408">
        <v>3</v>
      </c>
      <c r="D2408">
        <v>20</v>
      </c>
      <c r="E2408" t="s">
        <v>28</v>
      </c>
      <c r="F2408" t="s">
        <v>13</v>
      </c>
      <c r="G2408">
        <v>1234</v>
      </c>
      <c r="H2408">
        <v>9.2716843521630903</v>
      </c>
      <c r="I2408">
        <v>1593</v>
      </c>
    </row>
    <row r="2409" spans="1:9" x14ac:dyDescent="0.2">
      <c r="A2409" s="6" t="s">
        <v>3627</v>
      </c>
      <c r="B2409" t="s">
        <v>26</v>
      </c>
      <c r="C2409">
        <v>3</v>
      </c>
      <c r="D2409">
        <v>20</v>
      </c>
      <c r="E2409" t="s">
        <v>28</v>
      </c>
      <c r="F2409" t="s">
        <v>14</v>
      </c>
      <c r="G2409">
        <v>1255</v>
      </c>
      <c r="H2409">
        <v>8.5220683502949797</v>
      </c>
      <c r="I2409">
        <v>1620</v>
      </c>
    </row>
    <row r="2410" spans="1:9" x14ac:dyDescent="0.2">
      <c r="A2410" s="6" t="s">
        <v>3459</v>
      </c>
      <c r="B2410" t="s">
        <v>26</v>
      </c>
      <c r="C2410">
        <v>3</v>
      </c>
      <c r="D2410">
        <v>20</v>
      </c>
      <c r="E2410" t="s">
        <v>28</v>
      </c>
      <c r="F2410" t="s">
        <v>12</v>
      </c>
      <c r="G2410">
        <v>1318</v>
      </c>
      <c r="H2410">
        <v>10.090824846750399</v>
      </c>
      <c r="I2410">
        <v>1673</v>
      </c>
    </row>
    <row r="2411" spans="1:9" x14ac:dyDescent="0.2">
      <c r="A2411" s="6" t="s">
        <v>3711</v>
      </c>
      <c r="B2411" t="s">
        <v>26</v>
      </c>
      <c r="C2411">
        <v>3</v>
      </c>
      <c r="D2411">
        <v>20</v>
      </c>
      <c r="E2411" t="s">
        <v>28</v>
      </c>
      <c r="F2411" t="s">
        <v>15</v>
      </c>
      <c r="G2411">
        <v>1632</v>
      </c>
      <c r="H2411">
        <v>10.1348748122202</v>
      </c>
      <c r="I2411">
        <v>2178</v>
      </c>
    </row>
    <row r="2412" spans="1:9" x14ac:dyDescent="0.2">
      <c r="A2412" s="6" t="s">
        <v>3376</v>
      </c>
      <c r="B2412" t="s">
        <v>26</v>
      </c>
      <c r="C2412">
        <v>3</v>
      </c>
      <c r="D2412">
        <v>99</v>
      </c>
      <c r="E2412" t="s">
        <v>28</v>
      </c>
      <c r="F2412" t="s">
        <v>11</v>
      </c>
      <c r="G2412">
        <v>36980</v>
      </c>
      <c r="H2412">
        <v>8.3041852871045307</v>
      </c>
      <c r="I2412">
        <v>50384</v>
      </c>
    </row>
    <row r="2413" spans="1:9" x14ac:dyDescent="0.2">
      <c r="A2413" s="6" t="s">
        <v>3460</v>
      </c>
      <c r="B2413" t="s">
        <v>26</v>
      </c>
      <c r="C2413">
        <v>3</v>
      </c>
      <c r="D2413">
        <v>99</v>
      </c>
      <c r="E2413" t="s">
        <v>28</v>
      </c>
      <c r="F2413" t="s">
        <v>12</v>
      </c>
      <c r="G2413">
        <v>39998</v>
      </c>
      <c r="H2413">
        <v>8.5508556807169604</v>
      </c>
      <c r="I2413">
        <v>54341</v>
      </c>
    </row>
    <row r="2414" spans="1:9" x14ac:dyDescent="0.2">
      <c r="A2414" s="6" t="s">
        <v>3544</v>
      </c>
      <c r="B2414" t="s">
        <v>26</v>
      </c>
      <c r="C2414">
        <v>3</v>
      </c>
      <c r="D2414">
        <v>99</v>
      </c>
      <c r="E2414" t="s">
        <v>28</v>
      </c>
      <c r="F2414" t="s">
        <v>13</v>
      </c>
      <c r="G2414">
        <v>43572</v>
      </c>
      <c r="H2414">
        <v>8.8648136843748695</v>
      </c>
      <c r="I2414">
        <v>59476</v>
      </c>
    </row>
    <row r="2415" spans="1:9" x14ac:dyDescent="0.2">
      <c r="A2415" s="6" t="s">
        <v>3628</v>
      </c>
      <c r="B2415" t="s">
        <v>26</v>
      </c>
      <c r="C2415">
        <v>3</v>
      </c>
      <c r="D2415">
        <v>99</v>
      </c>
      <c r="E2415" t="s">
        <v>28</v>
      </c>
      <c r="F2415" t="s">
        <v>14</v>
      </c>
      <c r="G2415">
        <v>48114</v>
      </c>
      <c r="H2415">
        <v>9.17257849525949</v>
      </c>
      <c r="I2415">
        <v>66304</v>
      </c>
    </row>
    <row r="2416" spans="1:9" x14ac:dyDescent="0.2">
      <c r="A2416" s="6" t="s">
        <v>3712</v>
      </c>
      <c r="B2416" t="s">
        <v>26</v>
      </c>
      <c r="C2416">
        <v>3</v>
      </c>
      <c r="D2416">
        <v>99</v>
      </c>
      <c r="E2416" t="s">
        <v>28</v>
      </c>
      <c r="F2416" t="s">
        <v>15</v>
      </c>
      <c r="G2416">
        <v>53222</v>
      </c>
      <c r="H2416">
        <v>9.3999212256403606</v>
      </c>
      <c r="I2416">
        <v>73238</v>
      </c>
    </row>
    <row r="2417" spans="1:9" x14ac:dyDescent="0.2">
      <c r="A2417" s="6" t="s">
        <v>694</v>
      </c>
      <c r="B2417" t="s">
        <v>26</v>
      </c>
      <c r="C2417">
        <v>3</v>
      </c>
      <c r="D2417">
        <v>1</v>
      </c>
      <c r="E2417" t="s">
        <v>25</v>
      </c>
      <c r="F2417" t="s">
        <v>11</v>
      </c>
      <c r="G2417">
        <v>78</v>
      </c>
      <c r="H2417">
        <v>9.0697674418604706</v>
      </c>
      <c r="I2417">
        <v>107</v>
      </c>
    </row>
    <row r="2418" spans="1:9" x14ac:dyDescent="0.2">
      <c r="A2418" s="6" t="s">
        <v>862</v>
      </c>
      <c r="B2418" t="s">
        <v>26</v>
      </c>
      <c r="C2418">
        <v>3</v>
      </c>
      <c r="D2418">
        <v>1</v>
      </c>
      <c r="E2418" t="s">
        <v>25</v>
      </c>
      <c r="F2418" t="s">
        <v>12</v>
      </c>
      <c r="G2418">
        <v>98</v>
      </c>
      <c r="H2418">
        <v>10.7692307692308</v>
      </c>
      <c r="I2418">
        <v>141</v>
      </c>
    </row>
    <row r="2419" spans="1:9" x14ac:dyDescent="0.2">
      <c r="A2419" s="6" t="s">
        <v>1030</v>
      </c>
      <c r="B2419" t="s">
        <v>26</v>
      </c>
      <c r="C2419">
        <v>3</v>
      </c>
      <c r="D2419">
        <v>1</v>
      </c>
      <c r="E2419" t="s">
        <v>25</v>
      </c>
      <c r="F2419" t="s">
        <v>13</v>
      </c>
      <c r="G2419">
        <v>113</v>
      </c>
      <c r="H2419">
        <v>11.530612244898</v>
      </c>
      <c r="I2419">
        <v>159</v>
      </c>
    </row>
    <row r="2420" spans="1:9" x14ac:dyDescent="0.2">
      <c r="A2420" s="6" t="s">
        <v>1198</v>
      </c>
      <c r="B2420" t="s">
        <v>26</v>
      </c>
      <c r="C2420">
        <v>3</v>
      </c>
      <c r="D2420">
        <v>1</v>
      </c>
      <c r="E2420" t="s">
        <v>25</v>
      </c>
      <c r="F2420" t="s">
        <v>14</v>
      </c>
      <c r="G2420">
        <v>129</v>
      </c>
      <c r="H2420">
        <v>12.5242718446602</v>
      </c>
      <c r="I2420">
        <v>173</v>
      </c>
    </row>
    <row r="2421" spans="1:9" x14ac:dyDescent="0.2">
      <c r="A2421" s="6" t="s">
        <v>1366</v>
      </c>
      <c r="B2421" t="s">
        <v>26</v>
      </c>
      <c r="C2421">
        <v>3</v>
      </c>
      <c r="D2421">
        <v>1</v>
      </c>
      <c r="E2421" t="s">
        <v>25</v>
      </c>
      <c r="F2421" t="s">
        <v>15</v>
      </c>
      <c r="G2421">
        <v>150</v>
      </c>
      <c r="H2421">
        <v>13.7614678899083</v>
      </c>
      <c r="I2421">
        <v>212</v>
      </c>
    </row>
    <row r="2422" spans="1:9" x14ac:dyDescent="0.2">
      <c r="A2422" s="6" t="s">
        <v>702</v>
      </c>
      <c r="B2422" t="s">
        <v>26</v>
      </c>
      <c r="C2422">
        <v>3</v>
      </c>
      <c r="D2422">
        <v>2</v>
      </c>
      <c r="E2422" t="s">
        <v>25</v>
      </c>
      <c r="F2422" t="s">
        <v>11</v>
      </c>
      <c r="G2422">
        <v>2384</v>
      </c>
      <c r="H2422">
        <v>13.120528343423199</v>
      </c>
      <c r="I2422">
        <v>3543</v>
      </c>
    </row>
    <row r="2423" spans="1:9" x14ac:dyDescent="0.2">
      <c r="A2423" s="6" t="s">
        <v>870</v>
      </c>
      <c r="B2423" t="s">
        <v>26</v>
      </c>
      <c r="C2423">
        <v>3</v>
      </c>
      <c r="D2423">
        <v>2</v>
      </c>
      <c r="E2423" t="s">
        <v>25</v>
      </c>
      <c r="F2423" t="s">
        <v>12</v>
      </c>
      <c r="G2423">
        <v>2585</v>
      </c>
      <c r="H2423">
        <v>13.7062566277837</v>
      </c>
      <c r="I2423">
        <v>3843</v>
      </c>
    </row>
    <row r="2424" spans="1:9" x14ac:dyDescent="0.2">
      <c r="A2424" s="6" t="s">
        <v>1038</v>
      </c>
      <c r="B2424" t="s">
        <v>26</v>
      </c>
      <c r="C2424">
        <v>3</v>
      </c>
      <c r="D2424">
        <v>2</v>
      </c>
      <c r="E2424" t="s">
        <v>25</v>
      </c>
      <c r="F2424" t="s">
        <v>13</v>
      </c>
      <c r="G2424">
        <v>2836</v>
      </c>
      <c r="H2424">
        <v>14.3232323232323</v>
      </c>
      <c r="I2424">
        <v>4261</v>
      </c>
    </row>
    <row r="2425" spans="1:9" x14ac:dyDescent="0.2">
      <c r="A2425" s="6" t="s">
        <v>1206</v>
      </c>
      <c r="B2425" t="s">
        <v>26</v>
      </c>
      <c r="C2425">
        <v>3</v>
      </c>
      <c r="D2425">
        <v>2</v>
      </c>
      <c r="E2425" t="s">
        <v>25</v>
      </c>
      <c r="F2425" t="s">
        <v>14</v>
      </c>
      <c r="G2425">
        <v>3139</v>
      </c>
      <c r="H2425">
        <v>14.905033238366601</v>
      </c>
      <c r="I2425">
        <v>4806</v>
      </c>
    </row>
    <row r="2426" spans="1:9" x14ac:dyDescent="0.2">
      <c r="A2426" s="6" t="s">
        <v>1374</v>
      </c>
      <c r="B2426" t="s">
        <v>26</v>
      </c>
      <c r="C2426">
        <v>3</v>
      </c>
      <c r="D2426">
        <v>2</v>
      </c>
      <c r="E2426" t="s">
        <v>25</v>
      </c>
      <c r="F2426" t="s">
        <v>15</v>
      </c>
      <c r="G2426">
        <v>3575</v>
      </c>
      <c r="H2426">
        <v>15.735035211267601</v>
      </c>
      <c r="I2426">
        <v>5337</v>
      </c>
    </row>
    <row r="2427" spans="1:9" x14ac:dyDescent="0.2">
      <c r="A2427" s="6" t="s">
        <v>710</v>
      </c>
      <c r="B2427" t="s">
        <v>26</v>
      </c>
      <c r="C2427">
        <v>3</v>
      </c>
      <c r="D2427">
        <v>3</v>
      </c>
      <c r="E2427" t="s">
        <v>25</v>
      </c>
      <c r="F2427" t="s">
        <v>11</v>
      </c>
      <c r="G2427">
        <v>2681</v>
      </c>
      <c r="H2427">
        <v>13.418418418418399</v>
      </c>
      <c r="I2427">
        <v>3892</v>
      </c>
    </row>
    <row r="2428" spans="1:9" x14ac:dyDescent="0.2">
      <c r="A2428" s="6" t="s">
        <v>878</v>
      </c>
      <c r="B2428" t="s">
        <v>26</v>
      </c>
      <c r="C2428">
        <v>3</v>
      </c>
      <c r="D2428">
        <v>3</v>
      </c>
      <c r="E2428" t="s">
        <v>25</v>
      </c>
      <c r="F2428" t="s">
        <v>12</v>
      </c>
      <c r="G2428">
        <v>3113</v>
      </c>
      <c r="H2428">
        <v>15.418524021793001</v>
      </c>
      <c r="I2428">
        <v>4623</v>
      </c>
    </row>
    <row r="2429" spans="1:9" x14ac:dyDescent="0.2">
      <c r="A2429" s="6" t="s">
        <v>1046</v>
      </c>
      <c r="B2429" t="s">
        <v>26</v>
      </c>
      <c r="C2429">
        <v>3</v>
      </c>
      <c r="D2429">
        <v>3</v>
      </c>
      <c r="E2429" t="s">
        <v>25</v>
      </c>
      <c r="F2429" t="s">
        <v>13</v>
      </c>
      <c r="G2429">
        <v>3242</v>
      </c>
      <c r="H2429">
        <v>15.9625800098474</v>
      </c>
      <c r="I2429">
        <v>4910</v>
      </c>
    </row>
    <row r="2430" spans="1:9" x14ac:dyDescent="0.2">
      <c r="A2430" s="6" t="s">
        <v>1214</v>
      </c>
      <c r="B2430" t="s">
        <v>26</v>
      </c>
      <c r="C2430">
        <v>3</v>
      </c>
      <c r="D2430">
        <v>3</v>
      </c>
      <c r="E2430" t="s">
        <v>25</v>
      </c>
      <c r="F2430" t="s">
        <v>14</v>
      </c>
      <c r="G2430">
        <v>3715</v>
      </c>
      <c r="H2430">
        <v>18.077858880778599</v>
      </c>
      <c r="I2430">
        <v>5623</v>
      </c>
    </row>
    <row r="2431" spans="1:9" x14ac:dyDescent="0.2">
      <c r="A2431" s="6" t="s">
        <v>1382</v>
      </c>
      <c r="B2431" t="s">
        <v>26</v>
      </c>
      <c r="C2431">
        <v>3</v>
      </c>
      <c r="D2431">
        <v>3</v>
      </c>
      <c r="E2431" t="s">
        <v>25</v>
      </c>
      <c r="F2431" t="s">
        <v>15</v>
      </c>
      <c r="G2431">
        <v>4065</v>
      </c>
      <c r="H2431">
        <v>19.183577159037299</v>
      </c>
      <c r="I2431">
        <v>6317</v>
      </c>
    </row>
    <row r="2432" spans="1:9" x14ac:dyDescent="0.2">
      <c r="A2432" s="6" t="s">
        <v>718</v>
      </c>
      <c r="B2432" t="s">
        <v>26</v>
      </c>
      <c r="C2432">
        <v>3</v>
      </c>
      <c r="D2432">
        <v>4</v>
      </c>
      <c r="E2432" t="s">
        <v>25</v>
      </c>
      <c r="F2432" t="s">
        <v>11</v>
      </c>
      <c r="G2432">
        <v>2146</v>
      </c>
      <c r="H2432">
        <v>10.458089668615999</v>
      </c>
      <c r="I2432">
        <v>2926</v>
      </c>
    </row>
    <row r="2433" spans="1:9" x14ac:dyDescent="0.2">
      <c r="A2433" s="6" t="s">
        <v>886</v>
      </c>
      <c r="B2433" t="s">
        <v>26</v>
      </c>
      <c r="C2433">
        <v>3</v>
      </c>
      <c r="D2433">
        <v>4</v>
      </c>
      <c r="E2433" t="s">
        <v>25</v>
      </c>
      <c r="F2433" t="s">
        <v>12</v>
      </c>
      <c r="G2433">
        <v>2151</v>
      </c>
      <c r="H2433">
        <v>10.155807365439101</v>
      </c>
      <c r="I2433">
        <v>2993</v>
      </c>
    </row>
    <row r="2434" spans="1:9" x14ac:dyDescent="0.2">
      <c r="A2434" s="6" t="s">
        <v>1054</v>
      </c>
      <c r="B2434" t="s">
        <v>26</v>
      </c>
      <c r="C2434">
        <v>3</v>
      </c>
      <c r="D2434">
        <v>4</v>
      </c>
      <c r="E2434" t="s">
        <v>25</v>
      </c>
      <c r="F2434" t="s">
        <v>13</v>
      </c>
      <c r="G2434">
        <v>2367</v>
      </c>
      <c r="H2434">
        <v>10.710407239819</v>
      </c>
      <c r="I2434">
        <v>3418</v>
      </c>
    </row>
    <row r="2435" spans="1:9" x14ac:dyDescent="0.2">
      <c r="A2435" s="6" t="s">
        <v>1222</v>
      </c>
      <c r="B2435" t="s">
        <v>26</v>
      </c>
      <c r="C2435">
        <v>3</v>
      </c>
      <c r="D2435">
        <v>4</v>
      </c>
      <c r="E2435" t="s">
        <v>25</v>
      </c>
      <c r="F2435" t="s">
        <v>14</v>
      </c>
      <c r="G2435">
        <v>2530</v>
      </c>
      <c r="H2435">
        <v>10.928725701943801</v>
      </c>
      <c r="I2435">
        <v>3594</v>
      </c>
    </row>
    <row r="2436" spans="1:9" x14ac:dyDescent="0.2">
      <c r="A2436" s="6" t="s">
        <v>1390</v>
      </c>
      <c r="B2436" t="s">
        <v>26</v>
      </c>
      <c r="C2436">
        <v>3</v>
      </c>
      <c r="D2436">
        <v>4</v>
      </c>
      <c r="E2436" t="s">
        <v>25</v>
      </c>
      <c r="F2436" t="s">
        <v>15</v>
      </c>
      <c r="G2436">
        <v>2969</v>
      </c>
      <c r="H2436">
        <v>12.1282679738562</v>
      </c>
      <c r="I2436">
        <v>4280</v>
      </c>
    </row>
    <row r="2437" spans="1:9" x14ac:dyDescent="0.2">
      <c r="A2437" s="6" t="s">
        <v>726</v>
      </c>
      <c r="B2437" t="s">
        <v>26</v>
      </c>
      <c r="C2437">
        <v>3</v>
      </c>
      <c r="D2437">
        <v>5</v>
      </c>
      <c r="E2437" t="s">
        <v>25</v>
      </c>
      <c r="F2437" t="s">
        <v>11</v>
      </c>
      <c r="G2437">
        <v>566</v>
      </c>
      <c r="H2437">
        <v>10.780952380952399</v>
      </c>
      <c r="I2437">
        <v>790</v>
      </c>
    </row>
    <row r="2438" spans="1:9" x14ac:dyDescent="0.2">
      <c r="A2438" s="6" t="s">
        <v>894</v>
      </c>
      <c r="B2438" t="s">
        <v>26</v>
      </c>
      <c r="C2438">
        <v>3</v>
      </c>
      <c r="D2438">
        <v>5</v>
      </c>
      <c r="E2438" t="s">
        <v>25</v>
      </c>
      <c r="F2438" t="s">
        <v>12</v>
      </c>
      <c r="G2438">
        <v>608</v>
      </c>
      <c r="H2438">
        <v>11.1559633027523</v>
      </c>
      <c r="I2438">
        <v>905</v>
      </c>
    </row>
    <row r="2439" spans="1:9" x14ac:dyDescent="0.2">
      <c r="A2439" s="6" t="s">
        <v>1062</v>
      </c>
      <c r="B2439" t="s">
        <v>26</v>
      </c>
      <c r="C2439">
        <v>3</v>
      </c>
      <c r="D2439">
        <v>5</v>
      </c>
      <c r="E2439" t="s">
        <v>25</v>
      </c>
      <c r="F2439" t="s">
        <v>13</v>
      </c>
      <c r="G2439">
        <v>676</v>
      </c>
      <c r="H2439">
        <v>11.838879159369499</v>
      </c>
      <c r="I2439">
        <v>1002</v>
      </c>
    </row>
    <row r="2440" spans="1:9" x14ac:dyDescent="0.2">
      <c r="A2440" s="6" t="s">
        <v>1230</v>
      </c>
      <c r="B2440" t="s">
        <v>26</v>
      </c>
      <c r="C2440">
        <v>3</v>
      </c>
      <c r="D2440">
        <v>5</v>
      </c>
      <c r="E2440" t="s">
        <v>25</v>
      </c>
      <c r="F2440" t="s">
        <v>14</v>
      </c>
      <c r="G2440">
        <v>758</v>
      </c>
      <c r="H2440">
        <v>12.245557350565401</v>
      </c>
      <c r="I2440">
        <v>1077</v>
      </c>
    </row>
    <row r="2441" spans="1:9" x14ac:dyDescent="0.2">
      <c r="A2441" s="6" t="s">
        <v>1398</v>
      </c>
      <c r="B2441" t="s">
        <v>26</v>
      </c>
      <c r="C2441">
        <v>3</v>
      </c>
      <c r="D2441">
        <v>5</v>
      </c>
      <c r="E2441" t="s">
        <v>25</v>
      </c>
      <c r="F2441" t="s">
        <v>15</v>
      </c>
      <c r="G2441">
        <v>777</v>
      </c>
      <c r="H2441">
        <v>11.5111111111111</v>
      </c>
      <c r="I2441">
        <v>1091</v>
      </c>
    </row>
    <row r="2442" spans="1:9" x14ac:dyDescent="0.2">
      <c r="A2442" s="6" t="s">
        <v>1070</v>
      </c>
      <c r="B2442" t="s">
        <v>26</v>
      </c>
      <c r="C2442">
        <v>3</v>
      </c>
      <c r="D2442">
        <v>6</v>
      </c>
      <c r="E2442" t="s">
        <v>25</v>
      </c>
      <c r="F2442" t="s">
        <v>13</v>
      </c>
      <c r="G2442">
        <v>185</v>
      </c>
      <c r="H2442">
        <v>17.961165048543702</v>
      </c>
      <c r="I2442">
        <v>261</v>
      </c>
    </row>
    <row r="2443" spans="1:9" x14ac:dyDescent="0.2">
      <c r="A2443" s="6" t="s">
        <v>734</v>
      </c>
      <c r="B2443" t="s">
        <v>26</v>
      </c>
      <c r="C2443">
        <v>3</v>
      </c>
      <c r="D2443">
        <v>6</v>
      </c>
      <c r="E2443" t="s">
        <v>25</v>
      </c>
      <c r="F2443" t="s">
        <v>11</v>
      </c>
      <c r="G2443">
        <v>183</v>
      </c>
      <c r="H2443">
        <v>19.677419354838701</v>
      </c>
      <c r="I2443">
        <v>301</v>
      </c>
    </row>
    <row r="2444" spans="1:9" x14ac:dyDescent="0.2">
      <c r="A2444" s="6" t="s">
        <v>1238</v>
      </c>
      <c r="B2444" t="s">
        <v>26</v>
      </c>
      <c r="C2444">
        <v>3</v>
      </c>
      <c r="D2444">
        <v>6</v>
      </c>
      <c r="E2444" t="s">
        <v>25</v>
      </c>
      <c r="F2444" t="s">
        <v>14</v>
      </c>
      <c r="G2444">
        <v>207</v>
      </c>
      <c r="H2444">
        <v>18.9908256880734</v>
      </c>
      <c r="I2444">
        <v>310</v>
      </c>
    </row>
    <row r="2445" spans="1:9" x14ac:dyDescent="0.2">
      <c r="A2445" s="6" t="s">
        <v>902</v>
      </c>
      <c r="B2445" t="s">
        <v>26</v>
      </c>
      <c r="C2445">
        <v>3</v>
      </c>
      <c r="D2445">
        <v>6</v>
      </c>
      <c r="E2445" t="s">
        <v>25</v>
      </c>
      <c r="F2445" t="s">
        <v>12</v>
      </c>
      <c r="G2445">
        <v>194</v>
      </c>
      <c r="H2445">
        <v>19.595959595959599</v>
      </c>
      <c r="I2445">
        <v>315</v>
      </c>
    </row>
    <row r="2446" spans="1:9" x14ac:dyDescent="0.2">
      <c r="A2446" s="6" t="s">
        <v>1406</v>
      </c>
      <c r="B2446" t="s">
        <v>26</v>
      </c>
      <c r="C2446">
        <v>3</v>
      </c>
      <c r="D2446">
        <v>6</v>
      </c>
      <c r="E2446" t="s">
        <v>25</v>
      </c>
      <c r="F2446" t="s">
        <v>15</v>
      </c>
      <c r="G2446">
        <v>227</v>
      </c>
      <c r="H2446">
        <v>19.912280701754401</v>
      </c>
      <c r="I2446">
        <v>348</v>
      </c>
    </row>
    <row r="2447" spans="1:9" x14ac:dyDescent="0.2">
      <c r="A2447" s="6" t="s">
        <v>742</v>
      </c>
      <c r="B2447" t="s">
        <v>26</v>
      </c>
      <c r="C2447">
        <v>3</v>
      </c>
      <c r="D2447">
        <v>7</v>
      </c>
      <c r="E2447" t="s">
        <v>25</v>
      </c>
      <c r="F2447" t="s">
        <v>11</v>
      </c>
      <c r="G2447">
        <v>279</v>
      </c>
      <c r="H2447">
        <v>13.5436893203883</v>
      </c>
      <c r="I2447">
        <v>357</v>
      </c>
    </row>
    <row r="2448" spans="1:9" x14ac:dyDescent="0.2">
      <c r="A2448" s="6" t="s">
        <v>910</v>
      </c>
      <c r="B2448" t="s">
        <v>26</v>
      </c>
      <c r="C2448">
        <v>3</v>
      </c>
      <c r="D2448">
        <v>7</v>
      </c>
      <c r="E2448" t="s">
        <v>25</v>
      </c>
      <c r="F2448" t="s">
        <v>12</v>
      </c>
      <c r="G2448">
        <v>308</v>
      </c>
      <c r="H2448">
        <v>13.8116591928251</v>
      </c>
      <c r="I2448">
        <v>408</v>
      </c>
    </row>
    <row r="2449" spans="1:9" x14ac:dyDescent="0.2">
      <c r="A2449" s="6" t="s">
        <v>1078</v>
      </c>
      <c r="B2449" t="s">
        <v>26</v>
      </c>
      <c r="C2449">
        <v>3</v>
      </c>
      <c r="D2449">
        <v>7</v>
      </c>
      <c r="E2449" t="s">
        <v>25</v>
      </c>
      <c r="F2449" t="s">
        <v>13</v>
      </c>
      <c r="G2449">
        <v>344</v>
      </c>
      <c r="H2449">
        <v>14.5147679324895</v>
      </c>
      <c r="I2449">
        <v>465</v>
      </c>
    </row>
    <row r="2450" spans="1:9" x14ac:dyDescent="0.2">
      <c r="A2450" s="6" t="s">
        <v>1246</v>
      </c>
      <c r="B2450" t="s">
        <v>26</v>
      </c>
      <c r="C2450">
        <v>3</v>
      </c>
      <c r="D2450">
        <v>7</v>
      </c>
      <c r="E2450" t="s">
        <v>25</v>
      </c>
      <c r="F2450" t="s">
        <v>14</v>
      </c>
      <c r="G2450">
        <v>403</v>
      </c>
      <c r="H2450">
        <v>15.6809338521401</v>
      </c>
      <c r="I2450">
        <v>577</v>
      </c>
    </row>
    <row r="2451" spans="1:9" x14ac:dyDescent="0.2">
      <c r="A2451" s="6" t="s">
        <v>1414</v>
      </c>
      <c r="B2451" t="s">
        <v>26</v>
      </c>
      <c r="C2451">
        <v>3</v>
      </c>
      <c r="D2451">
        <v>7</v>
      </c>
      <c r="E2451" t="s">
        <v>25</v>
      </c>
      <c r="F2451" t="s">
        <v>15</v>
      </c>
      <c r="G2451">
        <v>451</v>
      </c>
      <c r="H2451">
        <v>15.8802816901408</v>
      </c>
      <c r="I2451">
        <v>647</v>
      </c>
    </row>
    <row r="2452" spans="1:9" x14ac:dyDescent="0.2">
      <c r="A2452" s="6" t="s">
        <v>750</v>
      </c>
      <c r="B2452" t="s">
        <v>26</v>
      </c>
      <c r="C2452">
        <v>3</v>
      </c>
      <c r="D2452">
        <v>8</v>
      </c>
      <c r="E2452" t="s">
        <v>25</v>
      </c>
      <c r="F2452" t="s">
        <v>11</v>
      </c>
      <c r="G2452">
        <v>30</v>
      </c>
      <c r="H2452">
        <v>14.634146341463399</v>
      </c>
      <c r="I2452">
        <v>38</v>
      </c>
    </row>
    <row r="2453" spans="1:9" x14ac:dyDescent="0.2">
      <c r="A2453" s="6" t="s">
        <v>1422</v>
      </c>
      <c r="B2453" t="s">
        <v>26</v>
      </c>
      <c r="C2453">
        <v>3</v>
      </c>
      <c r="D2453">
        <v>8</v>
      </c>
      <c r="E2453" t="s">
        <v>25</v>
      </c>
      <c r="F2453" t="s">
        <v>15</v>
      </c>
      <c r="G2453">
        <v>34</v>
      </c>
      <c r="H2453">
        <v>12.8301886792453</v>
      </c>
      <c r="I2453">
        <v>47</v>
      </c>
    </row>
    <row r="2454" spans="1:9" x14ac:dyDescent="0.2">
      <c r="A2454" s="6" t="s">
        <v>918</v>
      </c>
      <c r="B2454" t="s">
        <v>26</v>
      </c>
      <c r="C2454">
        <v>3</v>
      </c>
      <c r="D2454">
        <v>8</v>
      </c>
      <c r="E2454" t="s">
        <v>25</v>
      </c>
      <c r="F2454" t="s">
        <v>12</v>
      </c>
      <c r="G2454">
        <v>34</v>
      </c>
      <c r="H2454">
        <v>15.454545454545499</v>
      </c>
      <c r="I2454">
        <v>51</v>
      </c>
    </row>
    <row r="2455" spans="1:9" x14ac:dyDescent="0.2">
      <c r="A2455" s="6" t="s">
        <v>1086</v>
      </c>
      <c r="B2455" t="s">
        <v>26</v>
      </c>
      <c r="C2455">
        <v>3</v>
      </c>
      <c r="D2455">
        <v>8</v>
      </c>
      <c r="E2455" t="s">
        <v>25</v>
      </c>
      <c r="F2455" t="s">
        <v>13</v>
      </c>
      <c r="G2455">
        <v>39</v>
      </c>
      <c r="H2455">
        <v>15.918367346938799</v>
      </c>
      <c r="I2455">
        <v>58</v>
      </c>
    </row>
    <row r="2456" spans="1:9" x14ac:dyDescent="0.2">
      <c r="A2456" s="6" t="s">
        <v>1254</v>
      </c>
      <c r="B2456" t="s">
        <v>26</v>
      </c>
      <c r="C2456">
        <v>3</v>
      </c>
      <c r="D2456">
        <v>8</v>
      </c>
      <c r="E2456" t="s">
        <v>25</v>
      </c>
      <c r="F2456" t="s">
        <v>14</v>
      </c>
      <c r="G2456">
        <v>50</v>
      </c>
      <c r="H2456">
        <v>19.6078431372549</v>
      </c>
      <c r="I2456">
        <v>73</v>
      </c>
    </row>
    <row r="2457" spans="1:9" x14ac:dyDescent="0.2">
      <c r="A2457" s="6" t="s">
        <v>758</v>
      </c>
      <c r="B2457" t="s">
        <v>26</v>
      </c>
      <c r="C2457">
        <v>3</v>
      </c>
      <c r="D2457">
        <v>9</v>
      </c>
      <c r="E2457" t="s">
        <v>25</v>
      </c>
      <c r="F2457" t="s">
        <v>11</v>
      </c>
      <c r="G2457">
        <v>147</v>
      </c>
      <c r="H2457">
        <v>13.363636363636401</v>
      </c>
      <c r="I2457">
        <v>207</v>
      </c>
    </row>
    <row r="2458" spans="1:9" x14ac:dyDescent="0.2">
      <c r="A2458" s="6" t="s">
        <v>926</v>
      </c>
      <c r="B2458" t="s">
        <v>26</v>
      </c>
      <c r="C2458">
        <v>3</v>
      </c>
      <c r="D2458">
        <v>9</v>
      </c>
      <c r="E2458" t="s">
        <v>25</v>
      </c>
      <c r="F2458" t="s">
        <v>12</v>
      </c>
      <c r="G2458">
        <v>160</v>
      </c>
      <c r="H2458">
        <v>13.913043478260899</v>
      </c>
      <c r="I2458">
        <v>229</v>
      </c>
    </row>
    <row r="2459" spans="1:9" x14ac:dyDescent="0.2">
      <c r="A2459" s="6" t="s">
        <v>1094</v>
      </c>
      <c r="B2459" t="s">
        <v>26</v>
      </c>
      <c r="C2459">
        <v>3</v>
      </c>
      <c r="D2459">
        <v>9</v>
      </c>
      <c r="E2459" t="s">
        <v>25</v>
      </c>
      <c r="F2459" t="s">
        <v>13</v>
      </c>
      <c r="G2459">
        <v>198</v>
      </c>
      <c r="H2459">
        <v>16.5</v>
      </c>
      <c r="I2459">
        <v>287</v>
      </c>
    </row>
    <row r="2460" spans="1:9" x14ac:dyDescent="0.2">
      <c r="A2460" s="6" t="s">
        <v>1262</v>
      </c>
      <c r="B2460" t="s">
        <v>26</v>
      </c>
      <c r="C2460">
        <v>3</v>
      </c>
      <c r="D2460">
        <v>9</v>
      </c>
      <c r="E2460" t="s">
        <v>25</v>
      </c>
      <c r="F2460" t="s">
        <v>14</v>
      </c>
      <c r="G2460">
        <v>207</v>
      </c>
      <c r="H2460">
        <v>15.8015267175573</v>
      </c>
      <c r="I2460">
        <v>292</v>
      </c>
    </row>
    <row r="2461" spans="1:9" x14ac:dyDescent="0.2">
      <c r="A2461" s="6" t="s">
        <v>1430</v>
      </c>
      <c r="B2461" t="s">
        <v>26</v>
      </c>
      <c r="C2461">
        <v>3</v>
      </c>
      <c r="D2461">
        <v>9</v>
      </c>
      <c r="E2461" t="s">
        <v>25</v>
      </c>
      <c r="F2461" t="s">
        <v>15</v>
      </c>
      <c r="G2461">
        <v>263</v>
      </c>
      <c r="H2461">
        <v>18.391608391608401</v>
      </c>
      <c r="I2461">
        <v>365</v>
      </c>
    </row>
    <row r="2462" spans="1:9" x14ac:dyDescent="0.2">
      <c r="A2462" s="6" t="s">
        <v>934</v>
      </c>
      <c r="B2462" t="s">
        <v>26</v>
      </c>
      <c r="C2462">
        <v>3</v>
      </c>
      <c r="D2462">
        <v>10</v>
      </c>
      <c r="E2462" t="s">
        <v>25</v>
      </c>
      <c r="F2462" t="s">
        <v>12</v>
      </c>
      <c r="G2462">
        <v>165</v>
      </c>
      <c r="H2462">
        <v>19.411764705882401</v>
      </c>
      <c r="I2462">
        <v>243</v>
      </c>
    </row>
    <row r="2463" spans="1:9" x14ac:dyDescent="0.2">
      <c r="A2463" s="6" t="s">
        <v>766</v>
      </c>
      <c r="B2463" t="s">
        <v>26</v>
      </c>
      <c r="C2463">
        <v>3</v>
      </c>
      <c r="D2463">
        <v>10</v>
      </c>
      <c r="E2463" t="s">
        <v>25</v>
      </c>
      <c r="F2463" t="s">
        <v>11</v>
      </c>
      <c r="G2463">
        <v>138</v>
      </c>
      <c r="H2463">
        <v>17.468354430379701</v>
      </c>
      <c r="I2463">
        <v>250</v>
      </c>
    </row>
    <row r="2464" spans="1:9" x14ac:dyDescent="0.2">
      <c r="A2464" s="6" t="s">
        <v>1102</v>
      </c>
      <c r="B2464" t="s">
        <v>26</v>
      </c>
      <c r="C2464">
        <v>3</v>
      </c>
      <c r="D2464">
        <v>10</v>
      </c>
      <c r="E2464" t="s">
        <v>25</v>
      </c>
      <c r="F2464" t="s">
        <v>13</v>
      </c>
      <c r="G2464">
        <v>177</v>
      </c>
      <c r="H2464">
        <v>19.239130434782599</v>
      </c>
      <c r="I2464">
        <v>294</v>
      </c>
    </row>
    <row r="2465" spans="1:9" x14ac:dyDescent="0.2">
      <c r="A2465" s="6" t="s">
        <v>1270</v>
      </c>
      <c r="B2465" t="s">
        <v>26</v>
      </c>
      <c r="C2465">
        <v>3</v>
      </c>
      <c r="D2465">
        <v>10</v>
      </c>
      <c r="E2465" t="s">
        <v>25</v>
      </c>
      <c r="F2465" t="s">
        <v>14</v>
      </c>
      <c r="G2465">
        <v>217</v>
      </c>
      <c r="H2465">
        <v>20.865384615384599</v>
      </c>
      <c r="I2465">
        <v>367</v>
      </c>
    </row>
    <row r="2466" spans="1:9" x14ac:dyDescent="0.2">
      <c r="A2466" s="6" t="s">
        <v>1438</v>
      </c>
      <c r="B2466" t="s">
        <v>26</v>
      </c>
      <c r="C2466">
        <v>3</v>
      </c>
      <c r="D2466">
        <v>10</v>
      </c>
      <c r="E2466" t="s">
        <v>25</v>
      </c>
      <c r="F2466" t="s">
        <v>15</v>
      </c>
      <c r="G2466">
        <v>236</v>
      </c>
      <c r="H2466">
        <v>20.170940170940199</v>
      </c>
      <c r="I2466">
        <v>375</v>
      </c>
    </row>
    <row r="2467" spans="1:9" x14ac:dyDescent="0.2">
      <c r="A2467" s="6" t="s">
        <v>774</v>
      </c>
      <c r="B2467" t="s">
        <v>26</v>
      </c>
      <c r="C2467">
        <v>3</v>
      </c>
      <c r="D2467">
        <v>11</v>
      </c>
      <c r="E2467" t="s">
        <v>25</v>
      </c>
      <c r="F2467" t="s">
        <v>11</v>
      </c>
      <c r="G2467">
        <v>184</v>
      </c>
      <c r="H2467">
        <v>9.9459459459459492</v>
      </c>
      <c r="I2467">
        <v>250</v>
      </c>
    </row>
    <row r="2468" spans="1:9" x14ac:dyDescent="0.2">
      <c r="A2468" s="6" t="s">
        <v>1278</v>
      </c>
      <c r="B2468" t="s">
        <v>26</v>
      </c>
      <c r="C2468">
        <v>3</v>
      </c>
      <c r="D2468">
        <v>11</v>
      </c>
      <c r="E2468" t="s">
        <v>25</v>
      </c>
      <c r="F2468" t="s">
        <v>14</v>
      </c>
      <c r="G2468">
        <v>238</v>
      </c>
      <c r="H2468">
        <v>10.8675799086758</v>
      </c>
      <c r="I2468">
        <v>293</v>
      </c>
    </row>
    <row r="2469" spans="1:9" x14ac:dyDescent="0.2">
      <c r="A2469" s="6" t="s">
        <v>942</v>
      </c>
      <c r="B2469" t="s">
        <v>26</v>
      </c>
      <c r="C2469">
        <v>3</v>
      </c>
      <c r="D2469">
        <v>11</v>
      </c>
      <c r="E2469" t="s">
        <v>25</v>
      </c>
      <c r="F2469" t="s">
        <v>12</v>
      </c>
      <c r="G2469">
        <v>214</v>
      </c>
      <c r="H2469">
        <v>10.974358974358999</v>
      </c>
      <c r="I2469">
        <v>303</v>
      </c>
    </row>
    <row r="2470" spans="1:9" x14ac:dyDescent="0.2">
      <c r="A2470" s="6" t="s">
        <v>1110</v>
      </c>
      <c r="B2470" t="s">
        <v>26</v>
      </c>
      <c r="C2470">
        <v>3</v>
      </c>
      <c r="D2470">
        <v>11</v>
      </c>
      <c r="E2470" t="s">
        <v>25</v>
      </c>
      <c r="F2470" t="s">
        <v>13</v>
      </c>
      <c r="G2470">
        <v>256</v>
      </c>
      <c r="H2470">
        <v>12.4271844660194</v>
      </c>
      <c r="I2470">
        <v>355</v>
      </c>
    </row>
    <row r="2471" spans="1:9" x14ac:dyDescent="0.2">
      <c r="A2471" s="6" t="s">
        <v>1446</v>
      </c>
      <c r="B2471" t="s">
        <v>26</v>
      </c>
      <c r="C2471">
        <v>3</v>
      </c>
      <c r="D2471">
        <v>11</v>
      </c>
      <c r="E2471" t="s">
        <v>25</v>
      </c>
      <c r="F2471" t="s">
        <v>15</v>
      </c>
      <c r="G2471">
        <v>269</v>
      </c>
      <c r="H2471">
        <v>11.4468085106383</v>
      </c>
      <c r="I2471">
        <v>363</v>
      </c>
    </row>
    <row r="2472" spans="1:9" x14ac:dyDescent="0.2">
      <c r="A2472" s="6" t="s">
        <v>782</v>
      </c>
      <c r="B2472" t="s">
        <v>26</v>
      </c>
      <c r="C2472">
        <v>3</v>
      </c>
      <c r="D2472">
        <v>12</v>
      </c>
      <c r="E2472" t="s">
        <v>25</v>
      </c>
      <c r="F2472" t="s">
        <v>11</v>
      </c>
      <c r="G2472">
        <v>31</v>
      </c>
      <c r="H2472">
        <v>9.6875</v>
      </c>
      <c r="I2472">
        <v>52</v>
      </c>
    </row>
    <row r="2473" spans="1:9" x14ac:dyDescent="0.2">
      <c r="A2473" s="6" t="s">
        <v>950</v>
      </c>
      <c r="B2473" t="s">
        <v>26</v>
      </c>
      <c r="C2473">
        <v>3</v>
      </c>
      <c r="D2473">
        <v>12</v>
      </c>
      <c r="E2473" t="s">
        <v>25</v>
      </c>
      <c r="F2473" t="s">
        <v>12</v>
      </c>
      <c r="G2473">
        <v>38</v>
      </c>
      <c r="H2473">
        <v>11.692307692307701</v>
      </c>
      <c r="I2473">
        <v>52</v>
      </c>
    </row>
    <row r="2474" spans="1:9" x14ac:dyDescent="0.2">
      <c r="A2474" s="6" t="s">
        <v>1118</v>
      </c>
      <c r="B2474" t="s">
        <v>26</v>
      </c>
      <c r="C2474">
        <v>3</v>
      </c>
      <c r="D2474">
        <v>12</v>
      </c>
      <c r="E2474" t="s">
        <v>25</v>
      </c>
      <c r="F2474" t="s">
        <v>13</v>
      </c>
      <c r="G2474">
        <v>46</v>
      </c>
      <c r="H2474">
        <v>14.603174603174599</v>
      </c>
      <c r="I2474">
        <v>71</v>
      </c>
    </row>
    <row r="2475" spans="1:9" x14ac:dyDescent="0.2">
      <c r="A2475" s="6" t="s">
        <v>1454</v>
      </c>
      <c r="B2475" t="s">
        <v>26</v>
      </c>
      <c r="C2475">
        <v>3</v>
      </c>
      <c r="D2475">
        <v>12</v>
      </c>
      <c r="E2475" t="s">
        <v>25</v>
      </c>
      <c r="F2475" t="s">
        <v>15</v>
      </c>
      <c r="G2475">
        <v>53</v>
      </c>
      <c r="H2475">
        <v>14.9295774647887</v>
      </c>
      <c r="I2475">
        <v>77</v>
      </c>
    </row>
    <row r="2476" spans="1:9" x14ac:dyDescent="0.2">
      <c r="A2476" s="6" t="s">
        <v>1286</v>
      </c>
      <c r="B2476" t="s">
        <v>26</v>
      </c>
      <c r="C2476">
        <v>3</v>
      </c>
      <c r="D2476">
        <v>12</v>
      </c>
      <c r="E2476" t="s">
        <v>25</v>
      </c>
      <c r="F2476" t="s">
        <v>14</v>
      </c>
      <c r="G2476">
        <v>58</v>
      </c>
      <c r="H2476">
        <v>17.575757575757599</v>
      </c>
      <c r="I2476">
        <v>79</v>
      </c>
    </row>
    <row r="2477" spans="1:9" x14ac:dyDescent="0.2">
      <c r="A2477" s="6" t="s">
        <v>790</v>
      </c>
      <c r="B2477" t="s">
        <v>26</v>
      </c>
      <c r="C2477">
        <v>3</v>
      </c>
      <c r="D2477">
        <v>13</v>
      </c>
      <c r="E2477" t="s">
        <v>25</v>
      </c>
      <c r="F2477" t="s">
        <v>11</v>
      </c>
      <c r="G2477">
        <v>572</v>
      </c>
      <c r="H2477">
        <v>8.9375</v>
      </c>
      <c r="I2477">
        <v>743</v>
      </c>
    </row>
    <row r="2478" spans="1:9" x14ac:dyDescent="0.2">
      <c r="A2478" s="6" t="s">
        <v>958</v>
      </c>
      <c r="B2478" t="s">
        <v>26</v>
      </c>
      <c r="C2478">
        <v>3</v>
      </c>
      <c r="D2478">
        <v>13</v>
      </c>
      <c r="E2478" t="s">
        <v>25</v>
      </c>
      <c r="F2478" t="s">
        <v>12</v>
      </c>
      <c r="G2478">
        <v>636</v>
      </c>
      <c r="H2478">
        <v>9.6072507552870103</v>
      </c>
      <c r="I2478">
        <v>812</v>
      </c>
    </row>
    <row r="2479" spans="1:9" x14ac:dyDescent="0.2">
      <c r="A2479" s="6" t="s">
        <v>1126</v>
      </c>
      <c r="B2479" t="s">
        <v>26</v>
      </c>
      <c r="C2479">
        <v>3</v>
      </c>
      <c r="D2479">
        <v>13</v>
      </c>
      <c r="E2479" t="s">
        <v>25</v>
      </c>
      <c r="F2479" t="s">
        <v>13</v>
      </c>
      <c r="G2479">
        <v>745</v>
      </c>
      <c r="H2479">
        <v>10.972017673048599</v>
      </c>
      <c r="I2479">
        <v>965</v>
      </c>
    </row>
    <row r="2480" spans="1:9" x14ac:dyDescent="0.2">
      <c r="A2480" s="6" t="s">
        <v>1294</v>
      </c>
      <c r="B2480" t="s">
        <v>26</v>
      </c>
      <c r="C2480">
        <v>3</v>
      </c>
      <c r="D2480">
        <v>13</v>
      </c>
      <c r="E2480" t="s">
        <v>25</v>
      </c>
      <c r="F2480" t="s">
        <v>14</v>
      </c>
      <c r="G2480">
        <v>833</v>
      </c>
      <c r="H2480">
        <v>11.6666666666667</v>
      </c>
      <c r="I2480">
        <v>1076</v>
      </c>
    </row>
    <row r="2481" spans="1:9" x14ac:dyDescent="0.2">
      <c r="A2481" s="6" t="s">
        <v>1462</v>
      </c>
      <c r="B2481" t="s">
        <v>26</v>
      </c>
      <c r="C2481">
        <v>3</v>
      </c>
      <c r="D2481">
        <v>13</v>
      </c>
      <c r="E2481" t="s">
        <v>25</v>
      </c>
      <c r="F2481" t="s">
        <v>15</v>
      </c>
      <c r="G2481">
        <v>955</v>
      </c>
      <c r="H2481">
        <v>12.6155878467635</v>
      </c>
      <c r="I2481">
        <v>1288</v>
      </c>
    </row>
    <row r="2482" spans="1:9" x14ac:dyDescent="0.2">
      <c r="A2482" s="6" t="s">
        <v>798</v>
      </c>
      <c r="B2482" t="s">
        <v>26</v>
      </c>
      <c r="C2482">
        <v>3</v>
      </c>
      <c r="D2482">
        <v>14</v>
      </c>
      <c r="E2482" t="s">
        <v>25</v>
      </c>
      <c r="F2482" t="s">
        <v>11</v>
      </c>
      <c r="G2482">
        <v>366</v>
      </c>
      <c r="H2482">
        <v>13.3576642335766</v>
      </c>
      <c r="I2482">
        <v>500</v>
      </c>
    </row>
    <row r="2483" spans="1:9" x14ac:dyDescent="0.2">
      <c r="A2483" s="6" t="s">
        <v>966</v>
      </c>
      <c r="B2483" t="s">
        <v>26</v>
      </c>
      <c r="C2483">
        <v>3</v>
      </c>
      <c r="D2483">
        <v>14</v>
      </c>
      <c r="E2483" t="s">
        <v>25</v>
      </c>
      <c r="F2483" t="s">
        <v>12</v>
      </c>
      <c r="G2483">
        <v>458</v>
      </c>
      <c r="H2483">
        <v>16.183745583038899</v>
      </c>
      <c r="I2483">
        <v>626</v>
      </c>
    </row>
    <row r="2484" spans="1:9" x14ac:dyDescent="0.2">
      <c r="A2484" s="6" t="s">
        <v>1134</v>
      </c>
      <c r="B2484" t="s">
        <v>26</v>
      </c>
      <c r="C2484">
        <v>3</v>
      </c>
      <c r="D2484">
        <v>14</v>
      </c>
      <c r="E2484" t="s">
        <v>25</v>
      </c>
      <c r="F2484" t="s">
        <v>13</v>
      </c>
      <c r="G2484">
        <v>503</v>
      </c>
      <c r="H2484">
        <v>17.2260273972603</v>
      </c>
      <c r="I2484">
        <v>684</v>
      </c>
    </row>
    <row r="2485" spans="1:9" x14ac:dyDescent="0.2">
      <c r="A2485" s="6" t="s">
        <v>1302</v>
      </c>
      <c r="B2485" t="s">
        <v>26</v>
      </c>
      <c r="C2485">
        <v>3</v>
      </c>
      <c r="D2485">
        <v>14</v>
      </c>
      <c r="E2485" t="s">
        <v>25</v>
      </c>
      <c r="F2485" t="s">
        <v>14</v>
      </c>
      <c r="G2485">
        <v>519</v>
      </c>
      <c r="H2485">
        <v>16.905537459283401</v>
      </c>
      <c r="I2485">
        <v>709</v>
      </c>
    </row>
    <row r="2486" spans="1:9" x14ac:dyDescent="0.2">
      <c r="A2486" s="6" t="s">
        <v>1470</v>
      </c>
      <c r="B2486" t="s">
        <v>26</v>
      </c>
      <c r="C2486">
        <v>3</v>
      </c>
      <c r="D2486">
        <v>14</v>
      </c>
      <c r="E2486" t="s">
        <v>25</v>
      </c>
      <c r="F2486" t="s">
        <v>15</v>
      </c>
      <c r="G2486">
        <v>566</v>
      </c>
      <c r="H2486">
        <v>17.469135802469101</v>
      </c>
      <c r="I2486">
        <v>760</v>
      </c>
    </row>
    <row r="2487" spans="1:9" x14ac:dyDescent="0.2">
      <c r="A2487" s="6" t="s">
        <v>974</v>
      </c>
      <c r="B2487" t="s">
        <v>26</v>
      </c>
      <c r="C2487">
        <v>3</v>
      </c>
      <c r="D2487">
        <v>15</v>
      </c>
      <c r="E2487" t="s">
        <v>25</v>
      </c>
      <c r="F2487" t="s">
        <v>12</v>
      </c>
      <c r="G2487">
        <v>33</v>
      </c>
      <c r="H2487">
        <v>18.8571428571429</v>
      </c>
      <c r="I2487">
        <v>54</v>
      </c>
    </row>
    <row r="2488" spans="1:9" x14ac:dyDescent="0.2">
      <c r="A2488" s="6" t="s">
        <v>1142</v>
      </c>
      <c r="B2488" t="s">
        <v>26</v>
      </c>
      <c r="C2488">
        <v>3</v>
      </c>
      <c r="D2488">
        <v>15</v>
      </c>
      <c r="E2488" t="s">
        <v>25</v>
      </c>
      <c r="F2488" t="s">
        <v>13</v>
      </c>
      <c r="G2488">
        <v>37</v>
      </c>
      <c r="H2488">
        <v>20</v>
      </c>
      <c r="I2488">
        <v>56</v>
      </c>
    </row>
    <row r="2489" spans="1:9" x14ac:dyDescent="0.2">
      <c r="A2489" s="6" t="s">
        <v>1310</v>
      </c>
      <c r="B2489" t="s">
        <v>26</v>
      </c>
      <c r="C2489">
        <v>3</v>
      </c>
      <c r="D2489">
        <v>15</v>
      </c>
      <c r="E2489" t="s">
        <v>25</v>
      </c>
      <c r="F2489" t="s">
        <v>14</v>
      </c>
      <c r="G2489">
        <v>39</v>
      </c>
      <c r="H2489">
        <v>19.5</v>
      </c>
      <c r="I2489">
        <v>58</v>
      </c>
    </row>
    <row r="2490" spans="1:9" x14ac:dyDescent="0.2">
      <c r="A2490" s="6" t="s">
        <v>1478</v>
      </c>
      <c r="B2490" t="s">
        <v>26</v>
      </c>
      <c r="C2490">
        <v>3</v>
      </c>
      <c r="D2490">
        <v>15</v>
      </c>
      <c r="E2490" t="s">
        <v>25</v>
      </c>
      <c r="F2490" t="s">
        <v>15</v>
      </c>
      <c r="G2490">
        <v>44</v>
      </c>
      <c r="H2490">
        <v>20</v>
      </c>
      <c r="I2490">
        <v>60</v>
      </c>
    </row>
    <row r="2491" spans="1:9" x14ac:dyDescent="0.2">
      <c r="A2491" s="6" t="s">
        <v>806</v>
      </c>
      <c r="B2491" t="s">
        <v>26</v>
      </c>
      <c r="C2491">
        <v>3</v>
      </c>
      <c r="D2491">
        <v>15</v>
      </c>
      <c r="E2491" t="s">
        <v>25</v>
      </c>
      <c r="F2491" t="s">
        <v>11</v>
      </c>
      <c r="G2491">
        <v>54</v>
      </c>
      <c r="H2491">
        <v>33.75</v>
      </c>
      <c r="I2491">
        <v>89</v>
      </c>
    </row>
    <row r="2492" spans="1:9" x14ac:dyDescent="0.2">
      <c r="A2492" s="6" t="s">
        <v>1150</v>
      </c>
      <c r="B2492" t="s">
        <v>26</v>
      </c>
      <c r="C2492">
        <v>3</v>
      </c>
      <c r="D2492">
        <v>16</v>
      </c>
      <c r="E2492" t="s">
        <v>25</v>
      </c>
      <c r="F2492" t="s">
        <v>13</v>
      </c>
      <c r="G2492">
        <v>150</v>
      </c>
      <c r="H2492">
        <v>14.150943396226401</v>
      </c>
      <c r="I2492">
        <v>189</v>
      </c>
    </row>
    <row r="2493" spans="1:9" x14ac:dyDescent="0.2">
      <c r="A2493" s="6" t="s">
        <v>814</v>
      </c>
      <c r="B2493" t="s">
        <v>26</v>
      </c>
      <c r="C2493">
        <v>3</v>
      </c>
      <c r="D2493">
        <v>16</v>
      </c>
      <c r="E2493" t="s">
        <v>25</v>
      </c>
      <c r="F2493" t="s">
        <v>11</v>
      </c>
      <c r="G2493">
        <v>149</v>
      </c>
      <c r="H2493">
        <v>15.5208333333333</v>
      </c>
      <c r="I2493">
        <v>193</v>
      </c>
    </row>
    <row r="2494" spans="1:9" x14ac:dyDescent="0.2">
      <c r="A2494" s="6" t="s">
        <v>982</v>
      </c>
      <c r="B2494" t="s">
        <v>26</v>
      </c>
      <c r="C2494">
        <v>3</v>
      </c>
      <c r="D2494">
        <v>16</v>
      </c>
      <c r="E2494" t="s">
        <v>25</v>
      </c>
      <c r="F2494" t="s">
        <v>12</v>
      </c>
      <c r="G2494">
        <v>185</v>
      </c>
      <c r="H2494">
        <v>18.137254901960802</v>
      </c>
      <c r="I2494">
        <v>250</v>
      </c>
    </row>
    <row r="2495" spans="1:9" x14ac:dyDescent="0.2">
      <c r="A2495" s="6" t="s">
        <v>1318</v>
      </c>
      <c r="B2495" t="s">
        <v>26</v>
      </c>
      <c r="C2495">
        <v>3</v>
      </c>
      <c r="D2495">
        <v>16</v>
      </c>
      <c r="E2495" t="s">
        <v>25</v>
      </c>
      <c r="F2495" t="s">
        <v>14</v>
      </c>
      <c r="G2495">
        <v>184</v>
      </c>
      <c r="H2495">
        <v>16.140350877193001</v>
      </c>
      <c r="I2495">
        <v>252</v>
      </c>
    </row>
    <row r="2496" spans="1:9" x14ac:dyDescent="0.2">
      <c r="A2496" s="6" t="s">
        <v>1486</v>
      </c>
      <c r="B2496" t="s">
        <v>26</v>
      </c>
      <c r="C2496">
        <v>3</v>
      </c>
      <c r="D2496">
        <v>16</v>
      </c>
      <c r="E2496" t="s">
        <v>25</v>
      </c>
      <c r="F2496" t="s">
        <v>15</v>
      </c>
      <c r="G2496">
        <v>207</v>
      </c>
      <c r="H2496">
        <v>16.559999999999999</v>
      </c>
      <c r="I2496">
        <v>274</v>
      </c>
    </row>
    <row r="2497" spans="1:9" x14ac:dyDescent="0.2">
      <c r="A2497" s="6" t="s">
        <v>822</v>
      </c>
      <c r="B2497" t="s">
        <v>26</v>
      </c>
      <c r="C2497">
        <v>3</v>
      </c>
      <c r="D2497">
        <v>17</v>
      </c>
      <c r="E2497" t="s">
        <v>25</v>
      </c>
      <c r="F2497" t="s">
        <v>11</v>
      </c>
      <c r="G2497">
        <v>22</v>
      </c>
      <c r="H2497">
        <v>14.6666666666667</v>
      </c>
      <c r="I2497">
        <v>33</v>
      </c>
    </row>
    <row r="2498" spans="1:9" x14ac:dyDescent="0.2">
      <c r="A2498" s="6" t="s">
        <v>1494</v>
      </c>
      <c r="B2498" t="s">
        <v>26</v>
      </c>
      <c r="C2498">
        <v>3</v>
      </c>
      <c r="D2498">
        <v>17</v>
      </c>
      <c r="E2498" t="s">
        <v>25</v>
      </c>
      <c r="F2498" t="s">
        <v>15</v>
      </c>
      <c r="G2498">
        <v>30</v>
      </c>
      <c r="H2498">
        <v>13.953488372093</v>
      </c>
      <c r="I2498">
        <v>37</v>
      </c>
    </row>
    <row r="2499" spans="1:9" x14ac:dyDescent="0.2">
      <c r="A2499" s="6" t="s">
        <v>990</v>
      </c>
      <c r="B2499" t="s">
        <v>26</v>
      </c>
      <c r="C2499">
        <v>3</v>
      </c>
      <c r="D2499">
        <v>17</v>
      </c>
      <c r="E2499" t="s">
        <v>25</v>
      </c>
      <c r="F2499" t="s">
        <v>12</v>
      </c>
      <c r="G2499">
        <v>31</v>
      </c>
      <c r="H2499">
        <v>18.7878787878788</v>
      </c>
      <c r="I2499">
        <v>41</v>
      </c>
    </row>
    <row r="2500" spans="1:9" x14ac:dyDescent="0.2">
      <c r="A2500" s="6" t="s">
        <v>1326</v>
      </c>
      <c r="B2500" t="s">
        <v>26</v>
      </c>
      <c r="C2500">
        <v>3</v>
      </c>
      <c r="D2500">
        <v>17</v>
      </c>
      <c r="E2500" t="s">
        <v>25</v>
      </c>
      <c r="F2500" t="s">
        <v>14</v>
      </c>
      <c r="G2500">
        <v>33</v>
      </c>
      <c r="H2500">
        <v>16.923076923076898</v>
      </c>
      <c r="I2500">
        <v>60</v>
      </c>
    </row>
    <row r="2501" spans="1:9" x14ac:dyDescent="0.2">
      <c r="A2501" s="6" t="s">
        <v>1158</v>
      </c>
      <c r="B2501" t="s">
        <v>26</v>
      </c>
      <c r="C2501">
        <v>3</v>
      </c>
      <c r="D2501">
        <v>17</v>
      </c>
      <c r="E2501" t="s">
        <v>25</v>
      </c>
      <c r="F2501" t="s">
        <v>13</v>
      </c>
      <c r="G2501">
        <v>46</v>
      </c>
      <c r="H2501">
        <v>26.285714285714299</v>
      </c>
      <c r="I2501">
        <v>63</v>
      </c>
    </row>
    <row r="2502" spans="1:9" x14ac:dyDescent="0.2">
      <c r="A2502" s="6" t="s">
        <v>830</v>
      </c>
      <c r="B2502" t="s">
        <v>26</v>
      </c>
      <c r="C2502">
        <v>3</v>
      </c>
      <c r="D2502">
        <v>18</v>
      </c>
      <c r="E2502" t="s">
        <v>25</v>
      </c>
      <c r="F2502" t="s">
        <v>11</v>
      </c>
      <c r="G2502">
        <v>570</v>
      </c>
      <c r="H2502">
        <v>7.7762619372442003</v>
      </c>
      <c r="I2502">
        <v>753</v>
      </c>
    </row>
    <row r="2503" spans="1:9" x14ac:dyDescent="0.2">
      <c r="A2503" s="6" t="s">
        <v>998</v>
      </c>
      <c r="B2503" t="s">
        <v>26</v>
      </c>
      <c r="C2503">
        <v>3</v>
      </c>
      <c r="D2503">
        <v>18</v>
      </c>
      <c r="E2503" t="s">
        <v>25</v>
      </c>
      <c r="F2503" t="s">
        <v>12</v>
      </c>
      <c r="G2503">
        <v>605</v>
      </c>
      <c r="H2503">
        <v>8.3333333333333304</v>
      </c>
      <c r="I2503">
        <v>767</v>
      </c>
    </row>
    <row r="2504" spans="1:9" x14ac:dyDescent="0.2">
      <c r="A2504" s="6" t="s">
        <v>1502</v>
      </c>
      <c r="B2504" t="s">
        <v>26</v>
      </c>
      <c r="C2504">
        <v>3</v>
      </c>
      <c r="D2504">
        <v>18</v>
      </c>
      <c r="E2504" t="s">
        <v>25</v>
      </c>
      <c r="F2504" t="s">
        <v>15</v>
      </c>
      <c r="G2504">
        <v>625</v>
      </c>
      <c r="H2504">
        <v>6.8530701754386003</v>
      </c>
      <c r="I2504">
        <v>795</v>
      </c>
    </row>
    <row r="2505" spans="1:9" x14ac:dyDescent="0.2">
      <c r="A2505" s="6" t="s">
        <v>1166</v>
      </c>
      <c r="B2505" t="s">
        <v>26</v>
      </c>
      <c r="C2505">
        <v>3</v>
      </c>
      <c r="D2505">
        <v>18</v>
      </c>
      <c r="E2505" t="s">
        <v>25</v>
      </c>
      <c r="F2505" t="s">
        <v>13</v>
      </c>
      <c r="G2505">
        <v>648</v>
      </c>
      <c r="H2505">
        <v>8.6746987951807206</v>
      </c>
      <c r="I2505">
        <v>856</v>
      </c>
    </row>
    <row r="2506" spans="1:9" x14ac:dyDescent="0.2">
      <c r="A2506" s="6" t="s">
        <v>1334</v>
      </c>
      <c r="B2506" t="s">
        <v>26</v>
      </c>
      <c r="C2506">
        <v>3</v>
      </c>
      <c r="D2506">
        <v>18</v>
      </c>
      <c r="E2506" t="s">
        <v>25</v>
      </c>
      <c r="F2506" t="s">
        <v>14</v>
      </c>
      <c r="G2506">
        <v>784</v>
      </c>
      <c r="H2506">
        <v>9.5261239368165196</v>
      </c>
      <c r="I2506">
        <v>1013</v>
      </c>
    </row>
    <row r="2507" spans="1:9" x14ac:dyDescent="0.2">
      <c r="A2507" s="6" t="s">
        <v>1006</v>
      </c>
      <c r="B2507" t="s">
        <v>26</v>
      </c>
      <c r="C2507">
        <v>3</v>
      </c>
      <c r="D2507">
        <v>19</v>
      </c>
      <c r="E2507" t="s">
        <v>25</v>
      </c>
      <c r="F2507" t="s">
        <v>12</v>
      </c>
      <c r="G2507">
        <v>26</v>
      </c>
      <c r="H2507">
        <v>8.5245901639344304</v>
      </c>
      <c r="I2507">
        <v>35</v>
      </c>
    </row>
    <row r="2508" spans="1:9" x14ac:dyDescent="0.2">
      <c r="A2508" s="6" t="s">
        <v>1174</v>
      </c>
      <c r="B2508" t="s">
        <v>26</v>
      </c>
      <c r="C2508">
        <v>3</v>
      </c>
      <c r="D2508">
        <v>19</v>
      </c>
      <c r="E2508" t="s">
        <v>25</v>
      </c>
      <c r="F2508" t="s">
        <v>13</v>
      </c>
      <c r="G2508">
        <v>36</v>
      </c>
      <c r="H2508">
        <v>10.746268656716399</v>
      </c>
      <c r="I2508">
        <v>44</v>
      </c>
    </row>
    <row r="2509" spans="1:9" x14ac:dyDescent="0.2">
      <c r="A2509" s="6" t="s">
        <v>838</v>
      </c>
      <c r="B2509" t="s">
        <v>26</v>
      </c>
      <c r="C2509">
        <v>3</v>
      </c>
      <c r="D2509">
        <v>19</v>
      </c>
      <c r="E2509" t="s">
        <v>25</v>
      </c>
      <c r="F2509" t="s">
        <v>11</v>
      </c>
      <c r="G2509">
        <v>36</v>
      </c>
      <c r="H2509">
        <v>12</v>
      </c>
      <c r="I2509">
        <v>46</v>
      </c>
    </row>
    <row r="2510" spans="1:9" x14ac:dyDescent="0.2">
      <c r="A2510" s="6" t="s">
        <v>1342</v>
      </c>
      <c r="B2510" t="s">
        <v>26</v>
      </c>
      <c r="C2510">
        <v>3</v>
      </c>
      <c r="D2510">
        <v>19</v>
      </c>
      <c r="E2510" t="s">
        <v>25</v>
      </c>
      <c r="F2510" t="s">
        <v>14</v>
      </c>
      <c r="G2510">
        <v>41</v>
      </c>
      <c r="H2510">
        <v>11.3888888888889</v>
      </c>
      <c r="I2510">
        <v>57</v>
      </c>
    </row>
    <row r="2511" spans="1:9" x14ac:dyDescent="0.2">
      <c r="A2511" s="6" t="s">
        <v>1510</v>
      </c>
      <c r="B2511" t="s">
        <v>26</v>
      </c>
      <c r="C2511">
        <v>3</v>
      </c>
      <c r="D2511">
        <v>19</v>
      </c>
      <c r="E2511" t="s">
        <v>25</v>
      </c>
      <c r="F2511" t="s">
        <v>15</v>
      </c>
      <c r="G2511">
        <v>66</v>
      </c>
      <c r="H2511">
        <v>16.923076923076898</v>
      </c>
      <c r="I2511">
        <v>91</v>
      </c>
    </row>
    <row r="2512" spans="1:9" x14ac:dyDescent="0.2">
      <c r="A2512" s="6" t="s">
        <v>846</v>
      </c>
      <c r="B2512" t="s">
        <v>26</v>
      </c>
      <c r="C2512">
        <v>3</v>
      </c>
      <c r="D2512">
        <v>20</v>
      </c>
      <c r="E2512" t="s">
        <v>25</v>
      </c>
      <c r="F2512" t="s">
        <v>11</v>
      </c>
      <c r="G2512">
        <v>258</v>
      </c>
      <c r="H2512">
        <v>11.5695067264574</v>
      </c>
      <c r="I2512">
        <v>352</v>
      </c>
    </row>
    <row r="2513" spans="1:9" x14ac:dyDescent="0.2">
      <c r="A2513" s="6" t="s">
        <v>1014</v>
      </c>
      <c r="B2513" t="s">
        <v>26</v>
      </c>
      <c r="C2513">
        <v>3</v>
      </c>
      <c r="D2513">
        <v>20</v>
      </c>
      <c r="E2513" t="s">
        <v>25</v>
      </c>
      <c r="F2513" t="s">
        <v>12</v>
      </c>
      <c r="G2513">
        <v>304</v>
      </c>
      <c r="H2513">
        <v>13.1034482758621</v>
      </c>
      <c r="I2513">
        <v>398</v>
      </c>
    </row>
    <row r="2514" spans="1:9" x14ac:dyDescent="0.2">
      <c r="A2514" s="6" t="s">
        <v>1182</v>
      </c>
      <c r="B2514" t="s">
        <v>26</v>
      </c>
      <c r="C2514">
        <v>3</v>
      </c>
      <c r="D2514">
        <v>20</v>
      </c>
      <c r="E2514" t="s">
        <v>25</v>
      </c>
      <c r="F2514" t="s">
        <v>13</v>
      </c>
      <c r="G2514">
        <v>321</v>
      </c>
      <c r="H2514">
        <v>13.319502074688801</v>
      </c>
      <c r="I2514">
        <v>406</v>
      </c>
    </row>
    <row r="2515" spans="1:9" x14ac:dyDescent="0.2">
      <c r="A2515" s="6" t="s">
        <v>1350</v>
      </c>
      <c r="B2515" t="s">
        <v>26</v>
      </c>
      <c r="C2515">
        <v>3</v>
      </c>
      <c r="D2515">
        <v>20</v>
      </c>
      <c r="E2515" t="s">
        <v>25</v>
      </c>
      <c r="F2515" t="s">
        <v>14</v>
      </c>
      <c r="G2515">
        <v>305</v>
      </c>
      <c r="H2515">
        <v>11.9140625</v>
      </c>
      <c r="I2515">
        <v>421</v>
      </c>
    </row>
    <row r="2516" spans="1:9" x14ac:dyDescent="0.2">
      <c r="A2516" s="6" t="s">
        <v>1518</v>
      </c>
      <c r="B2516" t="s">
        <v>26</v>
      </c>
      <c r="C2516">
        <v>3</v>
      </c>
      <c r="D2516">
        <v>20</v>
      </c>
      <c r="E2516" t="s">
        <v>25</v>
      </c>
      <c r="F2516" t="s">
        <v>15</v>
      </c>
      <c r="G2516">
        <v>384</v>
      </c>
      <c r="H2516">
        <v>14.065934065934099</v>
      </c>
      <c r="I2516">
        <v>545</v>
      </c>
    </row>
    <row r="2517" spans="1:9" x14ac:dyDescent="0.2">
      <c r="A2517" s="6" t="s">
        <v>854</v>
      </c>
      <c r="B2517" t="s">
        <v>26</v>
      </c>
      <c r="C2517">
        <v>3</v>
      </c>
      <c r="D2517">
        <v>99</v>
      </c>
      <c r="E2517" t="s">
        <v>25</v>
      </c>
      <c r="F2517" t="s">
        <v>11</v>
      </c>
      <c r="G2517">
        <v>10960</v>
      </c>
      <c r="H2517">
        <v>11.870464637712599</v>
      </c>
      <c r="I2517">
        <v>15516</v>
      </c>
    </row>
    <row r="2518" spans="1:9" x14ac:dyDescent="0.2">
      <c r="A2518" s="6" t="s">
        <v>1022</v>
      </c>
      <c r="B2518" t="s">
        <v>26</v>
      </c>
      <c r="C2518">
        <v>3</v>
      </c>
      <c r="D2518">
        <v>99</v>
      </c>
      <c r="E2518" t="s">
        <v>25</v>
      </c>
      <c r="F2518" t="s">
        <v>12</v>
      </c>
      <c r="G2518">
        <v>12047</v>
      </c>
      <c r="H2518">
        <v>12.682387619749401</v>
      </c>
      <c r="I2518">
        <v>17202</v>
      </c>
    </row>
    <row r="2519" spans="1:9" x14ac:dyDescent="0.2">
      <c r="A2519" s="6" t="s">
        <v>1190</v>
      </c>
      <c r="B2519" t="s">
        <v>26</v>
      </c>
      <c r="C2519">
        <v>3</v>
      </c>
      <c r="D2519">
        <v>99</v>
      </c>
      <c r="E2519" t="s">
        <v>25</v>
      </c>
      <c r="F2519" t="s">
        <v>13</v>
      </c>
      <c r="G2519">
        <v>13089</v>
      </c>
      <c r="H2519">
        <v>13.300477593740499</v>
      </c>
      <c r="I2519">
        <v>18937</v>
      </c>
    </row>
    <row r="2520" spans="1:9" x14ac:dyDescent="0.2">
      <c r="A2520" s="6" t="s">
        <v>1358</v>
      </c>
      <c r="B2520" t="s">
        <v>26</v>
      </c>
      <c r="C2520">
        <v>3</v>
      </c>
      <c r="D2520">
        <v>99</v>
      </c>
      <c r="E2520" t="s">
        <v>25</v>
      </c>
      <c r="F2520" t="s">
        <v>14</v>
      </c>
      <c r="G2520">
        <v>14556</v>
      </c>
      <c r="H2520">
        <v>14.043415340086799</v>
      </c>
      <c r="I2520">
        <v>21104</v>
      </c>
    </row>
    <row r="2521" spans="1:9" x14ac:dyDescent="0.2">
      <c r="A2521" s="6" t="s">
        <v>1526</v>
      </c>
      <c r="B2521" t="s">
        <v>26</v>
      </c>
      <c r="C2521">
        <v>3</v>
      </c>
      <c r="D2521">
        <v>99</v>
      </c>
      <c r="E2521" t="s">
        <v>25</v>
      </c>
      <c r="F2521" t="s">
        <v>15</v>
      </c>
      <c r="G2521">
        <v>16114</v>
      </c>
      <c r="H2521">
        <v>14.5788473717543</v>
      </c>
      <c r="I2521">
        <v>23493</v>
      </c>
    </row>
    <row r="2522" spans="1:9" x14ac:dyDescent="0.2">
      <c r="A2522" s="6" t="s">
        <v>695</v>
      </c>
      <c r="B2522" t="s">
        <v>26</v>
      </c>
      <c r="C2522">
        <v>4</v>
      </c>
      <c r="D2522">
        <v>1</v>
      </c>
      <c r="E2522" t="s">
        <v>24</v>
      </c>
      <c r="F2522" t="s">
        <v>11</v>
      </c>
      <c r="G2522">
        <v>11954</v>
      </c>
      <c r="H2522">
        <v>13.8500753099293</v>
      </c>
      <c r="I2522">
        <v>19283</v>
      </c>
    </row>
    <row r="2523" spans="1:9" x14ac:dyDescent="0.2">
      <c r="A2523" s="6" t="s">
        <v>863</v>
      </c>
      <c r="B2523" t="s">
        <v>26</v>
      </c>
      <c r="C2523">
        <v>4</v>
      </c>
      <c r="D2523">
        <v>1</v>
      </c>
      <c r="E2523" t="s">
        <v>24</v>
      </c>
      <c r="F2523" t="s">
        <v>12</v>
      </c>
      <c r="G2523">
        <v>12199</v>
      </c>
      <c r="H2523">
        <v>14.1651184393869</v>
      </c>
      <c r="I2523">
        <v>19650</v>
      </c>
    </row>
    <row r="2524" spans="1:9" x14ac:dyDescent="0.2">
      <c r="A2524" s="6" t="s">
        <v>1031</v>
      </c>
      <c r="B2524" t="s">
        <v>26</v>
      </c>
      <c r="C2524">
        <v>4</v>
      </c>
      <c r="D2524">
        <v>1</v>
      </c>
      <c r="E2524" t="s">
        <v>24</v>
      </c>
      <c r="F2524" t="s">
        <v>13</v>
      </c>
      <c r="G2524">
        <v>12518</v>
      </c>
      <c r="H2524">
        <v>14.520357267138399</v>
      </c>
      <c r="I2524">
        <v>20247</v>
      </c>
    </row>
    <row r="2525" spans="1:9" x14ac:dyDescent="0.2">
      <c r="A2525" s="6" t="s">
        <v>1199</v>
      </c>
      <c r="B2525" t="s">
        <v>26</v>
      </c>
      <c r="C2525">
        <v>4</v>
      </c>
      <c r="D2525">
        <v>1</v>
      </c>
      <c r="E2525" t="s">
        <v>24</v>
      </c>
      <c r="F2525" t="s">
        <v>14</v>
      </c>
      <c r="G2525">
        <v>12768</v>
      </c>
      <c r="H2525">
        <v>14.772648385977099</v>
      </c>
      <c r="I2525">
        <v>20562</v>
      </c>
    </row>
    <row r="2526" spans="1:9" x14ac:dyDescent="0.2">
      <c r="A2526" s="6" t="s">
        <v>1367</v>
      </c>
      <c r="B2526" t="s">
        <v>26</v>
      </c>
      <c r="C2526">
        <v>4</v>
      </c>
      <c r="D2526">
        <v>1</v>
      </c>
      <c r="E2526" t="s">
        <v>24</v>
      </c>
      <c r="F2526" t="s">
        <v>15</v>
      </c>
      <c r="G2526">
        <v>13016</v>
      </c>
      <c r="H2526">
        <v>14.9163419665368</v>
      </c>
      <c r="I2526">
        <v>20849</v>
      </c>
    </row>
    <row r="2527" spans="1:9" x14ac:dyDescent="0.2">
      <c r="A2527" s="6" t="s">
        <v>871</v>
      </c>
      <c r="B2527" t="s">
        <v>26</v>
      </c>
      <c r="C2527">
        <v>4</v>
      </c>
      <c r="D2527">
        <v>2</v>
      </c>
      <c r="E2527" t="s">
        <v>24</v>
      </c>
      <c r="F2527" t="s">
        <v>12</v>
      </c>
      <c r="G2527">
        <v>32548</v>
      </c>
      <c r="H2527">
        <v>11.086586279719301</v>
      </c>
      <c r="I2527">
        <v>48080</v>
      </c>
    </row>
    <row r="2528" spans="1:9" x14ac:dyDescent="0.2">
      <c r="A2528" s="6" t="s">
        <v>703</v>
      </c>
      <c r="B2528" t="s">
        <v>26</v>
      </c>
      <c r="C2528">
        <v>4</v>
      </c>
      <c r="D2528">
        <v>2</v>
      </c>
      <c r="E2528" t="s">
        <v>24</v>
      </c>
      <c r="F2528" t="s">
        <v>11</v>
      </c>
      <c r="G2528">
        <v>32818</v>
      </c>
      <c r="H2528">
        <v>11.216761227698401</v>
      </c>
      <c r="I2528">
        <v>50208</v>
      </c>
    </row>
    <row r="2529" spans="1:9" x14ac:dyDescent="0.2">
      <c r="A2529" s="6" t="s">
        <v>1039</v>
      </c>
      <c r="B2529" t="s">
        <v>26</v>
      </c>
      <c r="C2529">
        <v>4</v>
      </c>
      <c r="D2529">
        <v>2</v>
      </c>
      <c r="E2529" t="s">
        <v>24</v>
      </c>
      <c r="F2529" t="s">
        <v>13</v>
      </c>
      <c r="G2529">
        <v>33742</v>
      </c>
      <c r="H2529">
        <v>11.4321531424699</v>
      </c>
      <c r="I2529">
        <v>50453</v>
      </c>
    </row>
    <row r="2530" spans="1:9" x14ac:dyDescent="0.2">
      <c r="A2530" s="6" t="s">
        <v>1375</v>
      </c>
      <c r="B2530" t="s">
        <v>26</v>
      </c>
      <c r="C2530">
        <v>4</v>
      </c>
      <c r="D2530">
        <v>2</v>
      </c>
      <c r="E2530" t="s">
        <v>24</v>
      </c>
      <c r="F2530" t="s">
        <v>15</v>
      </c>
      <c r="G2530">
        <v>34685</v>
      </c>
      <c r="H2530">
        <v>11.522872994252699</v>
      </c>
      <c r="I2530">
        <v>52062</v>
      </c>
    </row>
    <row r="2531" spans="1:9" x14ac:dyDescent="0.2">
      <c r="A2531" s="6" t="s">
        <v>1207</v>
      </c>
      <c r="B2531" t="s">
        <v>26</v>
      </c>
      <c r="C2531">
        <v>4</v>
      </c>
      <c r="D2531">
        <v>2</v>
      </c>
      <c r="E2531" t="s">
        <v>24</v>
      </c>
      <c r="F2531" t="s">
        <v>14</v>
      </c>
      <c r="G2531">
        <v>35037</v>
      </c>
      <c r="H2531">
        <v>11.785462006794701</v>
      </c>
      <c r="I2531">
        <v>52363</v>
      </c>
    </row>
    <row r="2532" spans="1:9" x14ac:dyDescent="0.2">
      <c r="A2532" s="6" t="s">
        <v>879</v>
      </c>
      <c r="B2532" t="s">
        <v>26</v>
      </c>
      <c r="C2532">
        <v>4</v>
      </c>
      <c r="D2532">
        <v>3</v>
      </c>
      <c r="E2532" t="s">
        <v>24</v>
      </c>
      <c r="F2532" t="s">
        <v>12</v>
      </c>
      <c r="G2532">
        <v>20282</v>
      </c>
      <c r="H2532">
        <v>9.9734461054288008</v>
      </c>
      <c r="I2532">
        <v>28754</v>
      </c>
    </row>
    <row r="2533" spans="1:9" x14ac:dyDescent="0.2">
      <c r="A2533" s="6" t="s">
        <v>1047</v>
      </c>
      <c r="B2533" t="s">
        <v>26</v>
      </c>
      <c r="C2533">
        <v>4</v>
      </c>
      <c r="D2533">
        <v>3</v>
      </c>
      <c r="E2533" t="s">
        <v>24</v>
      </c>
      <c r="F2533" t="s">
        <v>13</v>
      </c>
      <c r="G2533">
        <v>20224</v>
      </c>
      <c r="H2533">
        <v>9.9171284264208293</v>
      </c>
      <c r="I2533">
        <v>28883</v>
      </c>
    </row>
    <row r="2534" spans="1:9" x14ac:dyDescent="0.2">
      <c r="A2534" s="6" t="s">
        <v>1215</v>
      </c>
      <c r="B2534" t="s">
        <v>26</v>
      </c>
      <c r="C2534">
        <v>4</v>
      </c>
      <c r="D2534">
        <v>3</v>
      </c>
      <c r="E2534" t="s">
        <v>24</v>
      </c>
      <c r="F2534" t="s">
        <v>14</v>
      </c>
      <c r="G2534">
        <v>21074</v>
      </c>
      <c r="H2534">
        <v>10.1924937125169</v>
      </c>
      <c r="I2534">
        <v>30555</v>
      </c>
    </row>
    <row r="2535" spans="1:9" x14ac:dyDescent="0.2">
      <c r="A2535" s="6" t="s">
        <v>711</v>
      </c>
      <c r="B2535" t="s">
        <v>26</v>
      </c>
      <c r="C2535">
        <v>4</v>
      </c>
      <c r="D2535">
        <v>3</v>
      </c>
      <c r="E2535" t="s">
        <v>24</v>
      </c>
      <c r="F2535" t="s">
        <v>11</v>
      </c>
      <c r="G2535">
        <v>20990</v>
      </c>
      <c r="H2535">
        <v>10.318552748008999</v>
      </c>
      <c r="I2535">
        <v>30604</v>
      </c>
    </row>
    <row r="2536" spans="1:9" x14ac:dyDescent="0.2">
      <c r="A2536" s="6" t="s">
        <v>1383</v>
      </c>
      <c r="B2536" t="s">
        <v>26</v>
      </c>
      <c r="C2536">
        <v>4</v>
      </c>
      <c r="D2536">
        <v>3</v>
      </c>
      <c r="E2536" t="s">
        <v>24</v>
      </c>
      <c r="F2536" t="s">
        <v>15</v>
      </c>
      <c r="G2536">
        <v>21857</v>
      </c>
      <c r="H2536">
        <v>10.226932434961601</v>
      </c>
      <c r="I2536">
        <v>31780</v>
      </c>
    </row>
    <row r="2537" spans="1:9" x14ac:dyDescent="0.2">
      <c r="A2537" s="6" t="s">
        <v>719</v>
      </c>
      <c r="B2537" t="s">
        <v>26</v>
      </c>
      <c r="C2537">
        <v>4</v>
      </c>
      <c r="D2537">
        <v>4</v>
      </c>
      <c r="E2537" t="s">
        <v>24</v>
      </c>
      <c r="F2537" t="s">
        <v>11</v>
      </c>
      <c r="G2537">
        <v>16876</v>
      </c>
      <c r="H2537">
        <v>10.041054322603699</v>
      </c>
      <c r="I2537">
        <v>24218</v>
      </c>
    </row>
    <row r="2538" spans="1:9" x14ac:dyDescent="0.2">
      <c r="A2538" s="6" t="s">
        <v>887</v>
      </c>
      <c r="B2538" t="s">
        <v>26</v>
      </c>
      <c r="C2538">
        <v>4</v>
      </c>
      <c r="D2538">
        <v>4</v>
      </c>
      <c r="E2538" t="s">
        <v>24</v>
      </c>
      <c r="F2538" t="s">
        <v>12</v>
      </c>
      <c r="G2538">
        <v>17265</v>
      </c>
      <c r="H2538">
        <v>10.3031568896581</v>
      </c>
      <c r="I2538">
        <v>24943</v>
      </c>
    </row>
    <row r="2539" spans="1:9" x14ac:dyDescent="0.2">
      <c r="A2539" s="6" t="s">
        <v>1055</v>
      </c>
      <c r="B2539" t="s">
        <v>26</v>
      </c>
      <c r="C2539">
        <v>4</v>
      </c>
      <c r="D2539">
        <v>4</v>
      </c>
      <c r="E2539" t="s">
        <v>24</v>
      </c>
      <c r="F2539" t="s">
        <v>13</v>
      </c>
      <c r="G2539">
        <v>17716</v>
      </c>
      <c r="H2539">
        <v>10.660729329642599</v>
      </c>
      <c r="I2539">
        <v>25684</v>
      </c>
    </row>
    <row r="2540" spans="1:9" x14ac:dyDescent="0.2">
      <c r="A2540" s="6" t="s">
        <v>1223</v>
      </c>
      <c r="B2540" t="s">
        <v>26</v>
      </c>
      <c r="C2540">
        <v>4</v>
      </c>
      <c r="D2540">
        <v>4</v>
      </c>
      <c r="E2540" t="s">
        <v>24</v>
      </c>
      <c r="F2540" t="s">
        <v>14</v>
      </c>
      <c r="G2540">
        <v>18505</v>
      </c>
      <c r="H2540">
        <v>10.954889888704701</v>
      </c>
      <c r="I2540">
        <v>26800</v>
      </c>
    </row>
    <row r="2541" spans="1:9" x14ac:dyDescent="0.2">
      <c r="A2541" s="6" t="s">
        <v>1391</v>
      </c>
      <c r="B2541" t="s">
        <v>26</v>
      </c>
      <c r="C2541">
        <v>4</v>
      </c>
      <c r="D2541">
        <v>4</v>
      </c>
      <c r="E2541" t="s">
        <v>24</v>
      </c>
      <c r="F2541" t="s">
        <v>15</v>
      </c>
      <c r="G2541">
        <v>18627</v>
      </c>
      <c r="H2541">
        <v>10.933904672458301</v>
      </c>
      <c r="I2541">
        <v>27399</v>
      </c>
    </row>
    <row r="2542" spans="1:9" x14ac:dyDescent="0.2">
      <c r="A2542" s="6" t="s">
        <v>727</v>
      </c>
      <c r="B2542" t="s">
        <v>26</v>
      </c>
      <c r="C2542">
        <v>4</v>
      </c>
      <c r="D2542">
        <v>5</v>
      </c>
      <c r="E2542" t="s">
        <v>24</v>
      </c>
      <c r="F2542" t="s">
        <v>11</v>
      </c>
      <c r="G2542">
        <v>27774</v>
      </c>
      <c r="H2542">
        <v>13.2591779252399</v>
      </c>
      <c r="I2542">
        <v>45509</v>
      </c>
    </row>
    <row r="2543" spans="1:9" x14ac:dyDescent="0.2">
      <c r="A2543" s="6" t="s">
        <v>895</v>
      </c>
      <c r="B2543" t="s">
        <v>26</v>
      </c>
      <c r="C2543">
        <v>4</v>
      </c>
      <c r="D2543">
        <v>5</v>
      </c>
      <c r="E2543" t="s">
        <v>24</v>
      </c>
      <c r="F2543" t="s">
        <v>12</v>
      </c>
      <c r="G2543">
        <v>29419</v>
      </c>
      <c r="H2543">
        <v>14.002379819133701</v>
      </c>
      <c r="I2543">
        <v>48496</v>
      </c>
    </row>
    <row r="2544" spans="1:9" x14ac:dyDescent="0.2">
      <c r="A2544" s="6" t="s">
        <v>1063</v>
      </c>
      <c r="B2544" t="s">
        <v>26</v>
      </c>
      <c r="C2544">
        <v>4</v>
      </c>
      <c r="D2544">
        <v>5</v>
      </c>
      <c r="E2544" t="s">
        <v>24</v>
      </c>
      <c r="F2544" t="s">
        <v>13</v>
      </c>
      <c r="G2544">
        <v>29753</v>
      </c>
      <c r="H2544">
        <v>14.120354990271</v>
      </c>
      <c r="I2544">
        <v>49249</v>
      </c>
    </row>
    <row r="2545" spans="1:9" x14ac:dyDescent="0.2">
      <c r="A2545" s="6" t="s">
        <v>1231</v>
      </c>
      <c r="B2545" t="s">
        <v>26</v>
      </c>
      <c r="C2545">
        <v>4</v>
      </c>
      <c r="D2545">
        <v>5</v>
      </c>
      <c r="E2545" t="s">
        <v>24</v>
      </c>
      <c r="F2545" t="s">
        <v>14</v>
      </c>
      <c r="G2545">
        <v>30753</v>
      </c>
      <c r="H2545">
        <v>14.4393839797164</v>
      </c>
      <c r="I2545">
        <v>50530</v>
      </c>
    </row>
    <row r="2546" spans="1:9" x14ac:dyDescent="0.2">
      <c r="A2546" s="6" t="s">
        <v>1399</v>
      </c>
      <c r="B2546" t="s">
        <v>26</v>
      </c>
      <c r="C2546">
        <v>4</v>
      </c>
      <c r="D2546">
        <v>5</v>
      </c>
      <c r="E2546" t="s">
        <v>24</v>
      </c>
      <c r="F2546" t="s">
        <v>15</v>
      </c>
      <c r="G2546">
        <v>31073</v>
      </c>
      <c r="H2546">
        <v>14.3856481481481</v>
      </c>
      <c r="I2546">
        <v>51689</v>
      </c>
    </row>
    <row r="2547" spans="1:9" x14ac:dyDescent="0.2">
      <c r="A2547" s="6" t="s">
        <v>735</v>
      </c>
      <c r="B2547" t="s">
        <v>26</v>
      </c>
      <c r="C2547">
        <v>4</v>
      </c>
      <c r="D2547">
        <v>6</v>
      </c>
      <c r="E2547" t="s">
        <v>24</v>
      </c>
      <c r="F2547" t="s">
        <v>11</v>
      </c>
      <c r="G2547">
        <v>8228</v>
      </c>
      <c r="H2547">
        <v>16.459291858371699</v>
      </c>
      <c r="I2547">
        <v>14414</v>
      </c>
    </row>
    <row r="2548" spans="1:9" x14ac:dyDescent="0.2">
      <c r="A2548" s="6" t="s">
        <v>903</v>
      </c>
      <c r="B2548" t="s">
        <v>26</v>
      </c>
      <c r="C2548">
        <v>4</v>
      </c>
      <c r="D2548">
        <v>6</v>
      </c>
      <c r="E2548" t="s">
        <v>24</v>
      </c>
      <c r="F2548" t="s">
        <v>12</v>
      </c>
      <c r="G2548">
        <v>8732</v>
      </c>
      <c r="H2548">
        <v>17.548231511253999</v>
      </c>
      <c r="I2548">
        <v>15201</v>
      </c>
    </row>
    <row r="2549" spans="1:9" x14ac:dyDescent="0.2">
      <c r="A2549" s="6" t="s">
        <v>1071</v>
      </c>
      <c r="B2549" t="s">
        <v>26</v>
      </c>
      <c r="C2549">
        <v>4</v>
      </c>
      <c r="D2549">
        <v>6</v>
      </c>
      <c r="E2549" t="s">
        <v>24</v>
      </c>
      <c r="F2549" t="s">
        <v>13</v>
      </c>
      <c r="G2549">
        <v>8959</v>
      </c>
      <c r="H2549">
        <v>18.098989898989899</v>
      </c>
      <c r="I2549">
        <v>15683</v>
      </c>
    </row>
    <row r="2550" spans="1:9" x14ac:dyDescent="0.2">
      <c r="A2550" s="6" t="s">
        <v>1239</v>
      </c>
      <c r="B2550" t="s">
        <v>26</v>
      </c>
      <c r="C2550">
        <v>4</v>
      </c>
      <c r="D2550">
        <v>6</v>
      </c>
      <c r="E2550" t="s">
        <v>24</v>
      </c>
      <c r="F2550" t="s">
        <v>14</v>
      </c>
      <c r="G2550">
        <v>9191</v>
      </c>
      <c r="H2550">
        <v>18.567676767676801</v>
      </c>
      <c r="I2550">
        <v>16533</v>
      </c>
    </row>
    <row r="2551" spans="1:9" x14ac:dyDescent="0.2">
      <c r="A2551" s="6" t="s">
        <v>1407</v>
      </c>
      <c r="B2551" t="s">
        <v>26</v>
      </c>
      <c r="C2551">
        <v>4</v>
      </c>
      <c r="D2551">
        <v>6</v>
      </c>
      <c r="E2551" t="s">
        <v>24</v>
      </c>
      <c r="F2551" t="s">
        <v>15</v>
      </c>
      <c r="G2551">
        <v>9688</v>
      </c>
      <c r="H2551">
        <v>19.352776667998398</v>
      </c>
      <c r="I2551">
        <v>17010</v>
      </c>
    </row>
    <row r="2552" spans="1:9" x14ac:dyDescent="0.2">
      <c r="A2552" s="6" t="s">
        <v>743</v>
      </c>
      <c r="B2552" t="s">
        <v>26</v>
      </c>
      <c r="C2552">
        <v>4</v>
      </c>
      <c r="D2552">
        <v>7</v>
      </c>
      <c r="E2552" t="s">
        <v>24</v>
      </c>
      <c r="F2552" t="s">
        <v>11</v>
      </c>
      <c r="G2552">
        <v>17633</v>
      </c>
      <c r="H2552">
        <v>14.224749919328801</v>
      </c>
      <c r="I2552">
        <v>25993</v>
      </c>
    </row>
    <row r="2553" spans="1:9" x14ac:dyDescent="0.2">
      <c r="A2553" s="6" t="s">
        <v>911</v>
      </c>
      <c r="B2553" t="s">
        <v>26</v>
      </c>
      <c r="C2553">
        <v>4</v>
      </c>
      <c r="D2553">
        <v>7</v>
      </c>
      <c r="E2553" t="s">
        <v>24</v>
      </c>
      <c r="F2553" t="s">
        <v>12</v>
      </c>
      <c r="G2553">
        <v>17964</v>
      </c>
      <c r="H2553">
        <v>14.545748987854299</v>
      </c>
      <c r="I2553">
        <v>26501</v>
      </c>
    </row>
    <row r="2554" spans="1:9" x14ac:dyDescent="0.2">
      <c r="A2554" s="6" t="s">
        <v>1079</v>
      </c>
      <c r="B2554" t="s">
        <v>26</v>
      </c>
      <c r="C2554">
        <v>4</v>
      </c>
      <c r="D2554">
        <v>7</v>
      </c>
      <c r="E2554" t="s">
        <v>24</v>
      </c>
      <c r="F2554" t="s">
        <v>13</v>
      </c>
      <c r="G2554">
        <v>18365</v>
      </c>
      <c r="H2554">
        <v>14.8740584757431</v>
      </c>
      <c r="I2554">
        <v>27230</v>
      </c>
    </row>
    <row r="2555" spans="1:9" x14ac:dyDescent="0.2">
      <c r="A2555" s="6" t="s">
        <v>1247</v>
      </c>
      <c r="B2555" t="s">
        <v>26</v>
      </c>
      <c r="C2555">
        <v>4</v>
      </c>
      <c r="D2555">
        <v>7</v>
      </c>
      <c r="E2555" t="s">
        <v>24</v>
      </c>
      <c r="F2555" t="s">
        <v>14</v>
      </c>
      <c r="G2555">
        <v>19422</v>
      </c>
      <c r="H2555">
        <v>15.608776018645001</v>
      </c>
      <c r="I2555">
        <v>29397</v>
      </c>
    </row>
    <row r="2556" spans="1:9" x14ac:dyDescent="0.2">
      <c r="A2556" s="6" t="s">
        <v>1415</v>
      </c>
      <c r="B2556" t="s">
        <v>26</v>
      </c>
      <c r="C2556">
        <v>4</v>
      </c>
      <c r="D2556">
        <v>7</v>
      </c>
      <c r="E2556" t="s">
        <v>24</v>
      </c>
      <c r="F2556" t="s">
        <v>15</v>
      </c>
      <c r="G2556">
        <v>22019</v>
      </c>
      <c r="H2556">
        <v>17.4035725576984</v>
      </c>
      <c r="I2556">
        <v>34629</v>
      </c>
    </row>
    <row r="2557" spans="1:9" x14ac:dyDescent="0.2">
      <c r="A2557" s="6" t="s">
        <v>1423</v>
      </c>
      <c r="B2557" t="s">
        <v>26</v>
      </c>
      <c r="C2557">
        <v>4</v>
      </c>
      <c r="D2557">
        <v>8</v>
      </c>
      <c r="E2557" t="s">
        <v>24</v>
      </c>
      <c r="F2557" t="s">
        <v>15</v>
      </c>
      <c r="G2557">
        <v>3446</v>
      </c>
      <c r="H2557">
        <v>19.0597345132743</v>
      </c>
      <c r="I2557">
        <v>5498</v>
      </c>
    </row>
    <row r="2558" spans="1:9" x14ac:dyDescent="0.2">
      <c r="A2558" s="6" t="s">
        <v>1255</v>
      </c>
      <c r="B2558" t="s">
        <v>26</v>
      </c>
      <c r="C2558">
        <v>4</v>
      </c>
      <c r="D2558">
        <v>8</v>
      </c>
      <c r="E2558" t="s">
        <v>24</v>
      </c>
      <c r="F2558" t="s">
        <v>14</v>
      </c>
      <c r="G2558">
        <v>3490</v>
      </c>
      <c r="H2558">
        <v>19.281767955801101</v>
      </c>
      <c r="I2558">
        <v>5657</v>
      </c>
    </row>
    <row r="2559" spans="1:9" x14ac:dyDescent="0.2">
      <c r="A2559" s="6" t="s">
        <v>1087</v>
      </c>
      <c r="B2559" t="s">
        <v>26</v>
      </c>
      <c r="C2559">
        <v>4</v>
      </c>
      <c r="D2559">
        <v>8</v>
      </c>
      <c r="E2559" t="s">
        <v>24</v>
      </c>
      <c r="F2559" t="s">
        <v>13</v>
      </c>
      <c r="G2559">
        <v>3511</v>
      </c>
      <c r="H2559">
        <v>19.196282121377799</v>
      </c>
      <c r="I2559">
        <v>5687</v>
      </c>
    </row>
    <row r="2560" spans="1:9" x14ac:dyDescent="0.2">
      <c r="A2560" s="6" t="s">
        <v>751</v>
      </c>
      <c r="B2560" t="s">
        <v>26</v>
      </c>
      <c r="C2560">
        <v>4</v>
      </c>
      <c r="D2560">
        <v>8</v>
      </c>
      <c r="E2560" t="s">
        <v>24</v>
      </c>
      <c r="F2560" t="s">
        <v>11</v>
      </c>
      <c r="G2560">
        <v>3653</v>
      </c>
      <c r="H2560">
        <v>19.778018408229599</v>
      </c>
      <c r="I2560">
        <v>6020</v>
      </c>
    </row>
    <row r="2561" spans="1:9" x14ac:dyDescent="0.2">
      <c r="A2561" s="6" t="s">
        <v>919</v>
      </c>
      <c r="B2561" t="s">
        <v>26</v>
      </c>
      <c r="C2561">
        <v>4</v>
      </c>
      <c r="D2561">
        <v>8</v>
      </c>
      <c r="E2561" t="s">
        <v>24</v>
      </c>
      <c r="F2561" t="s">
        <v>12</v>
      </c>
      <c r="G2561">
        <v>3633</v>
      </c>
      <c r="H2561">
        <v>19.701735357917599</v>
      </c>
      <c r="I2561">
        <v>6032</v>
      </c>
    </row>
    <row r="2562" spans="1:9" x14ac:dyDescent="0.2">
      <c r="A2562" s="6" t="s">
        <v>759</v>
      </c>
      <c r="B2562" t="s">
        <v>26</v>
      </c>
      <c r="C2562">
        <v>4</v>
      </c>
      <c r="D2562">
        <v>9</v>
      </c>
      <c r="E2562" t="s">
        <v>24</v>
      </c>
      <c r="F2562" t="s">
        <v>11</v>
      </c>
      <c r="G2562">
        <v>12256</v>
      </c>
      <c r="H2562">
        <v>13.566526455612101</v>
      </c>
      <c r="I2562">
        <v>19305</v>
      </c>
    </row>
    <row r="2563" spans="1:9" x14ac:dyDescent="0.2">
      <c r="A2563" s="6" t="s">
        <v>927</v>
      </c>
      <c r="B2563" t="s">
        <v>26</v>
      </c>
      <c r="C2563">
        <v>4</v>
      </c>
      <c r="D2563">
        <v>9</v>
      </c>
      <c r="E2563" t="s">
        <v>24</v>
      </c>
      <c r="F2563" t="s">
        <v>12</v>
      </c>
      <c r="G2563">
        <v>12465</v>
      </c>
      <c r="H2563">
        <v>13.8546182060687</v>
      </c>
      <c r="I2563">
        <v>19848</v>
      </c>
    </row>
    <row r="2564" spans="1:9" x14ac:dyDescent="0.2">
      <c r="A2564" s="6" t="s">
        <v>1095</v>
      </c>
      <c r="B2564" t="s">
        <v>26</v>
      </c>
      <c r="C2564">
        <v>4</v>
      </c>
      <c r="D2564">
        <v>9</v>
      </c>
      <c r="E2564" t="s">
        <v>24</v>
      </c>
      <c r="F2564" t="s">
        <v>13</v>
      </c>
      <c r="G2564">
        <v>13295</v>
      </c>
      <c r="H2564">
        <v>14.876356719257</v>
      </c>
      <c r="I2564">
        <v>21318</v>
      </c>
    </row>
    <row r="2565" spans="1:9" x14ac:dyDescent="0.2">
      <c r="A2565" s="6" t="s">
        <v>1263</v>
      </c>
      <c r="B2565" t="s">
        <v>26</v>
      </c>
      <c r="C2565">
        <v>4</v>
      </c>
      <c r="D2565">
        <v>9</v>
      </c>
      <c r="E2565" t="s">
        <v>24</v>
      </c>
      <c r="F2565" t="s">
        <v>14</v>
      </c>
      <c r="G2565">
        <v>13648</v>
      </c>
      <c r="H2565">
        <v>15.2253458277555</v>
      </c>
      <c r="I2565">
        <v>22121</v>
      </c>
    </row>
    <row r="2566" spans="1:9" x14ac:dyDescent="0.2">
      <c r="A2566" s="6" t="s">
        <v>1431</v>
      </c>
      <c r="B2566" t="s">
        <v>26</v>
      </c>
      <c r="C2566">
        <v>4</v>
      </c>
      <c r="D2566">
        <v>9</v>
      </c>
      <c r="E2566" t="s">
        <v>24</v>
      </c>
      <c r="F2566" t="s">
        <v>15</v>
      </c>
      <c r="G2566">
        <v>13871</v>
      </c>
      <c r="H2566">
        <v>15.4276498720943</v>
      </c>
      <c r="I2566">
        <v>22509</v>
      </c>
    </row>
    <row r="2567" spans="1:9" x14ac:dyDescent="0.2">
      <c r="A2567" s="6" t="s">
        <v>935</v>
      </c>
      <c r="B2567" t="s">
        <v>26</v>
      </c>
      <c r="C2567">
        <v>4</v>
      </c>
      <c r="D2567">
        <v>10</v>
      </c>
      <c r="E2567" t="s">
        <v>24</v>
      </c>
      <c r="F2567" t="s">
        <v>12</v>
      </c>
      <c r="G2567">
        <v>14497</v>
      </c>
      <c r="H2567">
        <v>20.078947368421101</v>
      </c>
      <c r="I2567">
        <v>25993</v>
      </c>
    </row>
    <row r="2568" spans="1:9" x14ac:dyDescent="0.2">
      <c r="A2568" s="6" t="s">
        <v>767</v>
      </c>
      <c r="B2568" t="s">
        <v>26</v>
      </c>
      <c r="C2568">
        <v>4</v>
      </c>
      <c r="D2568">
        <v>10</v>
      </c>
      <c r="E2568" t="s">
        <v>24</v>
      </c>
      <c r="F2568" t="s">
        <v>11</v>
      </c>
      <c r="G2568">
        <v>14409</v>
      </c>
      <c r="H2568">
        <v>19.993062300541101</v>
      </c>
      <c r="I2568">
        <v>26124</v>
      </c>
    </row>
    <row r="2569" spans="1:9" x14ac:dyDescent="0.2">
      <c r="A2569" s="6" t="s">
        <v>1439</v>
      </c>
      <c r="B2569" t="s">
        <v>26</v>
      </c>
      <c r="C2569">
        <v>4</v>
      </c>
      <c r="D2569">
        <v>10</v>
      </c>
      <c r="E2569" t="s">
        <v>24</v>
      </c>
      <c r="F2569" t="s">
        <v>15</v>
      </c>
      <c r="G2569">
        <v>15034</v>
      </c>
      <c r="H2569">
        <v>20.6086360520905</v>
      </c>
      <c r="I2569">
        <v>26404</v>
      </c>
    </row>
    <row r="2570" spans="1:9" x14ac:dyDescent="0.2">
      <c r="A2570" s="6" t="s">
        <v>1271</v>
      </c>
      <c r="B2570" t="s">
        <v>26</v>
      </c>
      <c r="C2570">
        <v>4</v>
      </c>
      <c r="D2570">
        <v>10</v>
      </c>
      <c r="E2570" t="s">
        <v>24</v>
      </c>
      <c r="F2570" t="s">
        <v>14</v>
      </c>
      <c r="G2570">
        <v>15600</v>
      </c>
      <c r="H2570">
        <v>21.422686075254099</v>
      </c>
      <c r="I2570">
        <v>28067</v>
      </c>
    </row>
    <row r="2571" spans="1:9" x14ac:dyDescent="0.2">
      <c r="A2571" s="6" t="s">
        <v>1103</v>
      </c>
      <c r="B2571" t="s">
        <v>26</v>
      </c>
      <c r="C2571">
        <v>4</v>
      </c>
      <c r="D2571">
        <v>10</v>
      </c>
      <c r="E2571" t="s">
        <v>24</v>
      </c>
      <c r="F2571" t="s">
        <v>13</v>
      </c>
      <c r="G2571">
        <v>15520</v>
      </c>
      <c r="H2571">
        <v>21.439425334991</v>
      </c>
      <c r="I2571">
        <v>28068</v>
      </c>
    </row>
    <row r="2572" spans="1:9" x14ac:dyDescent="0.2">
      <c r="A2572" s="6" t="s">
        <v>775</v>
      </c>
      <c r="B2572" t="s">
        <v>26</v>
      </c>
      <c r="C2572">
        <v>4</v>
      </c>
      <c r="D2572">
        <v>11</v>
      </c>
      <c r="E2572" t="s">
        <v>24</v>
      </c>
      <c r="F2572" t="s">
        <v>11</v>
      </c>
      <c r="G2572">
        <v>13880</v>
      </c>
      <c r="H2572">
        <v>13.5414634146341</v>
      </c>
      <c r="I2572">
        <v>21729</v>
      </c>
    </row>
    <row r="2573" spans="1:9" x14ac:dyDescent="0.2">
      <c r="A2573" s="6" t="s">
        <v>943</v>
      </c>
      <c r="B2573" t="s">
        <v>26</v>
      </c>
      <c r="C2573">
        <v>4</v>
      </c>
      <c r="D2573">
        <v>11</v>
      </c>
      <c r="E2573" t="s">
        <v>24</v>
      </c>
      <c r="F2573" t="s">
        <v>12</v>
      </c>
      <c r="G2573">
        <v>14103</v>
      </c>
      <c r="H2573">
        <v>13.7617096018735</v>
      </c>
      <c r="I2573">
        <v>22401</v>
      </c>
    </row>
    <row r="2574" spans="1:9" x14ac:dyDescent="0.2">
      <c r="A2574" s="6" t="s">
        <v>1111</v>
      </c>
      <c r="B2574" t="s">
        <v>26</v>
      </c>
      <c r="C2574">
        <v>4</v>
      </c>
      <c r="D2574">
        <v>11</v>
      </c>
      <c r="E2574" t="s">
        <v>24</v>
      </c>
      <c r="F2574" t="s">
        <v>13</v>
      </c>
      <c r="G2574">
        <v>14582</v>
      </c>
      <c r="H2574">
        <v>14.276483258273</v>
      </c>
      <c r="I2574">
        <v>22989</v>
      </c>
    </row>
    <row r="2575" spans="1:9" x14ac:dyDescent="0.2">
      <c r="A2575" s="6" t="s">
        <v>1279</v>
      </c>
      <c r="B2575" t="s">
        <v>26</v>
      </c>
      <c r="C2575">
        <v>4</v>
      </c>
      <c r="D2575">
        <v>11</v>
      </c>
      <c r="E2575" t="s">
        <v>24</v>
      </c>
      <c r="F2575" t="s">
        <v>14</v>
      </c>
      <c r="G2575">
        <v>14529</v>
      </c>
      <c r="H2575">
        <v>14.1704866868234</v>
      </c>
      <c r="I2575">
        <v>23252</v>
      </c>
    </row>
    <row r="2576" spans="1:9" x14ac:dyDescent="0.2">
      <c r="A2576" s="6" t="s">
        <v>1447</v>
      </c>
      <c r="B2576" t="s">
        <v>26</v>
      </c>
      <c r="C2576">
        <v>4</v>
      </c>
      <c r="D2576">
        <v>11</v>
      </c>
      <c r="E2576" t="s">
        <v>24</v>
      </c>
      <c r="F2576" t="s">
        <v>15</v>
      </c>
      <c r="G2576">
        <v>14990</v>
      </c>
      <c r="H2576">
        <v>14.542103220799399</v>
      </c>
      <c r="I2576">
        <v>23626</v>
      </c>
    </row>
    <row r="2577" spans="1:9" x14ac:dyDescent="0.2">
      <c r="A2577" s="6" t="s">
        <v>951</v>
      </c>
      <c r="B2577" t="s">
        <v>26</v>
      </c>
      <c r="C2577">
        <v>4</v>
      </c>
      <c r="D2577">
        <v>12</v>
      </c>
      <c r="E2577" t="s">
        <v>24</v>
      </c>
      <c r="F2577" t="s">
        <v>12</v>
      </c>
      <c r="G2577">
        <v>6443</v>
      </c>
      <c r="H2577">
        <v>17.6279069767442</v>
      </c>
      <c r="I2577">
        <v>11273</v>
      </c>
    </row>
    <row r="2578" spans="1:9" x14ac:dyDescent="0.2">
      <c r="A2578" s="6" t="s">
        <v>1119</v>
      </c>
      <c r="B2578" t="s">
        <v>26</v>
      </c>
      <c r="C2578">
        <v>4</v>
      </c>
      <c r="D2578">
        <v>12</v>
      </c>
      <c r="E2578" t="s">
        <v>24</v>
      </c>
      <c r="F2578" t="s">
        <v>13</v>
      </c>
      <c r="G2578">
        <v>6486</v>
      </c>
      <c r="H2578">
        <v>17.8186813186813</v>
      </c>
      <c r="I2578">
        <v>11323</v>
      </c>
    </row>
    <row r="2579" spans="1:9" x14ac:dyDescent="0.2">
      <c r="A2579" s="6" t="s">
        <v>1287</v>
      </c>
      <c r="B2579" t="s">
        <v>26</v>
      </c>
      <c r="C2579">
        <v>4</v>
      </c>
      <c r="D2579">
        <v>12</v>
      </c>
      <c r="E2579" t="s">
        <v>24</v>
      </c>
      <c r="F2579" t="s">
        <v>14</v>
      </c>
      <c r="G2579">
        <v>6577</v>
      </c>
      <c r="H2579">
        <v>18.158475980121501</v>
      </c>
      <c r="I2579">
        <v>11745</v>
      </c>
    </row>
    <row r="2580" spans="1:9" x14ac:dyDescent="0.2">
      <c r="A2580" s="6" t="s">
        <v>783</v>
      </c>
      <c r="B2580" t="s">
        <v>26</v>
      </c>
      <c r="C2580">
        <v>4</v>
      </c>
      <c r="D2580">
        <v>12</v>
      </c>
      <c r="E2580" t="s">
        <v>24</v>
      </c>
      <c r="F2580" t="s">
        <v>11</v>
      </c>
      <c r="G2580">
        <v>6649</v>
      </c>
      <c r="H2580">
        <v>17.907352545111799</v>
      </c>
      <c r="I2580">
        <v>11843</v>
      </c>
    </row>
    <row r="2581" spans="1:9" x14ac:dyDescent="0.2">
      <c r="A2581" s="6" t="s">
        <v>1455</v>
      </c>
      <c r="B2581" t="s">
        <v>26</v>
      </c>
      <c r="C2581">
        <v>4</v>
      </c>
      <c r="D2581">
        <v>12</v>
      </c>
      <c r="E2581" t="s">
        <v>24</v>
      </c>
      <c r="F2581" t="s">
        <v>15</v>
      </c>
      <c r="G2581">
        <v>6721</v>
      </c>
      <c r="H2581">
        <v>18.4998623726947</v>
      </c>
      <c r="I2581">
        <v>12011</v>
      </c>
    </row>
    <row r="2582" spans="1:9" x14ac:dyDescent="0.2">
      <c r="A2582" s="6" t="s">
        <v>791</v>
      </c>
      <c r="B2582" t="s">
        <v>26</v>
      </c>
      <c r="C2582">
        <v>4</v>
      </c>
      <c r="D2582">
        <v>13</v>
      </c>
      <c r="E2582" t="s">
        <v>24</v>
      </c>
      <c r="F2582" t="s">
        <v>11</v>
      </c>
      <c r="G2582">
        <v>16903</v>
      </c>
      <c r="H2582">
        <v>9.8934738074334199</v>
      </c>
      <c r="I2582">
        <v>24324</v>
      </c>
    </row>
    <row r="2583" spans="1:9" x14ac:dyDescent="0.2">
      <c r="A2583" s="6" t="s">
        <v>959</v>
      </c>
      <c r="B2583" t="s">
        <v>26</v>
      </c>
      <c r="C2583">
        <v>4</v>
      </c>
      <c r="D2583">
        <v>13</v>
      </c>
      <c r="E2583" t="s">
        <v>24</v>
      </c>
      <c r="F2583" t="s">
        <v>12</v>
      </c>
      <c r="G2583">
        <v>17868</v>
      </c>
      <c r="H2583">
        <v>10.424737456242701</v>
      </c>
      <c r="I2583">
        <v>25700</v>
      </c>
    </row>
    <row r="2584" spans="1:9" x14ac:dyDescent="0.2">
      <c r="A2584" s="6" t="s">
        <v>1127</v>
      </c>
      <c r="B2584" t="s">
        <v>26</v>
      </c>
      <c r="C2584">
        <v>4</v>
      </c>
      <c r="D2584">
        <v>13</v>
      </c>
      <c r="E2584" t="s">
        <v>24</v>
      </c>
      <c r="F2584" t="s">
        <v>13</v>
      </c>
      <c r="G2584">
        <v>19164</v>
      </c>
      <c r="H2584">
        <v>11.1749956265671</v>
      </c>
      <c r="I2584">
        <v>27730</v>
      </c>
    </row>
    <row r="2585" spans="1:9" x14ac:dyDescent="0.2">
      <c r="A2585" s="6" t="s">
        <v>1295</v>
      </c>
      <c r="B2585" t="s">
        <v>26</v>
      </c>
      <c r="C2585">
        <v>4</v>
      </c>
      <c r="D2585">
        <v>13</v>
      </c>
      <c r="E2585" t="s">
        <v>24</v>
      </c>
      <c r="F2585" t="s">
        <v>14</v>
      </c>
      <c r="G2585">
        <v>20031</v>
      </c>
      <c r="H2585">
        <v>11.591343093571</v>
      </c>
      <c r="I2585">
        <v>29425</v>
      </c>
    </row>
    <row r="2586" spans="1:9" x14ac:dyDescent="0.2">
      <c r="A2586" s="6" t="s">
        <v>1463</v>
      </c>
      <c r="B2586" t="s">
        <v>26</v>
      </c>
      <c r="C2586">
        <v>4</v>
      </c>
      <c r="D2586">
        <v>13</v>
      </c>
      <c r="E2586" t="s">
        <v>24</v>
      </c>
      <c r="F2586" t="s">
        <v>15</v>
      </c>
      <c r="G2586">
        <v>20327</v>
      </c>
      <c r="H2586">
        <v>11.6267231024424</v>
      </c>
      <c r="I2586">
        <v>29510</v>
      </c>
    </row>
    <row r="2587" spans="1:9" x14ac:dyDescent="0.2">
      <c r="A2587" s="6" t="s">
        <v>799</v>
      </c>
      <c r="B2587" t="s">
        <v>26</v>
      </c>
      <c r="C2587">
        <v>4</v>
      </c>
      <c r="D2587">
        <v>14</v>
      </c>
      <c r="E2587" t="s">
        <v>24</v>
      </c>
      <c r="F2587" t="s">
        <v>11</v>
      </c>
      <c r="G2587">
        <v>12777</v>
      </c>
      <c r="H2587">
        <v>16.191864149030501</v>
      </c>
      <c r="I2587">
        <v>19614</v>
      </c>
    </row>
    <row r="2588" spans="1:9" x14ac:dyDescent="0.2">
      <c r="A2588" s="6" t="s">
        <v>967</v>
      </c>
      <c r="B2588" t="s">
        <v>26</v>
      </c>
      <c r="C2588">
        <v>4</v>
      </c>
      <c r="D2588">
        <v>14</v>
      </c>
      <c r="E2588" t="s">
        <v>24</v>
      </c>
      <c r="F2588" t="s">
        <v>12</v>
      </c>
      <c r="G2588">
        <v>13417</v>
      </c>
      <c r="H2588">
        <v>17.161678178562301</v>
      </c>
      <c r="I2588">
        <v>21067</v>
      </c>
    </row>
    <row r="2589" spans="1:9" x14ac:dyDescent="0.2">
      <c r="A2589" s="6" t="s">
        <v>1135</v>
      </c>
      <c r="B2589" t="s">
        <v>26</v>
      </c>
      <c r="C2589">
        <v>4</v>
      </c>
      <c r="D2589">
        <v>14</v>
      </c>
      <c r="E2589" t="s">
        <v>24</v>
      </c>
      <c r="F2589" t="s">
        <v>13</v>
      </c>
      <c r="G2589">
        <v>14162</v>
      </c>
      <c r="H2589">
        <v>18.1984065792855</v>
      </c>
      <c r="I2589">
        <v>22439</v>
      </c>
    </row>
    <row r="2590" spans="1:9" x14ac:dyDescent="0.2">
      <c r="A2590" s="6" t="s">
        <v>1471</v>
      </c>
      <c r="B2590" t="s">
        <v>26</v>
      </c>
      <c r="C2590">
        <v>4</v>
      </c>
      <c r="D2590">
        <v>14</v>
      </c>
      <c r="E2590" t="s">
        <v>24</v>
      </c>
      <c r="F2590" t="s">
        <v>15</v>
      </c>
      <c r="G2590">
        <v>14427</v>
      </c>
      <c r="H2590">
        <v>18.463015101100599</v>
      </c>
      <c r="I2590">
        <v>22981</v>
      </c>
    </row>
    <row r="2591" spans="1:9" x14ac:dyDescent="0.2">
      <c r="A2591" s="6" t="s">
        <v>1303</v>
      </c>
      <c r="B2591" t="s">
        <v>26</v>
      </c>
      <c r="C2591">
        <v>4</v>
      </c>
      <c r="D2591">
        <v>14</v>
      </c>
      <c r="E2591" t="s">
        <v>24</v>
      </c>
      <c r="F2591" t="s">
        <v>14</v>
      </c>
      <c r="G2591">
        <v>14621</v>
      </c>
      <c r="H2591">
        <v>18.696930946291602</v>
      </c>
      <c r="I2591">
        <v>23267</v>
      </c>
    </row>
    <row r="2592" spans="1:9" x14ac:dyDescent="0.2">
      <c r="A2592" s="6" t="s">
        <v>1479</v>
      </c>
      <c r="B2592" t="s">
        <v>26</v>
      </c>
      <c r="C2592">
        <v>4</v>
      </c>
      <c r="D2592">
        <v>15</v>
      </c>
      <c r="E2592" t="s">
        <v>24</v>
      </c>
      <c r="F2592" t="s">
        <v>15</v>
      </c>
      <c r="G2592">
        <v>5621</v>
      </c>
      <c r="H2592">
        <v>19.771368272951101</v>
      </c>
      <c r="I2592">
        <v>9198</v>
      </c>
    </row>
    <row r="2593" spans="1:9" x14ac:dyDescent="0.2">
      <c r="A2593" s="6" t="s">
        <v>1311</v>
      </c>
      <c r="B2593" t="s">
        <v>26</v>
      </c>
      <c r="C2593">
        <v>4</v>
      </c>
      <c r="D2593">
        <v>15</v>
      </c>
      <c r="E2593" t="s">
        <v>24</v>
      </c>
      <c r="F2593" t="s">
        <v>14</v>
      </c>
      <c r="G2593">
        <v>5792</v>
      </c>
      <c r="H2593">
        <v>20.502654867256599</v>
      </c>
      <c r="I2593">
        <v>9499</v>
      </c>
    </row>
    <row r="2594" spans="1:9" x14ac:dyDescent="0.2">
      <c r="A2594" s="6" t="s">
        <v>1143</v>
      </c>
      <c r="B2594" t="s">
        <v>26</v>
      </c>
      <c r="C2594">
        <v>4</v>
      </c>
      <c r="D2594">
        <v>15</v>
      </c>
      <c r="E2594" t="s">
        <v>24</v>
      </c>
      <c r="F2594" t="s">
        <v>13</v>
      </c>
      <c r="G2594">
        <v>5574</v>
      </c>
      <c r="H2594">
        <v>19.864575908766898</v>
      </c>
      <c r="I2594">
        <v>9548</v>
      </c>
    </row>
    <row r="2595" spans="1:9" x14ac:dyDescent="0.2">
      <c r="A2595" s="6" t="s">
        <v>975</v>
      </c>
      <c r="B2595" t="s">
        <v>26</v>
      </c>
      <c r="C2595">
        <v>4</v>
      </c>
      <c r="D2595">
        <v>15</v>
      </c>
      <c r="E2595" t="s">
        <v>24</v>
      </c>
      <c r="F2595" t="s">
        <v>12</v>
      </c>
      <c r="G2595">
        <v>5916</v>
      </c>
      <c r="H2595">
        <v>21.151233464426198</v>
      </c>
      <c r="I2595">
        <v>10500</v>
      </c>
    </row>
    <row r="2596" spans="1:9" x14ac:dyDescent="0.2">
      <c r="A2596" s="6" t="s">
        <v>807</v>
      </c>
      <c r="B2596" t="s">
        <v>26</v>
      </c>
      <c r="C2596">
        <v>4</v>
      </c>
      <c r="D2596">
        <v>15</v>
      </c>
      <c r="E2596" t="s">
        <v>24</v>
      </c>
      <c r="F2596" t="s">
        <v>11</v>
      </c>
      <c r="G2596">
        <v>5935</v>
      </c>
      <c r="H2596">
        <v>21.318247126436798</v>
      </c>
      <c r="I2596">
        <v>10951</v>
      </c>
    </row>
    <row r="2597" spans="1:9" x14ac:dyDescent="0.2">
      <c r="A2597" s="6" t="s">
        <v>1151</v>
      </c>
      <c r="B2597" t="s">
        <v>26</v>
      </c>
      <c r="C2597">
        <v>4</v>
      </c>
      <c r="D2597">
        <v>16</v>
      </c>
      <c r="E2597" t="s">
        <v>24</v>
      </c>
      <c r="F2597" t="s">
        <v>13</v>
      </c>
      <c r="G2597">
        <v>15327</v>
      </c>
      <c r="H2597">
        <v>15.1782531194296</v>
      </c>
      <c r="I2597">
        <v>22497</v>
      </c>
    </row>
    <row r="2598" spans="1:9" x14ac:dyDescent="0.2">
      <c r="A2598" s="6" t="s">
        <v>1319</v>
      </c>
      <c r="B2598" t="s">
        <v>26</v>
      </c>
      <c r="C2598">
        <v>4</v>
      </c>
      <c r="D2598">
        <v>16</v>
      </c>
      <c r="E2598" t="s">
        <v>24</v>
      </c>
      <c r="F2598" t="s">
        <v>14</v>
      </c>
      <c r="G2598">
        <v>15552</v>
      </c>
      <c r="H2598">
        <v>15.331230283911699</v>
      </c>
      <c r="I2598">
        <v>22847</v>
      </c>
    </row>
    <row r="2599" spans="1:9" x14ac:dyDescent="0.2">
      <c r="A2599" s="6" t="s">
        <v>1487</v>
      </c>
      <c r="B2599" t="s">
        <v>26</v>
      </c>
      <c r="C2599">
        <v>4</v>
      </c>
      <c r="D2599">
        <v>16</v>
      </c>
      <c r="E2599" t="s">
        <v>24</v>
      </c>
      <c r="F2599" t="s">
        <v>15</v>
      </c>
      <c r="G2599">
        <v>15826</v>
      </c>
      <c r="H2599">
        <v>15.4535689874036</v>
      </c>
      <c r="I2599">
        <v>23491</v>
      </c>
    </row>
    <row r="2600" spans="1:9" x14ac:dyDescent="0.2">
      <c r="A2600" s="6" t="s">
        <v>815</v>
      </c>
      <c r="B2600" t="s">
        <v>26</v>
      </c>
      <c r="C2600">
        <v>4</v>
      </c>
      <c r="D2600">
        <v>16</v>
      </c>
      <c r="E2600" t="s">
        <v>24</v>
      </c>
      <c r="F2600" t="s">
        <v>11</v>
      </c>
      <c r="G2600">
        <v>17914</v>
      </c>
      <c r="H2600">
        <v>17.828423566879</v>
      </c>
      <c r="I2600">
        <v>26799</v>
      </c>
    </row>
    <row r="2601" spans="1:9" x14ac:dyDescent="0.2">
      <c r="A2601" s="6" t="s">
        <v>983</v>
      </c>
      <c r="B2601" t="s">
        <v>26</v>
      </c>
      <c r="C2601">
        <v>4</v>
      </c>
      <c r="D2601">
        <v>16</v>
      </c>
      <c r="E2601" t="s">
        <v>24</v>
      </c>
      <c r="F2601" t="s">
        <v>12</v>
      </c>
      <c r="G2601">
        <v>18561</v>
      </c>
      <c r="H2601">
        <v>18.430145963657999</v>
      </c>
      <c r="I2601">
        <v>28282</v>
      </c>
    </row>
    <row r="2602" spans="1:9" x14ac:dyDescent="0.2">
      <c r="A2602" s="6" t="s">
        <v>1327</v>
      </c>
      <c r="B2602" t="s">
        <v>26</v>
      </c>
      <c r="C2602">
        <v>4</v>
      </c>
      <c r="D2602">
        <v>17</v>
      </c>
      <c r="E2602" t="s">
        <v>24</v>
      </c>
      <c r="F2602" t="s">
        <v>14</v>
      </c>
      <c r="G2602">
        <v>4892</v>
      </c>
      <c r="H2602">
        <v>21.168325400259601</v>
      </c>
      <c r="I2602">
        <v>7329</v>
      </c>
    </row>
    <row r="2603" spans="1:9" x14ac:dyDescent="0.2">
      <c r="A2603" s="6" t="s">
        <v>1159</v>
      </c>
      <c r="B2603" t="s">
        <v>26</v>
      </c>
      <c r="C2603">
        <v>4</v>
      </c>
      <c r="D2603">
        <v>17</v>
      </c>
      <c r="E2603" t="s">
        <v>24</v>
      </c>
      <c r="F2603" t="s">
        <v>13</v>
      </c>
      <c r="G2603">
        <v>5245</v>
      </c>
      <c r="H2603">
        <v>22.481783111873099</v>
      </c>
      <c r="I2603">
        <v>7938</v>
      </c>
    </row>
    <row r="2604" spans="1:9" x14ac:dyDescent="0.2">
      <c r="A2604" s="6" t="s">
        <v>1495</v>
      </c>
      <c r="B2604" t="s">
        <v>26</v>
      </c>
      <c r="C2604">
        <v>4</v>
      </c>
      <c r="D2604">
        <v>17</v>
      </c>
      <c r="E2604" t="s">
        <v>24</v>
      </c>
      <c r="F2604" t="s">
        <v>15</v>
      </c>
      <c r="G2604">
        <v>5186</v>
      </c>
      <c r="H2604">
        <v>22.6759947529515</v>
      </c>
      <c r="I2604">
        <v>7957</v>
      </c>
    </row>
    <row r="2605" spans="1:9" x14ac:dyDescent="0.2">
      <c r="A2605" s="6" t="s">
        <v>823</v>
      </c>
      <c r="B2605" t="s">
        <v>26</v>
      </c>
      <c r="C2605">
        <v>4</v>
      </c>
      <c r="D2605">
        <v>17</v>
      </c>
      <c r="E2605" t="s">
        <v>24</v>
      </c>
      <c r="F2605" t="s">
        <v>11</v>
      </c>
      <c r="G2605">
        <v>5272</v>
      </c>
      <c r="H2605">
        <v>22.225969645868499</v>
      </c>
      <c r="I2605">
        <v>8112</v>
      </c>
    </row>
    <row r="2606" spans="1:9" x14ac:dyDescent="0.2">
      <c r="A2606" s="6" t="s">
        <v>991</v>
      </c>
      <c r="B2606" t="s">
        <v>26</v>
      </c>
      <c r="C2606">
        <v>4</v>
      </c>
      <c r="D2606">
        <v>17</v>
      </c>
      <c r="E2606" t="s">
        <v>24</v>
      </c>
      <c r="F2606" t="s">
        <v>12</v>
      </c>
      <c r="G2606">
        <v>5427</v>
      </c>
      <c r="H2606">
        <v>23.054375531011001</v>
      </c>
      <c r="I2606">
        <v>8288</v>
      </c>
    </row>
    <row r="2607" spans="1:9" x14ac:dyDescent="0.2">
      <c r="A2607" s="6" t="s">
        <v>999</v>
      </c>
      <c r="B2607" t="s">
        <v>26</v>
      </c>
      <c r="C2607">
        <v>4</v>
      </c>
      <c r="D2607">
        <v>18</v>
      </c>
      <c r="E2607" t="s">
        <v>24</v>
      </c>
      <c r="F2607" t="s">
        <v>12</v>
      </c>
      <c r="G2607">
        <v>39210</v>
      </c>
      <c r="H2607">
        <v>11.6647825310882</v>
      </c>
      <c r="I2607">
        <v>58893</v>
      </c>
    </row>
    <row r="2608" spans="1:9" x14ac:dyDescent="0.2">
      <c r="A2608" s="6" t="s">
        <v>1167</v>
      </c>
      <c r="B2608" t="s">
        <v>26</v>
      </c>
      <c r="C2608">
        <v>4</v>
      </c>
      <c r="D2608">
        <v>18</v>
      </c>
      <c r="E2608" t="s">
        <v>24</v>
      </c>
      <c r="F2608" t="s">
        <v>13</v>
      </c>
      <c r="G2608">
        <v>40001</v>
      </c>
      <c r="H2608">
        <v>11.7580834803057</v>
      </c>
      <c r="I2608">
        <v>60559</v>
      </c>
    </row>
    <row r="2609" spans="1:9" x14ac:dyDescent="0.2">
      <c r="A2609" s="6" t="s">
        <v>831</v>
      </c>
      <c r="B2609" t="s">
        <v>26</v>
      </c>
      <c r="C2609">
        <v>4</v>
      </c>
      <c r="D2609">
        <v>18</v>
      </c>
      <c r="E2609" t="s">
        <v>24</v>
      </c>
      <c r="F2609" t="s">
        <v>11</v>
      </c>
      <c r="G2609">
        <v>39745</v>
      </c>
      <c r="H2609">
        <v>11.7148583723878</v>
      </c>
      <c r="I2609">
        <v>60616</v>
      </c>
    </row>
    <row r="2610" spans="1:9" x14ac:dyDescent="0.2">
      <c r="A2610" s="6" t="s">
        <v>1503</v>
      </c>
      <c r="B2610" t="s">
        <v>26</v>
      </c>
      <c r="C2610">
        <v>4</v>
      </c>
      <c r="D2610">
        <v>18</v>
      </c>
      <c r="E2610" t="s">
        <v>24</v>
      </c>
      <c r="F2610" t="s">
        <v>15</v>
      </c>
      <c r="G2610">
        <v>41857</v>
      </c>
      <c r="H2610">
        <v>11.882416396979499</v>
      </c>
      <c r="I2610">
        <v>64363</v>
      </c>
    </row>
    <row r="2611" spans="1:9" x14ac:dyDescent="0.2">
      <c r="A2611" s="6" t="s">
        <v>1335</v>
      </c>
      <c r="B2611" t="s">
        <v>26</v>
      </c>
      <c r="C2611">
        <v>4</v>
      </c>
      <c r="D2611">
        <v>18</v>
      </c>
      <c r="E2611" t="s">
        <v>24</v>
      </c>
      <c r="F2611" t="s">
        <v>14</v>
      </c>
      <c r="G2611">
        <v>42192</v>
      </c>
      <c r="H2611">
        <v>12.188935432615899</v>
      </c>
      <c r="I2611">
        <v>64718</v>
      </c>
    </row>
    <row r="2612" spans="1:9" x14ac:dyDescent="0.2">
      <c r="A2612" s="6" t="s">
        <v>839</v>
      </c>
      <c r="B2612" t="s">
        <v>26</v>
      </c>
      <c r="C2612">
        <v>4</v>
      </c>
      <c r="D2612">
        <v>19</v>
      </c>
      <c r="E2612" t="s">
        <v>24</v>
      </c>
      <c r="F2612" t="s">
        <v>11</v>
      </c>
      <c r="G2612">
        <v>6876</v>
      </c>
      <c r="H2612">
        <v>16.278409090909101</v>
      </c>
      <c r="I2612">
        <v>10460</v>
      </c>
    </row>
    <row r="2613" spans="1:9" x14ac:dyDescent="0.2">
      <c r="A2613" s="6" t="s">
        <v>1007</v>
      </c>
      <c r="B2613" t="s">
        <v>26</v>
      </c>
      <c r="C2613">
        <v>4</v>
      </c>
      <c r="D2613">
        <v>19</v>
      </c>
      <c r="E2613" t="s">
        <v>24</v>
      </c>
      <c r="F2613" t="s">
        <v>12</v>
      </c>
      <c r="G2613">
        <v>7032</v>
      </c>
      <c r="H2613">
        <v>16.5966485721029</v>
      </c>
      <c r="I2613">
        <v>10911</v>
      </c>
    </row>
    <row r="2614" spans="1:9" x14ac:dyDescent="0.2">
      <c r="A2614" s="6" t="s">
        <v>1175</v>
      </c>
      <c r="B2614" t="s">
        <v>26</v>
      </c>
      <c r="C2614">
        <v>4</v>
      </c>
      <c r="D2614">
        <v>19</v>
      </c>
      <c r="E2614" t="s">
        <v>24</v>
      </c>
      <c r="F2614" t="s">
        <v>13</v>
      </c>
      <c r="G2614">
        <v>7310</v>
      </c>
      <c r="H2614">
        <v>17.163653439774599</v>
      </c>
      <c r="I2614">
        <v>11250</v>
      </c>
    </row>
    <row r="2615" spans="1:9" x14ac:dyDescent="0.2">
      <c r="A2615" s="6" t="s">
        <v>1343</v>
      </c>
      <c r="B2615" t="s">
        <v>26</v>
      </c>
      <c r="C2615">
        <v>4</v>
      </c>
      <c r="D2615">
        <v>19</v>
      </c>
      <c r="E2615" t="s">
        <v>24</v>
      </c>
      <c r="F2615" t="s">
        <v>14</v>
      </c>
      <c r="G2615">
        <v>7645</v>
      </c>
      <c r="H2615">
        <v>17.808059631959001</v>
      </c>
      <c r="I2615">
        <v>11933</v>
      </c>
    </row>
    <row r="2616" spans="1:9" x14ac:dyDescent="0.2">
      <c r="A2616" s="6" t="s">
        <v>1511</v>
      </c>
      <c r="B2616" t="s">
        <v>26</v>
      </c>
      <c r="C2616">
        <v>4</v>
      </c>
      <c r="D2616">
        <v>19</v>
      </c>
      <c r="E2616" t="s">
        <v>24</v>
      </c>
      <c r="F2616" t="s">
        <v>15</v>
      </c>
      <c r="G2616">
        <v>7754</v>
      </c>
      <c r="H2616">
        <v>18.011614401858299</v>
      </c>
      <c r="I2616">
        <v>12159</v>
      </c>
    </row>
    <row r="2617" spans="1:9" x14ac:dyDescent="0.2">
      <c r="A2617" s="6" t="s">
        <v>1351</v>
      </c>
      <c r="B2617" t="s">
        <v>26</v>
      </c>
      <c r="C2617">
        <v>4</v>
      </c>
      <c r="D2617">
        <v>20</v>
      </c>
      <c r="E2617" t="s">
        <v>24</v>
      </c>
      <c r="F2617" t="s">
        <v>14</v>
      </c>
      <c r="G2617">
        <v>29902</v>
      </c>
      <c r="H2617">
        <v>13.8236789792428</v>
      </c>
      <c r="I2617">
        <v>43435</v>
      </c>
    </row>
    <row r="2618" spans="1:9" x14ac:dyDescent="0.2">
      <c r="A2618" s="6" t="s">
        <v>1183</v>
      </c>
      <c r="B2618" t="s">
        <v>26</v>
      </c>
      <c r="C2618">
        <v>4</v>
      </c>
      <c r="D2618">
        <v>20</v>
      </c>
      <c r="E2618" t="s">
        <v>24</v>
      </c>
      <c r="F2618" t="s">
        <v>13</v>
      </c>
      <c r="G2618">
        <v>31250</v>
      </c>
      <c r="H2618">
        <v>14.5565492826533</v>
      </c>
      <c r="I2618">
        <v>45784</v>
      </c>
    </row>
    <row r="2619" spans="1:9" x14ac:dyDescent="0.2">
      <c r="A2619" s="6" t="s">
        <v>847</v>
      </c>
      <c r="B2619" t="s">
        <v>26</v>
      </c>
      <c r="C2619">
        <v>4</v>
      </c>
      <c r="D2619">
        <v>20</v>
      </c>
      <c r="E2619" t="s">
        <v>24</v>
      </c>
      <c r="F2619" t="s">
        <v>11</v>
      </c>
      <c r="G2619">
        <v>32367</v>
      </c>
      <c r="H2619">
        <v>15.0509183910718</v>
      </c>
      <c r="I2619">
        <v>48039</v>
      </c>
    </row>
    <row r="2620" spans="1:9" x14ac:dyDescent="0.2">
      <c r="A2620" s="6" t="s">
        <v>1015</v>
      </c>
      <c r="B2620" t="s">
        <v>26</v>
      </c>
      <c r="C2620">
        <v>4</v>
      </c>
      <c r="D2620">
        <v>20</v>
      </c>
      <c r="E2620" t="s">
        <v>24</v>
      </c>
      <c r="F2620" t="s">
        <v>12</v>
      </c>
      <c r="G2620">
        <v>33623</v>
      </c>
      <c r="H2620">
        <v>15.6648341408871</v>
      </c>
      <c r="I2620">
        <v>50908</v>
      </c>
    </row>
    <row r="2621" spans="1:9" x14ac:dyDescent="0.2">
      <c r="A2621" s="6" t="s">
        <v>1519</v>
      </c>
      <c r="B2621" t="s">
        <v>26</v>
      </c>
      <c r="C2621">
        <v>4</v>
      </c>
      <c r="D2621">
        <v>20</v>
      </c>
      <c r="E2621" t="s">
        <v>24</v>
      </c>
      <c r="F2621" t="s">
        <v>15</v>
      </c>
      <c r="G2621">
        <v>33603</v>
      </c>
      <c r="H2621">
        <v>15.3852845565679</v>
      </c>
      <c r="I2621">
        <v>51392</v>
      </c>
    </row>
    <row r="2622" spans="1:9" x14ac:dyDescent="0.2">
      <c r="A2622" s="6" t="s">
        <v>855</v>
      </c>
      <c r="B2622" t="s">
        <v>26</v>
      </c>
      <c r="C2622">
        <v>4</v>
      </c>
      <c r="D2622">
        <v>99</v>
      </c>
      <c r="E2622" t="s">
        <v>24</v>
      </c>
      <c r="F2622" t="s">
        <v>11</v>
      </c>
      <c r="G2622">
        <v>330344</v>
      </c>
      <c r="H2622">
        <v>13.4669933428184</v>
      </c>
      <c r="I2622">
        <v>510520</v>
      </c>
    </row>
    <row r="2623" spans="1:9" x14ac:dyDescent="0.2">
      <c r="A2623" s="6" t="s">
        <v>1023</v>
      </c>
      <c r="B2623" t="s">
        <v>26</v>
      </c>
      <c r="C2623">
        <v>4</v>
      </c>
      <c r="D2623">
        <v>99</v>
      </c>
      <c r="E2623" t="s">
        <v>24</v>
      </c>
      <c r="F2623" t="s">
        <v>12</v>
      </c>
      <c r="G2623">
        <v>335962</v>
      </c>
      <c r="H2623">
        <v>13.7192863530747</v>
      </c>
      <c r="I2623">
        <v>517983</v>
      </c>
    </row>
    <row r="2624" spans="1:9" x14ac:dyDescent="0.2">
      <c r="A2624" s="6" t="s">
        <v>1191</v>
      </c>
      <c r="B2624" t="s">
        <v>26</v>
      </c>
      <c r="C2624">
        <v>4</v>
      </c>
      <c r="D2624">
        <v>99</v>
      </c>
      <c r="E2624" t="s">
        <v>24</v>
      </c>
      <c r="F2624" t="s">
        <v>13</v>
      </c>
      <c r="G2624">
        <v>338213</v>
      </c>
      <c r="H2624">
        <v>13.7866052502853</v>
      </c>
      <c r="I2624">
        <v>520904</v>
      </c>
    </row>
    <row r="2625" spans="1:9" x14ac:dyDescent="0.2">
      <c r="A2625" s="6" t="s">
        <v>1359</v>
      </c>
      <c r="B2625" t="s">
        <v>26</v>
      </c>
      <c r="C2625">
        <v>4</v>
      </c>
      <c r="D2625">
        <v>99</v>
      </c>
      <c r="E2625" t="s">
        <v>24</v>
      </c>
      <c r="F2625" t="s">
        <v>14</v>
      </c>
      <c r="G2625">
        <v>348071</v>
      </c>
      <c r="H2625">
        <v>14.063020185206099</v>
      </c>
      <c r="I2625">
        <v>538183</v>
      </c>
    </row>
    <row r="2626" spans="1:9" x14ac:dyDescent="0.2">
      <c r="A2626" s="6" t="s">
        <v>1527</v>
      </c>
      <c r="B2626" t="s">
        <v>26</v>
      </c>
      <c r="C2626">
        <v>4</v>
      </c>
      <c r="D2626">
        <v>99</v>
      </c>
      <c r="E2626" t="s">
        <v>24</v>
      </c>
      <c r="F2626" t="s">
        <v>15</v>
      </c>
      <c r="G2626">
        <v>357053</v>
      </c>
      <c r="H2626">
        <v>14.2481524046673</v>
      </c>
      <c r="I2626">
        <v>555374</v>
      </c>
    </row>
    <row r="2627" spans="1:9" x14ac:dyDescent="0.2">
      <c r="A2627" s="6" t="s">
        <v>3377</v>
      </c>
      <c r="B2627" t="s">
        <v>26</v>
      </c>
      <c r="C2627">
        <v>4</v>
      </c>
      <c r="D2627">
        <v>1</v>
      </c>
      <c r="E2627" t="s">
        <v>28</v>
      </c>
      <c r="F2627" t="s">
        <v>11</v>
      </c>
      <c r="G2627">
        <v>14278</v>
      </c>
      <c r="H2627">
        <v>14.244022410711301</v>
      </c>
      <c r="I2627">
        <v>22388</v>
      </c>
    </row>
    <row r="2628" spans="1:9" x14ac:dyDescent="0.2">
      <c r="A2628" s="6" t="s">
        <v>3461</v>
      </c>
      <c r="B2628" t="s">
        <v>26</v>
      </c>
      <c r="C2628">
        <v>4</v>
      </c>
      <c r="D2628">
        <v>1</v>
      </c>
      <c r="E2628" t="s">
        <v>28</v>
      </c>
      <c r="F2628" t="s">
        <v>12</v>
      </c>
      <c r="G2628">
        <v>14601</v>
      </c>
      <c r="H2628">
        <v>14.607799259941499</v>
      </c>
      <c r="I2628">
        <v>22923</v>
      </c>
    </row>
    <row r="2629" spans="1:9" x14ac:dyDescent="0.2">
      <c r="A2629" s="6" t="s">
        <v>3545</v>
      </c>
      <c r="B2629" t="s">
        <v>26</v>
      </c>
      <c r="C2629">
        <v>4</v>
      </c>
      <c r="D2629">
        <v>1</v>
      </c>
      <c r="E2629" t="s">
        <v>28</v>
      </c>
      <c r="F2629" t="s">
        <v>13</v>
      </c>
      <c r="G2629">
        <v>14888</v>
      </c>
      <c r="H2629">
        <v>14.745246206719401</v>
      </c>
      <c r="I2629">
        <v>23472</v>
      </c>
    </row>
    <row r="2630" spans="1:9" x14ac:dyDescent="0.2">
      <c r="A2630" s="6" t="s">
        <v>3629</v>
      </c>
      <c r="B2630" t="s">
        <v>26</v>
      </c>
      <c r="C2630">
        <v>4</v>
      </c>
      <c r="D2630">
        <v>1</v>
      </c>
      <c r="E2630" t="s">
        <v>28</v>
      </c>
      <c r="F2630" t="s">
        <v>14</v>
      </c>
      <c r="G2630">
        <v>15195</v>
      </c>
      <c r="H2630">
        <v>15.091419841680001</v>
      </c>
      <c r="I2630">
        <v>23895</v>
      </c>
    </row>
    <row r="2631" spans="1:9" x14ac:dyDescent="0.2">
      <c r="A2631" s="6" t="s">
        <v>3713</v>
      </c>
      <c r="B2631" t="s">
        <v>26</v>
      </c>
      <c r="C2631">
        <v>4</v>
      </c>
      <c r="D2631">
        <v>1</v>
      </c>
      <c r="E2631" t="s">
        <v>28</v>
      </c>
      <c r="F2631" t="s">
        <v>15</v>
      </c>
      <c r="G2631">
        <v>15415</v>
      </c>
      <c r="H2631">
        <v>15.0698097524317</v>
      </c>
      <c r="I2631">
        <v>24161</v>
      </c>
    </row>
    <row r="2632" spans="1:9" x14ac:dyDescent="0.2">
      <c r="A2632" s="6" t="s">
        <v>3462</v>
      </c>
      <c r="B2632" t="s">
        <v>26</v>
      </c>
      <c r="C2632">
        <v>4</v>
      </c>
      <c r="D2632">
        <v>2</v>
      </c>
      <c r="E2632" t="s">
        <v>28</v>
      </c>
      <c r="F2632" t="s">
        <v>12</v>
      </c>
      <c r="G2632">
        <v>41516</v>
      </c>
      <c r="H2632">
        <v>11.6168572977687</v>
      </c>
      <c r="I2632">
        <v>60847</v>
      </c>
    </row>
    <row r="2633" spans="1:9" x14ac:dyDescent="0.2">
      <c r="A2633" s="6" t="s">
        <v>3378</v>
      </c>
      <c r="B2633" t="s">
        <v>26</v>
      </c>
      <c r="C2633">
        <v>4</v>
      </c>
      <c r="D2633">
        <v>2</v>
      </c>
      <c r="E2633" t="s">
        <v>28</v>
      </c>
      <c r="F2633" t="s">
        <v>11</v>
      </c>
      <c r="G2633">
        <v>41640</v>
      </c>
      <c r="H2633">
        <v>11.668969316648401</v>
      </c>
      <c r="I2633">
        <v>62689</v>
      </c>
    </row>
    <row r="2634" spans="1:9" x14ac:dyDescent="0.2">
      <c r="A2634" s="6" t="s">
        <v>3546</v>
      </c>
      <c r="B2634" t="s">
        <v>26</v>
      </c>
      <c r="C2634">
        <v>4</v>
      </c>
      <c r="D2634">
        <v>2</v>
      </c>
      <c r="E2634" t="s">
        <v>28</v>
      </c>
      <c r="F2634" t="s">
        <v>13</v>
      </c>
      <c r="G2634">
        <v>42443</v>
      </c>
      <c r="H2634">
        <v>11.7339640484571</v>
      </c>
      <c r="I2634">
        <v>62991</v>
      </c>
    </row>
    <row r="2635" spans="1:9" x14ac:dyDescent="0.2">
      <c r="A2635" s="6" t="s">
        <v>3714</v>
      </c>
      <c r="B2635" t="s">
        <v>26</v>
      </c>
      <c r="C2635">
        <v>4</v>
      </c>
      <c r="D2635">
        <v>2</v>
      </c>
      <c r="E2635" t="s">
        <v>28</v>
      </c>
      <c r="F2635" t="s">
        <v>15</v>
      </c>
      <c r="G2635">
        <v>43460</v>
      </c>
      <c r="H2635">
        <v>11.9618721127976</v>
      </c>
      <c r="I2635">
        <v>64652</v>
      </c>
    </row>
    <row r="2636" spans="1:9" x14ac:dyDescent="0.2">
      <c r="A2636" s="6" t="s">
        <v>3630</v>
      </c>
      <c r="B2636" t="s">
        <v>26</v>
      </c>
      <c r="C2636">
        <v>4</v>
      </c>
      <c r="D2636">
        <v>2</v>
      </c>
      <c r="E2636" t="s">
        <v>28</v>
      </c>
      <c r="F2636" t="s">
        <v>14</v>
      </c>
      <c r="G2636">
        <v>43709</v>
      </c>
      <c r="H2636">
        <v>11.966596123994799</v>
      </c>
      <c r="I2636">
        <v>64878</v>
      </c>
    </row>
    <row r="2637" spans="1:9" x14ac:dyDescent="0.2">
      <c r="A2637" s="6" t="s">
        <v>3463</v>
      </c>
      <c r="B2637" t="s">
        <v>26</v>
      </c>
      <c r="C2637">
        <v>4</v>
      </c>
      <c r="D2637">
        <v>3</v>
      </c>
      <c r="E2637" t="s">
        <v>28</v>
      </c>
      <c r="F2637" t="s">
        <v>12</v>
      </c>
      <c r="G2637">
        <v>25880</v>
      </c>
      <c r="H2637">
        <v>10.7857288462382</v>
      </c>
      <c r="I2637">
        <v>36516</v>
      </c>
    </row>
    <row r="2638" spans="1:9" x14ac:dyDescent="0.2">
      <c r="A2638" s="6" t="s">
        <v>3547</v>
      </c>
      <c r="B2638" t="s">
        <v>26</v>
      </c>
      <c r="C2638">
        <v>4</v>
      </c>
      <c r="D2638">
        <v>3</v>
      </c>
      <c r="E2638" t="s">
        <v>28</v>
      </c>
      <c r="F2638" t="s">
        <v>13</v>
      </c>
      <c r="G2638">
        <v>25875</v>
      </c>
      <c r="H2638">
        <v>10.8756160815207</v>
      </c>
      <c r="I2638">
        <v>36801</v>
      </c>
    </row>
    <row r="2639" spans="1:9" x14ac:dyDescent="0.2">
      <c r="A2639" s="6" t="s">
        <v>3379</v>
      </c>
      <c r="B2639" t="s">
        <v>26</v>
      </c>
      <c r="C2639">
        <v>4</v>
      </c>
      <c r="D2639">
        <v>3</v>
      </c>
      <c r="E2639" t="s">
        <v>28</v>
      </c>
      <c r="F2639" t="s">
        <v>11</v>
      </c>
      <c r="G2639">
        <v>25939</v>
      </c>
      <c r="H2639">
        <v>10.518824796182001</v>
      </c>
      <c r="I2639">
        <v>37266</v>
      </c>
    </row>
    <row r="2640" spans="1:9" x14ac:dyDescent="0.2">
      <c r="A2640" s="6" t="s">
        <v>3631</v>
      </c>
      <c r="B2640" t="s">
        <v>26</v>
      </c>
      <c r="C2640">
        <v>4</v>
      </c>
      <c r="D2640">
        <v>3</v>
      </c>
      <c r="E2640" t="s">
        <v>28</v>
      </c>
      <c r="F2640" t="s">
        <v>14</v>
      </c>
      <c r="G2640">
        <v>26851</v>
      </c>
      <c r="H2640">
        <v>11.2578314590495</v>
      </c>
      <c r="I2640">
        <v>38722</v>
      </c>
    </row>
    <row r="2641" spans="1:9" x14ac:dyDescent="0.2">
      <c r="A2641" s="6" t="s">
        <v>3715</v>
      </c>
      <c r="B2641" t="s">
        <v>26</v>
      </c>
      <c r="C2641">
        <v>4</v>
      </c>
      <c r="D2641">
        <v>3</v>
      </c>
      <c r="E2641" t="s">
        <v>28</v>
      </c>
      <c r="F2641" t="s">
        <v>15</v>
      </c>
      <c r="G2641">
        <v>27582</v>
      </c>
      <c r="H2641">
        <v>11.2338284553117</v>
      </c>
      <c r="I2641">
        <v>39924</v>
      </c>
    </row>
    <row r="2642" spans="1:9" x14ac:dyDescent="0.2">
      <c r="A2642" s="6" t="s">
        <v>3380</v>
      </c>
      <c r="B2642" t="s">
        <v>26</v>
      </c>
      <c r="C2642">
        <v>4</v>
      </c>
      <c r="D2642">
        <v>4</v>
      </c>
      <c r="E2642" t="s">
        <v>28</v>
      </c>
      <c r="F2642" t="s">
        <v>11</v>
      </c>
      <c r="G2642">
        <v>20601</v>
      </c>
      <c r="H2642">
        <v>9.8232749523844696</v>
      </c>
      <c r="I2642">
        <v>29219</v>
      </c>
    </row>
    <row r="2643" spans="1:9" x14ac:dyDescent="0.2">
      <c r="A2643" s="6" t="s">
        <v>3464</v>
      </c>
      <c r="B2643" t="s">
        <v>26</v>
      </c>
      <c r="C2643">
        <v>4</v>
      </c>
      <c r="D2643">
        <v>4</v>
      </c>
      <c r="E2643" t="s">
        <v>28</v>
      </c>
      <c r="F2643" t="s">
        <v>12</v>
      </c>
      <c r="G2643">
        <v>21017</v>
      </c>
      <c r="H2643">
        <v>10.0533741773139</v>
      </c>
      <c r="I2643">
        <v>30031</v>
      </c>
    </row>
    <row r="2644" spans="1:9" x14ac:dyDescent="0.2">
      <c r="A2644" s="6" t="s">
        <v>3548</v>
      </c>
      <c r="B2644" t="s">
        <v>26</v>
      </c>
      <c r="C2644">
        <v>4</v>
      </c>
      <c r="D2644">
        <v>4</v>
      </c>
      <c r="E2644" t="s">
        <v>28</v>
      </c>
      <c r="F2644" t="s">
        <v>13</v>
      </c>
      <c r="G2644">
        <v>21499</v>
      </c>
      <c r="H2644">
        <v>10.3947972574333</v>
      </c>
      <c r="I2644">
        <v>30761</v>
      </c>
    </row>
    <row r="2645" spans="1:9" x14ac:dyDescent="0.2">
      <c r="A2645" s="6" t="s">
        <v>3632</v>
      </c>
      <c r="B2645" t="s">
        <v>26</v>
      </c>
      <c r="C2645">
        <v>4</v>
      </c>
      <c r="D2645">
        <v>4</v>
      </c>
      <c r="E2645" t="s">
        <v>28</v>
      </c>
      <c r="F2645" t="s">
        <v>14</v>
      </c>
      <c r="G2645">
        <v>22310</v>
      </c>
      <c r="H2645">
        <v>10.603258852581799</v>
      </c>
      <c r="I2645">
        <v>31967</v>
      </c>
    </row>
    <row r="2646" spans="1:9" x14ac:dyDescent="0.2">
      <c r="A2646" s="6" t="s">
        <v>3716</v>
      </c>
      <c r="B2646" t="s">
        <v>26</v>
      </c>
      <c r="C2646">
        <v>4</v>
      </c>
      <c r="D2646">
        <v>4</v>
      </c>
      <c r="E2646" t="s">
        <v>28</v>
      </c>
      <c r="F2646" t="s">
        <v>15</v>
      </c>
      <c r="G2646">
        <v>22662</v>
      </c>
      <c r="H2646">
        <v>10.7323411822141</v>
      </c>
      <c r="I2646">
        <v>32928</v>
      </c>
    </row>
    <row r="2647" spans="1:9" x14ac:dyDescent="0.2">
      <c r="A2647" s="6" t="s">
        <v>3381</v>
      </c>
      <c r="B2647" t="s">
        <v>26</v>
      </c>
      <c r="C2647">
        <v>4</v>
      </c>
      <c r="D2647">
        <v>5</v>
      </c>
      <c r="E2647" t="s">
        <v>28</v>
      </c>
      <c r="F2647" t="s">
        <v>11</v>
      </c>
      <c r="G2647">
        <v>34606</v>
      </c>
      <c r="H2647">
        <v>13.4976666746212</v>
      </c>
      <c r="I2647">
        <v>55271</v>
      </c>
    </row>
    <row r="2648" spans="1:9" x14ac:dyDescent="0.2">
      <c r="A2648" s="6" t="s">
        <v>3465</v>
      </c>
      <c r="B2648" t="s">
        <v>26</v>
      </c>
      <c r="C2648">
        <v>4</v>
      </c>
      <c r="D2648">
        <v>5</v>
      </c>
      <c r="E2648" t="s">
        <v>28</v>
      </c>
      <c r="F2648" t="s">
        <v>12</v>
      </c>
      <c r="G2648">
        <v>36607</v>
      </c>
      <c r="H2648">
        <v>14.292463477728001</v>
      </c>
      <c r="I2648">
        <v>58874</v>
      </c>
    </row>
    <row r="2649" spans="1:9" x14ac:dyDescent="0.2">
      <c r="A2649" s="6" t="s">
        <v>3549</v>
      </c>
      <c r="B2649" t="s">
        <v>26</v>
      </c>
      <c r="C2649">
        <v>4</v>
      </c>
      <c r="D2649">
        <v>5</v>
      </c>
      <c r="E2649" t="s">
        <v>28</v>
      </c>
      <c r="F2649" t="s">
        <v>13</v>
      </c>
      <c r="G2649">
        <v>37080</v>
      </c>
      <c r="H2649">
        <v>14.4210437715107</v>
      </c>
      <c r="I2649">
        <v>59871</v>
      </c>
    </row>
    <row r="2650" spans="1:9" x14ac:dyDescent="0.2">
      <c r="A2650" s="6" t="s">
        <v>3633</v>
      </c>
      <c r="B2650" t="s">
        <v>26</v>
      </c>
      <c r="C2650">
        <v>4</v>
      </c>
      <c r="D2650">
        <v>5</v>
      </c>
      <c r="E2650" t="s">
        <v>28</v>
      </c>
      <c r="F2650" t="s">
        <v>14</v>
      </c>
      <c r="G2650">
        <v>37996</v>
      </c>
      <c r="H2650">
        <v>14.683867549017799</v>
      </c>
      <c r="I2650">
        <v>61037</v>
      </c>
    </row>
    <row r="2651" spans="1:9" x14ac:dyDescent="0.2">
      <c r="A2651" s="6" t="s">
        <v>3717</v>
      </c>
      <c r="B2651" t="s">
        <v>26</v>
      </c>
      <c r="C2651">
        <v>4</v>
      </c>
      <c r="D2651">
        <v>5</v>
      </c>
      <c r="E2651" t="s">
        <v>28</v>
      </c>
      <c r="F2651" t="s">
        <v>15</v>
      </c>
      <c r="G2651">
        <v>38314</v>
      </c>
      <c r="H2651">
        <v>14.7003814095827</v>
      </c>
      <c r="I2651">
        <v>62136</v>
      </c>
    </row>
    <row r="2652" spans="1:9" x14ac:dyDescent="0.2">
      <c r="A2652" s="6" t="s">
        <v>3382</v>
      </c>
      <c r="B2652" t="s">
        <v>26</v>
      </c>
      <c r="C2652">
        <v>4</v>
      </c>
      <c r="D2652">
        <v>6</v>
      </c>
      <c r="E2652" t="s">
        <v>28</v>
      </c>
      <c r="F2652" t="s">
        <v>11</v>
      </c>
      <c r="G2652">
        <v>10417</v>
      </c>
      <c r="H2652">
        <v>18.393388050262502</v>
      </c>
      <c r="I2652">
        <v>17754</v>
      </c>
    </row>
    <row r="2653" spans="1:9" x14ac:dyDescent="0.2">
      <c r="A2653" s="6" t="s">
        <v>3466</v>
      </c>
      <c r="B2653" t="s">
        <v>26</v>
      </c>
      <c r="C2653">
        <v>4</v>
      </c>
      <c r="D2653">
        <v>6</v>
      </c>
      <c r="E2653" t="s">
        <v>28</v>
      </c>
      <c r="F2653" t="s">
        <v>12</v>
      </c>
      <c r="G2653">
        <v>10939</v>
      </c>
      <c r="H2653">
        <v>19.479318742940499</v>
      </c>
      <c r="I2653">
        <v>18515</v>
      </c>
    </row>
    <row r="2654" spans="1:9" x14ac:dyDescent="0.2">
      <c r="A2654" s="6" t="s">
        <v>3550</v>
      </c>
      <c r="B2654" t="s">
        <v>26</v>
      </c>
      <c r="C2654">
        <v>4</v>
      </c>
      <c r="D2654">
        <v>6</v>
      </c>
      <c r="E2654" t="s">
        <v>28</v>
      </c>
      <c r="F2654" t="s">
        <v>13</v>
      </c>
      <c r="G2654">
        <v>11159</v>
      </c>
      <c r="H2654">
        <v>19.9314735329475</v>
      </c>
      <c r="I2654">
        <v>19013</v>
      </c>
    </row>
    <row r="2655" spans="1:9" x14ac:dyDescent="0.2">
      <c r="A2655" s="6" t="s">
        <v>3634</v>
      </c>
      <c r="B2655" t="s">
        <v>26</v>
      </c>
      <c r="C2655">
        <v>4</v>
      </c>
      <c r="D2655">
        <v>6</v>
      </c>
      <c r="E2655" t="s">
        <v>28</v>
      </c>
      <c r="F2655" t="s">
        <v>14</v>
      </c>
      <c r="G2655">
        <v>11524</v>
      </c>
      <c r="H2655">
        <v>20.899675849931199</v>
      </c>
      <c r="I2655">
        <v>20179</v>
      </c>
    </row>
    <row r="2656" spans="1:9" x14ac:dyDescent="0.2">
      <c r="A2656" s="6" t="s">
        <v>3718</v>
      </c>
      <c r="B2656" t="s">
        <v>26</v>
      </c>
      <c r="C2656">
        <v>4</v>
      </c>
      <c r="D2656">
        <v>6</v>
      </c>
      <c r="E2656" t="s">
        <v>28</v>
      </c>
      <c r="F2656" t="s">
        <v>15</v>
      </c>
      <c r="G2656">
        <v>12160</v>
      </c>
      <c r="H2656">
        <v>22.279014017067801</v>
      </c>
      <c r="I2656">
        <v>20818</v>
      </c>
    </row>
    <row r="2657" spans="1:9" x14ac:dyDescent="0.2">
      <c r="A2657" s="6" t="s">
        <v>3383</v>
      </c>
      <c r="B2657" t="s">
        <v>26</v>
      </c>
      <c r="C2657">
        <v>4</v>
      </c>
      <c r="D2657">
        <v>7</v>
      </c>
      <c r="E2657" t="s">
        <v>28</v>
      </c>
      <c r="F2657" t="s">
        <v>11</v>
      </c>
      <c r="G2657">
        <v>21521</v>
      </c>
      <c r="H2657">
        <v>14.896783203928299</v>
      </c>
      <c r="I2657">
        <v>31079</v>
      </c>
    </row>
    <row r="2658" spans="1:9" x14ac:dyDescent="0.2">
      <c r="A2658" s="6" t="s">
        <v>3467</v>
      </c>
      <c r="B2658" t="s">
        <v>26</v>
      </c>
      <c r="C2658">
        <v>4</v>
      </c>
      <c r="D2658">
        <v>7</v>
      </c>
      <c r="E2658" t="s">
        <v>28</v>
      </c>
      <c r="F2658" t="s">
        <v>12</v>
      </c>
      <c r="G2658">
        <v>21989</v>
      </c>
      <c r="H2658">
        <v>15.1591116105404</v>
      </c>
      <c r="I2658">
        <v>31866</v>
      </c>
    </row>
    <row r="2659" spans="1:9" x14ac:dyDescent="0.2">
      <c r="A2659" s="6" t="s">
        <v>3551</v>
      </c>
      <c r="B2659" t="s">
        <v>26</v>
      </c>
      <c r="C2659">
        <v>4</v>
      </c>
      <c r="D2659">
        <v>7</v>
      </c>
      <c r="E2659" t="s">
        <v>28</v>
      </c>
      <c r="F2659" t="s">
        <v>13</v>
      </c>
      <c r="G2659">
        <v>22487</v>
      </c>
      <c r="H2659">
        <v>15.5706309045041</v>
      </c>
      <c r="I2659">
        <v>32659</v>
      </c>
    </row>
    <row r="2660" spans="1:9" x14ac:dyDescent="0.2">
      <c r="A2660" s="6" t="s">
        <v>3635</v>
      </c>
      <c r="B2660" t="s">
        <v>26</v>
      </c>
      <c r="C2660">
        <v>4</v>
      </c>
      <c r="D2660">
        <v>7</v>
      </c>
      <c r="E2660" t="s">
        <v>28</v>
      </c>
      <c r="F2660" t="s">
        <v>14</v>
      </c>
      <c r="G2660">
        <v>23787</v>
      </c>
      <c r="H2660">
        <v>16.4227170943937</v>
      </c>
      <c r="I2660">
        <v>35203</v>
      </c>
    </row>
    <row r="2661" spans="1:9" x14ac:dyDescent="0.2">
      <c r="A2661" s="6" t="s">
        <v>3719</v>
      </c>
      <c r="B2661" t="s">
        <v>26</v>
      </c>
      <c r="C2661">
        <v>4</v>
      </c>
      <c r="D2661">
        <v>7</v>
      </c>
      <c r="E2661" t="s">
        <v>28</v>
      </c>
      <c r="F2661" t="s">
        <v>15</v>
      </c>
      <c r="G2661">
        <v>26510</v>
      </c>
      <c r="H2661">
        <v>17.820725366887299</v>
      </c>
      <c r="I2661">
        <v>40715</v>
      </c>
    </row>
    <row r="2662" spans="1:9" x14ac:dyDescent="0.2">
      <c r="A2662" s="6" t="s">
        <v>3720</v>
      </c>
      <c r="B2662" t="s">
        <v>26</v>
      </c>
      <c r="C2662">
        <v>4</v>
      </c>
      <c r="D2662">
        <v>8</v>
      </c>
      <c r="E2662" t="s">
        <v>28</v>
      </c>
      <c r="F2662" t="s">
        <v>15</v>
      </c>
      <c r="G2662">
        <v>4325</v>
      </c>
      <c r="H2662">
        <v>21.4839816418</v>
      </c>
      <c r="I2662">
        <v>6756</v>
      </c>
    </row>
    <row r="2663" spans="1:9" x14ac:dyDescent="0.2">
      <c r="A2663" s="6" t="s">
        <v>3636</v>
      </c>
      <c r="B2663" t="s">
        <v>26</v>
      </c>
      <c r="C2663">
        <v>4</v>
      </c>
      <c r="D2663">
        <v>8</v>
      </c>
      <c r="E2663" t="s">
        <v>28</v>
      </c>
      <c r="F2663" t="s">
        <v>14</v>
      </c>
      <c r="G2663">
        <v>4386</v>
      </c>
      <c r="H2663">
        <v>21.358769844453299</v>
      </c>
      <c r="I2663">
        <v>6926</v>
      </c>
    </row>
    <row r="2664" spans="1:9" x14ac:dyDescent="0.2">
      <c r="A2664" s="6" t="s">
        <v>3552</v>
      </c>
      <c r="B2664" t="s">
        <v>26</v>
      </c>
      <c r="C2664">
        <v>4</v>
      </c>
      <c r="D2664">
        <v>8</v>
      </c>
      <c r="E2664" t="s">
        <v>28</v>
      </c>
      <c r="F2664" t="s">
        <v>13</v>
      </c>
      <c r="G2664">
        <v>4387</v>
      </c>
      <c r="H2664">
        <v>21.139368754827</v>
      </c>
      <c r="I2664">
        <v>6936</v>
      </c>
    </row>
    <row r="2665" spans="1:9" x14ac:dyDescent="0.2">
      <c r="A2665" s="6" t="s">
        <v>3468</v>
      </c>
      <c r="B2665" t="s">
        <v>26</v>
      </c>
      <c r="C2665">
        <v>4</v>
      </c>
      <c r="D2665">
        <v>8</v>
      </c>
      <c r="E2665" t="s">
        <v>28</v>
      </c>
      <c r="F2665" t="s">
        <v>12</v>
      </c>
      <c r="G2665">
        <v>4499</v>
      </c>
      <c r="H2665">
        <v>21.5077028271856</v>
      </c>
      <c r="I2665">
        <v>7278</v>
      </c>
    </row>
    <row r="2666" spans="1:9" x14ac:dyDescent="0.2">
      <c r="A2666" s="6" t="s">
        <v>3384</v>
      </c>
      <c r="B2666" t="s">
        <v>26</v>
      </c>
      <c r="C2666">
        <v>4</v>
      </c>
      <c r="D2666">
        <v>8</v>
      </c>
      <c r="E2666" t="s">
        <v>28</v>
      </c>
      <c r="F2666" t="s">
        <v>11</v>
      </c>
      <c r="G2666">
        <v>4572</v>
      </c>
      <c r="H2666">
        <v>22.101731904004399</v>
      </c>
      <c r="I2666">
        <v>7372</v>
      </c>
    </row>
    <row r="2667" spans="1:9" x14ac:dyDescent="0.2">
      <c r="A2667" s="6" t="s">
        <v>3385</v>
      </c>
      <c r="B2667" t="s">
        <v>26</v>
      </c>
      <c r="C2667">
        <v>4</v>
      </c>
      <c r="D2667">
        <v>9</v>
      </c>
      <c r="E2667" t="s">
        <v>28</v>
      </c>
      <c r="F2667" t="s">
        <v>11</v>
      </c>
      <c r="G2667">
        <v>14818</v>
      </c>
      <c r="H2667">
        <v>13.3468258683248</v>
      </c>
      <c r="I2667">
        <v>22764</v>
      </c>
    </row>
    <row r="2668" spans="1:9" x14ac:dyDescent="0.2">
      <c r="A2668" s="6" t="s">
        <v>3469</v>
      </c>
      <c r="B2668" t="s">
        <v>26</v>
      </c>
      <c r="C2668">
        <v>4</v>
      </c>
      <c r="D2668">
        <v>9</v>
      </c>
      <c r="E2668" t="s">
        <v>28</v>
      </c>
      <c r="F2668" t="s">
        <v>12</v>
      </c>
      <c r="G2668">
        <v>14937</v>
      </c>
      <c r="H2668">
        <v>13.3453561981752</v>
      </c>
      <c r="I2668">
        <v>23264</v>
      </c>
    </row>
    <row r="2669" spans="1:9" x14ac:dyDescent="0.2">
      <c r="A2669" s="6" t="s">
        <v>3553</v>
      </c>
      <c r="B2669" t="s">
        <v>26</v>
      </c>
      <c r="C2669">
        <v>4</v>
      </c>
      <c r="D2669">
        <v>9</v>
      </c>
      <c r="E2669" t="s">
        <v>28</v>
      </c>
      <c r="F2669" t="s">
        <v>13</v>
      </c>
      <c r="G2669">
        <v>15973</v>
      </c>
      <c r="H2669">
        <v>14.578660920770799</v>
      </c>
      <c r="I2669">
        <v>24951</v>
      </c>
    </row>
    <row r="2670" spans="1:9" x14ac:dyDescent="0.2">
      <c r="A2670" s="6" t="s">
        <v>3637</v>
      </c>
      <c r="B2670" t="s">
        <v>26</v>
      </c>
      <c r="C2670">
        <v>4</v>
      </c>
      <c r="D2670">
        <v>9</v>
      </c>
      <c r="E2670" t="s">
        <v>28</v>
      </c>
      <c r="F2670" t="s">
        <v>14</v>
      </c>
      <c r="G2670">
        <v>16420</v>
      </c>
      <c r="H2670">
        <v>15.144089386667099</v>
      </c>
      <c r="I2670">
        <v>25875</v>
      </c>
    </row>
    <row r="2671" spans="1:9" x14ac:dyDescent="0.2">
      <c r="A2671" s="6" t="s">
        <v>3721</v>
      </c>
      <c r="B2671" t="s">
        <v>26</v>
      </c>
      <c r="C2671">
        <v>4</v>
      </c>
      <c r="D2671">
        <v>9</v>
      </c>
      <c r="E2671" t="s">
        <v>28</v>
      </c>
      <c r="F2671" t="s">
        <v>15</v>
      </c>
      <c r="G2671">
        <v>16551</v>
      </c>
      <c r="H2671">
        <v>15.366690857385599</v>
      </c>
      <c r="I2671">
        <v>26183</v>
      </c>
    </row>
    <row r="2672" spans="1:9" x14ac:dyDescent="0.2">
      <c r="A2672" s="6" t="s">
        <v>3470</v>
      </c>
      <c r="B2672" t="s">
        <v>26</v>
      </c>
      <c r="C2672">
        <v>4</v>
      </c>
      <c r="D2672">
        <v>10</v>
      </c>
      <c r="E2672" t="s">
        <v>28</v>
      </c>
      <c r="F2672" t="s">
        <v>12</v>
      </c>
      <c r="G2672">
        <v>18402</v>
      </c>
      <c r="H2672">
        <v>21.664573322006</v>
      </c>
      <c r="I2672">
        <v>32217</v>
      </c>
    </row>
    <row r="2673" spans="1:9" x14ac:dyDescent="0.2">
      <c r="A2673" s="6" t="s">
        <v>3722</v>
      </c>
      <c r="B2673" t="s">
        <v>26</v>
      </c>
      <c r="C2673">
        <v>4</v>
      </c>
      <c r="D2673">
        <v>10</v>
      </c>
      <c r="E2673" t="s">
        <v>28</v>
      </c>
      <c r="F2673" t="s">
        <v>15</v>
      </c>
      <c r="G2673">
        <v>18998</v>
      </c>
      <c r="H2673">
        <v>22.651714165789802</v>
      </c>
      <c r="I2673">
        <v>32737</v>
      </c>
    </row>
    <row r="2674" spans="1:9" x14ac:dyDescent="0.2">
      <c r="A2674" s="6" t="s">
        <v>3386</v>
      </c>
      <c r="B2674" t="s">
        <v>26</v>
      </c>
      <c r="C2674">
        <v>4</v>
      </c>
      <c r="D2674">
        <v>10</v>
      </c>
      <c r="E2674" t="s">
        <v>28</v>
      </c>
      <c r="F2674" t="s">
        <v>11</v>
      </c>
      <c r="G2674">
        <v>18421</v>
      </c>
      <c r="H2674">
        <v>21.8666282430517</v>
      </c>
      <c r="I2674">
        <v>33162</v>
      </c>
    </row>
    <row r="2675" spans="1:9" x14ac:dyDescent="0.2">
      <c r="A2675" s="6" t="s">
        <v>3638</v>
      </c>
      <c r="B2675" t="s">
        <v>26</v>
      </c>
      <c r="C2675">
        <v>4</v>
      </c>
      <c r="D2675">
        <v>10</v>
      </c>
      <c r="E2675" t="s">
        <v>28</v>
      </c>
      <c r="F2675" t="s">
        <v>14</v>
      </c>
      <c r="G2675">
        <v>19664</v>
      </c>
      <c r="H2675">
        <v>23.045236083141099</v>
      </c>
      <c r="I2675">
        <v>34618</v>
      </c>
    </row>
    <row r="2676" spans="1:9" x14ac:dyDescent="0.2">
      <c r="A2676" s="6" t="s">
        <v>3554</v>
      </c>
      <c r="B2676" t="s">
        <v>26</v>
      </c>
      <c r="C2676">
        <v>4</v>
      </c>
      <c r="D2676">
        <v>10</v>
      </c>
      <c r="E2676" t="s">
        <v>28</v>
      </c>
      <c r="F2676" t="s">
        <v>13</v>
      </c>
      <c r="G2676">
        <v>19576</v>
      </c>
      <c r="H2676">
        <v>22.993458635366999</v>
      </c>
      <c r="I2676">
        <v>34751</v>
      </c>
    </row>
    <row r="2677" spans="1:9" x14ac:dyDescent="0.2">
      <c r="A2677" s="6" t="s">
        <v>3387</v>
      </c>
      <c r="B2677" t="s">
        <v>26</v>
      </c>
      <c r="C2677">
        <v>4</v>
      </c>
      <c r="D2677">
        <v>11</v>
      </c>
      <c r="E2677" t="s">
        <v>28</v>
      </c>
      <c r="F2677" t="s">
        <v>11</v>
      </c>
      <c r="G2677">
        <v>17101</v>
      </c>
      <c r="H2677">
        <v>13.986155649141001</v>
      </c>
      <c r="I2677">
        <v>26047</v>
      </c>
    </row>
    <row r="2678" spans="1:9" x14ac:dyDescent="0.2">
      <c r="A2678" s="6" t="s">
        <v>3471</v>
      </c>
      <c r="B2678" t="s">
        <v>26</v>
      </c>
      <c r="C2678">
        <v>4</v>
      </c>
      <c r="D2678">
        <v>11</v>
      </c>
      <c r="E2678" t="s">
        <v>28</v>
      </c>
      <c r="F2678" t="s">
        <v>12</v>
      </c>
      <c r="G2678">
        <v>17290</v>
      </c>
      <c r="H2678">
        <v>14.0944284282153</v>
      </c>
      <c r="I2678">
        <v>26713</v>
      </c>
    </row>
    <row r="2679" spans="1:9" x14ac:dyDescent="0.2">
      <c r="A2679" s="6" t="s">
        <v>3555</v>
      </c>
      <c r="B2679" t="s">
        <v>26</v>
      </c>
      <c r="C2679">
        <v>4</v>
      </c>
      <c r="D2679">
        <v>11</v>
      </c>
      <c r="E2679" t="s">
        <v>28</v>
      </c>
      <c r="F2679" t="s">
        <v>13</v>
      </c>
      <c r="G2679">
        <v>17699</v>
      </c>
      <c r="H2679">
        <v>14.492150329145099</v>
      </c>
      <c r="I2679">
        <v>27182</v>
      </c>
    </row>
    <row r="2680" spans="1:9" x14ac:dyDescent="0.2">
      <c r="A2680" s="6" t="s">
        <v>3639</v>
      </c>
      <c r="B2680" t="s">
        <v>26</v>
      </c>
      <c r="C2680">
        <v>4</v>
      </c>
      <c r="D2680">
        <v>11</v>
      </c>
      <c r="E2680" t="s">
        <v>28</v>
      </c>
      <c r="F2680" t="s">
        <v>14</v>
      </c>
      <c r="G2680">
        <v>17608</v>
      </c>
      <c r="H2680">
        <v>14.3971804611039</v>
      </c>
      <c r="I2680">
        <v>27346</v>
      </c>
    </row>
    <row r="2681" spans="1:9" x14ac:dyDescent="0.2">
      <c r="A2681" s="6" t="s">
        <v>3723</v>
      </c>
      <c r="B2681" t="s">
        <v>26</v>
      </c>
      <c r="C2681">
        <v>4</v>
      </c>
      <c r="D2681">
        <v>11</v>
      </c>
      <c r="E2681" t="s">
        <v>28</v>
      </c>
      <c r="F2681" t="s">
        <v>15</v>
      </c>
      <c r="G2681">
        <v>18006</v>
      </c>
      <c r="H2681">
        <v>14.708628734822501</v>
      </c>
      <c r="I2681">
        <v>27653</v>
      </c>
    </row>
    <row r="2682" spans="1:9" x14ac:dyDescent="0.2">
      <c r="A2682" s="6" t="s">
        <v>3472</v>
      </c>
      <c r="B2682" t="s">
        <v>26</v>
      </c>
      <c r="C2682">
        <v>4</v>
      </c>
      <c r="D2682">
        <v>12</v>
      </c>
      <c r="E2682" t="s">
        <v>28</v>
      </c>
      <c r="F2682" t="s">
        <v>12</v>
      </c>
      <c r="G2682">
        <v>7690</v>
      </c>
      <c r="H2682">
        <v>17.1177552085387</v>
      </c>
      <c r="I2682">
        <v>13068</v>
      </c>
    </row>
    <row r="2683" spans="1:9" x14ac:dyDescent="0.2">
      <c r="A2683" s="6" t="s">
        <v>3556</v>
      </c>
      <c r="B2683" t="s">
        <v>26</v>
      </c>
      <c r="C2683">
        <v>4</v>
      </c>
      <c r="D2683">
        <v>12</v>
      </c>
      <c r="E2683" t="s">
        <v>28</v>
      </c>
      <c r="F2683" t="s">
        <v>13</v>
      </c>
      <c r="G2683">
        <v>7752</v>
      </c>
      <c r="H2683">
        <v>17.409242027769899</v>
      </c>
      <c r="I2683">
        <v>13223</v>
      </c>
    </row>
    <row r="2684" spans="1:9" x14ac:dyDescent="0.2">
      <c r="A2684" s="6" t="s">
        <v>3640</v>
      </c>
      <c r="B2684" t="s">
        <v>26</v>
      </c>
      <c r="C2684">
        <v>4</v>
      </c>
      <c r="D2684">
        <v>12</v>
      </c>
      <c r="E2684" t="s">
        <v>28</v>
      </c>
      <c r="F2684" t="s">
        <v>14</v>
      </c>
      <c r="G2684">
        <v>7854</v>
      </c>
      <c r="H2684">
        <v>17.722722639718601</v>
      </c>
      <c r="I2684">
        <v>13586</v>
      </c>
    </row>
    <row r="2685" spans="1:9" x14ac:dyDescent="0.2">
      <c r="A2685" s="6" t="s">
        <v>3724</v>
      </c>
      <c r="B2685" t="s">
        <v>26</v>
      </c>
      <c r="C2685">
        <v>4</v>
      </c>
      <c r="D2685">
        <v>12</v>
      </c>
      <c r="E2685" t="s">
        <v>28</v>
      </c>
      <c r="F2685" t="s">
        <v>15</v>
      </c>
      <c r="G2685">
        <v>7837</v>
      </c>
      <c r="H2685">
        <v>17.2740211681086</v>
      </c>
      <c r="I2685">
        <v>13623</v>
      </c>
    </row>
    <row r="2686" spans="1:9" x14ac:dyDescent="0.2">
      <c r="A2686" s="6" t="s">
        <v>3388</v>
      </c>
      <c r="B2686" t="s">
        <v>26</v>
      </c>
      <c r="C2686">
        <v>4</v>
      </c>
      <c r="D2686">
        <v>12</v>
      </c>
      <c r="E2686" t="s">
        <v>28</v>
      </c>
      <c r="F2686" t="s">
        <v>11</v>
      </c>
      <c r="G2686">
        <v>8035</v>
      </c>
      <c r="H2686">
        <v>17.8197441130412</v>
      </c>
      <c r="I2686">
        <v>13836</v>
      </c>
    </row>
    <row r="2687" spans="1:9" x14ac:dyDescent="0.2">
      <c r="A2687" s="6" t="s">
        <v>3389</v>
      </c>
      <c r="B2687" t="s">
        <v>26</v>
      </c>
      <c r="C2687">
        <v>4</v>
      </c>
      <c r="D2687">
        <v>13</v>
      </c>
      <c r="E2687" t="s">
        <v>28</v>
      </c>
      <c r="F2687" t="s">
        <v>11</v>
      </c>
      <c r="G2687">
        <v>20387</v>
      </c>
      <c r="H2687">
        <v>9.8135432970438892</v>
      </c>
      <c r="I2687">
        <v>28632</v>
      </c>
    </row>
    <row r="2688" spans="1:9" x14ac:dyDescent="0.2">
      <c r="A2688" s="6" t="s">
        <v>3473</v>
      </c>
      <c r="B2688" t="s">
        <v>26</v>
      </c>
      <c r="C2688">
        <v>4</v>
      </c>
      <c r="D2688">
        <v>13</v>
      </c>
      <c r="E2688" t="s">
        <v>28</v>
      </c>
      <c r="F2688" t="s">
        <v>12</v>
      </c>
      <c r="G2688">
        <v>21604</v>
      </c>
      <c r="H2688">
        <v>10.396999029297699</v>
      </c>
      <c r="I2688">
        <v>30335</v>
      </c>
    </row>
    <row r="2689" spans="1:9" x14ac:dyDescent="0.2">
      <c r="A2689" s="6" t="s">
        <v>3557</v>
      </c>
      <c r="B2689" t="s">
        <v>26</v>
      </c>
      <c r="C2689">
        <v>4</v>
      </c>
      <c r="D2689">
        <v>13</v>
      </c>
      <c r="E2689" t="s">
        <v>28</v>
      </c>
      <c r="F2689" t="s">
        <v>13</v>
      </c>
      <c r="G2689">
        <v>23070</v>
      </c>
      <c r="H2689">
        <v>11.132105062456899</v>
      </c>
      <c r="I2689">
        <v>32641</v>
      </c>
    </row>
    <row r="2690" spans="1:9" x14ac:dyDescent="0.2">
      <c r="A2690" s="6" t="s">
        <v>3641</v>
      </c>
      <c r="B2690" t="s">
        <v>26</v>
      </c>
      <c r="C2690">
        <v>4</v>
      </c>
      <c r="D2690">
        <v>13</v>
      </c>
      <c r="E2690" t="s">
        <v>28</v>
      </c>
      <c r="F2690" t="s">
        <v>14</v>
      </c>
      <c r="G2690">
        <v>24127</v>
      </c>
      <c r="H2690">
        <v>11.6475659193854</v>
      </c>
      <c r="I2690">
        <v>34616</v>
      </c>
    </row>
    <row r="2691" spans="1:9" x14ac:dyDescent="0.2">
      <c r="A2691" s="6" t="s">
        <v>3725</v>
      </c>
      <c r="B2691" t="s">
        <v>26</v>
      </c>
      <c r="C2691">
        <v>4</v>
      </c>
      <c r="D2691">
        <v>13</v>
      </c>
      <c r="E2691" t="s">
        <v>28</v>
      </c>
      <c r="F2691" t="s">
        <v>15</v>
      </c>
      <c r="G2691">
        <v>24437</v>
      </c>
      <c r="H2691">
        <v>11.718183124721801</v>
      </c>
      <c r="I2691">
        <v>34764</v>
      </c>
    </row>
    <row r="2692" spans="1:9" x14ac:dyDescent="0.2">
      <c r="A2692" s="6" t="s">
        <v>3390</v>
      </c>
      <c r="B2692" t="s">
        <v>26</v>
      </c>
      <c r="C2692">
        <v>4</v>
      </c>
      <c r="D2692">
        <v>14</v>
      </c>
      <c r="E2692" t="s">
        <v>28</v>
      </c>
      <c r="F2692" t="s">
        <v>11</v>
      </c>
      <c r="G2692">
        <v>15858</v>
      </c>
      <c r="H2692">
        <v>16.875021889059202</v>
      </c>
      <c r="I2692">
        <v>23590</v>
      </c>
    </row>
    <row r="2693" spans="1:9" x14ac:dyDescent="0.2">
      <c r="A2693" s="6" t="s">
        <v>3474</v>
      </c>
      <c r="B2693" t="s">
        <v>26</v>
      </c>
      <c r="C2693">
        <v>4</v>
      </c>
      <c r="D2693">
        <v>14</v>
      </c>
      <c r="E2693" t="s">
        <v>28</v>
      </c>
      <c r="F2693" t="s">
        <v>12</v>
      </c>
      <c r="G2693">
        <v>16682</v>
      </c>
      <c r="H2693">
        <v>18.069245093818299</v>
      </c>
      <c r="I2693">
        <v>25416</v>
      </c>
    </row>
    <row r="2694" spans="1:9" x14ac:dyDescent="0.2">
      <c r="A2694" s="6" t="s">
        <v>3558</v>
      </c>
      <c r="B2694" t="s">
        <v>26</v>
      </c>
      <c r="C2694">
        <v>4</v>
      </c>
      <c r="D2694">
        <v>14</v>
      </c>
      <c r="E2694" t="s">
        <v>28</v>
      </c>
      <c r="F2694" t="s">
        <v>13</v>
      </c>
      <c r="G2694">
        <v>17464</v>
      </c>
      <c r="H2694">
        <v>18.976624189497901</v>
      </c>
      <c r="I2694">
        <v>26934</v>
      </c>
    </row>
    <row r="2695" spans="1:9" x14ac:dyDescent="0.2">
      <c r="A2695" s="6" t="s">
        <v>3726</v>
      </c>
      <c r="B2695" t="s">
        <v>26</v>
      </c>
      <c r="C2695">
        <v>4</v>
      </c>
      <c r="D2695">
        <v>14</v>
      </c>
      <c r="E2695" t="s">
        <v>28</v>
      </c>
      <c r="F2695" t="s">
        <v>15</v>
      </c>
      <c r="G2695">
        <v>17727</v>
      </c>
      <c r="H2695">
        <v>19.5292040654926</v>
      </c>
      <c r="I2695">
        <v>27512</v>
      </c>
    </row>
    <row r="2696" spans="1:9" x14ac:dyDescent="0.2">
      <c r="A2696" s="6" t="s">
        <v>3642</v>
      </c>
      <c r="B2696" t="s">
        <v>26</v>
      </c>
      <c r="C2696">
        <v>4</v>
      </c>
      <c r="D2696">
        <v>14</v>
      </c>
      <c r="E2696" t="s">
        <v>28</v>
      </c>
      <c r="F2696" t="s">
        <v>14</v>
      </c>
      <c r="G2696">
        <v>18025</v>
      </c>
      <c r="H2696">
        <v>19.722759950798402</v>
      </c>
      <c r="I2696">
        <v>27861</v>
      </c>
    </row>
    <row r="2697" spans="1:9" x14ac:dyDescent="0.2">
      <c r="A2697" s="6" t="s">
        <v>3727</v>
      </c>
      <c r="B2697" t="s">
        <v>26</v>
      </c>
      <c r="C2697">
        <v>4</v>
      </c>
      <c r="D2697">
        <v>15</v>
      </c>
      <c r="E2697" t="s">
        <v>28</v>
      </c>
      <c r="F2697" t="s">
        <v>15</v>
      </c>
      <c r="G2697">
        <v>6994</v>
      </c>
      <c r="H2697">
        <v>21.997492832367801</v>
      </c>
      <c r="I2697">
        <v>11268</v>
      </c>
    </row>
    <row r="2698" spans="1:9" x14ac:dyDescent="0.2">
      <c r="A2698" s="6" t="s">
        <v>3643</v>
      </c>
      <c r="B2698" t="s">
        <v>26</v>
      </c>
      <c r="C2698">
        <v>4</v>
      </c>
      <c r="D2698">
        <v>15</v>
      </c>
      <c r="E2698" t="s">
        <v>28</v>
      </c>
      <c r="F2698" t="s">
        <v>14</v>
      </c>
      <c r="G2698">
        <v>7169</v>
      </c>
      <c r="H2698">
        <v>22.411171184083098</v>
      </c>
      <c r="I2698">
        <v>11566</v>
      </c>
    </row>
    <row r="2699" spans="1:9" x14ac:dyDescent="0.2">
      <c r="A2699" s="6" t="s">
        <v>3559</v>
      </c>
      <c r="B2699" t="s">
        <v>26</v>
      </c>
      <c r="C2699">
        <v>4</v>
      </c>
      <c r="D2699">
        <v>15</v>
      </c>
      <c r="E2699" t="s">
        <v>28</v>
      </c>
      <c r="F2699" t="s">
        <v>13</v>
      </c>
      <c r="G2699">
        <v>6984</v>
      </c>
      <c r="H2699">
        <v>22.176619934247402</v>
      </c>
      <c r="I2699">
        <v>11702</v>
      </c>
    </row>
    <row r="2700" spans="1:9" x14ac:dyDescent="0.2">
      <c r="A2700" s="6" t="s">
        <v>3475</v>
      </c>
      <c r="B2700" t="s">
        <v>26</v>
      </c>
      <c r="C2700">
        <v>4</v>
      </c>
      <c r="D2700">
        <v>15</v>
      </c>
      <c r="E2700" t="s">
        <v>28</v>
      </c>
      <c r="F2700" t="s">
        <v>12</v>
      </c>
      <c r="G2700">
        <v>7433</v>
      </c>
      <c r="H2700">
        <v>23.948935729925601</v>
      </c>
      <c r="I2700">
        <v>12913</v>
      </c>
    </row>
    <row r="2701" spans="1:9" x14ac:dyDescent="0.2">
      <c r="A2701" s="6" t="s">
        <v>3391</v>
      </c>
      <c r="B2701" t="s">
        <v>26</v>
      </c>
      <c r="C2701">
        <v>4</v>
      </c>
      <c r="D2701">
        <v>15</v>
      </c>
      <c r="E2701" t="s">
        <v>28</v>
      </c>
      <c r="F2701" t="s">
        <v>11</v>
      </c>
      <c r="G2701">
        <v>7534</v>
      </c>
      <c r="H2701">
        <v>24.618920534999098</v>
      </c>
      <c r="I2701">
        <v>13766</v>
      </c>
    </row>
    <row r="2702" spans="1:9" x14ac:dyDescent="0.2">
      <c r="A2702" s="6" t="s">
        <v>3560</v>
      </c>
      <c r="B2702" t="s">
        <v>26</v>
      </c>
      <c r="C2702">
        <v>4</v>
      </c>
      <c r="D2702">
        <v>16</v>
      </c>
      <c r="E2702" t="s">
        <v>28</v>
      </c>
      <c r="F2702" t="s">
        <v>13</v>
      </c>
      <c r="G2702">
        <v>19029</v>
      </c>
      <c r="H2702">
        <v>17.2009857310236</v>
      </c>
      <c r="I2702">
        <v>27473</v>
      </c>
    </row>
    <row r="2703" spans="1:9" x14ac:dyDescent="0.2">
      <c r="A2703" s="6" t="s">
        <v>3644</v>
      </c>
      <c r="B2703" t="s">
        <v>26</v>
      </c>
      <c r="C2703">
        <v>4</v>
      </c>
      <c r="D2703">
        <v>16</v>
      </c>
      <c r="E2703" t="s">
        <v>28</v>
      </c>
      <c r="F2703" t="s">
        <v>14</v>
      </c>
      <c r="G2703">
        <v>19286</v>
      </c>
      <c r="H2703">
        <v>17.512266982418399</v>
      </c>
      <c r="I2703">
        <v>27856</v>
      </c>
    </row>
    <row r="2704" spans="1:9" x14ac:dyDescent="0.2">
      <c r="A2704" s="6" t="s">
        <v>3728</v>
      </c>
      <c r="B2704" t="s">
        <v>26</v>
      </c>
      <c r="C2704">
        <v>4</v>
      </c>
      <c r="D2704">
        <v>16</v>
      </c>
      <c r="E2704" t="s">
        <v>28</v>
      </c>
      <c r="F2704" t="s">
        <v>15</v>
      </c>
      <c r="G2704">
        <v>19633</v>
      </c>
      <c r="H2704">
        <v>17.753596244762601</v>
      </c>
      <c r="I2704">
        <v>28598</v>
      </c>
    </row>
    <row r="2705" spans="1:9" x14ac:dyDescent="0.2">
      <c r="A2705" s="6" t="s">
        <v>3392</v>
      </c>
      <c r="B2705" t="s">
        <v>26</v>
      </c>
      <c r="C2705">
        <v>4</v>
      </c>
      <c r="D2705">
        <v>16</v>
      </c>
      <c r="E2705" t="s">
        <v>28</v>
      </c>
      <c r="F2705" t="s">
        <v>11</v>
      </c>
      <c r="G2705">
        <v>22175</v>
      </c>
      <c r="H2705">
        <v>19.5466346079487</v>
      </c>
      <c r="I2705">
        <v>32511</v>
      </c>
    </row>
    <row r="2706" spans="1:9" x14ac:dyDescent="0.2">
      <c r="A2706" s="6" t="s">
        <v>3476</v>
      </c>
      <c r="B2706" t="s">
        <v>26</v>
      </c>
      <c r="C2706">
        <v>4</v>
      </c>
      <c r="D2706">
        <v>16</v>
      </c>
      <c r="E2706" t="s">
        <v>28</v>
      </c>
      <c r="F2706" t="s">
        <v>12</v>
      </c>
      <c r="G2706">
        <v>23024</v>
      </c>
      <c r="H2706">
        <v>20.2454117987504</v>
      </c>
      <c r="I2706">
        <v>34390</v>
      </c>
    </row>
    <row r="2707" spans="1:9" x14ac:dyDescent="0.2">
      <c r="A2707" s="6" t="s">
        <v>3645</v>
      </c>
      <c r="B2707" t="s">
        <v>26</v>
      </c>
      <c r="C2707">
        <v>4</v>
      </c>
      <c r="D2707">
        <v>17</v>
      </c>
      <c r="E2707" t="s">
        <v>28</v>
      </c>
      <c r="F2707" t="s">
        <v>14</v>
      </c>
      <c r="G2707">
        <v>6078</v>
      </c>
      <c r="H2707">
        <v>22.929064148820601</v>
      </c>
      <c r="I2707">
        <v>8953</v>
      </c>
    </row>
    <row r="2708" spans="1:9" x14ac:dyDescent="0.2">
      <c r="A2708" s="6" t="s">
        <v>3729</v>
      </c>
      <c r="B2708" t="s">
        <v>26</v>
      </c>
      <c r="C2708">
        <v>4</v>
      </c>
      <c r="D2708">
        <v>17</v>
      </c>
      <c r="E2708" t="s">
        <v>28</v>
      </c>
      <c r="F2708" t="s">
        <v>15</v>
      </c>
      <c r="G2708">
        <v>6366</v>
      </c>
      <c r="H2708">
        <v>24.167677180042102</v>
      </c>
      <c r="I2708">
        <v>9615</v>
      </c>
    </row>
    <row r="2709" spans="1:9" x14ac:dyDescent="0.2">
      <c r="A2709" s="6" t="s">
        <v>3561</v>
      </c>
      <c r="B2709" t="s">
        <v>26</v>
      </c>
      <c r="C2709">
        <v>4</v>
      </c>
      <c r="D2709">
        <v>17</v>
      </c>
      <c r="E2709" t="s">
        <v>28</v>
      </c>
      <c r="F2709" t="s">
        <v>13</v>
      </c>
      <c r="G2709">
        <v>6472</v>
      </c>
      <c r="H2709">
        <v>24.3286991635578</v>
      </c>
      <c r="I2709">
        <v>9671</v>
      </c>
    </row>
    <row r="2710" spans="1:9" x14ac:dyDescent="0.2">
      <c r="A2710" s="6" t="s">
        <v>3393</v>
      </c>
      <c r="B2710" t="s">
        <v>26</v>
      </c>
      <c r="C2710">
        <v>4</v>
      </c>
      <c r="D2710">
        <v>17</v>
      </c>
      <c r="E2710" t="s">
        <v>28</v>
      </c>
      <c r="F2710" t="s">
        <v>11</v>
      </c>
      <c r="G2710">
        <v>6589</v>
      </c>
      <c r="H2710">
        <v>24.5126628677965</v>
      </c>
      <c r="I2710">
        <v>9966</v>
      </c>
    </row>
    <row r="2711" spans="1:9" x14ac:dyDescent="0.2">
      <c r="A2711" s="6" t="s">
        <v>3477</v>
      </c>
      <c r="B2711" t="s">
        <v>26</v>
      </c>
      <c r="C2711">
        <v>4</v>
      </c>
      <c r="D2711">
        <v>17</v>
      </c>
      <c r="E2711" t="s">
        <v>28</v>
      </c>
      <c r="F2711" t="s">
        <v>12</v>
      </c>
      <c r="G2711">
        <v>6828</v>
      </c>
      <c r="H2711">
        <v>25.5898132493828</v>
      </c>
      <c r="I2711">
        <v>10256</v>
      </c>
    </row>
    <row r="2712" spans="1:9" x14ac:dyDescent="0.2">
      <c r="A2712" s="6" t="s">
        <v>3478</v>
      </c>
      <c r="B2712" t="s">
        <v>26</v>
      </c>
      <c r="C2712">
        <v>4</v>
      </c>
      <c r="D2712">
        <v>18</v>
      </c>
      <c r="E2712" t="s">
        <v>28</v>
      </c>
      <c r="F2712" t="s">
        <v>12</v>
      </c>
      <c r="G2712">
        <v>48086</v>
      </c>
      <c r="H2712">
        <v>11.6610318784866</v>
      </c>
      <c r="I2712">
        <v>70651</v>
      </c>
    </row>
    <row r="2713" spans="1:9" x14ac:dyDescent="0.2">
      <c r="A2713" s="6" t="s">
        <v>3562</v>
      </c>
      <c r="B2713" t="s">
        <v>26</v>
      </c>
      <c r="C2713">
        <v>4</v>
      </c>
      <c r="D2713">
        <v>18</v>
      </c>
      <c r="E2713" t="s">
        <v>28</v>
      </c>
      <c r="F2713" t="s">
        <v>13</v>
      </c>
      <c r="G2713">
        <v>48300</v>
      </c>
      <c r="H2713">
        <v>11.669163209889</v>
      </c>
      <c r="I2713">
        <v>71552</v>
      </c>
    </row>
    <row r="2714" spans="1:9" x14ac:dyDescent="0.2">
      <c r="A2714" s="6" t="s">
        <v>3394</v>
      </c>
      <c r="B2714" t="s">
        <v>26</v>
      </c>
      <c r="C2714">
        <v>4</v>
      </c>
      <c r="D2714">
        <v>18</v>
      </c>
      <c r="E2714" t="s">
        <v>28</v>
      </c>
      <c r="F2714" t="s">
        <v>11</v>
      </c>
      <c r="G2714">
        <v>48336</v>
      </c>
      <c r="H2714">
        <v>11.392803539340701</v>
      </c>
      <c r="I2714">
        <v>71960</v>
      </c>
    </row>
    <row r="2715" spans="1:9" x14ac:dyDescent="0.2">
      <c r="A2715" s="6" t="s">
        <v>3730</v>
      </c>
      <c r="B2715" t="s">
        <v>26</v>
      </c>
      <c r="C2715">
        <v>4</v>
      </c>
      <c r="D2715">
        <v>18</v>
      </c>
      <c r="E2715" t="s">
        <v>28</v>
      </c>
      <c r="F2715" t="s">
        <v>15</v>
      </c>
      <c r="G2715">
        <v>49047</v>
      </c>
      <c r="H2715">
        <v>11.287595733591299</v>
      </c>
      <c r="I2715">
        <v>73548</v>
      </c>
    </row>
    <row r="2716" spans="1:9" x14ac:dyDescent="0.2">
      <c r="A2716" s="6" t="s">
        <v>3646</v>
      </c>
      <c r="B2716" t="s">
        <v>26</v>
      </c>
      <c r="C2716">
        <v>4</v>
      </c>
      <c r="D2716">
        <v>18</v>
      </c>
      <c r="E2716" t="s">
        <v>28</v>
      </c>
      <c r="F2716" t="s">
        <v>14</v>
      </c>
      <c r="G2716">
        <v>50781</v>
      </c>
      <c r="H2716">
        <v>12.056491576177599</v>
      </c>
      <c r="I2716">
        <v>76062</v>
      </c>
    </row>
    <row r="2717" spans="1:9" x14ac:dyDescent="0.2">
      <c r="A2717" s="6" t="s">
        <v>3395</v>
      </c>
      <c r="B2717" t="s">
        <v>26</v>
      </c>
      <c r="C2717">
        <v>4</v>
      </c>
      <c r="D2717">
        <v>19</v>
      </c>
      <c r="E2717" t="s">
        <v>28</v>
      </c>
      <c r="F2717" t="s">
        <v>11</v>
      </c>
      <c r="G2717">
        <v>8402</v>
      </c>
      <c r="H2717">
        <v>16.9548676329592</v>
      </c>
      <c r="I2717">
        <v>12412</v>
      </c>
    </row>
    <row r="2718" spans="1:9" x14ac:dyDescent="0.2">
      <c r="A2718" s="6" t="s">
        <v>3479</v>
      </c>
      <c r="B2718" t="s">
        <v>26</v>
      </c>
      <c r="C2718">
        <v>4</v>
      </c>
      <c r="D2718">
        <v>19</v>
      </c>
      <c r="E2718" t="s">
        <v>28</v>
      </c>
      <c r="F2718" t="s">
        <v>12</v>
      </c>
      <c r="G2718">
        <v>8543</v>
      </c>
      <c r="H2718">
        <v>17.2011101013142</v>
      </c>
      <c r="I2718">
        <v>12913</v>
      </c>
    </row>
    <row r="2719" spans="1:9" x14ac:dyDescent="0.2">
      <c r="A2719" s="6" t="s">
        <v>3563</v>
      </c>
      <c r="B2719" t="s">
        <v>26</v>
      </c>
      <c r="C2719">
        <v>4</v>
      </c>
      <c r="D2719">
        <v>19</v>
      </c>
      <c r="E2719" t="s">
        <v>28</v>
      </c>
      <c r="F2719" t="s">
        <v>13</v>
      </c>
      <c r="G2719">
        <v>8785</v>
      </c>
      <c r="H2719">
        <v>17.439744223452699</v>
      </c>
      <c r="I2719">
        <v>13211</v>
      </c>
    </row>
    <row r="2720" spans="1:9" x14ac:dyDescent="0.2">
      <c r="A2720" s="6" t="s">
        <v>3647</v>
      </c>
      <c r="B2720" t="s">
        <v>26</v>
      </c>
      <c r="C2720">
        <v>4</v>
      </c>
      <c r="D2720">
        <v>19</v>
      </c>
      <c r="E2720" t="s">
        <v>28</v>
      </c>
      <c r="F2720" t="s">
        <v>14</v>
      </c>
      <c r="G2720">
        <v>9231</v>
      </c>
      <c r="H2720">
        <v>18.350138273939699</v>
      </c>
      <c r="I2720">
        <v>14043</v>
      </c>
    </row>
    <row r="2721" spans="1:9" x14ac:dyDescent="0.2">
      <c r="A2721" s="6" t="s">
        <v>3731</v>
      </c>
      <c r="B2721" t="s">
        <v>26</v>
      </c>
      <c r="C2721">
        <v>4</v>
      </c>
      <c r="D2721">
        <v>19</v>
      </c>
      <c r="E2721" t="s">
        <v>28</v>
      </c>
      <c r="F2721" t="s">
        <v>15</v>
      </c>
      <c r="G2721">
        <v>9466</v>
      </c>
      <c r="H2721">
        <v>18.975162380783502</v>
      </c>
      <c r="I2721">
        <v>14452</v>
      </c>
    </row>
    <row r="2722" spans="1:9" x14ac:dyDescent="0.2">
      <c r="A2722" s="6" t="s">
        <v>3648</v>
      </c>
      <c r="B2722" t="s">
        <v>26</v>
      </c>
      <c r="C2722">
        <v>4</v>
      </c>
      <c r="D2722">
        <v>20</v>
      </c>
      <c r="E2722" t="s">
        <v>28</v>
      </c>
      <c r="F2722" t="s">
        <v>14</v>
      </c>
      <c r="G2722">
        <v>36120</v>
      </c>
      <c r="H2722">
        <v>14.0293681818554</v>
      </c>
      <c r="I2722">
        <v>51504</v>
      </c>
    </row>
    <row r="2723" spans="1:9" x14ac:dyDescent="0.2">
      <c r="A2723" s="6" t="s">
        <v>3564</v>
      </c>
      <c r="B2723" t="s">
        <v>26</v>
      </c>
      <c r="C2723">
        <v>4</v>
      </c>
      <c r="D2723">
        <v>20</v>
      </c>
      <c r="E2723" t="s">
        <v>28</v>
      </c>
      <c r="F2723" t="s">
        <v>13</v>
      </c>
      <c r="G2723">
        <v>37883</v>
      </c>
      <c r="H2723">
        <v>14.869650271040101</v>
      </c>
      <c r="I2723">
        <v>54484</v>
      </c>
    </row>
    <row r="2724" spans="1:9" x14ac:dyDescent="0.2">
      <c r="A2724" s="6" t="s">
        <v>3396</v>
      </c>
      <c r="B2724" t="s">
        <v>26</v>
      </c>
      <c r="C2724">
        <v>4</v>
      </c>
      <c r="D2724">
        <v>20</v>
      </c>
      <c r="E2724" t="s">
        <v>28</v>
      </c>
      <c r="F2724" t="s">
        <v>11</v>
      </c>
      <c r="G2724">
        <v>39538</v>
      </c>
      <c r="H2724">
        <v>15.5793626731936</v>
      </c>
      <c r="I2724">
        <v>57612</v>
      </c>
    </row>
    <row r="2725" spans="1:9" x14ac:dyDescent="0.2">
      <c r="A2725" s="6" t="s">
        <v>3732</v>
      </c>
      <c r="B2725" t="s">
        <v>26</v>
      </c>
      <c r="C2725">
        <v>4</v>
      </c>
      <c r="D2725">
        <v>20</v>
      </c>
      <c r="E2725" t="s">
        <v>28</v>
      </c>
      <c r="F2725" t="s">
        <v>15</v>
      </c>
      <c r="G2725">
        <v>40460</v>
      </c>
      <c r="H2725">
        <v>15.5999971149801</v>
      </c>
      <c r="I2725">
        <v>60514</v>
      </c>
    </row>
    <row r="2726" spans="1:9" x14ac:dyDescent="0.2">
      <c r="A2726" s="6" t="s">
        <v>3480</v>
      </c>
      <c r="B2726" t="s">
        <v>26</v>
      </c>
      <c r="C2726">
        <v>4</v>
      </c>
      <c r="D2726">
        <v>20</v>
      </c>
      <c r="E2726" t="s">
        <v>28</v>
      </c>
      <c r="F2726" t="s">
        <v>12</v>
      </c>
      <c r="G2726">
        <v>40887</v>
      </c>
      <c r="H2726">
        <v>16.089730654819</v>
      </c>
      <c r="I2726">
        <v>60639</v>
      </c>
    </row>
    <row r="2727" spans="1:9" x14ac:dyDescent="0.2">
      <c r="A2727" s="6" t="s">
        <v>3397</v>
      </c>
      <c r="B2727" t="s">
        <v>26</v>
      </c>
      <c r="C2727">
        <v>4</v>
      </c>
      <c r="D2727">
        <v>99</v>
      </c>
      <c r="E2727" t="s">
        <v>28</v>
      </c>
      <c r="F2727" t="s">
        <v>11</v>
      </c>
      <c r="G2727">
        <v>406847</v>
      </c>
      <c r="H2727">
        <v>13.755708138428799</v>
      </c>
      <c r="I2727">
        <v>616389</v>
      </c>
    </row>
    <row r="2728" spans="1:9" x14ac:dyDescent="0.2">
      <c r="A2728" s="6" t="s">
        <v>3481</v>
      </c>
      <c r="B2728" t="s">
        <v>26</v>
      </c>
      <c r="C2728">
        <v>4</v>
      </c>
      <c r="D2728">
        <v>99</v>
      </c>
      <c r="E2728" t="s">
        <v>28</v>
      </c>
      <c r="F2728" t="s">
        <v>12</v>
      </c>
      <c r="G2728">
        <v>414465</v>
      </c>
      <c r="H2728">
        <v>14.092208572051099</v>
      </c>
      <c r="I2728">
        <v>626610</v>
      </c>
    </row>
    <row r="2729" spans="1:9" x14ac:dyDescent="0.2">
      <c r="A2729" s="6" t="s">
        <v>3565</v>
      </c>
      <c r="B2729" t="s">
        <v>26</v>
      </c>
      <c r="C2729">
        <v>4</v>
      </c>
      <c r="D2729">
        <v>99</v>
      </c>
      <c r="E2729" t="s">
        <v>28</v>
      </c>
      <c r="F2729" t="s">
        <v>13</v>
      </c>
      <c r="G2729">
        <v>415050</v>
      </c>
      <c r="H2729">
        <v>14.1019774926518</v>
      </c>
      <c r="I2729">
        <v>627470</v>
      </c>
    </row>
    <row r="2730" spans="1:9" x14ac:dyDescent="0.2">
      <c r="A2730" s="6" t="s">
        <v>3649</v>
      </c>
      <c r="B2730" t="s">
        <v>26</v>
      </c>
      <c r="C2730">
        <v>4</v>
      </c>
      <c r="D2730">
        <v>99</v>
      </c>
      <c r="E2730" t="s">
        <v>28</v>
      </c>
      <c r="F2730" t="s">
        <v>14</v>
      </c>
      <c r="G2730">
        <v>425851</v>
      </c>
      <c r="H2730">
        <v>14.3859224584975</v>
      </c>
      <c r="I2730">
        <v>645849</v>
      </c>
    </row>
    <row r="2731" spans="1:9" x14ac:dyDescent="0.2">
      <c r="A2731" s="6" t="s">
        <v>3733</v>
      </c>
      <c r="B2731" t="s">
        <v>26</v>
      </c>
      <c r="C2731">
        <v>4</v>
      </c>
      <c r="D2731">
        <v>99</v>
      </c>
      <c r="E2731" t="s">
        <v>28</v>
      </c>
      <c r="F2731" t="s">
        <v>15</v>
      </c>
      <c r="G2731">
        <v>434265</v>
      </c>
      <c r="H2731">
        <v>14.543985349274401</v>
      </c>
      <c r="I2731">
        <v>662436</v>
      </c>
    </row>
    <row r="2732" spans="1:9" x14ac:dyDescent="0.2">
      <c r="A2732" s="6" t="s">
        <v>696</v>
      </c>
      <c r="B2732" t="s">
        <v>26</v>
      </c>
      <c r="C2732">
        <v>4</v>
      </c>
      <c r="D2732">
        <v>1</v>
      </c>
      <c r="E2732" t="s">
        <v>25</v>
      </c>
      <c r="F2732" t="s">
        <v>11</v>
      </c>
      <c r="G2732">
        <v>2324</v>
      </c>
      <c r="H2732">
        <v>14.4887780548628</v>
      </c>
      <c r="I2732">
        <v>3105</v>
      </c>
    </row>
    <row r="2733" spans="1:9" x14ac:dyDescent="0.2">
      <c r="A2733" s="6" t="s">
        <v>1032</v>
      </c>
      <c r="B2733" t="s">
        <v>26</v>
      </c>
      <c r="C2733">
        <v>4</v>
      </c>
      <c r="D2733">
        <v>1</v>
      </c>
      <c r="E2733" t="s">
        <v>25</v>
      </c>
      <c r="F2733" t="s">
        <v>13</v>
      </c>
      <c r="G2733">
        <v>2370</v>
      </c>
      <c r="H2733">
        <v>15.134099616858199</v>
      </c>
      <c r="I2733">
        <v>3225</v>
      </c>
    </row>
    <row r="2734" spans="1:9" x14ac:dyDescent="0.2">
      <c r="A2734" s="6" t="s">
        <v>864</v>
      </c>
      <c r="B2734" t="s">
        <v>26</v>
      </c>
      <c r="C2734">
        <v>4</v>
      </c>
      <c r="D2734">
        <v>1</v>
      </c>
      <c r="E2734" t="s">
        <v>25</v>
      </c>
      <c r="F2734" t="s">
        <v>12</v>
      </c>
      <c r="G2734">
        <v>2402</v>
      </c>
      <c r="H2734">
        <v>15.183312262958299</v>
      </c>
      <c r="I2734">
        <v>3273</v>
      </c>
    </row>
    <row r="2735" spans="1:9" x14ac:dyDescent="0.2">
      <c r="A2735" s="6" t="s">
        <v>1368</v>
      </c>
      <c r="B2735" t="s">
        <v>26</v>
      </c>
      <c r="C2735">
        <v>4</v>
      </c>
      <c r="D2735">
        <v>1</v>
      </c>
      <c r="E2735" t="s">
        <v>25</v>
      </c>
      <c r="F2735" t="s">
        <v>15</v>
      </c>
      <c r="G2735">
        <v>2399</v>
      </c>
      <c r="H2735">
        <v>15.855915399867801</v>
      </c>
      <c r="I2735">
        <v>3312</v>
      </c>
    </row>
    <row r="2736" spans="1:9" x14ac:dyDescent="0.2">
      <c r="A2736" s="6" t="s">
        <v>1200</v>
      </c>
      <c r="B2736" t="s">
        <v>26</v>
      </c>
      <c r="C2736">
        <v>4</v>
      </c>
      <c r="D2736">
        <v>1</v>
      </c>
      <c r="E2736" t="s">
        <v>25</v>
      </c>
      <c r="F2736" t="s">
        <v>14</v>
      </c>
      <c r="G2736">
        <v>2427</v>
      </c>
      <c r="H2736">
        <v>15.8627450980392</v>
      </c>
      <c r="I2736">
        <v>3333</v>
      </c>
    </row>
    <row r="2737" spans="1:9" x14ac:dyDescent="0.2">
      <c r="A2737" s="6" t="s">
        <v>704</v>
      </c>
      <c r="B2737" t="s">
        <v>26</v>
      </c>
      <c r="C2737">
        <v>4</v>
      </c>
      <c r="D2737">
        <v>2</v>
      </c>
      <c r="E2737" t="s">
        <v>25</v>
      </c>
      <c r="F2737" t="s">
        <v>11</v>
      </c>
      <c r="G2737">
        <v>8822</v>
      </c>
      <c r="H2737">
        <v>13.996509598603801</v>
      </c>
      <c r="I2737">
        <v>12481</v>
      </c>
    </row>
    <row r="2738" spans="1:9" x14ac:dyDescent="0.2">
      <c r="A2738" s="6" t="s">
        <v>1208</v>
      </c>
      <c r="B2738" t="s">
        <v>26</v>
      </c>
      <c r="C2738">
        <v>4</v>
      </c>
      <c r="D2738">
        <v>2</v>
      </c>
      <c r="E2738" t="s">
        <v>25</v>
      </c>
      <c r="F2738" t="s">
        <v>14</v>
      </c>
      <c r="G2738">
        <v>8672</v>
      </c>
      <c r="H2738">
        <v>14.1260791659879</v>
      </c>
      <c r="I2738">
        <v>12515</v>
      </c>
    </row>
    <row r="2739" spans="1:9" x14ac:dyDescent="0.2">
      <c r="A2739" s="6" t="s">
        <v>1040</v>
      </c>
      <c r="B2739" t="s">
        <v>26</v>
      </c>
      <c r="C2739">
        <v>4</v>
      </c>
      <c r="D2739">
        <v>2</v>
      </c>
      <c r="E2739" t="s">
        <v>25</v>
      </c>
      <c r="F2739" t="s">
        <v>13</v>
      </c>
      <c r="G2739">
        <v>8701</v>
      </c>
      <c r="H2739">
        <v>13.8794066039241</v>
      </c>
      <c r="I2739">
        <v>12538</v>
      </c>
    </row>
    <row r="2740" spans="1:9" x14ac:dyDescent="0.2">
      <c r="A2740" s="6" t="s">
        <v>1376</v>
      </c>
      <c r="B2740" t="s">
        <v>26</v>
      </c>
      <c r="C2740">
        <v>4</v>
      </c>
      <c r="D2740">
        <v>2</v>
      </c>
      <c r="E2740" t="s">
        <v>25</v>
      </c>
      <c r="F2740" t="s">
        <v>15</v>
      </c>
      <c r="G2740">
        <v>8775</v>
      </c>
      <c r="H2740">
        <v>14.506530004959499</v>
      </c>
      <c r="I2740">
        <v>12590</v>
      </c>
    </row>
    <row r="2741" spans="1:9" x14ac:dyDescent="0.2">
      <c r="A2741" s="6" t="s">
        <v>872</v>
      </c>
      <c r="B2741" t="s">
        <v>26</v>
      </c>
      <c r="C2741">
        <v>4</v>
      </c>
      <c r="D2741">
        <v>2</v>
      </c>
      <c r="E2741" t="s">
        <v>25</v>
      </c>
      <c r="F2741" t="s">
        <v>12</v>
      </c>
      <c r="G2741">
        <v>8968</v>
      </c>
      <c r="H2741">
        <v>14.257551669316401</v>
      </c>
      <c r="I2741">
        <v>12767</v>
      </c>
    </row>
    <row r="2742" spans="1:9" x14ac:dyDescent="0.2">
      <c r="A2742" s="6" t="s">
        <v>712</v>
      </c>
      <c r="B2742" t="s">
        <v>26</v>
      </c>
      <c r="C2742">
        <v>4</v>
      </c>
      <c r="D2742">
        <v>3</v>
      </c>
      <c r="E2742" t="s">
        <v>25</v>
      </c>
      <c r="F2742" t="s">
        <v>11</v>
      </c>
      <c r="G2742">
        <v>4949</v>
      </c>
      <c r="H2742">
        <v>13.1029917924279</v>
      </c>
      <c r="I2742">
        <v>6662</v>
      </c>
    </row>
    <row r="2743" spans="1:9" x14ac:dyDescent="0.2">
      <c r="A2743" s="6" t="s">
        <v>880</v>
      </c>
      <c r="B2743" t="s">
        <v>26</v>
      </c>
      <c r="C2743">
        <v>4</v>
      </c>
      <c r="D2743">
        <v>3</v>
      </c>
      <c r="E2743" t="s">
        <v>25</v>
      </c>
      <c r="F2743" t="s">
        <v>12</v>
      </c>
      <c r="G2743">
        <v>5598</v>
      </c>
      <c r="H2743">
        <v>14.8448687350835</v>
      </c>
      <c r="I2743">
        <v>7762</v>
      </c>
    </row>
    <row r="2744" spans="1:9" x14ac:dyDescent="0.2">
      <c r="A2744" s="6" t="s">
        <v>1048</v>
      </c>
      <c r="B2744" t="s">
        <v>26</v>
      </c>
      <c r="C2744">
        <v>4</v>
      </c>
      <c r="D2744">
        <v>3</v>
      </c>
      <c r="E2744" t="s">
        <v>25</v>
      </c>
      <c r="F2744" t="s">
        <v>13</v>
      </c>
      <c r="G2744">
        <v>5651</v>
      </c>
      <c r="H2744">
        <v>15.289502164502199</v>
      </c>
      <c r="I2744">
        <v>7918</v>
      </c>
    </row>
    <row r="2745" spans="1:9" x14ac:dyDescent="0.2">
      <c r="A2745" s="6" t="s">
        <v>1384</v>
      </c>
      <c r="B2745" t="s">
        <v>26</v>
      </c>
      <c r="C2745">
        <v>4</v>
      </c>
      <c r="D2745">
        <v>3</v>
      </c>
      <c r="E2745" t="s">
        <v>25</v>
      </c>
      <c r="F2745" t="s">
        <v>15</v>
      </c>
      <c r="G2745">
        <v>5725</v>
      </c>
      <c r="H2745">
        <v>15.295217739780901</v>
      </c>
      <c r="I2745">
        <v>8144</v>
      </c>
    </row>
    <row r="2746" spans="1:9" x14ac:dyDescent="0.2">
      <c r="A2746" s="6" t="s">
        <v>1216</v>
      </c>
      <c r="B2746" t="s">
        <v>26</v>
      </c>
      <c r="C2746">
        <v>4</v>
      </c>
      <c r="D2746">
        <v>3</v>
      </c>
      <c r="E2746" t="s">
        <v>25</v>
      </c>
      <c r="F2746" t="s">
        <v>14</v>
      </c>
      <c r="G2746">
        <v>5777</v>
      </c>
      <c r="H2746">
        <v>15.7497273718648</v>
      </c>
      <c r="I2746">
        <v>8167</v>
      </c>
    </row>
    <row r="2747" spans="1:9" x14ac:dyDescent="0.2">
      <c r="A2747" s="6" t="s">
        <v>720</v>
      </c>
      <c r="B2747" t="s">
        <v>26</v>
      </c>
      <c r="C2747">
        <v>4</v>
      </c>
      <c r="D2747">
        <v>4</v>
      </c>
      <c r="E2747" t="s">
        <v>25</v>
      </c>
      <c r="F2747" t="s">
        <v>11</v>
      </c>
      <c r="G2747">
        <v>3725</v>
      </c>
      <c r="H2747">
        <v>10.5703745743473</v>
      </c>
      <c r="I2747">
        <v>5001</v>
      </c>
    </row>
    <row r="2748" spans="1:9" x14ac:dyDescent="0.2">
      <c r="A2748" s="6" t="s">
        <v>1056</v>
      </c>
      <c r="B2748" t="s">
        <v>26</v>
      </c>
      <c r="C2748">
        <v>4</v>
      </c>
      <c r="D2748">
        <v>4</v>
      </c>
      <c r="E2748" t="s">
        <v>25</v>
      </c>
      <c r="F2748" t="s">
        <v>13</v>
      </c>
      <c r="G2748">
        <v>3783</v>
      </c>
      <c r="H2748">
        <v>11.185688941454799</v>
      </c>
      <c r="I2748">
        <v>5077</v>
      </c>
    </row>
    <row r="2749" spans="1:9" x14ac:dyDescent="0.2">
      <c r="A2749" s="6" t="s">
        <v>888</v>
      </c>
      <c r="B2749" t="s">
        <v>26</v>
      </c>
      <c r="C2749">
        <v>4</v>
      </c>
      <c r="D2749">
        <v>4</v>
      </c>
      <c r="E2749" t="s">
        <v>25</v>
      </c>
      <c r="F2749" t="s">
        <v>12</v>
      </c>
      <c r="G2749">
        <v>3752</v>
      </c>
      <c r="H2749">
        <v>10.8126801152738</v>
      </c>
      <c r="I2749">
        <v>5088</v>
      </c>
    </row>
    <row r="2750" spans="1:9" x14ac:dyDescent="0.2">
      <c r="A2750" s="6" t="s">
        <v>1224</v>
      </c>
      <c r="B2750" t="s">
        <v>26</v>
      </c>
      <c r="C2750">
        <v>4</v>
      </c>
      <c r="D2750">
        <v>4</v>
      </c>
      <c r="E2750" t="s">
        <v>25</v>
      </c>
      <c r="F2750" t="s">
        <v>14</v>
      </c>
      <c r="G2750">
        <v>3805</v>
      </c>
      <c r="H2750">
        <v>11.1387587822014</v>
      </c>
      <c r="I2750">
        <v>5167</v>
      </c>
    </row>
    <row r="2751" spans="1:9" x14ac:dyDescent="0.2">
      <c r="A2751" s="6" t="s">
        <v>1392</v>
      </c>
      <c r="B2751" t="s">
        <v>26</v>
      </c>
      <c r="C2751">
        <v>4</v>
      </c>
      <c r="D2751">
        <v>4</v>
      </c>
      <c r="E2751" t="s">
        <v>25</v>
      </c>
      <c r="F2751" t="s">
        <v>15</v>
      </c>
      <c r="G2751">
        <v>4035</v>
      </c>
      <c r="H2751">
        <v>11.885125184094299</v>
      </c>
      <c r="I2751">
        <v>5529</v>
      </c>
    </row>
    <row r="2752" spans="1:9" x14ac:dyDescent="0.2">
      <c r="A2752" s="6" t="s">
        <v>728</v>
      </c>
      <c r="B2752" t="s">
        <v>26</v>
      </c>
      <c r="C2752">
        <v>4</v>
      </c>
      <c r="D2752">
        <v>5</v>
      </c>
      <c r="E2752" t="s">
        <v>25</v>
      </c>
      <c r="F2752" t="s">
        <v>11</v>
      </c>
      <c r="G2752">
        <v>6832</v>
      </c>
      <c r="H2752">
        <v>15.232998885172799</v>
      </c>
      <c r="I2752">
        <v>9762</v>
      </c>
    </row>
    <row r="2753" spans="1:9" x14ac:dyDescent="0.2">
      <c r="A2753" s="6" t="s">
        <v>896</v>
      </c>
      <c r="B2753" t="s">
        <v>26</v>
      </c>
      <c r="C2753">
        <v>4</v>
      </c>
      <c r="D2753">
        <v>5</v>
      </c>
      <c r="E2753" t="s">
        <v>25</v>
      </c>
      <c r="F2753" t="s">
        <v>12</v>
      </c>
      <c r="G2753">
        <v>7188</v>
      </c>
      <c r="H2753">
        <v>16.098544232922698</v>
      </c>
      <c r="I2753">
        <v>10378</v>
      </c>
    </row>
    <row r="2754" spans="1:9" x14ac:dyDescent="0.2">
      <c r="A2754" s="6" t="s">
        <v>1400</v>
      </c>
      <c r="B2754" t="s">
        <v>26</v>
      </c>
      <c r="C2754">
        <v>4</v>
      </c>
      <c r="D2754">
        <v>5</v>
      </c>
      <c r="E2754" t="s">
        <v>25</v>
      </c>
      <c r="F2754" t="s">
        <v>15</v>
      </c>
      <c r="G2754">
        <v>7241</v>
      </c>
      <c r="H2754">
        <v>16.8787878787879</v>
      </c>
      <c r="I2754">
        <v>10447</v>
      </c>
    </row>
    <row r="2755" spans="1:9" x14ac:dyDescent="0.2">
      <c r="A2755" s="6" t="s">
        <v>1232</v>
      </c>
      <c r="B2755" t="s">
        <v>26</v>
      </c>
      <c r="C2755">
        <v>4</v>
      </c>
      <c r="D2755">
        <v>5</v>
      </c>
      <c r="E2755" t="s">
        <v>25</v>
      </c>
      <c r="F2755" t="s">
        <v>14</v>
      </c>
      <c r="G2755">
        <v>7243</v>
      </c>
      <c r="H2755">
        <v>16.6889400921659</v>
      </c>
      <c r="I2755">
        <v>10507</v>
      </c>
    </row>
    <row r="2756" spans="1:9" x14ac:dyDescent="0.2">
      <c r="A2756" s="6" t="s">
        <v>1064</v>
      </c>
      <c r="B2756" t="s">
        <v>26</v>
      </c>
      <c r="C2756">
        <v>4</v>
      </c>
      <c r="D2756">
        <v>5</v>
      </c>
      <c r="E2756" t="s">
        <v>25</v>
      </c>
      <c r="F2756" t="s">
        <v>13</v>
      </c>
      <c r="G2756">
        <v>7327</v>
      </c>
      <c r="H2756">
        <v>16.606980961015399</v>
      </c>
      <c r="I2756">
        <v>10622</v>
      </c>
    </row>
    <row r="2757" spans="1:9" x14ac:dyDescent="0.2">
      <c r="A2757" s="6" t="s">
        <v>904</v>
      </c>
      <c r="B2757" t="s">
        <v>26</v>
      </c>
      <c r="C2757">
        <v>4</v>
      </c>
      <c r="D2757">
        <v>6</v>
      </c>
      <c r="E2757" t="s">
        <v>25</v>
      </c>
      <c r="F2757" t="s">
        <v>12</v>
      </c>
      <c r="G2757">
        <v>2207</v>
      </c>
      <c r="H2757">
        <v>22.1142284569138</v>
      </c>
      <c r="I2757">
        <v>3314</v>
      </c>
    </row>
    <row r="2758" spans="1:9" x14ac:dyDescent="0.2">
      <c r="A2758" s="6" t="s">
        <v>1072</v>
      </c>
      <c r="B2758" t="s">
        <v>26</v>
      </c>
      <c r="C2758">
        <v>4</v>
      </c>
      <c r="D2758">
        <v>6</v>
      </c>
      <c r="E2758" t="s">
        <v>25</v>
      </c>
      <c r="F2758" t="s">
        <v>13</v>
      </c>
      <c r="G2758">
        <v>2200</v>
      </c>
      <c r="H2758">
        <v>22.564102564102601</v>
      </c>
      <c r="I2758">
        <v>3330</v>
      </c>
    </row>
    <row r="2759" spans="1:9" x14ac:dyDescent="0.2">
      <c r="A2759" s="6" t="s">
        <v>736</v>
      </c>
      <c r="B2759" t="s">
        <v>26</v>
      </c>
      <c r="C2759">
        <v>4</v>
      </c>
      <c r="D2759">
        <v>6</v>
      </c>
      <c r="E2759" t="s">
        <v>25</v>
      </c>
      <c r="F2759" t="s">
        <v>11</v>
      </c>
      <c r="G2759">
        <v>2189</v>
      </c>
      <c r="H2759">
        <v>21.5029469548134</v>
      </c>
      <c r="I2759">
        <v>3340</v>
      </c>
    </row>
    <row r="2760" spans="1:9" x14ac:dyDescent="0.2">
      <c r="A2760" s="6" t="s">
        <v>1240</v>
      </c>
      <c r="B2760" t="s">
        <v>26</v>
      </c>
      <c r="C2760">
        <v>4</v>
      </c>
      <c r="D2760">
        <v>6</v>
      </c>
      <c r="E2760" t="s">
        <v>25</v>
      </c>
      <c r="F2760" t="s">
        <v>14</v>
      </c>
      <c r="G2760">
        <v>2333</v>
      </c>
      <c r="H2760">
        <v>24.609704641350199</v>
      </c>
      <c r="I2760">
        <v>3646</v>
      </c>
    </row>
    <row r="2761" spans="1:9" x14ac:dyDescent="0.2">
      <c r="A2761" s="6" t="s">
        <v>1408</v>
      </c>
      <c r="B2761" t="s">
        <v>26</v>
      </c>
      <c r="C2761">
        <v>4</v>
      </c>
      <c r="D2761">
        <v>6</v>
      </c>
      <c r="E2761" t="s">
        <v>25</v>
      </c>
      <c r="F2761" t="s">
        <v>15</v>
      </c>
      <c r="G2761">
        <v>2472</v>
      </c>
      <c r="H2761">
        <v>26.242038216560498</v>
      </c>
      <c r="I2761">
        <v>3808</v>
      </c>
    </row>
    <row r="2762" spans="1:9" x14ac:dyDescent="0.2">
      <c r="A2762" s="6" t="s">
        <v>744</v>
      </c>
      <c r="B2762" t="s">
        <v>26</v>
      </c>
      <c r="C2762">
        <v>4</v>
      </c>
      <c r="D2762">
        <v>7</v>
      </c>
      <c r="E2762" t="s">
        <v>25</v>
      </c>
      <c r="F2762" t="s">
        <v>11</v>
      </c>
      <c r="G2762">
        <v>3888</v>
      </c>
      <c r="H2762">
        <v>15.8629130966952</v>
      </c>
      <c r="I2762">
        <v>5086</v>
      </c>
    </row>
    <row r="2763" spans="1:9" x14ac:dyDescent="0.2">
      <c r="A2763" s="6" t="s">
        <v>912</v>
      </c>
      <c r="B2763" t="s">
        <v>26</v>
      </c>
      <c r="C2763">
        <v>4</v>
      </c>
      <c r="D2763">
        <v>7</v>
      </c>
      <c r="E2763" t="s">
        <v>25</v>
      </c>
      <c r="F2763" t="s">
        <v>12</v>
      </c>
      <c r="G2763">
        <v>4025</v>
      </c>
      <c r="H2763">
        <v>16.6597682119205</v>
      </c>
      <c r="I2763">
        <v>5365</v>
      </c>
    </row>
    <row r="2764" spans="1:9" x14ac:dyDescent="0.2">
      <c r="A2764" s="6" t="s">
        <v>1080</v>
      </c>
      <c r="B2764" t="s">
        <v>26</v>
      </c>
      <c r="C2764">
        <v>4</v>
      </c>
      <c r="D2764">
        <v>7</v>
      </c>
      <c r="E2764" t="s">
        <v>25</v>
      </c>
      <c r="F2764" t="s">
        <v>13</v>
      </c>
      <c r="G2764">
        <v>4122</v>
      </c>
      <c r="H2764">
        <v>17.312053758924801</v>
      </c>
      <c r="I2764">
        <v>5429</v>
      </c>
    </row>
    <row r="2765" spans="1:9" x14ac:dyDescent="0.2">
      <c r="A2765" s="6" t="s">
        <v>1248</v>
      </c>
      <c r="B2765" t="s">
        <v>26</v>
      </c>
      <c r="C2765">
        <v>4</v>
      </c>
      <c r="D2765">
        <v>7</v>
      </c>
      <c r="E2765" t="s">
        <v>25</v>
      </c>
      <c r="F2765" t="s">
        <v>14</v>
      </c>
      <c r="G2765">
        <v>4365</v>
      </c>
      <c r="H2765">
        <v>18.7661220980224</v>
      </c>
      <c r="I2765">
        <v>5806</v>
      </c>
    </row>
    <row r="2766" spans="1:9" x14ac:dyDescent="0.2">
      <c r="A2766" s="6" t="s">
        <v>1416</v>
      </c>
      <c r="B2766" t="s">
        <v>26</v>
      </c>
      <c r="C2766">
        <v>4</v>
      </c>
      <c r="D2766">
        <v>7</v>
      </c>
      <c r="E2766" t="s">
        <v>25</v>
      </c>
      <c r="F2766" t="s">
        <v>15</v>
      </c>
      <c r="G2766">
        <v>4491</v>
      </c>
      <c r="H2766">
        <v>19.466840052015598</v>
      </c>
      <c r="I2766">
        <v>6086</v>
      </c>
    </row>
    <row r="2767" spans="1:9" x14ac:dyDescent="0.2">
      <c r="A2767" s="6" t="s">
        <v>920</v>
      </c>
      <c r="B2767" t="s">
        <v>26</v>
      </c>
      <c r="C2767">
        <v>4</v>
      </c>
      <c r="D2767">
        <v>8</v>
      </c>
      <c r="E2767" t="s">
        <v>25</v>
      </c>
      <c r="F2767" t="s">
        <v>12</v>
      </c>
      <c r="G2767">
        <v>866</v>
      </c>
      <c r="H2767">
        <v>23.7260273972603</v>
      </c>
      <c r="I2767">
        <v>1246</v>
      </c>
    </row>
    <row r="2768" spans="1:9" x14ac:dyDescent="0.2">
      <c r="A2768" s="6" t="s">
        <v>1088</v>
      </c>
      <c r="B2768" t="s">
        <v>26</v>
      </c>
      <c r="C2768">
        <v>4</v>
      </c>
      <c r="D2768">
        <v>8</v>
      </c>
      <c r="E2768" t="s">
        <v>25</v>
      </c>
      <c r="F2768" t="s">
        <v>13</v>
      </c>
      <c r="G2768">
        <v>876</v>
      </c>
      <c r="H2768">
        <v>24.8158640226629</v>
      </c>
      <c r="I2768">
        <v>1249</v>
      </c>
    </row>
    <row r="2769" spans="1:9" x14ac:dyDescent="0.2">
      <c r="A2769" s="6" t="s">
        <v>1424</v>
      </c>
      <c r="B2769" t="s">
        <v>26</v>
      </c>
      <c r="C2769">
        <v>4</v>
      </c>
      <c r="D2769">
        <v>8</v>
      </c>
      <c r="E2769" t="s">
        <v>25</v>
      </c>
      <c r="F2769" t="s">
        <v>15</v>
      </c>
      <c r="G2769">
        <v>879</v>
      </c>
      <c r="H2769">
        <v>25.404624277456701</v>
      </c>
      <c r="I2769">
        <v>1258</v>
      </c>
    </row>
    <row r="2770" spans="1:9" x14ac:dyDescent="0.2">
      <c r="A2770" s="6" t="s">
        <v>1256</v>
      </c>
      <c r="B2770" t="s">
        <v>26</v>
      </c>
      <c r="C2770">
        <v>4</v>
      </c>
      <c r="D2770">
        <v>8</v>
      </c>
      <c r="E2770" t="s">
        <v>25</v>
      </c>
      <c r="F2770" t="s">
        <v>14</v>
      </c>
      <c r="G2770">
        <v>896</v>
      </c>
      <c r="H2770">
        <v>25.821325648415002</v>
      </c>
      <c r="I2770">
        <v>1269</v>
      </c>
    </row>
    <row r="2771" spans="1:9" x14ac:dyDescent="0.2">
      <c r="A2771" s="6" t="s">
        <v>752</v>
      </c>
      <c r="B2771" t="s">
        <v>26</v>
      </c>
      <c r="C2771">
        <v>4</v>
      </c>
      <c r="D2771">
        <v>8</v>
      </c>
      <c r="E2771" t="s">
        <v>25</v>
      </c>
      <c r="F2771" t="s">
        <v>11</v>
      </c>
      <c r="G2771">
        <v>919</v>
      </c>
      <c r="H2771">
        <v>25.040871934604901</v>
      </c>
      <c r="I2771">
        <v>1352</v>
      </c>
    </row>
    <row r="2772" spans="1:9" x14ac:dyDescent="0.2">
      <c r="A2772" s="6" t="s">
        <v>928</v>
      </c>
      <c r="B2772" t="s">
        <v>26</v>
      </c>
      <c r="C2772">
        <v>4</v>
      </c>
      <c r="D2772">
        <v>9</v>
      </c>
      <c r="E2772" t="s">
        <v>25</v>
      </c>
      <c r="F2772" t="s">
        <v>12</v>
      </c>
      <c r="G2772">
        <v>2472</v>
      </c>
      <c r="H2772">
        <v>13.6048431480462</v>
      </c>
      <c r="I2772">
        <v>3416</v>
      </c>
    </row>
    <row r="2773" spans="1:9" x14ac:dyDescent="0.2">
      <c r="A2773" s="6" t="s">
        <v>760</v>
      </c>
      <c r="B2773" t="s">
        <v>26</v>
      </c>
      <c r="C2773">
        <v>4</v>
      </c>
      <c r="D2773">
        <v>9</v>
      </c>
      <c r="E2773" t="s">
        <v>25</v>
      </c>
      <c r="F2773" t="s">
        <v>11</v>
      </c>
      <c r="G2773">
        <v>2562</v>
      </c>
      <c r="H2773">
        <v>13.878656554712901</v>
      </c>
      <c r="I2773">
        <v>3459</v>
      </c>
    </row>
    <row r="2774" spans="1:9" x14ac:dyDescent="0.2">
      <c r="A2774" s="6" t="s">
        <v>1096</v>
      </c>
      <c r="B2774" t="s">
        <v>26</v>
      </c>
      <c r="C2774">
        <v>4</v>
      </c>
      <c r="D2774">
        <v>9</v>
      </c>
      <c r="E2774" t="s">
        <v>25</v>
      </c>
      <c r="F2774" t="s">
        <v>13</v>
      </c>
      <c r="G2774">
        <v>2678</v>
      </c>
      <c r="H2774">
        <v>15.0280583613917</v>
      </c>
      <c r="I2774">
        <v>3633</v>
      </c>
    </row>
    <row r="2775" spans="1:9" x14ac:dyDescent="0.2">
      <c r="A2775" s="6" t="s">
        <v>1432</v>
      </c>
      <c r="B2775" t="s">
        <v>26</v>
      </c>
      <c r="C2775">
        <v>4</v>
      </c>
      <c r="D2775">
        <v>9</v>
      </c>
      <c r="E2775" t="s">
        <v>25</v>
      </c>
      <c r="F2775" t="s">
        <v>15</v>
      </c>
      <c r="G2775">
        <v>2680</v>
      </c>
      <c r="H2775">
        <v>15.8486102897694</v>
      </c>
      <c r="I2775">
        <v>3674</v>
      </c>
    </row>
    <row r="2776" spans="1:9" x14ac:dyDescent="0.2">
      <c r="A2776" s="6" t="s">
        <v>1264</v>
      </c>
      <c r="B2776" t="s">
        <v>26</v>
      </c>
      <c r="C2776">
        <v>4</v>
      </c>
      <c r="D2776">
        <v>9</v>
      </c>
      <c r="E2776" t="s">
        <v>25</v>
      </c>
      <c r="F2776" t="s">
        <v>14</v>
      </c>
      <c r="G2776">
        <v>2772</v>
      </c>
      <c r="H2776">
        <v>15.9677419354839</v>
      </c>
      <c r="I2776">
        <v>3754</v>
      </c>
    </row>
    <row r="2777" spans="1:9" x14ac:dyDescent="0.2">
      <c r="A2777" s="6" t="s">
        <v>936</v>
      </c>
      <c r="B2777" t="s">
        <v>26</v>
      </c>
      <c r="C2777">
        <v>4</v>
      </c>
      <c r="D2777">
        <v>10</v>
      </c>
      <c r="E2777" t="s">
        <v>25</v>
      </c>
      <c r="F2777" t="s">
        <v>12</v>
      </c>
      <c r="G2777">
        <v>3905</v>
      </c>
      <c r="H2777">
        <v>24.984005118362099</v>
      </c>
      <c r="I2777">
        <v>6224</v>
      </c>
    </row>
    <row r="2778" spans="1:9" x14ac:dyDescent="0.2">
      <c r="A2778" s="6" t="s">
        <v>1440</v>
      </c>
      <c r="B2778" t="s">
        <v>26</v>
      </c>
      <c r="C2778">
        <v>4</v>
      </c>
      <c r="D2778">
        <v>10</v>
      </c>
      <c r="E2778" t="s">
        <v>25</v>
      </c>
      <c r="F2778" t="s">
        <v>15</v>
      </c>
      <c r="G2778">
        <v>3964</v>
      </c>
      <c r="H2778">
        <v>26.113306982872199</v>
      </c>
      <c r="I2778">
        <v>6333</v>
      </c>
    </row>
    <row r="2779" spans="1:9" x14ac:dyDescent="0.2">
      <c r="A2779" s="6" t="s">
        <v>1272</v>
      </c>
      <c r="B2779" t="s">
        <v>26</v>
      </c>
      <c r="C2779">
        <v>4</v>
      </c>
      <c r="D2779">
        <v>10</v>
      </c>
      <c r="E2779" t="s">
        <v>25</v>
      </c>
      <c r="F2779" t="s">
        <v>14</v>
      </c>
      <c r="G2779">
        <v>4064</v>
      </c>
      <c r="H2779">
        <v>26.355382619974101</v>
      </c>
      <c r="I2779">
        <v>6551</v>
      </c>
    </row>
    <row r="2780" spans="1:9" x14ac:dyDescent="0.2">
      <c r="A2780" s="6" t="s">
        <v>1104</v>
      </c>
      <c r="B2780" t="s">
        <v>26</v>
      </c>
      <c r="C2780">
        <v>4</v>
      </c>
      <c r="D2780">
        <v>10</v>
      </c>
      <c r="E2780" t="s">
        <v>25</v>
      </c>
      <c r="F2780" t="s">
        <v>13</v>
      </c>
      <c r="G2780">
        <v>4056</v>
      </c>
      <c r="H2780">
        <v>25.966709346990999</v>
      </c>
      <c r="I2780">
        <v>6683</v>
      </c>
    </row>
    <row r="2781" spans="1:9" x14ac:dyDescent="0.2">
      <c r="A2781" s="6" t="s">
        <v>768</v>
      </c>
      <c r="B2781" t="s">
        <v>26</v>
      </c>
      <c r="C2781">
        <v>4</v>
      </c>
      <c r="D2781">
        <v>10</v>
      </c>
      <c r="E2781" t="s">
        <v>25</v>
      </c>
      <c r="F2781" t="s">
        <v>11</v>
      </c>
      <c r="G2781">
        <v>4012</v>
      </c>
      <c r="H2781">
        <v>25.717948717948701</v>
      </c>
      <c r="I2781">
        <v>7038</v>
      </c>
    </row>
    <row r="2782" spans="1:9" x14ac:dyDescent="0.2">
      <c r="A2782" s="6" t="s">
        <v>1448</v>
      </c>
      <c r="B2782" t="s">
        <v>26</v>
      </c>
      <c r="C2782">
        <v>4</v>
      </c>
      <c r="D2782">
        <v>11</v>
      </c>
      <c r="E2782" t="s">
        <v>25</v>
      </c>
      <c r="F2782" t="s">
        <v>15</v>
      </c>
      <c r="G2782">
        <v>3016</v>
      </c>
      <c r="H2782">
        <v>15.957671957672</v>
      </c>
      <c r="I2782">
        <v>4027</v>
      </c>
    </row>
    <row r="2783" spans="1:9" x14ac:dyDescent="0.2">
      <c r="A2783" s="6" t="s">
        <v>1280</v>
      </c>
      <c r="B2783" t="s">
        <v>26</v>
      </c>
      <c r="C2783">
        <v>4</v>
      </c>
      <c r="D2783">
        <v>11</v>
      </c>
      <c r="E2783" t="s">
        <v>25</v>
      </c>
      <c r="F2783" t="s">
        <v>14</v>
      </c>
      <c r="G2783">
        <v>3079</v>
      </c>
      <c r="H2783">
        <v>15.9865005192108</v>
      </c>
      <c r="I2783">
        <v>4094</v>
      </c>
    </row>
    <row r="2784" spans="1:9" x14ac:dyDescent="0.2">
      <c r="A2784" s="6" t="s">
        <v>1112</v>
      </c>
      <c r="B2784" t="s">
        <v>26</v>
      </c>
      <c r="C2784">
        <v>4</v>
      </c>
      <c r="D2784">
        <v>11</v>
      </c>
      <c r="E2784" t="s">
        <v>25</v>
      </c>
      <c r="F2784" t="s">
        <v>13</v>
      </c>
      <c r="G2784">
        <v>3117</v>
      </c>
      <c r="H2784">
        <v>15.911179173047501</v>
      </c>
      <c r="I2784">
        <v>4193</v>
      </c>
    </row>
    <row r="2785" spans="1:9" x14ac:dyDescent="0.2">
      <c r="A2785" s="6" t="s">
        <v>944</v>
      </c>
      <c r="B2785" t="s">
        <v>26</v>
      </c>
      <c r="C2785">
        <v>4</v>
      </c>
      <c r="D2785">
        <v>11</v>
      </c>
      <c r="E2785" t="s">
        <v>25</v>
      </c>
      <c r="F2785" t="s">
        <v>12</v>
      </c>
      <c r="G2785">
        <v>3187</v>
      </c>
      <c r="H2785">
        <v>16.055415617128499</v>
      </c>
      <c r="I2785">
        <v>4312</v>
      </c>
    </row>
    <row r="2786" spans="1:9" x14ac:dyDescent="0.2">
      <c r="A2786" s="6" t="s">
        <v>776</v>
      </c>
      <c r="B2786" t="s">
        <v>26</v>
      </c>
      <c r="C2786">
        <v>4</v>
      </c>
      <c r="D2786">
        <v>11</v>
      </c>
      <c r="E2786" t="s">
        <v>25</v>
      </c>
      <c r="F2786" t="s">
        <v>11</v>
      </c>
      <c r="G2786">
        <v>3221</v>
      </c>
      <c r="H2786">
        <v>15.985111662531001</v>
      </c>
      <c r="I2786">
        <v>4318</v>
      </c>
    </row>
    <row r="2787" spans="1:9" x14ac:dyDescent="0.2">
      <c r="A2787" s="6" t="s">
        <v>1456</v>
      </c>
      <c r="B2787" t="s">
        <v>26</v>
      </c>
      <c r="C2787">
        <v>4</v>
      </c>
      <c r="D2787">
        <v>12</v>
      </c>
      <c r="E2787" t="s">
        <v>25</v>
      </c>
      <c r="F2787" t="s">
        <v>15</v>
      </c>
      <c r="G2787">
        <v>1116</v>
      </c>
      <c r="H2787">
        <v>16.6071428571429</v>
      </c>
      <c r="I2787">
        <v>1612</v>
      </c>
    </row>
    <row r="2788" spans="1:9" x14ac:dyDescent="0.2">
      <c r="A2788" s="6" t="s">
        <v>952</v>
      </c>
      <c r="B2788" t="s">
        <v>26</v>
      </c>
      <c r="C2788">
        <v>4</v>
      </c>
      <c r="D2788">
        <v>12</v>
      </c>
      <c r="E2788" t="s">
        <v>25</v>
      </c>
      <c r="F2788" t="s">
        <v>12</v>
      </c>
      <c r="G2788">
        <v>1247</v>
      </c>
      <c r="H2788">
        <v>17.588152327221401</v>
      </c>
      <c r="I2788">
        <v>1795</v>
      </c>
    </row>
    <row r="2789" spans="1:9" x14ac:dyDescent="0.2">
      <c r="A2789" s="6" t="s">
        <v>1288</v>
      </c>
      <c r="B2789" t="s">
        <v>26</v>
      </c>
      <c r="C2789">
        <v>4</v>
      </c>
      <c r="D2789">
        <v>12</v>
      </c>
      <c r="E2789" t="s">
        <v>25</v>
      </c>
      <c r="F2789" t="s">
        <v>14</v>
      </c>
      <c r="G2789">
        <v>1277</v>
      </c>
      <c r="H2789">
        <v>18.779411764705898</v>
      </c>
      <c r="I2789">
        <v>1841</v>
      </c>
    </row>
    <row r="2790" spans="1:9" x14ac:dyDescent="0.2">
      <c r="A2790" s="6" t="s">
        <v>1120</v>
      </c>
      <c r="B2790" t="s">
        <v>26</v>
      </c>
      <c r="C2790">
        <v>4</v>
      </c>
      <c r="D2790">
        <v>12</v>
      </c>
      <c r="E2790" t="s">
        <v>25</v>
      </c>
      <c r="F2790" t="s">
        <v>13</v>
      </c>
      <c r="G2790">
        <v>1266</v>
      </c>
      <c r="H2790">
        <v>18.034188034187999</v>
      </c>
      <c r="I2790">
        <v>1900</v>
      </c>
    </row>
    <row r="2791" spans="1:9" x14ac:dyDescent="0.2">
      <c r="A2791" s="6" t="s">
        <v>784</v>
      </c>
      <c r="B2791" t="s">
        <v>26</v>
      </c>
      <c r="C2791">
        <v>4</v>
      </c>
      <c r="D2791">
        <v>12</v>
      </c>
      <c r="E2791" t="s">
        <v>25</v>
      </c>
      <c r="F2791" t="s">
        <v>11</v>
      </c>
      <c r="G2791">
        <v>1386</v>
      </c>
      <c r="H2791">
        <v>19.090909090909101</v>
      </c>
      <c r="I2791">
        <v>1993</v>
      </c>
    </row>
    <row r="2792" spans="1:9" x14ac:dyDescent="0.2">
      <c r="A2792" s="6" t="s">
        <v>792</v>
      </c>
      <c r="B2792" t="s">
        <v>26</v>
      </c>
      <c r="C2792">
        <v>4</v>
      </c>
      <c r="D2792">
        <v>13</v>
      </c>
      <c r="E2792" t="s">
        <v>25</v>
      </c>
      <c r="F2792" t="s">
        <v>11</v>
      </c>
      <c r="G2792">
        <v>3484</v>
      </c>
      <c r="H2792">
        <v>10.680564071121999</v>
      </c>
      <c r="I2792">
        <v>4308</v>
      </c>
    </row>
    <row r="2793" spans="1:9" x14ac:dyDescent="0.2">
      <c r="A2793" s="6" t="s">
        <v>960</v>
      </c>
      <c r="B2793" t="s">
        <v>26</v>
      </c>
      <c r="C2793">
        <v>4</v>
      </c>
      <c r="D2793">
        <v>13</v>
      </c>
      <c r="E2793" t="s">
        <v>25</v>
      </c>
      <c r="F2793" t="s">
        <v>12</v>
      </c>
      <c r="G2793">
        <v>3736</v>
      </c>
      <c r="H2793">
        <v>11.502463054187199</v>
      </c>
      <c r="I2793">
        <v>4635</v>
      </c>
    </row>
    <row r="2794" spans="1:9" x14ac:dyDescent="0.2">
      <c r="A2794" s="6" t="s">
        <v>1128</v>
      </c>
      <c r="B2794" t="s">
        <v>26</v>
      </c>
      <c r="C2794">
        <v>4</v>
      </c>
      <c r="D2794">
        <v>13</v>
      </c>
      <c r="E2794" t="s">
        <v>25</v>
      </c>
      <c r="F2794" t="s">
        <v>13</v>
      </c>
      <c r="G2794">
        <v>3906</v>
      </c>
      <c r="H2794">
        <v>12.1078735275883</v>
      </c>
      <c r="I2794">
        <v>4911</v>
      </c>
    </row>
    <row r="2795" spans="1:9" x14ac:dyDescent="0.2">
      <c r="A2795" s="6" t="s">
        <v>1296</v>
      </c>
      <c r="B2795" t="s">
        <v>26</v>
      </c>
      <c r="C2795">
        <v>4</v>
      </c>
      <c r="D2795">
        <v>13</v>
      </c>
      <c r="E2795" t="s">
        <v>25</v>
      </c>
      <c r="F2795" t="s">
        <v>14</v>
      </c>
      <c r="G2795">
        <v>4096</v>
      </c>
      <c r="H2795">
        <v>12.888609188168701</v>
      </c>
      <c r="I2795">
        <v>5191</v>
      </c>
    </row>
    <row r="2796" spans="1:9" x14ac:dyDescent="0.2">
      <c r="A2796" s="6" t="s">
        <v>1464</v>
      </c>
      <c r="B2796" t="s">
        <v>26</v>
      </c>
      <c r="C2796">
        <v>4</v>
      </c>
      <c r="D2796">
        <v>13</v>
      </c>
      <c r="E2796" t="s">
        <v>25</v>
      </c>
      <c r="F2796" t="s">
        <v>15</v>
      </c>
      <c r="G2796">
        <v>4110</v>
      </c>
      <c r="H2796">
        <v>13.097514340344199</v>
      </c>
      <c r="I2796">
        <v>5254</v>
      </c>
    </row>
    <row r="2797" spans="1:9" x14ac:dyDescent="0.2">
      <c r="A2797" s="6" t="s">
        <v>800</v>
      </c>
      <c r="B2797" t="s">
        <v>26</v>
      </c>
      <c r="C2797">
        <v>4</v>
      </c>
      <c r="D2797">
        <v>14</v>
      </c>
      <c r="E2797" t="s">
        <v>25</v>
      </c>
      <c r="F2797" t="s">
        <v>11</v>
      </c>
      <c r="G2797">
        <v>3081</v>
      </c>
      <c r="H2797">
        <v>18.650121065375298</v>
      </c>
      <c r="I2797">
        <v>3976</v>
      </c>
    </row>
    <row r="2798" spans="1:9" x14ac:dyDescent="0.2">
      <c r="A2798" s="6" t="s">
        <v>968</v>
      </c>
      <c r="B2798" t="s">
        <v>26</v>
      </c>
      <c r="C2798">
        <v>4</v>
      </c>
      <c r="D2798">
        <v>14</v>
      </c>
      <c r="E2798" t="s">
        <v>25</v>
      </c>
      <c r="F2798" t="s">
        <v>12</v>
      </c>
      <c r="G2798">
        <v>3265</v>
      </c>
      <c r="H2798">
        <v>20.141887723627399</v>
      </c>
      <c r="I2798">
        <v>4349</v>
      </c>
    </row>
    <row r="2799" spans="1:9" x14ac:dyDescent="0.2">
      <c r="A2799" s="6" t="s">
        <v>1136</v>
      </c>
      <c r="B2799" t="s">
        <v>26</v>
      </c>
      <c r="C2799">
        <v>4</v>
      </c>
      <c r="D2799">
        <v>14</v>
      </c>
      <c r="E2799" t="s">
        <v>25</v>
      </c>
      <c r="F2799" t="s">
        <v>13</v>
      </c>
      <c r="G2799">
        <v>3302</v>
      </c>
      <c r="H2799">
        <v>20.767295597484299</v>
      </c>
      <c r="I2799">
        <v>4495</v>
      </c>
    </row>
    <row r="2800" spans="1:9" x14ac:dyDescent="0.2">
      <c r="A2800" s="6" t="s">
        <v>1472</v>
      </c>
      <c r="B2800" t="s">
        <v>26</v>
      </c>
      <c r="C2800">
        <v>4</v>
      </c>
      <c r="D2800">
        <v>14</v>
      </c>
      <c r="E2800" t="s">
        <v>25</v>
      </c>
      <c r="F2800" t="s">
        <v>15</v>
      </c>
      <c r="G2800">
        <v>3300</v>
      </c>
      <c r="H2800">
        <v>22.192333557498301</v>
      </c>
      <c r="I2800">
        <v>4531</v>
      </c>
    </row>
    <row r="2801" spans="1:9" x14ac:dyDescent="0.2">
      <c r="A2801" s="6" t="s">
        <v>1304</v>
      </c>
      <c r="B2801" t="s">
        <v>26</v>
      </c>
      <c r="C2801">
        <v>4</v>
      </c>
      <c r="D2801">
        <v>14</v>
      </c>
      <c r="E2801" t="s">
        <v>25</v>
      </c>
      <c r="F2801" t="s">
        <v>14</v>
      </c>
      <c r="G2801">
        <v>3404</v>
      </c>
      <c r="H2801">
        <v>22.060920285158801</v>
      </c>
      <c r="I2801">
        <v>4594</v>
      </c>
    </row>
    <row r="2802" spans="1:9" x14ac:dyDescent="0.2">
      <c r="A2802" s="6" t="s">
        <v>1312</v>
      </c>
      <c r="B2802" t="s">
        <v>26</v>
      </c>
      <c r="C2802">
        <v>4</v>
      </c>
      <c r="D2802">
        <v>15</v>
      </c>
      <c r="E2802" t="s">
        <v>25</v>
      </c>
      <c r="F2802" t="s">
        <v>14</v>
      </c>
      <c r="G2802">
        <v>1377</v>
      </c>
      <c r="H2802">
        <v>25.173674588665399</v>
      </c>
      <c r="I2802">
        <v>2067</v>
      </c>
    </row>
    <row r="2803" spans="1:9" x14ac:dyDescent="0.2">
      <c r="A2803" s="6" t="s">
        <v>1480</v>
      </c>
      <c r="B2803" t="s">
        <v>26</v>
      </c>
      <c r="C2803">
        <v>4</v>
      </c>
      <c r="D2803">
        <v>15</v>
      </c>
      <c r="E2803" t="s">
        <v>25</v>
      </c>
      <c r="F2803" t="s">
        <v>15</v>
      </c>
      <c r="G2803">
        <v>1373</v>
      </c>
      <c r="H2803">
        <v>25.5679702048417</v>
      </c>
      <c r="I2803">
        <v>2070</v>
      </c>
    </row>
    <row r="2804" spans="1:9" x14ac:dyDescent="0.2">
      <c r="A2804" s="6" t="s">
        <v>1144</v>
      </c>
      <c r="B2804" t="s">
        <v>26</v>
      </c>
      <c r="C2804">
        <v>4</v>
      </c>
      <c r="D2804">
        <v>15</v>
      </c>
      <c r="E2804" t="s">
        <v>25</v>
      </c>
      <c r="F2804" t="s">
        <v>13</v>
      </c>
      <c r="G2804">
        <v>1410</v>
      </c>
      <c r="H2804">
        <v>25.451263537906101</v>
      </c>
      <c r="I2804">
        <v>2154</v>
      </c>
    </row>
    <row r="2805" spans="1:9" x14ac:dyDescent="0.2">
      <c r="A2805" s="6" t="s">
        <v>976</v>
      </c>
      <c r="B2805" t="s">
        <v>26</v>
      </c>
      <c r="C2805">
        <v>4</v>
      </c>
      <c r="D2805">
        <v>15</v>
      </c>
      <c r="E2805" t="s">
        <v>25</v>
      </c>
      <c r="F2805" t="s">
        <v>12</v>
      </c>
      <c r="G2805">
        <v>1517</v>
      </c>
      <c r="H2805">
        <v>27.089285714285701</v>
      </c>
      <c r="I2805">
        <v>2413</v>
      </c>
    </row>
    <row r="2806" spans="1:9" x14ac:dyDescent="0.2">
      <c r="A2806" s="6" t="s">
        <v>808</v>
      </c>
      <c r="B2806" t="s">
        <v>26</v>
      </c>
      <c r="C2806">
        <v>4</v>
      </c>
      <c r="D2806">
        <v>15</v>
      </c>
      <c r="E2806" t="s">
        <v>25</v>
      </c>
      <c r="F2806" t="s">
        <v>11</v>
      </c>
      <c r="G2806">
        <v>1599</v>
      </c>
      <c r="H2806">
        <v>28.401420959147401</v>
      </c>
      <c r="I2806">
        <v>2815</v>
      </c>
    </row>
    <row r="2807" spans="1:9" x14ac:dyDescent="0.2">
      <c r="A2807" s="6" t="s">
        <v>1152</v>
      </c>
      <c r="B2807" t="s">
        <v>26</v>
      </c>
      <c r="C2807">
        <v>4</v>
      </c>
      <c r="D2807">
        <v>16</v>
      </c>
      <c r="E2807" t="s">
        <v>25</v>
      </c>
      <c r="F2807" t="s">
        <v>13</v>
      </c>
      <c r="G2807">
        <v>3702</v>
      </c>
      <c r="H2807">
        <v>18.085002442598899</v>
      </c>
      <c r="I2807">
        <v>4976</v>
      </c>
    </row>
    <row r="2808" spans="1:9" x14ac:dyDescent="0.2">
      <c r="A2808" s="6" t="s">
        <v>1320</v>
      </c>
      <c r="B2808" t="s">
        <v>26</v>
      </c>
      <c r="C2808">
        <v>4</v>
      </c>
      <c r="D2808">
        <v>16</v>
      </c>
      <c r="E2808" t="s">
        <v>25</v>
      </c>
      <c r="F2808" t="s">
        <v>14</v>
      </c>
      <c r="G2808">
        <v>3734</v>
      </c>
      <c r="H2808">
        <v>18.494304110946</v>
      </c>
      <c r="I2808">
        <v>5009</v>
      </c>
    </row>
    <row r="2809" spans="1:9" x14ac:dyDescent="0.2">
      <c r="A2809" s="6" t="s">
        <v>1488</v>
      </c>
      <c r="B2809" t="s">
        <v>26</v>
      </c>
      <c r="C2809">
        <v>4</v>
      </c>
      <c r="D2809">
        <v>16</v>
      </c>
      <c r="E2809" t="s">
        <v>25</v>
      </c>
      <c r="F2809" t="s">
        <v>15</v>
      </c>
      <c r="G2809">
        <v>3807</v>
      </c>
      <c r="H2809">
        <v>19.063595393089599</v>
      </c>
      <c r="I2809">
        <v>5107</v>
      </c>
    </row>
    <row r="2810" spans="1:9" x14ac:dyDescent="0.2">
      <c r="A2810" s="6" t="s">
        <v>816</v>
      </c>
      <c r="B2810" t="s">
        <v>26</v>
      </c>
      <c r="C2810">
        <v>4</v>
      </c>
      <c r="D2810">
        <v>16</v>
      </c>
      <c r="E2810" t="s">
        <v>25</v>
      </c>
      <c r="F2810" t="s">
        <v>11</v>
      </c>
      <c r="G2810">
        <v>4261</v>
      </c>
      <c r="H2810">
        <v>20.525048169556801</v>
      </c>
      <c r="I2810">
        <v>5712</v>
      </c>
    </row>
    <row r="2811" spans="1:9" x14ac:dyDescent="0.2">
      <c r="A2811" s="6" t="s">
        <v>984</v>
      </c>
      <c r="B2811" t="s">
        <v>26</v>
      </c>
      <c r="C2811">
        <v>4</v>
      </c>
      <c r="D2811">
        <v>16</v>
      </c>
      <c r="E2811" t="s">
        <v>25</v>
      </c>
      <c r="F2811" t="s">
        <v>12</v>
      </c>
      <c r="G2811">
        <v>4463</v>
      </c>
      <c r="H2811">
        <v>21.591678761490101</v>
      </c>
      <c r="I2811">
        <v>6108</v>
      </c>
    </row>
    <row r="2812" spans="1:9" x14ac:dyDescent="0.2">
      <c r="A2812" s="6" t="s">
        <v>1328</v>
      </c>
      <c r="B2812" t="s">
        <v>26</v>
      </c>
      <c r="C2812">
        <v>4</v>
      </c>
      <c r="D2812">
        <v>17</v>
      </c>
      <c r="E2812" t="s">
        <v>25</v>
      </c>
      <c r="F2812" t="s">
        <v>14</v>
      </c>
      <c r="G2812">
        <v>1186</v>
      </c>
      <c r="H2812">
        <v>24.915966386554601</v>
      </c>
      <c r="I2812">
        <v>1624</v>
      </c>
    </row>
    <row r="2813" spans="1:9" x14ac:dyDescent="0.2">
      <c r="A2813" s="6" t="s">
        <v>1496</v>
      </c>
      <c r="B2813" t="s">
        <v>26</v>
      </c>
      <c r="C2813">
        <v>4</v>
      </c>
      <c r="D2813">
        <v>17</v>
      </c>
      <c r="E2813" t="s">
        <v>25</v>
      </c>
      <c r="F2813" t="s">
        <v>15</v>
      </c>
      <c r="G2813">
        <v>1180</v>
      </c>
      <c r="H2813">
        <v>25.106382978723399</v>
      </c>
      <c r="I2813">
        <v>1658</v>
      </c>
    </row>
    <row r="2814" spans="1:9" x14ac:dyDescent="0.2">
      <c r="A2814" s="6" t="s">
        <v>1160</v>
      </c>
      <c r="B2814" t="s">
        <v>26</v>
      </c>
      <c r="C2814">
        <v>4</v>
      </c>
      <c r="D2814">
        <v>17</v>
      </c>
      <c r="E2814" t="s">
        <v>25</v>
      </c>
      <c r="F2814" t="s">
        <v>13</v>
      </c>
      <c r="G2814">
        <v>1227</v>
      </c>
      <c r="H2814">
        <v>25.2469135802469</v>
      </c>
      <c r="I2814">
        <v>1733</v>
      </c>
    </row>
    <row r="2815" spans="1:9" x14ac:dyDescent="0.2">
      <c r="A2815" s="6" t="s">
        <v>824</v>
      </c>
      <c r="B2815" t="s">
        <v>26</v>
      </c>
      <c r="C2815">
        <v>4</v>
      </c>
      <c r="D2815">
        <v>17</v>
      </c>
      <c r="E2815" t="s">
        <v>25</v>
      </c>
      <c r="F2815" t="s">
        <v>11</v>
      </c>
      <c r="G2815">
        <v>1317</v>
      </c>
      <c r="H2815">
        <v>26.606060606060598</v>
      </c>
      <c r="I2815">
        <v>1854</v>
      </c>
    </row>
    <row r="2816" spans="1:9" x14ac:dyDescent="0.2">
      <c r="A2816" s="6" t="s">
        <v>992</v>
      </c>
      <c r="B2816" t="s">
        <v>26</v>
      </c>
      <c r="C2816">
        <v>4</v>
      </c>
      <c r="D2816">
        <v>17</v>
      </c>
      <c r="E2816" t="s">
        <v>25</v>
      </c>
      <c r="F2816" t="s">
        <v>12</v>
      </c>
      <c r="G2816">
        <v>1401</v>
      </c>
      <c r="H2816">
        <v>28.360323886639701</v>
      </c>
      <c r="I2816">
        <v>1968</v>
      </c>
    </row>
    <row r="2817" spans="1:9" x14ac:dyDescent="0.2">
      <c r="A2817" s="6" t="s">
        <v>1504</v>
      </c>
      <c r="B2817" t="s">
        <v>26</v>
      </c>
      <c r="C2817">
        <v>4</v>
      </c>
      <c r="D2817">
        <v>18</v>
      </c>
      <c r="E2817" t="s">
        <v>25</v>
      </c>
      <c r="F2817" t="s">
        <v>15</v>
      </c>
      <c r="G2817">
        <v>7190</v>
      </c>
      <c r="H2817">
        <v>10.430871899028</v>
      </c>
      <c r="I2817">
        <v>9185</v>
      </c>
    </row>
    <row r="2818" spans="1:9" x14ac:dyDescent="0.2">
      <c r="A2818" s="6" t="s">
        <v>1168</v>
      </c>
      <c r="B2818" t="s">
        <v>26</v>
      </c>
      <c r="C2818">
        <v>4</v>
      </c>
      <c r="D2818">
        <v>18</v>
      </c>
      <c r="E2818" t="s">
        <v>25</v>
      </c>
      <c r="F2818" t="s">
        <v>13</v>
      </c>
      <c r="G2818">
        <v>8299</v>
      </c>
      <c r="H2818">
        <v>11.956490419247899</v>
      </c>
      <c r="I2818">
        <v>10993</v>
      </c>
    </row>
    <row r="2819" spans="1:9" x14ac:dyDescent="0.2">
      <c r="A2819" s="6" t="s">
        <v>832</v>
      </c>
      <c r="B2819" t="s">
        <v>26</v>
      </c>
      <c r="C2819">
        <v>4</v>
      </c>
      <c r="D2819">
        <v>18</v>
      </c>
      <c r="E2819" t="s">
        <v>25</v>
      </c>
      <c r="F2819" t="s">
        <v>11</v>
      </c>
      <c r="G2819">
        <v>8591</v>
      </c>
      <c r="H2819">
        <v>12.115357495416699</v>
      </c>
      <c r="I2819">
        <v>11344</v>
      </c>
    </row>
    <row r="2820" spans="1:9" x14ac:dyDescent="0.2">
      <c r="A2820" s="6" t="s">
        <v>1336</v>
      </c>
      <c r="B2820" t="s">
        <v>26</v>
      </c>
      <c r="C2820">
        <v>4</v>
      </c>
      <c r="D2820">
        <v>18</v>
      </c>
      <c r="E2820" t="s">
        <v>25</v>
      </c>
      <c r="F2820" t="s">
        <v>14</v>
      </c>
      <c r="G2820">
        <v>8589</v>
      </c>
      <c r="H2820">
        <v>12.4082635076567</v>
      </c>
      <c r="I2820">
        <v>11344</v>
      </c>
    </row>
    <row r="2821" spans="1:9" x14ac:dyDescent="0.2">
      <c r="A2821" s="6" t="s">
        <v>1000</v>
      </c>
      <c r="B2821" t="s">
        <v>26</v>
      </c>
      <c r="C2821">
        <v>4</v>
      </c>
      <c r="D2821">
        <v>18</v>
      </c>
      <c r="E2821" t="s">
        <v>25</v>
      </c>
      <c r="F2821" t="s">
        <v>12</v>
      </c>
      <c r="G2821">
        <v>8876</v>
      </c>
      <c r="H2821">
        <v>12.834008097166</v>
      </c>
      <c r="I2821">
        <v>11758</v>
      </c>
    </row>
    <row r="2822" spans="1:9" x14ac:dyDescent="0.2">
      <c r="A2822" s="6" t="s">
        <v>840</v>
      </c>
      <c r="B2822" t="s">
        <v>26</v>
      </c>
      <c r="C2822">
        <v>4</v>
      </c>
      <c r="D2822">
        <v>19</v>
      </c>
      <c r="E2822" t="s">
        <v>25</v>
      </c>
      <c r="F2822" t="s">
        <v>11</v>
      </c>
      <c r="G2822">
        <v>1526</v>
      </c>
      <c r="H2822">
        <v>17.868852459016399</v>
      </c>
      <c r="I2822">
        <v>1952</v>
      </c>
    </row>
    <row r="2823" spans="1:9" x14ac:dyDescent="0.2">
      <c r="A2823" s="6" t="s">
        <v>1176</v>
      </c>
      <c r="B2823" t="s">
        <v>26</v>
      </c>
      <c r="C2823">
        <v>4</v>
      </c>
      <c r="D2823">
        <v>19</v>
      </c>
      <c r="E2823" t="s">
        <v>25</v>
      </c>
      <c r="F2823" t="s">
        <v>13</v>
      </c>
      <c r="G2823">
        <v>1475</v>
      </c>
      <c r="H2823">
        <v>17.4144037780401</v>
      </c>
      <c r="I2823">
        <v>1961</v>
      </c>
    </row>
    <row r="2824" spans="1:9" x14ac:dyDescent="0.2">
      <c r="A2824" s="6" t="s">
        <v>1008</v>
      </c>
      <c r="B2824" t="s">
        <v>26</v>
      </c>
      <c r="C2824">
        <v>4</v>
      </c>
      <c r="D2824">
        <v>19</v>
      </c>
      <c r="E2824" t="s">
        <v>25</v>
      </c>
      <c r="F2824" t="s">
        <v>12</v>
      </c>
      <c r="G2824">
        <v>1511</v>
      </c>
      <c r="H2824">
        <v>17.8183962264151</v>
      </c>
      <c r="I2824">
        <v>2002</v>
      </c>
    </row>
    <row r="2825" spans="1:9" x14ac:dyDescent="0.2">
      <c r="A2825" s="6" t="s">
        <v>1344</v>
      </c>
      <c r="B2825" t="s">
        <v>26</v>
      </c>
      <c r="C2825">
        <v>4</v>
      </c>
      <c r="D2825">
        <v>19</v>
      </c>
      <c r="E2825" t="s">
        <v>25</v>
      </c>
      <c r="F2825" t="s">
        <v>14</v>
      </c>
      <c r="G2825">
        <v>1586</v>
      </c>
      <c r="H2825">
        <v>18.903456495828401</v>
      </c>
      <c r="I2825">
        <v>2110</v>
      </c>
    </row>
    <row r="2826" spans="1:9" x14ac:dyDescent="0.2">
      <c r="A2826" s="6" t="s">
        <v>1512</v>
      </c>
      <c r="B2826" t="s">
        <v>26</v>
      </c>
      <c r="C2826">
        <v>4</v>
      </c>
      <c r="D2826">
        <v>19</v>
      </c>
      <c r="E2826" t="s">
        <v>25</v>
      </c>
      <c r="F2826" t="s">
        <v>15</v>
      </c>
      <c r="G2826">
        <v>1712</v>
      </c>
      <c r="H2826">
        <v>20.576923076923102</v>
      </c>
      <c r="I2826">
        <v>2293</v>
      </c>
    </row>
    <row r="2827" spans="1:9" x14ac:dyDescent="0.2">
      <c r="A2827" s="6" t="s">
        <v>1352</v>
      </c>
      <c r="B2827" t="s">
        <v>26</v>
      </c>
      <c r="C2827">
        <v>4</v>
      </c>
      <c r="D2827">
        <v>20</v>
      </c>
      <c r="E2827" t="s">
        <v>25</v>
      </c>
      <c r="F2827" t="s">
        <v>14</v>
      </c>
      <c r="G2827">
        <v>6218</v>
      </c>
      <c r="H2827">
        <v>14.741583688952099</v>
      </c>
      <c r="I2827">
        <v>8069</v>
      </c>
    </row>
    <row r="2828" spans="1:9" x14ac:dyDescent="0.2">
      <c r="A2828" s="6" t="s">
        <v>1184</v>
      </c>
      <c r="B2828" t="s">
        <v>26</v>
      </c>
      <c r="C2828">
        <v>4</v>
      </c>
      <c r="D2828">
        <v>20</v>
      </c>
      <c r="E2828" t="s">
        <v>25</v>
      </c>
      <c r="F2828" t="s">
        <v>13</v>
      </c>
      <c r="G2828">
        <v>6633</v>
      </c>
      <c r="H2828">
        <v>15.658640226628901</v>
      </c>
      <c r="I2828">
        <v>8700</v>
      </c>
    </row>
    <row r="2829" spans="1:9" x14ac:dyDescent="0.2">
      <c r="A2829" s="6" t="s">
        <v>1520</v>
      </c>
      <c r="B2829" t="s">
        <v>26</v>
      </c>
      <c r="C2829">
        <v>4</v>
      </c>
      <c r="D2829">
        <v>20</v>
      </c>
      <c r="E2829" t="s">
        <v>25</v>
      </c>
      <c r="F2829" t="s">
        <v>15</v>
      </c>
      <c r="G2829">
        <v>6857</v>
      </c>
      <c r="H2829">
        <v>16.3106565176023</v>
      </c>
      <c r="I2829">
        <v>9122</v>
      </c>
    </row>
    <row r="2830" spans="1:9" x14ac:dyDescent="0.2">
      <c r="A2830" s="6" t="s">
        <v>848</v>
      </c>
      <c r="B2830" t="s">
        <v>26</v>
      </c>
      <c r="C2830">
        <v>4</v>
      </c>
      <c r="D2830">
        <v>20</v>
      </c>
      <c r="E2830" t="s">
        <v>25</v>
      </c>
      <c r="F2830" t="s">
        <v>11</v>
      </c>
      <c r="G2830">
        <v>7171</v>
      </c>
      <c r="H2830">
        <v>16.865004703668902</v>
      </c>
      <c r="I2830">
        <v>9573</v>
      </c>
    </row>
    <row r="2831" spans="1:9" x14ac:dyDescent="0.2">
      <c r="A2831" s="6" t="s">
        <v>1016</v>
      </c>
      <c r="B2831" t="s">
        <v>26</v>
      </c>
      <c r="C2831">
        <v>4</v>
      </c>
      <c r="D2831">
        <v>20</v>
      </c>
      <c r="E2831" t="s">
        <v>25</v>
      </c>
      <c r="F2831" t="s">
        <v>12</v>
      </c>
      <c r="G2831">
        <v>7264</v>
      </c>
      <c r="H2831">
        <v>17.123998114097098</v>
      </c>
      <c r="I2831">
        <v>9731</v>
      </c>
    </row>
    <row r="2832" spans="1:9" x14ac:dyDescent="0.2">
      <c r="A2832" s="6" t="s">
        <v>856</v>
      </c>
      <c r="B2832" t="s">
        <v>26</v>
      </c>
      <c r="C2832">
        <v>4</v>
      </c>
      <c r="D2832">
        <v>99</v>
      </c>
      <c r="E2832" t="s">
        <v>25</v>
      </c>
      <c r="F2832" t="s">
        <v>11</v>
      </c>
      <c r="G2832">
        <v>76503</v>
      </c>
      <c r="H2832">
        <v>15.325120192307701</v>
      </c>
      <c r="I2832">
        <v>105869</v>
      </c>
    </row>
    <row r="2833" spans="1:9" x14ac:dyDescent="0.2">
      <c r="A2833" s="6" t="s">
        <v>1192</v>
      </c>
      <c r="B2833" t="s">
        <v>26</v>
      </c>
      <c r="C2833">
        <v>4</v>
      </c>
      <c r="D2833">
        <v>99</v>
      </c>
      <c r="E2833" t="s">
        <v>25</v>
      </c>
      <c r="F2833" t="s">
        <v>13</v>
      </c>
      <c r="G2833">
        <v>76837</v>
      </c>
      <c r="H2833">
        <v>15.6903065079333</v>
      </c>
      <c r="I2833">
        <v>106566</v>
      </c>
    </row>
    <row r="2834" spans="1:9" x14ac:dyDescent="0.2">
      <c r="A2834" s="6" t="s">
        <v>1528</v>
      </c>
      <c r="B2834" t="s">
        <v>26</v>
      </c>
      <c r="C2834">
        <v>4</v>
      </c>
      <c r="D2834">
        <v>99</v>
      </c>
      <c r="E2834" t="s">
        <v>25</v>
      </c>
      <c r="F2834" t="s">
        <v>15</v>
      </c>
      <c r="G2834">
        <v>77212</v>
      </c>
      <c r="H2834">
        <v>16.1140328908924</v>
      </c>
      <c r="I2834">
        <v>107062</v>
      </c>
    </row>
    <row r="2835" spans="1:9" x14ac:dyDescent="0.2">
      <c r="A2835" s="6" t="s">
        <v>1360</v>
      </c>
      <c r="B2835" t="s">
        <v>26</v>
      </c>
      <c r="C2835">
        <v>4</v>
      </c>
      <c r="D2835">
        <v>99</v>
      </c>
      <c r="E2835" t="s">
        <v>25</v>
      </c>
      <c r="F2835" t="s">
        <v>14</v>
      </c>
      <c r="G2835">
        <v>77780</v>
      </c>
      <c r="H2835">
        <v>16.088530354742002</v>
      </c>
      <c r="I2835">
        <v>107666</v>
      </c>
    </row>
    <row r="2836" spans="1:9" x14ac:dyDescent="0.2">
      <c r="A2836" s="6" t="s">
        <v>1024</v>
      </c>
      <c r="B2836" t="s">
        <v>26</v>
      </c>
      <c r="C2836">
        <v>4</v>
      </c>
      <c r="D2836">
        <v>99</v>
      </c>
      <c r="E2836" t="s">
        <v>25</v>
      </c>
      <c r="F2836" t="s">
        <v>12</v>
      </c>
      <c r="G2836">
        <v>78503</v>
      </c>
      <c r="H2836">
        <v>15.8832574607992</v>
      </c>
      <c r="I2836">
        <v>108627</v>
      </c>
    </row>
    <row r="2837" spans="1:9" x14ac:dyDescent="0.2">
      <c r="A2837" s="6" t="s">
        <v>2579</v>
      </c>
      <c r="B2837" t="s">
        <v>29</v>
      </c>
      <c r="C2837" t="s">
        <v>10</v>
      </c>
      <c r="D2837">
        <v>1</v>
      </c>
      <c r="E2837" t="s">
        <v>24</v>
      </c>
      <c r="F2837" t="s">
        <v>11</v>
      </c>
      <c r="G2837">
        <v>6468</v>
      </c>
      <c r="H2837">
        <v>5.1150652431791199</v>
      </c>
      <c r="I2837">
        <v>18912</v>
      </c>
    </row>
    <row r="2838" spans="1:9" x14ac:dyDescent="0.2">
      <c r="A2838" s="6" t="s">
        <v>2663</v>
      </c>
      <c r="B2838" t="s">
        <v>29</v>
      </c>
      <c r="C2838" t="s">
        <v>10</v>
      </c>
      <c r="D2838">
        <v>1</v>
      </c>
      <c r="E2838" t="s">
        <v>24</v>
      </c>
      <c r="F2838" t="s">
        <v>12</v>
      </c>
      <c r="G2838">
        <v>6470</v>
      </c>
      <c r="H2838">
        <v>5.0820831042337602</v>
      </c>
      <c r="I2838">
        <v>18913</v>
      </c>
    </row>
    <row r="2839" spans="1:9" x14ac:dyDescent="0.2">
      <c r="A2839" s="6" t="s">
        <v>2747</v>
      </c>
      <c r="B2839" t="s">
        <v>29</v>
      </c>
      <c r="C2839" t="s">
        <v>10</v>
      </c>
      <c r="D2839">
        <v>1</v>
      </c>
      <c r="E2839" t="s">
        <v>24</v>
      </c>
      <c r="F2839" t="s">
        <v>13</v>
      </c>
      <c r="G2839">
        <v>6808</v>
      </c>
      <c r="H2839">
        <v>5.3054862842892803</v>
      </c>
      <c r="I2839">
        <v>19752</v>
      </c>
    </row>
    <row r="2840" spans="1:9" x14ac:dyDescent="0.2">
      <c r="A2840" s="6" t="s">
        <v>2831</v>
      </c>
      <c r="B2840" t="s">
        <v>29</v>
      </c>
      <c r="C2840" t="s">
        <v>10</v>
      </c>
      <c r="D2840">
        <v>1</v>
      </c>
      <c r="E2840" t="s">
        <v>24</v>
      </c>
      <c r="F2840" t="s">
        <v>14</v>
      </c>
      <c r="G2840">
        <v>6917</v>
      </c>
      <c r="H2840">
        <v>5.3293782263656704</v>
      </c>
      <c r="I2840">
        <v>19972</v>
      </c>
    </row>
    <row r="2841" spans="1:9" x14ac:dyDescent="0.2">
      <c r="A2841" s="6" t="s">
        <v>2915</v>
      </c>
      <c r="B2841" t="s">
        <v>29</v>
      </c>
      <c r="C2841" t="s">
        <v>10</v>
      </c>
      <c r="D2841">
        <v>1</v>
      </c>
      <c r="E2841" t="s">
        <v>24</v>
      </c>
      <c r="F2841" t="s">
        <v>15</v>
      </c>
      <c r="G2841">
        <v>7049</v>
      </c>
      <c r="H2841">
        <v>5.33812949640288</v>
      </c>
      <c r="I2841">
        <v>20437</v>
      </c>
    </row>
    <row r="2842" spans="1:9" x14ac:dyDescent="0.2">
      <c r="A2842" s="6" t="s">
        <v>2667</v>
      </c>
      <c r="B2842" t="s">
        <v>29</v>
      </c>
      <c r="C2842" t="s">
        <v>10</v>
      </c>
      <c r="D2842">
        <v>2</v>
      </c>
      <c r="E2842" t="s">
        <v>24</v>
      </c>
      <c r="F2842" t="s">
        <v>12</v>
      </c>
      <c r="G2842">
        <v>13141</v>
      </c>
      <c r="H2842">
        <v>3.0361351139041601</v>
      </c>
      <c r="I2842">
        <v>35690</v>
      </c>
    </row>
    <row r="2843" spans="1:9" x14ac:dyDescent="0.2">
      <c r="A2843" s="6" t="s">
        <v>2751</v>
      </c>
      <c r="B2843" t="s">
        <v>29</v>
      </c>
      <c r="C2843" t="s">
        <v>10</v>
      </c>
      <c r="D2843">
        <v>2</v>
      </c>
      <c r="E2843" t="s">
        <v>24</v>
      </c>
      <c r="F2843" t="s">
        <v>13</v>
      </c>
      <c r="G2843">
        <v>14043</v>
      </c>
      <c r="H2843">
        <v>3.19391375545852</v>
      </c>
      <c r="I2843">
        <v>38545</v>
      </c>
    </row>
    <row r="2844" spans="1:9" x14ac:dyDescent="0.2">
      <c r="A2844" s="6" t="s">
        <v>2835</v>
      </c>
      <c r="B2844" t="s">
        <v>29</v>
      </c>
      <c r="C2844" t="s">
        <v>10</v>
      </c>
      <c r="D2844">
        <v>2</v>
      </c>
      <c r="E2844" t="s">
        <v>24</v>
      </c>
      <c r="F2844" t="s">
        <v>14</v>
      </c>
      <c r="G2844">
        <v>14505</v>
      </c>
      <c r="H2844">
        <v>3.2316638445771302</v>
      </c>
      <c r="I2844">
        <v>40001</v>
      </c>
    </row>
    <row r="2845" spans="1:9" x14ac:dyDescent="0.2">
      <c r="A2845" s="6" t="s">
        <v>2919</v>
      </c>
      <c r="B2845" t="s">
        <v>29</v>
      </c>
      <c r="C2845" t="s">
        <v>10</v>
      </c>
      <c r="D2845">
        <v>2</v>
      </c>
      <c r="E2845" t="s">
        <v>24</v>
      </c>
      <c r="F2845" t="s">
        <v>15</v>
      </c>
      <c r="G2845">
        <v>14756</v>
      </c>
      <c r="H2845">
        <v>3.2015621609893699</v>
      </c>
      <c r="I2845">
        <v>40699</v>
      </c>
    </row>
    <row r="2846" spans="1:9" x14ac:dyDescent="0.2">
      <c r="A2846" s="6" t="s">
        <v>2583</v>
      </c>
      <c r="B2846" t="s">
        <v>29</v>
      </c>
      <c r="C2846" t="s">
        <v>10</v>
      </c>
      <c r="D2846">
        <v>2</v>
      </c>
      <c r="E2846" t="s">
        <v>24</v>
      </c>
      <c r="F2846" t="s">
        <v>11</v>
      </c>
      <c r="G2846">
        <v>14805</v>
      </c>
      <c r="H2846">
        <v>3.46948818897638</v>
      </c>
      <c r="I2846">
        <v>40725</v>
      </c>
    </row>
    <row r="2847" spans="1:9" x14ac:dyDescent="0.2">
      <c r="A2847" s="6" t="s">
        <v>2671</v>
      </c>
      <c r="B2847" t="s">
        <v>29</v>
      </c>
      <c r="C2847" t="s">
        <v>10</v>
      </c>
      <c r="D2847">
        <v>3</v>
      </c>
      <c r="E2847" t="s">
        <v>24</v>
      </c>
      <c r="F2847" t="s">
        <v>12</v>
      </c>
      <c r="G2847">
        <v>9014</v>
      </c>
      <c r="H2847">
        <v>2.4235743285026801</v>
      </c>
      <c r="I2847">
        <v>24378</v>
      </c>
    </row>
    <row r="2848" spans="1:9" x14ac:dyDescent="0.2">
      <c r="A2848" s="6" t="s">
        <v>2755</v>
      </c>
      <c r="B2848" t="s">
        <v>29</v>
      </c>
      <c r="C2848" t="s">
        <v>10</v>
      </c>
      <c r="D2848">
        <v>3</v>
      </c>
      <c r="E2848" t="s">
        <v>24</v>
      </c>
      <c r="F2848" t="s">
        <v>13</v>
      </c>
      <c r="G2848">
        <v>9056</v>
      </c>
      <c r="H2848">
        <v>2.3995760466348699</v>
      </c>
      <c r="I2848">
        <v>24568</v>
      </c>
    </row>
    <row r="2849" spans="1:9" x14ac:dyDescent="0.2">
      <c r="A2849" s="6" t="s">
        <v>2587</v>
      </c>
      <c r="B2849" t="s">
        <v>29</v>
      </c>
      <c r="C2849" t="s">
        <v>10</v>
      </c>
      <c r="D2849">
        <v>3</v>
      </c>
      <c r="E2849" t="s">
        <v>24</v>
      </c>
      <c r="F2849" t="s">
        <v>11</v>
      </c>
      <c r="G2849">
        <v>9616</v>
      </c>
      <c r="H2849">
        <v>2.61567336724424</v>
      </c>
      <c r="I2849">
        <v>26139</v>
      </c>
    </row>
    <row r="2850" spans="1:9" x14ac:dyDescent="0.2">
      <c r="A2850" s="6" t="s">
        <v>2839</v>
      </c>
      <c r="B2850" t="s">
        <v>29</v>
      </c>
      <c r="C2850" t="s">
        <v>10</v>
      </c>
      <c r="D2850">
        <v>3</v>
      </c>
      <c r="E2850" t="s">
        <v>24</v>
      </c>
      <c r="F2850" t="s">
        <v>14</v>
      </c>
      <c r="G2850">
        <v>9910</v>
      </c>
      <c r="H2850">
        <v>2.5504426600782399</v>
      </c>
      <c r="I2850">
        <v>27080</v>
      </c>
    </row>
    <row r="2851" spans="1:9" x14ac:dyDescent="0.2">
      <c r="A2851" s="6" t="s">
        <v>2923</v>
      </c>
      <c r="B2851" t="s">
        <v>29</v>
      </c>
      <c r="C2851" t="s">
        <v>10</v>
      </c>
      <c r="D2851">
        <v>3</v>
      </c>
      <c r="E2851" t="s">
        <v>24</v>
      </c>
      <c r="F2851" t="s">
        <v>15</v>
      </c>
      <c r="G2851">
        <v>10153</v>
      </c>
      <c r="H2851">
        <v>2.5010469269614499</v>
      </c>
      <c r="I2851">
        <v>27994</v>
      </c>
    </row>
    <row r="2852" spans="1:9" x14ac:dyDescent="0.2">
      <c r="A2852" s="6" t="s">
        <v>2591</v>
      </c>
      <c r="B2852" t="s">
        <v>29</v>
      </c>
      <c r="C2852" t="s">
        <v>10</v>
      </c>
      <c r="D2852">
        <v>4</v>
      </c>
      <c r="E2852" t="s">
        <v>24</v>
      </c>
      <c r="F2852" t="s">
        <v>11</v>
      </c>
      <c r="G2852">
        <v>10903</v>
      </c>
      <c r="H2852">
        <v>2.9783107517482499</v>
      </c>
      <c r="I2852">
        <v>29635</v>
      </c>
    </row>
    <row r="2853" spans="1:9" x14ac:dyDescent="0.2">
      <c r="A2853" s="6" t="s">
        <v>2675</v>
      </c>
      <c r="B2853" t="s">
        <v>29</v>
      </c>
      <c r="C2853" t="s">
        <v>10</v>
      </c>
      <c r="D2853">
        <v>4</v>
      </c>
      <c r="E2853" t="s">
        <v>24</v>
      </c>
      <c r="F2853" t="s">
        <v>12</v>
      </c>
      <c r="G2853">
        <v>11285</v>
      </c>
      <c r="H2853">
        <v>3.0344994487617298</v>
      </c>
      <c r="I2853">
        <v>30624</v>
      </c>
    </row>
    <row r="2854" spans="1:9" x14ac:dyDescent="0.2">
      <c r="A2854" s="6" t="s">
        <v>2759</v>
      </c>
      <c r="B2854" t="s">
        <v>29</v>
      </c>
      <c r="C2854" t="s">
        <v>10</v>
      </c>
      <c r="D2854">
        <v>4</v>
      </c>
      <c r="E2854" t="s">
        <v>24</v>
      </c>
      <c r="F2854" t="s">
        <v>13</v>
      </c>
      <c r="G2854">
        <v>11595</v>
      </c>
      <c r="H2854">
        <v>3.0749443088999699</v>
      </c>
      <c r="I2854">
        <v>31671</v>
      </c>
    </row>
    <row r="2855" spans="1:9" x14ac:dyDescent="0.2">
      <c r="A2855" s="6" t="s">
        <v>2843</v>
      </c>
      <c r="B2855" t="s">
        <v>29</v>
      </c>
      <c r="C2855" t="s">
        <v>10</v>
      </c>
      <c r="D2855">
        <v>4</v>
      </c>
      <c r="E2855" t="s">
        <v>24</v>
      </c>
      <c r="F2855" t="s">
        <v>14</v>
      </c>
      <c r="G2855">
        <v>12435</v>
      </c>
      <c r="H2855">
        <v>3.2005250559802301</v>
      </c>
      <c r="I2855">
        <v>34343</v>
      </c>
    </row>
    <row r="2856" spans="1:9" x14ac:dyDescent="0.2">
      <c r="A2856" s="6" t="s">
        <v>2927</v>
      </c>
      <c r="B2856" t="s">
        <v>29</v>
      </c>
      <c r="C2856" t="s">
        <v>10</v>
      </c>
      <c r="D2856">
        <v>4</v>
      </c>
      <c r="E2856" t="s">
        <v>24</v>
      </c>
      <c r="F2856" t="s">
        <v>15</v>
      </c>
      <c r="G2856">
        <v>13014</v>
      </c>
      <c r="H2856">
        <v>3.2505744829653298</v>
      </c>
      <c r="I2856">
        <v>36334</v>
      </c>
    </row>
    <row r="2857" spans="1:9" x14ac:dyDescent="0.2">
      <c r="A2857" s="6" t="s">
        <v>2595</v>
      </c>
      <c r="B2857" t="s">
        <v>29</v>
      </c>
      <c r="C2857" t="s">
        <v>10</v>
      </c>
      <c r="D2857">
        <v>5</v>
      </c>
      <c r="E2857" t="s">
        <v>24</v>
      </c>
      <c r="F2857" t="s">
        <v>11</v>
      </c>
      <c r="G2857">
        <v>14045</v>
      </c>
      <c r="H2857">
        <v>4.84577698040298</v>
      </c>
      <c r="I2857">
        <v>41361</v>
      </c>
    </row>
    <row r="2858" spans="1:9" x14ac:dyDescent="0.2">
      <c r="A2858" s="6" t="s">
        <v>2679</v>
      </c>
      <c r="B2858" t="s">
        <v>29</v>
      </c>
      <c r="C2858" t="s">
        <v>10</v>
      </c>
      <c r="D2858">
        <v>5</v>
      </c>
      <c r="E2858" t="s">
        <v>24</v>
      </c>
      <c r="F2858" t="s">
        <v>12</v>
      </c>
      <c r="G2858">
        <v>15197</v>
      </c>
      <c r="H2858">
        <v>5.1877517580391901</v>
      </c>
      <c r="I2858">
        <v>44924</v>
      </c>
    </row>
    <row r="2859" spans="1:9" x14ac:dyDescent="0.2">
      <c r="A2859" s="6" t="s">
        <v>2763</v>
      </c>
      <c r="B2859" t="s">
        <v>29</v>
      </c>
      <c r="C2859" t="s">
        <v>10</v>
      </c>
      <c r="D2859">
        <v>5</v>
      </c>
      <c r="E2859" t="s">
        <v>24</v>
      </c>
      <c r="F2859" t="s">
        <v>13</v>
      </c>
      <c r="G2859">
        <v>15449</v>
      </c>
      <c r="H2859">
        <v>5.2213735298093802</v>
      </c>
      <c r="I2859">
        <v>45789</v>
      </c>
    </row>
    <row r="2860" spans="1:9" x14ac:dyDescent="0.2">
      <c r="A2860" s="6" t="s">
        <v>2847</v>
      </c>
      <c r="B2860" t="s">
        <v>29</v>
      </c>
      <c r="C2860" t="s">
        <v>10</v>
      </c>
      <c r="D2860">
        <v>5</v>
      </c>
      <c r="E2860" t="s">
        <v>24</v>
      </c>
      <c r="F2860" t="s">
        <v>14</v>
      </c>
      <c r="G2860">
        <v>15779</v>
      </c>
      <c r="H2860">
        <v>5.2373207647371203</v>
      </c>
      <c r="I2860">
        <v>46833</v>
      </c>
    </row>
    <row r="2861" spans="1:9" x14ac:dyDescent="0.2">
      <c r="A2861" s="6" t="s">
        <v>2931</v>
      </c>
      <c r="B2861" t="s">
        <v>29</v>
      </c>
      <c r="C2861" t="s">
        <v>10</v>
      </c>
      <c r="D2861">
        <v>5</v>
      </c>
      <c r="E2861" t="s">
        <v>24</v>
      </c>
      <c r="F2861" t="s">
        <v>15</v>
      </c>
      <c r="G2861">
        <v>16341</v>
      </c>
      <c r="H2861">
        <v>5.3101745036233101</v>
      </c>
      <c r="I2861">
        <v>48927</v>
      </c>
    </row>
    <row r="2862" spans="1:9" x14ac:dyDescent="0.2">
      <c r="A2862" s="6" t="s">
        <v>2599</v>
      </c>
      <c r="B2862" t="s">
        <v>29</v>
      </c>
      <c r="C2862" t="s">
        <v>10</v>
      </c>
      <c r="D2862">
        <v>6</v>
      </c>
      <c r="E2862" t="s">
        <v>24</v>
      </c>
      <c r="F2862" t="s">
        <v>11</v>
      </c>
      <c r="G2862">
        <v>5759</v>
      </c>
      <c r="H2862">
        <v>7.2677940434124197</v>
      </c>
      <c r="I2862">
        <v>17377</v>
      </c>
    </row>
    <row r="2863" spans="1:9" x14ac:dyDescent="0.2">
      <c r="A2863" s="6" t="s">
        <v>2683</v>
      </c>
      <c r="B2863" t="s">
        <v>29</v>
      </c>
      <c r="C2863" t="s">
        <v>10</v>
      </c>
      <c r="D2863">
        <v>6</v>
      </c>
      <c r="E2863" t="s">
        <v>24</v>
      </c>
      <c r="F2863" t="s">
        <v>12</v>
      </c>
      <c r="G2863">
        <v>5885</v>
      </c>
      <c r="H2863">
        <v>7.3969331322272502</v>
      </c>
      <c r="I2863">
        <v>17879</v>
      </c>
    </row>
    <row r="2864" spans="1:9" x14ac:dyDescent="0.2">
      <c r="A2864" s="6" t="s">
        <v>2767</v>
      </c>
      <c r="B2864" t="s">
        <v>29</v>
      </c>
      <c r="C2864" t="s">
        <v>10</v>
      </c>
      <c r="D2864">
        <v>6</v>
      </c>
      <c r="E2864" t="s">
        <v>24</v>
      </c>
      <c r="F2864" t="s">
        <v>13</v>
      </c>
      <c r="G2864">
        <v>6204</v>
      </c>
      <c r="H2864">
        <v>7.7705410821643301</v>
      </c>
      <c r="I2864">
        <v>18472</v>
      </c>
    </row>
    <row r="2865" spans="1:9" x14ac:dyDescent="0.2">
      <c r="A2865" s="6" t="s">
        <v>2851</v>
      </c>
      <c r="B2865" t="s">
        <v>29</v>
      </c>
      <c r="C2865" t="s">
        <v>10</v>
      </c>
      <c r="D2865">
        <v>6</v>
      </c>
      <c r="E2865" t="s">
        <v>24</v>
      </c>
      <c r="F2865" t="s">
        <v>14</v>
      </c>
      <c r="G2865">
        <v>6413</v>
      </c>
      <c r="H2865">
        <v>7.9803384768541603</v>
      </c>
      <c r="I2865">
        <v>19548</v>
      </c>
    </row>
    <row r="2866" spans="1:9" x14ac:dyDescent="0.2">
      <c r="A2866" s="6" t="s">
        <v>2935</v>
      </c>
      <c r="B2866" t="s">
        <v>29</v>
      </c>
      <c r="C2866" t="s">
        <v>10</v>
      </c>
      <c r="D2866">
        <v>6</v>
      </c>
      <c r="E2866" t="s">
        <v>24</v>
      </c>
      <c r="F2866" t="s">
        <v>15</v>
      </c>
      <c r="G2866">
        <v>6888</v>
      </c>
      <c r="H2866">
        <v>8.4422110552763794</v>
      </c>
      <c r="I2866">
        <v>20607</v>
      </c>
    </row>
    <row r="2867" spans="1:9" x14ac:dyDescent="0.2">
      <c r="A2867" s="6" t="s">
        <v>2603</v>
      </c>
      <c r="B2867" t="s">
        <v>29</v>
      </c>
      <c r="C2867" t="s">
        <v>10</v>
      </c>
      <c r="D2867">
        <v>7</v>
      </c>
      <c r="E2867" t="s">
        <v>24</v>
      </c>
      <c r="F2867" t="s">
        <v>11</v>
      </c>
      <c r="G2867">
        <v>7472</v>
      </c>
      <c r="H2867">
        <v>4.4614282302364501</v>
      </c>
      <c r="I2867">
        <v>20869</v>
      </c>
    </row>
    <row r="2868" spans="1:9" x14ac:dyDescent="0.2">
      <c r="A2868" s="6" t="s">
        <v>2687</v>
      </c>
      <c r="B2868" t="s">
        <v>29</v>
      </c>
      <c r="C2868" t="s">
        <v>10</v>
      </c>
      <c r="D2868">
        <v>7</v>
      </c>
      <c r="E2868" t="s">
        <v>24</v>
      </c>
      <c r="F2868" t="s">
        <v>12</v>
      </c>
      <c r="G2868">
        <v>7587</v>
      </c>
      <c r="H2868">
        <v>4.5107015457788302</v>
      </c>
      <c r="I2868">
        <v>21117</v>
      </c>
    </row>
    <row r="2869" spans="1:9" x14ac:dyDescent="0.2">
      <c r="A2869" s="6" t="s">
        <v>2771</v>
      </c>
      <c r="B2869" t="s">
        <v>29</v>
      </c>
      <c r="C2869" t="s">
        <v>10</v>
      </c>
      <c r="D2869">
        <v>7</v>
      </c>
      <c r="E2869" t="s">
        <v>24</v>
      </c>
      <c r="F2869" t="s">
        <v>13</v>
      </c>
      <c r="G2869">
        <v>7981</v>
      </c>
      <c r="H2869">
        <v>4.7110560179446299</v>
      </c>
      <c r="I2869">
        <v>22140</v>
      </c>
    </row>
    <row r="2870" spans="1:9" x14ac:dyDescent="0.2">
      <c r="A2870" s="6" t="s">
        <v>2855</v>
      </c>
      <c r="B2870" t="s">
        <v>29</v>
      </c>
      <c r="C2870" t="s">
        <v>10</v>
      </c>
      <c r="D2870">
        <v>7</v>
      </c>
      <c r="E2870" t="s">
        <v>24</v>
      </c>
      <c r="F2870" t="s">
        <v>14</v>
      </c>
      <c r="G2870">
        <v>8634</v>
      </c>
      <c r="H2870">
        <v>5.02297981267089</v>
      </c>
      <c r="I2870">
        <v>24732</v>
      </c>
    </row>
    <row r="2871" spans="1:9" x14ac:dyDescent="0.2">
      <c r="A2871" s="6" t="s">
        <v>2939</v>
      </c>
      <c r="B2871" t="s">
        <v>29</v>
      </c>
      <c r="C2871" t="s">
        <v>10</v>
      </c>
      <c r="D2871">
        <v>7</v>
      </c>
      <c r="E2871" t="s">
        <v>24</v>
      </c>
      <c r="F2871" t="s">
        <v>15</v>
      </c>
      <c r="G2871">
        <v>10308</v>
      </c>
      <c r="H2871">
        <v>5.8691567499857697</v>
      </c>
      <c r="I2871">
        <v>29751</v>
      </c>
    </row>
    <row r="2872" spans="1:9" x14ac:dyDescent="0.2">
      <c r="A2872" s="6" t="s">
        <v>2943</v>
      </c>
      <c r="B2872" t="s">
        <v>29</v>
      </c>
      <c r="C2872" t="s">
        <v>10</v>
      </c>
      <c r="D2872">
        <v>8</v>
      </c>
      <c r="E2872" t="s">
        <v>24</v>
      </c>
      <c r="F2872" t="s">
        <v>15</v>
      </c>
      <c r="G2872">
        <v>2445</v>
      </c>
      <c r="H2872">
        <v>6.8353368744758196</v>
      </c>
      <c r="I2872">
        <v>6996</v>
      </c>
    </row>
    <row r="2873" spans="1:9" x14ac:dyDescent="0.2">
      <c r="A2873" s="6" t="s">
        <v>2775</v>
      </c>
      <c r="B2873" t="s">
        <v>29</v>
      </c>
      <c r="C2873" t="s">
        <v>10</v>
      </c>
      <c r="D2873">
        <v>8</v>
      </c>
      <c r="E2873" t="s">
        <v>24</v>
      </c>
      <c r="F2873" t="s">
        <v>13</v>
      </c>
      <c r="G2873">
        <v>2496</v>
      </c>
      <c r="H2873">
        <v>7.0708215297450403</v>
      </c>
      <c r="I2873">
        <v>7185</v>
      </c>
    </row>
    <row r="2874" spans="1:9" x14ac:dyDescent="0.2">
      <c r="A2874" s="6" t="s">
        <v>2859</v>
      </c>
      <c r="B2874" t="s">
        <v>29</v>
      </c>
      <c r="C2874" t="s">
        <v>10</v>
      </c>
      <c r="D2874">
        <v>8</v>
      </c>
      <c r="E2874" t="s">
        <v>24</v>
      </c>
      <c r="F2874" t="s">
        <v>14</v>
      </c>
      <c r="G2874">
        <v>2526</v>
      </c>
      <c r="H2874">
        <v>7.1275395033860001</v>
      </c>
      <c r="I2874">
        <v>7198</v>
      </c>
    </row>
    <row r="2875" spans="1:9" x14ac:dyDescent="0.2">
      <c r="A2875" s="6" t="s">
        <v>2691</v>
      </c>
      <c r="B2875" t="s">
        <v>29</v>
      </c>
      <c r="C2875" t="s">
        <v>10</v>
      </c>
      <c r="D2875">
        <v>8</v>
      </c>
      <c r="E2875" t="s">
        <v>24</v>
      </c>
      <c r="F2875" t="s">
        <v>12</v>
      </c>
      <c r="G2875">
        <v>2656</v>
      </c>
      <c r="H2875">
        <v>7.5326148610323296</v>
      </c>
      <c r="I2875">
        <v>7623</v>
      </c>
    </row>
    <row r="2876" spans="1:9" x14ac:dyDescent="0.2">
      <c r="A2876" s="6" t="s">
        <v>2607</v>
      </c>
      <c r="B2876" t="s">
        <v>29</v>
      </c>
      <c r="C2876" t="s">
        <v>10</v>
      </c>
      <c r="D2876">
        <v>8</v>
      </c>
      <c r="E2876" t="s">
        <v>24</v>
      </c>
      <c r="F2876" t="s">
        <v>11</v>
      </c>
      <c r="G2876">
        <v>2668</v>
      </c>
      <c r="H2876">
        <v>7.5968109339407697</v>
      </c>
      <c r="I2876">
        <v>7778</v>
      </c>
    </row>
    <row r="2877" spans="1:9" x14ac:dyDescent="0.2">
      <c r="A2877" s="6" t="s">
        <v>2611</v>
      </c>
      <c r="B2877" t="s">
        <v>29</v>
      </c>
      <c r="C2877" t="s">
        <v>10</v>
      </c>
      <c r="D2877">
        <v>9</v>
      </c>
      <c r="E2877" t="s">
        <v>24</v>
      </c>
      <c r="F2877" t="s">
        <v>11</v>
      </c>
      <c r="G2877">
        <v>5847</v>
      </c>
      <c r="H2877">
        <v>4.75907537034022</v>
      </c>
      <c r="I2877">
        <v>16958</v>
      </c>
    </row>
    <row r="2878" spans="1:9" x14ac:dyDescent="0.2">
      <c r="A2878" s="6" t="s">
        <v>2695</v>
      </c>
      <c r="B2878" t="s">
        <v>29</v>
      </c>
      <c r="C2878" t="s">
        <v>10</v>
      </c>
      <c r="D2878">
        <v>9</v>
      </c>
      <c r="E2878" t="s">
        <v>24</v>
      </c>
      <c r="F2878" t="s">
        <v>12</v>
      </c>
      <c r="G2878">
        <v>6000</v>
      </c>
      <c r="H2878">
        <v>4.8689442505883296</v>
      </c>
      <c r="I2878">
        <v>17504</v>
      </c>
    </row>
    <row r="2879" spans="1:9" x14ac:dyDescent="0.2">
      <c r="A2879" s="6" t="s">
        <v>2779</v>
      </c>
      <c r="B2879" t="s">
        <v>29</v>
      </c>
      <c r="C2879" t="s">
        <v>10</v>
      </c>
      <c r="D2879">
        <v>9</v>
      </c>
      <c r="E2879" t="s">
        <v>24</v>
      </c>
      <c r="F2879" t="s">
        <v>13</v>
      </c>
      <c r="G2879">
        <v>6526</v>
      </c>
      <c r="H2879">
        <v>5.2701284018412302</v>
      </c>
      <c r="I2879">
        <v>19214</v>
      </c>
    </row>
    <row r="2880" spans="1:9" x14ac:dyDescent="0.2">
      <c r="A2880" s="6" t="s">
        <v>2863</v>
      </c>
      <c r="B2880" t="s">
        <v>29</v>
      </c>
      <c r="C2880" t="s">
        <v>10</v>
      </c>
      <c r="D2880">
        <v>9</v>
      </c>
      <c r="E2880" t="s">
        <v>24</v>
      </c>
      <c r="F2880" t="s">
        <v>14</v>
      </c>
      <c r="G2880">
        <v>6856</v>
      </c>
      <c r="H2880">
        <v>5.4953510740622002</v>
      </c>
      <c r="I2880">
        <v>20543</v>
      </c>
    </row>
    <row r="2881" spans="1:9" x14ac:dyDescent="0.2">
      <c r="A2881" s="6" t="s">
        <v>2947</v>
      </c>
      <c r="B2881" t="s">
        <v>29</v>
      </c>
      <c r="C2881" t="s">
        <v>10</v>
      </c>
      <c r="D2881">
        <v>9</v>
      </c>
      <c r="E2881" t="s">
        <v>24</v>
      </c>
      <c r="F2881" t="s">
        <v>15</v>
      </c>
      <c r="G2881">
        <v>6995</v>
      </c>
      <c r="H2881">
        <v>5.5520279387253</v>
      </c>
      <c r="I2881">
        <v>21123</v>
      </c>
    </row>
    <row r="2882" spans="1:9" x14ac:dyDescent="0.2">
      <c r="A2882" s="6" t="s">
        <v>2951</v>
      </c>
      <c r="B2882" t="s">
        <v>29</v>
      </c>
      <c r="C2882" t="s">
        <v>10</v>
      </c>
      <c r="D2882">
        <v>10</v>
      </c>
      <c r="E2882" t="s">
        <v>24</v>
      </c>
      <c r="F2882" t="s">
        <v>15</v>
      </c>
      <c r="G2882">
        <v>7379</v>
      </c>
      <c r="H2882">
        <v>8.0530393975772103</v>
      </c>
      <c r="I2882">
        <v>22740</v>
      </c>
    </row>
    <row r="2883" spans="1:9" x14ac:dyDescent="0.2">
      <c r="A2883" s="6" t="s">
        <v>2699</v>
      </c>
      <c r="B2883" t="s">
        <v>29</v>
      </c>
      <c r="C2883" t="s">
        <v>10</v>
      </c>
      <c r="D2883">
        <v>10</v>
      </c>
      <c r="E2883" t="s">
        <v>24</v>
      </c>
      <c r="F2883" t="s">
        <v>12</v>
      </c>
      <c r="G2883">
        <v>7256</v>
      </c>
      <c r="H2883">
        <v>8.1601439496176305</v>
      </c>
      <c r="I2883">
        <v>22896</v>
      </c>
    </row>
    <row r="2884" spans="1:9" x14ac:dyDescent="0.2">
      <c r="A2884" s="6" t="s">
        <v>2615</v>
      </c>
      <c r="B2884" t="s">
        <v>29</v>
      </c>
      <c r="C2884" t="s">
        <v>10</v>
      </c>
      <c r="D2884">
        <v>10</v>
      </c>
      <c r="E2884" t="s">
        <v>24</v>
      </c>
      <c r="F2884" t="s">
        <v>11</v>
      </c>
      <c r="G2884">
        <v>7372</v>
      </c>
      <c r="H2884">
        <v>8.3525946068434198</v>
      </c>
      <c r="I2884">
        <v>23176</v>
      </c>
    </row>
    <row r="2885" spans="1:9" x14ac:dyDescent="0.2">
      <c r="A2885" s="6" t="s">
        <v>2867</v>
      </c>
      <c r="B2885" t="s">
        <v>29</v>
      </c>
      <c r="C2885" t="s">
        <v>10</v>
      </c>
      <c r="D2885">
        <v>10</v>
      </c>
      <c r="E2885" t="s">
        <v>24</v>
      </c>
      <c r="F2885" t="s">
        <v>14</v>
      </c>
      <c r="G2885">
        <v>7717</v>
      </c>
      <c r="H2885">
        <v>8.5017076126473494</v>
      </c>
      <c r="I2885">
        <v>24535</v>
      </c>
    </row>
    <row r="2886" spans="1:9" x14ac:dyDescent="0.2">
      <c r="A2886" s="6" t="s">
        <v>2783</v>
      </c>
      <c r="B2886" t="s">
        <v>29</v>
      </c>
      <c r="C2886" t="s">
        <v>10</v>
      </c>
      <c r="D2886">
        <v>10</v>
      </c>
      <c r="E2886" t="s">
        <v>24</v>
      </c>
      <c r="F2886" t="s">
        <v>13</v>
      </c>
      <c r="G2886">
        <v>7891</v>
      </c>
      <c r="H2886">
        <v>8.7990633363068707</v>
      </c>
      <c r="I2886">
        <v>24828</v>
      </c>
    </row>
    <row r="2887" spans="1:9" x14ac:dyDescent="0.2">
      <c r="A2887" s="6" t="s">
        <v>2619</v>
      </c>
      <c r="B2887" t="s">
        <v>29</v>
      </c>
      <c r="C2887" t="s">
        <v>10</v>
      </c>
      <c r="D2887">
        <v>11</v>
      </c>
      <c r="E2887" t="s">
        <v>24</v>
      </c>
      <c r="F2887" t="s">
        <v>11</v>
      </c>
      <c r="G2887">
        <v>6031</v>
      </c>
      <c r="H2887">
        <v>4.5277777777777803</v>
      </c>
      <c r="I2887">
        <v>17437</v>
      </c>
    </row>
    <row r="2888" spans="1:9" x14ac:dyDescent="0.2">
      <c r="A2888" s="6" t="s">
        <v>2703</v>
      </c>
      <c r="B2888" t="s">
        <v>29</v>
      </c>
      <c r="C2888" t="s">
        <v>10</v>
      </c>
      <c r="D2888">
        <v>11</v>
      </c>
      <c r="E2888" t="s">
        <v>24</v>
      </c>
      <c r="F2888" t="s">
        <v>12</v>
      </c>
      <c r="G2888">
        <v>6155</v>
      </c>
      <c r="H2888">
        <v>4.5912278084439802</v>
      </c>
      <c r="I2888">
        <v>17777</v>
      </c>
    </row>
    <row r="2889" spans="1:9" x14ac:dyDescent="0.2">
      <c r="A2889" s="6" t="s">
        <v>2787</v>
      </c>
      <c r="B2889" t="s">
        <v>29</v>
      </c>
      <c r="C2889" t="s">
        <v>10</v>
      </c>
      <c r="D2889">
        <v>11</v>
      </c>
      <c r="E2889" t="s">
        <v>24</v>
      </c>
      <c r="F2889" t="s">
        <v>13</v>
      </c>
      <c r="G2889">
        <v>6368</v>
      </c>
      <c r="H2889">
        <v>4.7289469775731501</v>
      </c>
      <c r="I2889">
        <v>18157</v>
      </c>
    </row>
    <row r="2890" spans="1:9" x14ac:dyDescent="0.2">
      <c r="A2890" s="6" t="s">
        <v>2955</v>
      </c>
      <c r="B2890" t="s">
        <v>29</v>
      </c>
      <c r="C2890" t="s">
        <v>10</v>
      </c>
      <c r="D2890">
        <v>11</v>
      </c>
      <c r="E2890" t="s">
        <v>24</v>
      </c>
      <c r="F2890" t="s">
        <v>15</v>
      </c>
      <c r="G2890">
        <v>6412</v>
      </c>
      <c r="H2890">
        <v>4.6463768115941999</v>
      </c>
      <c r="I2890">
        <v>18474</v>
      </c>
    </row>
    <row r="2891" spans="1:9" x14ac:dyDescent="0.2">
      <c r="A2891" s="6" t="s">
        <v>2871</v>
      </c>
      <c r="B2891" t="s">
        <v>29</v>
      </c>
      <c r="C2891" t="s">
        <v>10</v>
      </c>
      <c r="D2891">
        <v>11</v>
      </c>
      <c r="E2891" t="s">
        <v>24</v>
      </c>
      <c r="F2891" t="s">
        <v>14</v>
      </c>
      <c r="G2891">
        <v>6435</v>
      </c>
      <c r="H2891">
        <v>4.7277936962750697</v>
      </c>
      <c r="I2891">
        <v>18631</v>
      </c>
    </row>
    <row r="2892" spans="1:9" x14ac:dyDescent="0.2">
      <c r="A2892" s="6" t="s">
        <v>2791</v>
      </c>
      <c r="B2892" t="s">
        <v>29</v>
      </c>
      <c r="C2892" t="s">
        <v>10</v>
      </c>
      <c r="D2892">
        <v>12</v>
      </c>
      <c r="E2892" t="s">
        <v>24</v>
      </c>
      <c r="F2892" t="s">
        <v>13</v>
      </c>
      <c r="G2892">
        <v>3225</v>
      </c>
      <c r="H2892">
        <v>6.5429093122337196</v>
      </c>
      <c r="I2892">
        <v>9791</v>
      </c>
    </row>
    <row r="2893" spans="1:9" x14ac:dyDescent="0.2">
      <c r="A2893" s="6" t="s">
        <v>2707</v>
      </c>
      <c r="B2893" t="s">
        <v>29</v>
      </c>
      <c r="C2893" t="s">
        <v>10</v>
      </c>
      <c r="D2893">
        <v>12</v>
      </c>
      <c r="E2893" t="s">
        <v>24</v>
      </c>
      <c r="F2893" t="s">
        <v>12</v>
      </c>
      <c r="G2893">
        <v>3313</v>
      </c>
      <c r="H2893">
        <v>6.7187183127154704</v>
      </c>
      <c r="I2893">
        <v>10048</v>
      </c>
    </row>
    <row r="2894" spans="1:9" x14ac:dyDescent="0.2">
      <c r="A2894" s="6" t="s">
        <v>2875</v>
      </c>
      <c r="B2894" t="s">
        <v>29</v>
      </c>
      <c r="C2894" t="s">
        <v>10</v>
      </c>
      <c r="D2894">
        <v>12</v>
      </c>
      <c r="E2894" t="s">
        <v>24</v>
      </c>
      <c r="F2894" t="s">
        <v>14</v>
      </c>
      <c r="G2894">
        <v>3256</v>
      </c>
      <c r="H2894">
        <v>6.6071428571428603</v>
      </c>
      <c r="I2894">
        <v>10061</v>
      </c>
    </row>
    <row r="2895" spans="1:9" x14ac:dyDescent="0.2">
      <c r="A2895" s="6" t="s">
        <v>2623</v>
      </c>
      <c r="B2895" t="s">
        <v>29</v>
      </c>
      <c r="C2895" t="s">
        <v>10</v>
      </c>
      <c r="D2895">
        <v>12</v>
      </c>
      <c r="E2895" t="s">
        <v>24</v>
      </c>
      <c r="F2895" t="s">
        <v>11</v>
      </c>
      <c r="G2895">
        <v>3359</v>
      </c>
      <c r="H2895">
        <v>6.7612721417069199</v>
      </c>
      <c r="I2895">
        <v>10307</v>
      </c>
    </row>
    <row r="2896" spans="1:9" x14ac:dyDescent="0.2">
      <c r="A2896" s="6" t="s">
        <v>2959</v>
      </c>
      <c r="B2896" t="s">
        <v>29</v>
      </c>
      <c r="C2896" t="s">
        <v>10</v>
      </c>
      <c r="D2896">
        <v>12</v>
      </c>
      <c r="E2896" t="s">
        <v>24</v>
      </c>
      <c r="F2896" t="s">
        <v>15</v>
      </c>
      <c r="G2896">
        <v>3391</v>
      </c>
      <c r="H2896">
        <v>6.82568438003221</v>
      </c>
      <c r="I2896">
        <v>10391</v>
      </c>
    </row>
    <row r="2897" spans="1:9" x14ac:dyDescent="0.2">
      <c r="A2897" s="6" t="s">
        <v>2627</v>
      </c>
      <c r="B2897" t="s">
        <v>29</v>
      </c>
      <c r="C2897" t="s">
        <v>10</v>
      </c>
      <c r="D2897">
        <v>13</v>
      </c>
      <c r="E2897" t="s">
        <v>24</v>
      </c>
      <c r="F2897" t="s">
        <v>11</v>
      </c>
      <c r="G2897">
        <v>5996</v>
      </c>
      <c r="H2897">
        <v>2.5495365252147302</v>
      </c>
      <c r="I2897">
        <v>16567</v>
      </c>
    </row>
    <row r="2898" spans="1:9" x14ac:dyDescent="0.2">
      <c r="A2898" s="6" t="s">
        <v>2711</v>
      </c>
      <c r="B2898" t="s">
        <v>29</v>
      </c>
      <c r="C2898" t="s">
        <v>10</v>
      </c>
      <c r="D2898">
        <v>13</v>
      </c>
      <c r="E2898" t="s">
        <v>24</v>
      </c>
      <c r="F2898" t="s">
        <v>12</v>
      </c>
      <c r="G2898">
        <v>6429</v>
      </c>
      <c r="H2898">
        <v>2.71151412905947</v>
      </c>
      <c r="I2898">
        <v>17658</v>
      </c>
    </row>
    <row r="2899" spans="1:9" x14ac:dyDescent="0.2">
      <c r="A2899" s="6" t="s">
        <v>2795</v>
      </c>
      <c r="B2899" t="s">
        <v>29</v>
      </c>
      <c r="C2899" t="s">
        <v>10</v>
      </c>
      <c r="D2899">
        <v>13</v>
      </c>
      <c r="E2899" t="s">
        <v>24</v>
      </c>
      <c r="F2899" t="s">
        <v>13</v>
      </c>
      <c r="G2899">
        <v>6973</v>
      </c>
      <c r="H2899">
        <v>2.9235671460316102</v>
      </c>
      <c r="I2899">
        <v>19289</v>
      </c>
    </row>
    <row r="2900" spans="1:9" x14ac:dyDescent="0.2">
      <c r="A2900" s="6" t="s">
        <v>2963</v>
      </c>
      <c r="B2900" t="s">
        <v>29</v>
      </c>
      <c r="C2900" t="s">
        <v>10</v>
      </c>
      <c r="D2900">
        <v>13</v>
      </c>
      <c r="E2900" t="s">
        <v>24</v>
      </c>
      <c r="F2900" t="s">
        <v>15</v>
      </c>
      <c r="G2900">
        <v>7370</v>
      </c>
      <c r="H2900">
        <v>2.98852439073841</v>
      </c>
      <c r="I2900">
        <v>20711</v>
      </c>
    </row>
    <row r="2901" spans="1:9" x14ac:dyDescent="0.2">
      <c r="A2901" s="6" t="s">
        <v>2879</v>
      </c>
      <c r="B2901" t="s">
        <v>29</v>
      </c>
      <c r="C2901" t="s">
        <v>10</v>
      </c>
      <c r="D2901">
        <v>13</v>
      </c>
      <c r="E2901" t="s">
        <v>24</v>
      </c>
      <c r="F2901" t="s">
        <v>14</v>
      </c>
      <c r="G2901">
        <v>7376</v>
      </c>
      <c r="H2901">
        <v>3.0470525054736202</v>
      </c>
      <c r="I2901">
        <v>20733</v>
      </c>
    </row>
    <row r="2902" spans="1:9" x14ac:dyDescent="0.2">
      <c r="A2902" s="6" t="s">
        <v>2631</v>
      </c>
      <c r="B2902" t="s">
        <v>29</v>
      </c>
      <c r="C2902" t="s">
        <v>10</v>
      </c>
      <c r="D2902">
        <v>14</v>
      </c>
      <c r="E2902" t="s">
        <v>24</v>
      </c>
      <c r="F2902" t="s">
        <v>11</v>
      </c>
      <c r="G2902">
        <v>5750</v>
      </c>
      <c r="H2902">
        <v>5.1234072886037598</v>
      </c>
      <c r="I2902">
        <v>16274</v>
      </c>
    </row>
    <row r="2903" spans="1:9" x14ac:dyDescent="0.2">
      <c r="A2903" s="6" t="s">
        <v>2715</v>
      </c>
      <c r="B2903" t="s">
        <v>29</v>
      </c>
      <c r="C2903" t="s">
        <v>10</v>
      </c>
      <c r="D2903">
        <v>14</v>
      </c>
      <c r="E2903" t="s">
        <v>24</v>
      </c>
      <c r="F2903" t="s">
        <v>12</v>
      </c>
      <c r="G2903">
        <v>6329</v>
      </c>
      <c r="H2903">
        <v>5.64333481943825</v>
      </c>
      <c r="I2903">
        <v>17868</v>
      </c>
    </row>
    <row r="2904" spans="1:9" x14ac:dyDescent="0.2">
      <c r="A2904" s="6" t="s">
        <v>2799</v>
      </c>
      <c r="B2904" t="s">
        <v>29</v>
      </c>
      <c r="C2904" t="s">
        <v>10</v>
      </c>
      <c r="D2904">
        <v>14</v>
      </c>
      <c r="E2904" t="s">
        <v>24</v>
      </c>
      <c r="F2904" t="s">
        <v>13</v>
      </c>
      <c r="G2904">
        <v>6807</v>
      </c>
      <c r="H2904">
        <v>6.0517425320056901</v>
      </c>
      <c r="I2904">
        <v>19451</v>
      </c>
    </row>
    <row r="2905" spans="1:9" x14ac:dyDescent="0.2">
      <c r="A2905" s="6" t="s">
        <v>2967</v>
      </c>
      <c r="B2905" t="s">
        <v>29</v>
      </c>
      <c r="C2905" t="s">
        <v>10</v>
      </c>
      <c r="D2905">
        <v>14</v>
      </c>
      <c r="E2905" t="s">
        <v>24</v>
      </c>
      <c r="F2905" t="s">
        <v>15</v>
      </c>
      <c r="G2905">
        <v>6857</v>
      </c>
      <c r="H2905">
        <v>5.9996500131245103</v>
      </c>
      <c r="I2905">
        <v>19974</v>
      </c>
    </row>
    <row r="2906" spans="1:9" x14ac:dyDescent="0.2">
      <c r="A2906" s="6" t="s">
        <v>2883</v>
      </c>
      <c r="B2906" t="s">
        <v>29</v>
      </c>
      <c r="C2906" t="s">
        <v>10</v>
      </c>
      <c r="D2906">
        <v>14</v>
      </c>
      <c r="E2906" t="s">
        <v>24</v>
      </c>
      <c r="F2906" t="s">
        <v>14</v>
      </c>
      <c r="G2906">
        <v>6960</v>
      </c>
      <c r="H2906">
        <v>6.1299982385062499</v>
      </c>
      <c r="I2906">
        <v>20040</v>
      </c>
    </row>
    <row r="2907" spans="1:9" x14ac:dyDescent="0.2">
      <c r="A2907" s="6" t="s">
        <v>2971</v>
      </c>
      <c r="B2907" t="s">
        <v>29</v>
      </c>
      <c r="C2907" t="s">
        <v>10</v>
      </c>
      <c r="D2907">
        <v>15</v>
      </c>
      <c r="E2907" t="s">
        <v>24</v>
      </c>
      <c r="F2907" t="s">
        <v>15</v>
      </c>
      <c r="G2907">
        <v>2463</v>
      </c>
      <c r="H2907">
        <v>7.0735209649626603</v>
      </c>
      <c r="I2907">
        <v>7134</v>
      </c>
    </row>
    <row r="2908" spans="1:9" x14ac:dyDescent="0.2">
      <c r="A2908" s="6" t="s">
        <v>2887</v>
      </c>
      <c r="B2908" t="s">
        <v>29</v>
      </c>
      <c r="C2908" t="s">
        <v>10</v>
      </c>
      <c r="D2908">
        <v>15</v>
      </c>
      <c r="E2908" t="s">
        <v>24</v>
      </c>
      <c r="F2908" t="s">
        <v>14</v>
      </c>
      <c r="G2908">
        <v>2565</v>
      </c>
      <c r="H2908">
        <v>7.4650756693830003</v>
      </c>
      <c r="I2908">
        <v>7326</v>
      </c>
    </row>
    <row r="2909" spans="1:9" x14ac:dyDescent="0.2">
      <c r="A2909" s="6" t="s">
        <v>2803</v>
      </c>
      <c r="B2909" t="s">
        <v>29</v>
      </c>
      <c r="C2909" t="s">
        <v>10</v>
      </c>
      <c r="D2909">
        <v>15</v>
      </c>
      <c r="E2909" t="s">
        <v>24</v>
      </c>
      <c r="F2909" t="s">
        <v>13</v>
      </c>
      <c r="G2909">
        <v>2598</v>
      </c>
      <c r="H2909">
        <v>7.6546847377725404</v>
      </c>
      <c r="I2909">
        <v>7666</v>
      </c>
    </row>
    <row r="2910" spans="1:9" x14ac:dyDescent="0.2">
      <c r="A2910" s="6" t="s">
        <v>2719</v>
      </c>
      <c r="B2910" t="s">
        <v>29</v>
      </c>
      <c r="C2910" t="s">
        <v>10</v>
      </c>
      <c r="D2910">
        <v>15</v>
      </c>
      <c r="E2910" t="s">
        <v>24</v>
      </c>
      <c r="F2910" t="s">
        <v>12</v>
      </c>
      <c r="G2910">
        <v>2919</v>
      </c>
      <c r="H2910">
        <v>8.6720142602495507</v>
      </c>
      <c r="I2910">
        <v>8971</v>
      </c>
    </row>
    <row r="2911" spans="1:9" x14ac:dyDescent="0.2">
      <c r="A2911" s="6" t="s">
        <v>2635</v>
      </c>
      <c r="B2911" t="s">
        <v>29</v>
      </c>
      <c r="C2911" t="s">
        <v>10</v>
      </c>
      <c r="D2911">
        <v>15</v>
      </c>
      <c r="E2911" t="s">
        <v>24</v>
      </c>
      <c r="F2911" t="s">
        <v>11</v>
      </c>
      <c r="G2911">
        <v>3123</v>
      </c>
      <c r="H2911">
        <v>9.3727490996398597</v>
      </c>
      <c r="I2911">
        <v>9730</v>
      </c>
    </row>
    <row r="2912" spans="1:9" x14ac:dyDescent="0.2">
      <c r="A2912" s="6" t="s">
        <v>2807</v>
      </c>
      <c r="B2912" t="s">
        <v>29</v>
      </c>
      <c r="C2912" t="s">
        <v>10</v>
      </c>
      <c r="D2912">
        <v>16</v>
      </c>
      <c r="E2912" t="s">
        <v>24</v>
      </c>
      <c r="F2912" t="s">
        <v>13</v>
      </c>
      <c r="G2912">
        <v>4779</v>
      </c>
      <c r="H2912">
        <v>4.1502388189318298</v>
      </c>
      <c r="I2912">
        <v>13258</v>
      </c>
    </row>
    <row r="2913" spans="1:9" x14ac:dyDescent="0.2">
      <c r="A2913" s="6" t="s">
        <v>2891</v>
      </c>
      <c r="B2913" t="s">
        <v>29</v>
      </c>
      <c r="C2913" t="s">
        <v>10</v>
      </c>
      <c r="D2913">
        <v>16</v>
      </c>
      <c r="E2913" t="s">
        <v>24</v>
      </c>
      <c r="F2913" t="s">
        <v>14</v>
      </c>
      <c r="G2913">
        <v>4992</v>
      </c>
      <c r="H2913">
        <v>4.29197833376322</v>
      </c>
      <c r="I2913">
        <v>13755</v>
      </c>
    </row>
    <row r="2914" spans="1:9" x14ac:dyDescent="0.2">
      <c r="A2914" s="6" t="s">
        <v>2975</v>
      </c>
      <c r="B2914" t="s">
        <v>29</v>
      </c>
      <c r="C2914" t="s">
        <v>10</v>
      </c>
      <c r="D2914">
        <v>16</v>
      </c>
      <c r="E2914" t="s">
        <v>24</v>
      </c>
      <c r="F2914" t="s">
        <v>15</v>
      </c>
      <c r="G2914">
        <v>5232</v>
      </c>
      <c r="H2914">
        <v>4.4293938367761596</v>
      </c>
      <c r="I2914">
        <v>14442</v>
      </c>
    </row>
    <row r="2915" spans="1:9" x14ac:dyDescent="0.2">
      <c r="A2915" s="6" t="s">
        <v>2639</v>
      </c>
      <c r="B2915" t="s">
        <v>29</v>
      </c>
      <c r="C2915" t="s">
        <v>10</v>
      </c>
      <c r="D2915">
        <v>16</v>
      </c>
      <c r="E2915" t="s">
        <v>24</v>
      </c>
      <c r="F2915" t="s">
        <v>11</v>
      </c>
      <c r="G2915">
        <v>5821</v>
      </c>
      <c r="H2915">
        <v>5.1259246213455398</v>
      </c>
      <c r="I2915">
        <v>16027</v>
      </c>
    </row>
    <row r="2916" spans="1:9" x14ac:dyDescent="0.2">
      <c r="A2916" s="6" t="s">
        <v>2723</v>
      </c>
      <c r="B2916" t="s">
        <v>29</v>
      </c>
      <c r="C2916" t="s">
        <v>10</v>
      </c>
      <c r="D2916">
        <v>16</v>
      </c>
      <c r="E2916" t="s">
        <v>24</v>
      </c>
      <c r="F2916" t="s">
        <v>12</v>
      </c>
      <c r="G2916">
        <v>6274</v>
      </c>
      <c r="H2916">
        <v>5.4885836759688598</v>
      </c>
      <c r="I2916">
        <v>17649</v>
      </c>
    </row>
    <row r="2917" spans="1:9" x14ac:dyDescent="0.2">
      <c r="A2917" s="6" t="s">
        <v>2895</v>
      </c>
      <c r="B2917" t="s">
        <v>29</v>
      </c>
      <c r="C2917" t="s">
        <v>10</v>
      </c>
      <c r="D2917">
        <v>17</v>
      </c>
      <c r="E2917" t="s">
        <v>24</v>
      </c>
      <c r="F2917" t="s">
        <v>14</v>
      </c>
      <c r="G2917">
        <v>1676</v>
      </c>
      <c r="H2917">
        <v>6.2889305816135099</v>
      </c>
      <c r="I2917">
        <v>4522</v>
      </c>
    </row>
    <row r="2918" spans="1:9" x14ac:dyDescent="0.2">
      <c r="A2918" s="6" t="s">
        <v>2811</v>
      </c>
      <c r="B2918" t="s">
        <v>29</v>
      </c>
      <c r="C2918" t="s">
        <v>10</v>
      </c>
      <c r="D2918">
        <v>17</v>
      </c>
      <c r="E2918" t="s">
        <v>24</v>
      </c>
      <c r="F2918" t="s">
        <v>13</v>
      </c>
      <c r="G2918">
        <v>1888</v>
      </c>
      <c r="H2918">
        <v>7.0870870870870899</v>
      </c>
      <c r="I2918">
        <v>4994</v>
      </c>
    </row>
    <row r="2919" spans="1:9" x14ac:dyDescent="0.2">
      <c r="A2919" s="6" t="s">
        <v>2979</v>
      </c>
      <c r="B2919" t="s">
        <v>29</v>
      </c>
      <c r="C2919" t="s">
        <v>10</v>
      </c>
      <c r="D2919">
        <v>17</v>
      </c>
      <c r="E2919" t="s">
        <v>24</v>
      </c>
      <c r="F2919" t="s">
        <v>15</v>
      </c>
      <c r="G2919">
        <v>1886</v>
      </c>
      <c r="H2919">
        <v>7.0902255639097698</v>
      </c>
      <c r="I2919">
        <v>5065</v>
      </c>
    </row>
    <row r="2920" spans="1:9" x14ac:dyDescent="0.2">
      <c r="A2920" s="6" t="s">
        <v>2643</v>
      </c>
      <c r="B2920" t="s">
        <v>29</v>
      </c>
      <c r="C2920" t="s">
        <v>10</v>
      </c>
      <c r="D2920">
        <v>17</v>
      </c>
      <c r="E2920" t="s">
        <v>24</v>
      </c>
      <c r="F2920" t="s">
        <v>11</v>
      </c>
      <c r="G2920">
        <v>1890</v>
      </c>
      <c r="H2920">
        <v>7.0522388059701502</v>
      </c>
      <c r="I2920">
        <v>5176</v>
      </c>
    </row>
    <row r="2921" spans="1:9" x14ac:dyDescent="0.2">
      <c r="A2921" s="6" t="s">
        <v>2727</v>
      </c>
      <c r="B2921" t="s">
        <v>29</v>
      </c>
      <c r="C2921" t="s">
        <v>10</v>
      </c>
      <c r="D2921">
        <v>17</v>
      </c>
      <c r="E2921" t="s">
        <v>24</v>
      </c>
      <c r="F2921" t="s">
        <v>12</v>
      </c>
      <c r="G2921">
        <v>1964</v>
      </c>
      <c r="H2921">
        <v>7.3393124065769797</v>
      </c>
      <c r="I2921">
        <v>5269</v>
      </c>
    </row>
    <row r="2922" spans="1:9" x14ac:dyDescent="0.2">
      <c r="A2922" s="6" t="s">
        <v>2731</v>
      </c>
      <c r="B2922" t="s">
        <v>29</v>
      </c>
      <c r="C2922" t="s">
        <v>10</v>
      </c>
      <c r="D2922">
        <v>18</v>
      </c>
      <c r="E2922" t="s">
        <v>24</v>
      </c>
      <c r="F2922" t="s">
        <v>12</v>
      </c>
      <c r="G2922">
        <v>12672</v>
      </c>
      <c r="H2922">
        <v>3.1434028725225098</v>
      </c>
      <c r="I2922">
        <v>36086</v>
      </c>
    </row>
    <row r="2923" spans="1:9" x14ac:dyDescent="0.2">
      <c r="A2923" s="6" t="s">
        <v>2647</v>
      </c>
      <c r="B2923" t="s">
        <v>29</v>
      </c>
      <c r="C2923" t="s">
        <v>10</v>
      </c>
      <c r="D2923">
        <v>18</v>
      </c>
      <c r="E2923" t="s">
        <v>24</v>
      </c>
      <c r="F2923" t="s">
        <v>11</v>
      </c>
      <c r="G2923">
        <v>13038</v>
      </c>
      <c r="H2923">
        <v>3.2198157706270201</v>
      </c>
      <c r="I2923">
        <v>37709</v>
      </c>
    </row>
    <row r="2924" spans="1:9" x14ac:dyDescent="0.2">
      <c r="A2924" s="6" t="s">
        <v>2815</v>
      </c>
      <c r="B2924" t="s">
        <v>29</v>
      </c>
      <c r="C2924" t="s">
        <v>10</v>
      </c>
      <c r="D2924">
        <v>18</v>
      </c>
      <c r="E2924" t="s">
        <v>24</v>
      </c>
      <c r="F2924" t="s">
        <v>13</v>
      </c>
      <c r="G2924">
        <v>13252</v>
      </c>
      <c r="H2924">
        <v>3.2416036789706699</v>
      </c>
      <c r="I2924">
        <v>37943</v>
      </c>
    </row>
    <row r="2925" spans="1:9" x14ac:dyDescent="0.2">
      <c r="A2925" s="6" t="s">
        <v>2899</v>
      </c>
      <c r="B2925" t="s">
        <v>29</v>
      </c>
      <c r="C2925" t="s">
        <v>10</v>
      </c>
      <c r="D2925">
        <v>18</v>
      </c>
      <c r="E2925" t="s">
        <v>24</v>
      </c>
      <c r="F2925" t="s">
        <v>14</v>
      </c>
      <c r="G2925">
        <v>14428</v>
      </c>
      <c r="H2925">
        <v>3.4443409964429801</v>
      </c>
      <c r="I2925">
        <v>41724</v>
      </c>
    </row>
    <row r="2926" spans="1:9" x14ac:dyDescent="0.2">
      <c r="A2926" s="6" t="s">
        <v>2983</v>
      </c>
      <c r="B2926" t="s">
        <v>29</v>
      </c>
      <c r="C2926" t="s">
        <v>10</v>
      </c>
      <c r="D2926">
        <v>18</v>
      </c>
      <c r="E2926" t="s">
        <v>24</v>
      </c>
      <c r="F2926" t="s">
        <v>15</v>
      </c>
      <c r="G2926">
        <v>14361</v>
      </c>
      <c r="H2926">
        <v>3.3416325390915902</v>
      </c>
      <c r="I2926">
        <v>41830</v>
      </c>
    </row>
    <row r="2927" spans="1:9" x14ac:dyDescent="0.2">
      <c r="A2927" s="6" t="s">
        <v>2651</v>
      </c>
      <c r="B2927" t="s">
        <v>29</v>
      </c>
      <c r="C2927" t="s">
        <v>10</v>
      </c>
      <c r="D2927">
        <v>19</v>
      </c>
      <c r="E2927" t="s">
        <v>24</v>
      </c>
      <c r="F2927" t="s">
        <v>11</v>
      </c>
      <c r="G2927">
        <v>2348</v>
      </c>
      <c r="H2927">
        <v>5.0789530607830402</v>
      </c>
      <c r="I2927">
        <v>6434</v>
      </c>
    </row>
    <row r="2928" spans="1:9" x14ac:dyDescent="0.2">
      <c r="A2928" s="6" t="s">
        <v>2735</v>
      </c>
      <c r="B2928" t="s">
        <v>29</v>
      </c>
      <c r="C2928" t="s">
        <v>10</v>
      </c>
      <c r="D2928">
        <v>19</v>
      </c>
      <c r="E2928" t="s">
        <v>24</v>
      </c>
      <c r="F2928" t="s">
        <v>12</v>
      </c>
      <c r="G2928">
        <v>2450</v>
      </c>
      <c r="H2928">
        <v>5.2586391929598602</v>
      </c>
      <c r="I2928">
        <v>6923</v>
      </c>
    </row>
    <row r="2929" spans="1:9" x14ac:dyDescent="0.2">
      <c r="A2929" s="6" t="s">
        <v>2819</v>
      </c>
      <c r="B2929" t="s">
        <v>29</v>
      </c>
      <c r="C2929" t="s">
        <v>10</v>
      </c>
      <c r="D2929">
        <v>19</v>
      </c>
      <c r="E2929" t="s">
        <v>24</v>
      </c>
      <c r="F2929" t="s">
        <v>13</v>
      </c>
      <c r="G2929">
        <v>2492</v>
      </c>
      <c r="H2929">
        <v>5.3043848446147299</v>
      </c>
      <c r="I2929">
        <v>6963</v>
      </c>
    </row>
    <row r="2930" spans="1:9" x14ac:dyDescent="0.2">
      <c r="A2930" s="6" t="s">
        <v>2903</v>
      </c>
      <c r="B2930" t="s">
        <v>29</v>
      </c>
      <c r="C2930" t="s">
        <v>10</v>
      </c>
      <c r="D2930">
        <v>19</v>
      </c>
      <c r="E2930" t="s">
        <v>24</v>
      </c>
      <c r="F2930" t="s">
        <v>14</v>
      </c>
      <c r="G2930">
        <v>2776</v>
      </c>
      <c r="H2930">
        <v>5.8466722830665496</v>
      </c>
      <c r="I2930">
        <v>7712</v>
      </c>
    </row>
    <row r="2931" spans="1:9" x14ac:dyDescent="0.2">
      <c r="A2931" s="6" t="s">
        <v>2987</v>
      </c>
      <c r="B2931" t="s">
        <v>29</v>
      </c>
      <c r="C2931" t="s">
        <v>10</v>
      </c>
      <c r="D2931">
        <v>19</v>
      </c>
      <c r="E2931" t="s">
        <v>24</v>
      </c>
      <c r="F2931" t="s">
        <v>15</v>
      </c>
      <c r="G2931">
        <v>2837</v>
      </c>
      <c r="H2931">
        <v>5.9190486125599797</v>
      </c>
      <c r="I2931">
        <v>7854</v>
      </c>
    </row>
    <row r="2932" spans="1:9" x14ac:dyDescent="0.2">
      <c r="A2932" s="6" t="s">
        <v>2907</v>
      </c>
      <c r="B2932" t="s">
        <v>29</v>
      </c>
      <c r="C2932" t="s">
        <v>10</v>
      </c>
      <c r="D2932">
        <v>20</v>
      </c>
      <c r="E2932" t="s">
        <v>24</v>
      </c>
      <c r="F2932" t="s">
        <v>14</v>
      </c>
      <c r="G2932">
        <v>9366</v>
      </c>
      <c r="H2932">
        <v>3.6958408965354002</v>
      </c>
      <c r="I2932">
        <v>25133</v>
      </c>
    </row>
    <row r="2933" spans="1:9" x14ac:dyDescent="0.2">
      <c r="A2933" s="6" t="s">
        <v>2823</v>
      </c>
      <c r="B2933" t="s">
        <v>29</v>
      </c>
      <c r="C2933" t="s">
        <v>10</v>
      </c>
      <c r="D2933">
        <v>20</v>
      </c>
      <c r="E2933" t="s">
        <v>24</v>
      </c>
      <c r="F2933" t="s">
        <v>13</v>
      </c>
      <c r="G2933">
        <v>10110</v>
      </c>
      <c r="H2933">
        <v>4.0412519486749003</v>
      </c>
      <c r="I2933">
        <v>27048</v>
      </c>
    </row>
    <row r="2934" spans="1:9" x14ac:dyDescent="0.2">
      <c r="A2934" s="6" t="s">
        <v>2655</v>
      </c>
      <c r="B2934" t="s">
        <v>29</v>
      </c>
      <c r="C2934" t="s">
        <v>10</v>
      </c>
      <c r="D2934">
        <v>20</v>
      </c>
      <c r="E2934" t="s">
        <v>24</v>
      </c>
      <c r="F2934" t="s">
        <v>11</v>
      </c>
      <c r="G2934">
        <v>10678</v>
      </c>
      <c r="H2934">
        <v>4.3042566913898703</v>
      </c>
      <c r="I2934">
        <v>29210</v>
      </c>
    </row>
    <row r="2935" spans="1:9" x14ac:dyDescent="0.2">
      <c r="A2935" s="6" t="s">
        <v>2739</v>
      </c>
      <c r="B2935" t="s">
        <v>29</v>
      </c>
      <c r="C2935" t="s">
        <v>10</v>
      </c>
      <c r="D2935">
        <v>20</v>
      </c>
      <c r="E2935" t="s">
        <v>24</v>
      </c>
      <c r="F2935" t="s">
        <v>12</v>
      </c>
      <c r="G2935">
        <v>11430</v>
      </c>
      <c r="H2935">
        <v>4.5933129721909696</v>
      </c>
      <c r="I2935">
        <v>31623</v>
      </c>
    </row>
    <row r="2936" spans="1:9" x14ac:dyDescent="0.2">
      <c r="A2936" s="6" t="s">
        <v>2991</v>
      </c>
      <c r="B2936" t="s">
        <v>29</v>
      </c>
      <c r="C2936" t="s">
        <v>10</v>
      </c>
      <c r="D2936">
        <v>20</v>
      </c>
      <c r="E2936" t="s">
        <v>24</v>
      </c>
      <c r="F2936" t="s">
        <v>15</v>
      </c>
      <c r="G2936">
        <v>11563</v>
      </c>
      <c r="H2936">
        <v>4.4880453345753804</v>
      </c>
      <c r="I2936">
        <v>32509</v>
      </c>
    </row>
    <row r="2937" spans="1:9" x14ac:dyDescent="0.2">
      <c r="A2937" s="6" t="s">
        <v>2659</v>
      </c>
      <c r="B2937" t="s">
        <v>29</v>
      </c>
      <c r="C2937" t="s">
        <v>10</v>
      </c>
      <c r="D2937">
        <v>99</v>
      </c>
      <c r="E2937" t="s">
        <v>24</v>
      </c>
      <c r="F2937" t="s">
        <v>11</v>
      </c>
      <c r="G2937">
        <v>143916</v>
      </c>
      <c r="H2937">
        <v>4.1435065888537999</v>
      </c>
      <c r="I2937">
        <v>409944</v>
      </c>
    </row>
    <row r="2938" spans="1:9" x14ac:dyDescent="0.2">
      <c r="A2938" s="6" t="s">
        <v>2743</v>
      </c>
      <c r="B2938" t="s">
        <v>29</v>
      </c>
      <c r="C2938" t="s">
        <v>10</v>
      </c>
      <c r="D2938">
        <v>99</v>
      </c>
      <c r="E2938" t="s">
        <v>24</v>
      </c>
      <c r="F2938" t="s">
        <v>12</v>
      </c>
      <c r="G2938">
        <v>145306</v>
      </c>
      <c r="H2938">
        <v>4.1537362071922699</v>
      </c>
      <c r="I2938">
        <v>413480</v>
      </c>
    </row>
    <row r="2939" spans="1:9" x14ac:dyDescent="0.2">
      <c r="A2939" s="6" t="s">
        <v>2827</v>
      </c>
      <c r="B2939" t="s">
        <v>29</v>
      </c>
      <c r="C2939" t="s">
        <v>10</v>
      </c>
      <c r="D2939">
        <v>99</v>
      </c>
      <c r="E2939" t="s">
        <v>24</v>
      </c>
      <c r="F2939" t="s">
        <v>13</v>
      </c>
      <c r="G2939">
        <v>147422</v>
      </c>
      <c r="H2939">
        <v>4.1723601166048701</v>
      </c>
      <c r="I2939">
        <v>418774</v>
      </c>
    </row>
    <row r="2940" spans="1:9" x14ac:dyDescent="0.2">
      <c r="A2940" s="6" t="s">
        <v>2911</v>
      </c>
      <c r="B2940" t="s">
        <v>29</v>
      </c>
      <c r="C2940" t="s">
        <v>10</v>
      </c>
      <c r="D2940">
        <v>99</v>
      </c>
      <c r="E2940" t="s">
        <v>24</v>
      </c>
      <c r="F2940" t="s">
        <v>14</v>
      </c>
      <c r="G2940">
        <v>152767</v>
      </c>
      <c r="H2940">
        <v>4.24510790127436</v>
      </c>
      <c r="I2940">
        <v>437380</v>
      </c>
    </row>
    <row r="2941" spans="1:9" x14ac:dyDescent="0.2">
      <c r="A2941" s="6" t="s">
        <v>2995</v>
      </c>
      <c r="B2941" t="s">
        <v>29</v>
      </c>
      <c r="C2941" t="s">
        <v>10</v>
      </c>
      <c r="D2941">
        <v>99</v>
      </c>
      <c r="E2941" t="s">
        <v>24</v>
      </c>
      <c r="F2941" t="s">
        <v>15</v>
      </c>
      <c r="G2941">
        <v>159086</v>
      </c>
      <c r="H2941">
        <v>4.3213451404357004</v>
      </c>
      <c r="I2941">
        <v>457350</v>
      </c>
    </row>
    <row r="2942" spans="1:9" x14ac:dyDescent="0.2">
      <c r="A2942" s="6" t="s">
        <v>4259</v>
      </c>
      <c r="B2942" t="s">
        <v>29</v>
      </c>
      <c r="C2942" t="s">
        <v>10</v>
      </c>
      <c r="D2942">
        <v>1</v>
      </c>
      <c r="E2942" t="s">
        <v>28</v>
      </c>
      <c r="F2942" t="s">
        <v>11</v>
      </c>
      <c r="G2942">
        <v>7938</v>
      </c>
      <c r="H2942">
        <v>4.7745193392609098</v>
      </c>
      <c r="I2942">
        <v>22809</v>
      </c>
    </row>
    <row r="2943" spans="1:9" x14ac:dyDescent="0.2">
      <c r="A2943" s="6" t="s">
        <v>4303</v>
      </c>
      <c r="B2943" t="s">
        <v>29</v>
      </c>
      <c r="C2943" t="s">
        <v>10</v>
      </c>
      <c r="D2943">
        <v>1</v>
      </c>
      <c r="E2943" t="s">
        <v>28</v>
      </c>
      <c r="F2943" t="s">
        <v>12</v>
      </c>
      <c r="G2943">
        <v>8015</v>
      </c>
      <c r="H2943">
        <v>4.7586536891609503</v>
      </c>
      <c r="I2943">
        <v>23047</v>
      </c>
    </row>
    <row r="2944" spans="1:9" x14ac:dyDescent="0.2">
      <c r="A2944" s="6" t="s">
        <v>4347</v>
      </c>
      <c r="B2944" t="s">
        <v>29</v>
      </c>
      <c r="C2944" t="s">
        <v>10</v>
      </c>
      <c r="D2944">
        <v>1</v>
      </c>
      <c r="E2944" t="s">
        <v>28</v>
      </c>
      <c r="F2944" t="s">
        <v>13</v>
      </c>
      <c r="G2944">
        <v>8407</v>
      </c>
      <c r="H2944">
        <v>4.9361925205685999</v>
      </c>
      <c r="I2944">
        <v>23929</v>
      </c>
    </row>
    <row r="2945" spans="1:9" x14ac:dyDescent="0.2">
      <c r="A2945" s="6" t="s">
        <v>4391</v>
      </c>
      <c r="B2945" t="s">
        <v>29</v>
      </c>
      <c r="C2945" t="s">
        <v>10</v>
      </c>
      <c r="D2945">
        <v>1</v>
      </c>
      <c r="E2945" t="s">
        <v>28</v>
      </c>
      <c r="F2945" t="s">
        <v>14</v>
      </c>
      <c r="G2945">
        <v>8544</v>
      </c>
      <c r="H2945">
        <v>4.9803502616555297</v>
      </c>
      <c r="I2945">
        <v>24234</v>
      </c>
    </row>
    <row r="2946" spans="1:9" x14ac:dyDescent="0.2">
      <c r="A2946" s="6" t="s">
        <v>4435</v>
      </c>
      <c r="B2946" t="s">
        <v>29</v>
      </c>
      <c r="C2946" t="s">
        <v>10</v>
      </c>
      <c r="D2946">
        <v>1</v>
      </c>
      <c r="E2946" t="s">
        <v>28</v>
      </c>
      <c r="F2946" t="s">
        <v>15</v>
      </c>
      <c r="G2946">
        <v>8730</v>
      </c>
      <c r="H2946">
        <v>4.9787066187223399</v>
      </c>
      <c r="I2946">
        <v>25018</v>
      </c>
    </row>
    <row r="2947" spans="1:9" x14ac:dyDescent="0.2">
      <c r="A2947" s="6" t="s">
        <v>4305</v>
      </c>
      <c r="B2947" t="s">
        <v>29</v>
      </c>
      <c r="C2947" t="s">
        <v>10</v>
      </c>
      <c r="D2947">
        <v>2</v>
      </c>
      <c r="E2947" t="s">
        <v>28</v>
      </c>
      <c r="F2947" t="s">
        <v>12</v>
      </c>
      <c r="G2947">
        <v>18407</v>
      </c>
      <c r="H2947">
        <v>3.3168228251627299</v>
      </c>
      <c r="I2947">
        <v>49710</v>
      </c>
    </row>
    <row r="2948" spans="1:9" x14ac:dyDescent="0.2">
      <c r="A2948" s="6" t="s">
        <v>4349</v>
      </c>
      <c r="B2948" t="s">
        <v>29</v>
      </c>
      <c r="C2948" t="s">
        <v>10</v>
      </c>
      <c r="D2948">
        <v>2</v>
      </c>
      <c r="E2948" t="s">
        <v>28</v>
      </c>
      <c r="F2948" t="s">
        <v>13</v>
      </c>
      <c r="G2948">
        <v>19199</v>
      </c>
      <c r="H2948">
        <v>3.3981293981162901</v>
      </c>
      <c r="I2948">
        <v>52493</v>
      </c>
    </row>
    <row r="2949" spans="1:9" x14ac:dyDescent="0.2">
      <c r="A2949" s="6" t="s">
        <v>4393</v>
      </c>
      <c r="B2949" t="s">
        <v>29</v>
      </c>
      <c r="C2949" t="s">
        <v>10</v>
      </c>
      <c r="D2949">
        <v>2</v>
      </c>
      <c r="E2949" t="s">
        <v>28</v>
      </c>
      <c r="F2949" t="s">
        <v>14</v>
      </c>
      <c r="G2949">
        <v>19657</v>
      </c>
      <c r="H2949">
        <v>3.38618210163254</v>
      </c>
      <c r="I2949">
        <v>53766</v>
      </c>
    </row>
    <row r="2950" spans="1:9" x14ac:dyDescent="0.2">
      <c r="A2950" s="6" t="s">
        <v>4261</v>
      </c>
      <c r="B2950" t="s">
        <v>29</v>
      </c>
      <c r="C2950" t="s">
        <v>10</v>
      </c>
      <c r="D2950">
        <v>2</v>
      </c>
      <c r="E2950" t="s">
        <v>28</v>
      </c>
      <c r="F2950" t="s">
        <v>11</v>
      </c>
      <c r="G2950">
        <v>20013</v>
      </c>
      <c r="H2950">
        <v>3.6179738833120698</v>
      </c>
      <c r="I2950">
        <v>54596</v>
      </c>
    </row>
    <row r="2951" spans="1:9" x14ac:dyDescent="0.2">
      <c r="A2951" s="6" t="s">
        <v>4437</v>
      </c>
      <c r="B2951" t="s">
        <v>29</v>
      </c>
      <c r="C2951" t="s">
        <v>10</v>
      </c>
      <c r="D2951">
        <v>2</v>
      </c>
      <c r="E2951" t="s">
        <v>28</v>
      </c>
      <c r="F2951" t="s">
        <v>15</v>
      </c>
      <c r="G2951">
        <v>20085</v>
      </c>
      <c r="H2951">
        <v>3.4089635606244699</v>
      </c>
      <c r="I2951">
        <v>54920</v>
      </c>
    </row>
    <row r="2952" spans="1:9" x14ac:dyDescent="0.2">
      <c r="A2952" s="6" t="s">
        <v>4307</v>
      </c>
      <c r="B2952" t="s">
        <v>29</v>
      </c>
      <c r="C2952" t="s">
        <v>10</v>
      </c>
      <c r="D2952">
        <v>3</v>
      </c>
      <c r="E2952" t="s">
        <v>28</v>
      </c>
      <c r="F2952" t="s">
        <v>12</v>
      </c>
      <c r="G2952">
        <v>12871</v>
      </c>
      <c r="H2952">
        <v>2.85500723040678</v>
      </c>
      <c r="I2952">
        <v>34729</v>
      </c>
    </row>
    <row r="2953" spans="1:9" x14ac:dyDescent="0.2">
      <c r="A2953" s="6" t="s">
        <v>4263</v>
      </c>
      <c r="B2953" t="s">
        <v>29</v>
      </c>
      <c r="C2953" t="s">
        <v>10</v>
      </c>
      <c r="D2953">
        <v>3</v>
      </c>
      <c r="E2953" t="s">
        <v>28</v>
      </c>
      <c r="F2953" t="s">
        <v>11</v>
      </c>
      <c r="G2953">
        <v>12900</v>
      </c>
      <c r="H2953">
        <v>2.80718459562291</v>
      </c>
      <c r="I2953">
        <v>34757</v>
      </c>
    </row>
    <row r="2954" spans="1:9" x14ac:dyDescent="0.2">
      <c r="A2954" s="6" t="s">
        <v>4351</v>
      </c>
      <c r="B2954" t="s">
        <v>29</v>
      </c>
      <c r="C2954" t="s">
        <v>10</v>
      </c>
      <c r="D2954">
        <v>3</v>
      </c>
      <c r="E2954" t="s">
        <v>28</v>
      </c>
      <c r="F2954" t="s">
        <v>13</v>
      </c>
      <c r="G2954">
        <v>13088</v>
      </c>
      <c r="H2954">
        <v>2.91420082454164</v>
      </c>
      <c r="I2954">
        <v>35431</v>
      </c>
    </row>
    <row r="2955" spans="1:9" x14ac:dyDescent="0.2">
      <c r="A2955" s="6" t="s">
        <v>4395</v>
      </c>
      <c r="B2955" t="s">
        <v>29</v>
      </c>
      <c r="C2955" t="s">
        <v>10</v>
      </c>
      <c r="D2955">
        <v>3</v>
      </c>
      <c r="E2955" t="s">
        <v>28</v>
      </c>
      <c r="F2955" t="s">
        <v>14</v>
      </c>
      <c r="G2955">
        <v>14092</v>
      </c>
      <c r="H2955">
        <v>3.06272160316552</v>
      </c>
      <c r="I2955">
        <v>38240</v>
      </c>
    </row>
    <row r="2956" spans="1:9" x14ac:dyDescent="0.2">
      <c r="A2956" s="6" t="s">
        <v>4439</v>
      </c>
      <c r="B2956" t="s">
        <v>29</v>
      </c>
      <c r="C2956" t="s">
        <v>10</v>
      </c>
      <c r="D2956">
        <v>3</v>
      </c>
      <c r="E2956" t="s">
        <v>28</v>
      </c>
      <c r="F2956" t="s">
        <v>15</v>
      </c>
      <c r="G2956">
        <v>14674</v>
      </c>
      <c r="H2956">
        <v>3.1286552809155199</v>
      </c>
      <c r="I2956">
        <v>40408</v>
      </c>
    </row>
    <row r="2957" spans="1:9" x14ac:dyDescent="0.2">
      <c r="A2957" s="6" t="s">
        <v>4265</v>
      </c>
      <c r="B2957" t="s">
        <v>29</v>
      </c>
      <c r="C2957" t="s">
        <v>10</v>
      </c>
      <c r="D2957">
        <v>4</v>
      </c>
      <c r="E2957" t="s">
        <v>28</v>
      </c>
      <c r="F2957" t="s">
        <v>11</v>
      </c>
      <c r="G2957">
        <v>15116</v>
      </c>
      <c r="H2957">
        <v>3.0376930280926602</v>
      </c>
      <c r="I2957">
        <v>40763</v>
      </c>
    </row>
    <row r="2958" spans="1:9" x14ac:dyDescent="0.2">
      <c r="A2958" s="6" t="s">
        <v>4309</v>
      </c>
      <c r="B2958" t="s">
        <v>29</v>
      </c>
      <c r="C2958" t="s">
        <v>10</v>
      </c>
      <c r="D2958">
        <v>4</v>
      </c>
      <c r="E2958" t="s">
        <v>28</v>
      </c>
      <c r="F2958" t="s">
        <v>12</v>
      </c>
      <c r="G2958">
        <v>15836</v>
      </c>
      <c r="H2958">
        <v>3.1422850071832702</v>
      </c>
      <c r="I2958">
        <v>42645</v>
      </c>
    </row>
    <row r="2959" spans="1:9" x14ac:dyDescent="0.2">
      <c r="A2959" s="6" t="s">
        <v>4353</v>
      </c>
      <c r="B2959" t="s">
        <v>29</v>
      </c>
      <c r="C2959" t="s">
        <v>10</v>
      </c>
      <c r="D2959">
        <v>4</v>
      </c>
      <c r="E2959" t="s">
        <v>28</v>
      </c>
      <c r="F2959" t="s">
        <v>13</v>
      </c>
      <c r="G2959">
        <v>16070</v>
      </c>
      <c r="H2959">
        <v>3.1609373913651799</v>
      </c>
      <c r="I2959">
        <v>43870</v>
      </c>
    </row>
    <row r="2960" spans="1:9" x14ac:dyDescent="0.2">
      <c r="A2960" s="6" t="s">
        <v>4397</v>
      </c>
      <c r="B2960" t="s">
        <v>29</v>
      </c>
      <c r="C2960" t="s">
        <v>10</v>
      </c>
      <c r="D2960">
        <v>4</v>
      </c>
      <c r="E2960" t="s">
        <v>28</v>
      </c>
      <c r="F2960" t="s">
        <v>14</v>
      </c>
      <c r="G2960">
        <v>16905</v>
      </c>
      <c r="H2960">
        <v>3.2364617112705698</v>
      </c>
      <c r="I2960">
        <v>46418</v>
      </c>
    </row>
    <row r="2961" spans="1:9" x14ac:dyDescent="0.2">
      <c r="A2961" s="6" t="s">
        <v>4441</v>
      </c>
      <c r="B2961" t="s">
        <v>29</v>
      </c>
      <c r="C2961" t="s">
        <v>10</v>
      </c>
      <c r="D2961">
        <v>4</v>
      </c>
      <c r="E2961" t="s">
        <v>28</v>
      </c>
      <c r="F2961" t="s">
        <v>15</v>
      </c>
      <c r="G2961">
        <v>18129</v>
      </c>
      <c r="H2961">
        <v>3.3986504536287501</v>
      </c>
      <c r="I2961">
        <v>50351</v>
      </c>
    </row>
    <row r="2962" spans="1:9" x14ac:dyDescent="0.2">
      <c r="A2962" s="6" t="s">
        <v>4267</v>
      </c>
      <c r="B2962" t="s">
        <v>29</v>
      </c>
      <c r="C2962" t="s">
        <v>10</v>
      </c>
      <c r="D2962">
        <v>5</v>
      </c>
      <c r="E2962" t="s">
        <v>28</v>
      </c>
      <c r="F2962" t="s">
        <v>11</v>
      </c>
      <c r="G2962">
        <v>17632</v>
      </c>
      <c r="H2962">
        <v>4.5249222397389701</v>
      </c>
      <c r="I2962">
        <v>51073</v>
      </c>
    </row>
    <row r="2963" spans="1:9" x14ac:dyDescent="0.2">
      <c r="A2963" s="6" t="s">
        <v>4311</v>
      </c>
      <c r="B2963" t="s">
        <v>29</v>
      </c>
      <c r="C2963" t="s">
        <v>10</v>
      </c>
      <c r="D2963">
        <v>5</v>
      </c>
      <c r="E2963" t="s">
        <v>28</v>
      </c>
      <c r="F2963" t="s">
        <v>12</v>
      </c>
      <c r="G2963">
        <v>19184</v>
      </c>
      <c r="H2963">
        <v>4.8739879576680298</v>
      </c>
      <c r="I2963">
        <v>55846</v>
      </c>
    </row>
    <row r="2964" spans="1:9" x14ac:dyDescent="0.2">
      <c r="A2964" s="6" t="s">
        <v>4355</v>
      </c>
      <c r="B2964" t="s">
        <v>29</v>
      </c>
      <c r="C2964" t="s">
        <v>10</v>
      </c>
      <c r="D2964">
        <v>5</v>
      </c>
      <c r="E2964" t="s">
        <v>28</v>
      </c>
      <c r="F2964" t="s">
        <v>13</v>
      </c>
      <c r="G2964">
        <v>19549</v>
      </c>
      <c r="H2964">
        <v>4.9097032385579098</v>
      </c>
      <c r="I2964">
        <v>57175</v>
      </c>
    </row>
    <row r="2965" spans="1:9" x14ac:dyDescent="0.2">
      <c r="A2965" s="6" t="s">
        <v>4399</v>
      </c>
      <c r="B2965" t="s">
        <v>29</v>
      </c>
      <c r="C2965" t="s">
        <v>10</v>
      </c>
      <c r="D2965">
        <v>5</v>
      </c>
      <c r="E2965" t="s">
        <v>28</v>
      </c>
      <c r="F2965" t="s">
        <v>14</v>
      </c>
      <c r="G2965">
        <v>19796</v>
      </c>
      <c r="H2965">
        <v>4.8768185845985697</v>
      </c>
      <c r="I2965">
        <v>57639</v>
      </c>
    </row>
    <row r="2966" spans="1:9" x14ac:dyDescent="0.2">
      <c r="A2966" s="6" t="s">
        <v>4443</v>
      </c>
      <c r="B2966" t="s">
        <v>29</v>
      </c>
      <c r="C2966" t="s">
        <v>10</v>
      </c>
      <c r="D2966">
        <v>5</v>
      </c>
      <c r="E2966" t="s">
        <v>28</v>
      </c>
      <c r="F2966" t="s">
        <v>15</v>
      </c>
      <c r="G2966">
        <v>20517</v>
      </c>
      <c r="H2966">
        <v>4.98269552245499</v>
      </c>
      <c r="I2966">
        <v>60334</v>
      </c>
    </row>
    <row r="2967" spans="1:9" x14ac:dyDescent="0.2">
      <c r="A2967" s="6" t="s">
        <v>4269</v>
      </c>
      <c r="B2967" t="s">
        <v>29</v>
      </c>
      <c r="C2967" t="s">
        <v>10</v>
      </c>
      <c r="D2967">
        <v>6</v>
      </c>
      <c r="E2967" t="s">
        <v>28</v>
      </c>
      <c r="F2967" t="s">
        <v>11</v>
      </c>
      <c r="G2967">
        <v>7587</v>
      </c>
      <c r="H2967">
        <v>7.4242195843860799</v>
      </c>
      <c r="I2967">
        <v>22345</v>
      </c>
    </row>
    <row r="2968" spans="1:9" x14ac:dyDescent="0.2">
      <c r="A2968" s="6" t="s">
        <v>4313</v>
      </c>
      <c r="B2968" t="s">
        <v>29</v>
      </c>
      <c r="C2968" t="s">
        <v>10</v>
      </c>
      <c r="D2968">
        <v>6</v>
      </c>
      <c r="E2968" t="s">
        <v>28</v>
      </c>
      <c r="F2968" t="s">
        <v>12</v>
      </c>
      <c r="G2968">
        <v>7719</v>
      </c>
      <c r="H2968">
        <v>7.4848657572253403</v>
      </c>
      <c r="I2968">
        <v>22824</v>
      </c>
    </row>
    <row r="2969" spans="1:9" x14ac:dyDescent="0.2">
      <c r="A2969" s="6" t="s">
        <v>4357</v>
      </c>
      <c r="B2969" t="s">
        <v>29</v>
      </c>
      <c r="C2969" t="s">
        <v>10</v>
      </c>
      <c r="D2969">
        <v>6</v>
      </c>
      <c r="E2969" t="s">
        <v>28</v>
      </c>
      <c r="F2969" t="s">
        <v>13</v>
      </c>
      <c r="G2969">
        <v>7965</v>
      </c>
      <c r="H2969">
        <v>7.6690226673321602</v>
      </c>
      <c r="I2969">
        <v>23219</v>
      </c>
    </row>
    <row r="2970" spans="1:9" x14ac:dyDescent="0.2">
      <c r="A2970" s="6" t="s">
        <v>4401</v>
      </c>
      <c r="B2970" t="s">
        <v>29</v>
      </c>
      <c r="C2970" t="s">
        <v>10</v>
      </c>
      <c r="D2970">
        <v>6</v>
      </c>
      <c r="E2970" t="s">
        <v>28</v>
      </c>
      <c r="F2970" t="s">
        <v>14</v>
      </c>
      <c r="G2970">
        <v>8284</v>
      </c>
      <c r="H2970">
        <v>7.9344477360829497</v>
      </c>
      <c r="I2970">
        <v>24629</v>
      </c>
    </row>
    <row r="2971" spans="1:9" x14ac:dyDescent="0.2">
      <c r="A2971" s="6" t="s">
        <v>4445</v>
      </c>
      <c r="B2971" t="s">
        <v>29</v>
      </c>
      <c r="C2971" t="s">
        <v>10</v>
      </c>
      <c r="D2971">
        <v>6</v>
      </c>
      <c r="E2971" t="s">
        <v>28</v>
      </c>
      <c r="F2971" t="s">
        <v>15</v>
      </c>
      <c r="G2971">
        <v>8799</v>
      </c>
      <c r="H2971">
        <v>8.3875367374299596</v>
      </c>
      <c r="I2971">
        <v>25846</v>
      </c>
    </row>
    <row r="2972" spans="1:9" x14ac:dyDescent="0.2">
      <c r="A2972" s="6" t="s">
        <v>4271</v>
      </c>
      <c r="B2972" t="s">
        <v>29</v>
      </c>
      <c r="C2972" t="s">
        <v>10</v>
      </c>
      <c r="D2972">
        <v>7</v>
      </c>
      <c r="E2972" t="s">
        <v>28</v>
      </c>
      <c r="F2972" t="s">
        <v>11</v>
      </c>
      <c r="G2972">
        <v>9549</v>
      </c>
      <c r="H2972">
        <v>4.4176681399866098</v>
      </c>
      <c r="I2972">
        <v>26160</v>
      </c>
    </row>
    <row r="2973" spans="1:9" x14ac:dyDescent="0.2">
      <c r="A2973" s="6" t="s">
        <v>4315</v>
      </c>
      <c r="B2973" t="s">
        <v>29</v>
      </c>
      <c r="C2973" t="s">
        <v>10</v>
      </c>
      <c r="D2973">
        <v>7</v>
      </c>
      <c r="E2973" t="s">
        <v>28</v>
      </c>
      <c r="F2973" t="s">
        <v>12</v>
      </c>
      <c r="G2973">
        <v>9680</v>
      </c>
      <c r="H2973">
        <v>4.4000088339044803</v>
      </c>
      <c r="I2973">
        <v>26390</v>
      </c>
    </row>
    <row r="2974" spans="1:9" x14ac:dyDescent="0.2">
      <c r="A2974" s="6" t="s">
        <v>4359</v>
      </c>
      <c r="B2974" t="s">
        <v>29</v>
      </c>
      <c r="C2974" t="s">
        <v>10</v>
      </c>
      <c r="D2974">
        <v>7</v>
      </c>
      <c r="E2974" t="s">
        <v>28</v>
      </c>
      <c r="F2974" t="s">
        <v>13</v>
      </c>
      <c r="G2974">
        <v>10254</v>
      </c>
      <c r="H2974">
        <v>4.7044887778543103</v>
      </c>
      <c r="I2974">
        <v>27930</v>
      </c>
    </row>
    <row r="2975" spans="1:9" x14ac:dyDescent="0.2">
      <c r="A2975" s="6" t="s">
        <v>4403</v>
      </c>
      <c r="B2975" t="s">
        <v>29</v>
      </c>
      <c r="C2975" t="s">
        <v>10</v>
      </c>
      <c r="D2975">
        <v>7</v>
      </c>
      <c r="E2975" t="s">
        <v>28</v>
      </c>
      <c r="F2975" t="s">
        <v>14</v>
      </c>
      <c r="G2975">
        <v>10971</v>
      </c>
      <c r="H2975">
        <v>4.9220067585990801</v>
      </c>
      <c r="I2975">
        <v>30736</v>
      </c>
    </row>
    <row r="2976" spans="1:9" x14ac:dyDescent="0.2">
      <c r="A2976" s="6" t="s">
        <v>4447</v>
      </c>
      <c r="B2976" t="s">
        <v>29</v>
      </c>
      <c r="C2976" t="s">
        <v>10</v>
      </c>
      <c r="D2976">
        <v>7</v>
      </c>
      <c r="E2976" t="s">
        <v>28</v>
      </c>
      <c r="F2976" t="s">
        <v>15</v>
      </c>
      <c r="G2976">
        <v>12872</v>
      </c>
      <c r="H2976">
        <v>5.5446462330031503</v>
      </c>
      <c r="I2976">
        <v>36475</v>
      </c>
    </row>
    <row r="2977" spans="1:9" x14ac:dyDescent="0.2">
      <c r="A2977" s="6" t="s">
        <v>4449</v>
      </c>
      <c r="B2977" t="s">
        <v>29</v>
      </c>
      <c r="C2977" t="s">
        <v>10</v>
      </c>
      <c r="D2977">
        <v>8</v>
      </c>
      <c r="E2977" t="s">
        <v>28</v>
      </c>
      <c r="F2977" t="s">
        <v>15</v>
      </c>
      <c r="G2977">
        <v>3217</v>
      </c>
      <c r="H2977">
        <v>6.7315655246449202</v>
      </c>
      <c r="I2977">
        <v>9044</v>
      </c>
    </row>
    <row r="2978" spans="1:9" x14ac:dyDescent="0.2">
      <c r="A2978" s="6" t="s">
        <v>4361</v>
      </c>
      <c r="B2978" t="s">
        <v>29</v>
      </c>
      <c r="C2978" t="s">
        <v>10</v>
      </c>
      <c r="D2978">
        <v>8</v>
      </c>
      <c r="E2978" t="s">
        <v>28</v>
      </c>
      <c r="F2978" t="s">
        <v>13</v>
      </c>
      <c r="G2978">
        <v>3274</v>
      </c>
      <c r="H2978">
        <v>6.9302853139521199</v>
      </c>
      <c r="I2978">
        <v>9123</v>
      </c>
    </row>
    <row r="2979" spans="1:9" x14ac:dyDescent="0.2">
      <c r="A2979" s="6" t="s">
        <v>4405</v>
      </c>
      <c r="B2979" t="s">
        <v>29</v>
      </c>
      <c r="C2979" t="s">
        <v>10</v>
      </c>
      <c r="D2979">
        <v>8</v>
      </c>
      <c r="E2979" t="s">
        <v>28</v>
      </c>
      <c r="F2979" t="s">
        <v>14</v>
      </c>
      <c r="G2979">
        <v>3297</v>
      </c>
      <c r="H2979">
        <v>6.9249888241108302</v>
      </c>
      <c r="I2979">
        <v>9180</v>
      </c>
    </row>
    <row r="2980" spans="1:9" x14ac:dyDescent="0.2">
      <c r="A2980" s="6" t="s">
        <v>4317</v>
      </c>
      <c r="B2980" t="s">
        <v>29</v>
      </c>
      <c r="C2980" t="s">
        <v>10</v>
      </c>
      <c r="D2980">
        <v>8</v>
      </c>
      <c r="E2980" t="s">
        <v>28</v>
      </c>
      <c r="F2980" t="s">
        <v>12</v>
      </c>
      <c r="G2980">
        <v>3446</v>
      </c>
      <c r="H2980">
        <v>7.3558667607817201</v>
      </c>
      <c r="I2980">
        <v>9698</v>
      </c>
    </row>
    <row r="2981" spans="1:9" x14ac:dyDescent="0.2">
      <c r="A2981" s="6" t="s">
        <v>4273</v>
      </c>
      <c r="B2981" t="s">
        <v>29</v>
      </c>
      <c r="C2981" t="s">
        <v>10</v>
      </c>
      <c r="D2981">
        <v>8</v>
      </c>
      <c r="E2981" t="s">
        <v>28</v>
      </c>
      <c r="F2981" t="s">
        <v>11</v>
      </c>
      <c r="G2981">
        <v>3549</v>
      </c>
      <c r="H2981">
        <v>7.6608898953214704</v>
      </c>
      <c r="I2981">
        <v>10072</v>
      </c>
    </row>
    <row r="2982" spans="1:9" x14ac:dyDescent="0.2">
      <c r="A2982" s="6" t="s">
        <v>4275</v>
      </c>
      <c r="B2982" t="s">
        <v>29</v>
      </c>
      <c r="C2982" t="s">
        <v>10</v>
      </c>
      <c r="D2982">
        <v>9</v>
      </c>
      <c r="E2982" t="s">
        <v>28</v>
      </c>
      <c r="F2982" t="s">
        <v>11</v>
      </c>
      <c r="G2982">
        <v>7315</v>
      </c>
      <c r="H2982">
        <v>4.3941720478083504</v>
      </c>
      <c r="I2982">
        <v>20920</v>
      </c>
    </row>
    <row r="2983" spans="1:9" x14ac:dyDescent="0.2">
      <c r="A2983" s="6" t="s">
        <v>4319</v>
      </c>
      <c r="B2983" t="s">
        <v>29</v>
      </c>
      <c r="C2983" t="s">
        <v>10</v>
      </c>
      <c r="D2983">
        <v>9</v>
      </c>
      <c r="E2983" t="s">
        <v>28</v>
      </c>
      <c r="F2983" t="s">
        <v>12</v>
      </c>
      <c r="G2983">
        <v>7533</v>
      </c>
      <c r="H2983">
        <v>4.47819942822359</v>
      </c>
      <c r="I2983">
        <v>21673</v>
      </c>
    </row>
    <row r="2984" spans="1:9" x14ac:dyDescent="0.2">
      <c r="A2984" s="6" t="s">
        <v>4363</v>
      </c>
      <c r="B2984" t="s">
        <v>29</v>
      </c>
      <c r="C2984" t="s">
        <v>10</v>
      </c>
      <c r="D2984">
        <v>9</v>
      </c>
      <c r="E2984" t="s">
        <v>28</v>
      </c>
      <c r="F2984" t="s">
        <v>13</v>
      </c>
      <c r="G2984">
        <v>8090</v>
      </c>
      <c r="H2984">
        <v>4.80543279261863</v>
      </c>
      <c r="I2984">
        <v>23417</v>
      </c>
    </row>
    <row r="2985" spans="1:9" x14ac:dyDescent="0.2">
      <c r="A2985" s="6" t="s">
        <v>4407</v>
      </c>
      <c r="B2985" t="s">
        <v>29</v>
      </c>
      <c r="C2985" t="s">
        <v>10</v>
      </c>
      <c r="D2985">
        <v>9</v>
      </c>
      <c r="E2985" t="s">
        <v>28</v>
      </c>
      <c r="F2985" t="s">
        <v>14</v>
      </c>
      <c r="G2985">
        <v>8546</v>
      </c>
      <c r="H2985">
        <v>5.0870426564196602</v>
      </c>
      <c r="I2985">
        <v>25038</v>
      </c>
    </row>
    <row r="2986" spans="1:9" x14ac:dyDescent="0.2">
      <c r="A2986" s="6" t="s">
        <v>4451</v>
      </c>
      <c r="B2986" t="s">
        <v>29</v>
      </c>
      <c r="C2986" t="s">
        <v>10</v>
      </c>
      <c r="D2986">
        <v>9</v>
      </c>
      <c r="E2986" t="s">
        <v>28</v>
      </c>
      <c r="F2986" t="s">
        <v>15</v>
      </c>
      <c r="G2986">
        <v>8724</v>
      </c>
      <c r="H2986">
        <v>5.2216631231877502</v>
      </c>
      <c r="I2986">
        <v>25767</v>
      </c>
    </row>
    <row r="2987" spans="1:9" x14ac:dyDescent="0.2">
      <c r="A2987" s="6" t="s">
        <v>4321</v>
      </c>
      <c r="B2987" t="s">
        <v>29</v>
      </c>
      <c r="C2987" t="s">
        <v>10</v>
      </c>
      <c r="D2987">
        <v>10</v>
      </c>
      <c r="E2987" t="s">
        <v>28</v>
      </c>
      <c r="F2987" t="s">
        <v>12</v>
      </c>
      <c r="G2987">
        <v>9323</v>
      </c>
      <c r="H2987">
        <v>8.1851108665655996</v>
      </c>
      <c r="I2987">
        <v>28788</v>
      </c>
    </row>
    <row r="2988" spans="1:9" x14ac:dyDescent="0.2">
      <c r="A2988" s="6" t="s">
        <v>4453</v>
      </c>
      <c r="B2988" t="s">
        <v>29</v>
      </c>
      <c r="C2988" t="s">
        <v>10</v>
      </c>
      <c r="D2988">
        <v>10</v>
      </c>
      <c r="E2988" t="s">
        <v>28</v>
      </c>
      <c r="F2988" t="s">
        <v>15</v>
      </c>
      <c r="G2988">
        <v>9620</v>
      </c>
      <c r="H2988">
        <v>8.3531910311307591</v>
      </c>
      <c r="I2988">
        <v>29117</v>
      </c>
    </row>
    <row r="2989" spans="1:9" x14ac:dyDescent="0.2">
      <c r="A2989" s="6" t="s">
        <v>4277</v>
      </c>
      <c r="B2989" t="s">
        <v>29</v>
      </c>
      <c r="C2989" t="s">
        <v>10</v>
      </c>
      <c r="D2989">
        <v>10</v>
      </c>
      <c r="E2989" t="s">
        <v>28</v>
      </c>
      <c r="F2989" t="s">
        <v>11</v>
      </c>
      <c r="G2989">
        <v>9874</v>
      </c>
      <c r="H2989">
        <v>8.8869617755109704</v>
      </c>
      <c r="I2989">
        <v>30598</v>
      </c>
    </row>
    <row r="2990" spans="1:9" x14ac:dyDescent="0.2">
      <c r="A2990" s="6" t="s">
        <v>4409</v>
      </c>
      <c r="B2990" t="s">
        <v>29</v>
      </c>
      <c r="C2990" t="s">
        <v>10</v>
      </c>
      <c r="D2990">
        <v>10</v>
      </c>
      <c r="E2990" t="s">
        <v>28</v>
      </c>
      <c r="F2990" t="s">
        <v>14</v>
      </c>
      <c r="G2990">
        <v>9983</v>
      </c>
      <c r="H2990">
        <v>8.6538227313434195</v>
      </c>
      <c r="I2990">
        <v>30922</v>
      </c>
    </row>
    <row r="2991" spans="1:9" x14ac:dyDescent="0.2">
      <c r="A2991" s="6" t="s">
        <v>4365</v>
      </c>
      <c r="B2991" t="s">
        <v>29</v>
      </c>
      <c r="C2991" t="s">
        <v>10</v>
      </c>
      <c r="D2991">
        <v>10</v>
      </c>
      <c r="E2991" t="s">
        <v>28</v>
      </c>
      <c r="F2991" t="s">
        <v>13</v>
      </c>
      <c r="G2991">
        <v>10188</v>
      </c>
      <c r="H2991">
        <v>8.9330278282058693</v>
      </c>
      <c r="I2991">
        <v>31471</v>
      </c>
    </row>
    <row r="2992" spans="1:9" x14ac:dyDescent="0.2">
      <c r="A2992" s="6" t="s">
        <v>4279</v>
      </c>
      <c r="B2992" t="s">
        <v>29</v>
      </c>
      <c r="C2992" t="s">
        <v>10</v>
      </c>
      <c r="D2992">
        <v>11</v>
      </c>
      <c r="E2992" t="s">
        <v>28</v>
      </c>
      <c r="F2992" t="s">
        <v>11</v>
      </c>
      <c r="G2992">
        <v>7326</v>
      </c>
      <c r="H2992">
        <v>4.0810794079660404</v>
      </c>
      <c r="I2992">
        <v>20694</v>
      </c>
    </row>
    <row r="2993" spans="1:9" x14ac:dyDescent="0.2">
      <c r="A2993" s="6" t="s">
        <v>4323</v>
      </c>
      <c r="B2993" t="s">
        <v>29</v>
      </c>
      <c r="C2993" t="s">
        <v>10</v>
      </c>
      <c r="D2993">
        <v>11</v>
      </c>
      <c r="E2993" t="s">
        <v>28</v>
      </c>
      <c r="F2993" t="s">
        <v>12</v>
      </c>
      <c r="G2993">
        <v>7354</v>
      </c>
      <c r="H2993">
        <v>3.9877887545113002</v>
      </c>
      <c r="I2993">
        <v>20862</v>
      </c>
    </row>
    <row r="2994" spans="1:9" x14ac:dyDescent="0.2">
      <c r="A2994" s="6" t="s">
        <v>4367</v>
      </c>
      <c r="B2994" t="s">
        <v>29</v>
      </c>
      <c r="C2994" t="s">
        <v>10</v>
      </c>
      <c r="D2994">
        <v>11</v>
      </c>
      <c r="E2994" t="s">
        <v>28</v>
      </c>
      <c r="F2994" t="s">
        <v>13</v>
      </c>
      <c r="G2994">
        <v>7603</v>
      </c>
      <c r="H2994">
        <v>4.1357156230162699</v>
      </c>
      <c r="I2994">
        <v>21313</v>
      </c>
    </row>
    <row r="2995" spans="1:9" x14ac:dyDescent="0.2">
      <c r="A2995" s="6" t="s">
        <v>4455</v>
      </c>
      <c r="B2995" t="s">
        <v>29</v>
      </c>
      <c r="C2995" t="s">
        <v>10</v>
      </c>
      <c r="D2995">
        <v>11</v>
      </c>
      <c r="E2995" t="s">
        <v>28</v>
      </c>
      <c r="F2995" t="s">
        <v>15</v>
      </c>
      <c r="G2995">
        <v>7585</v>
      </c>
      <c r="H2995">
        <v>4.0334363395111801</v>
      </c>
      <c r="I2995">
        <v>21442</v>
      </c>
    </row>
    <row r="2996" spans="1:9" x14ac:dyDescent="0.2">
      <c r="A2996" s="6" t="s">
        <v>4411</v>
      </c>
      <c r="B2996" t="s">
        <v>29</v>
      </c>
      <c r="C2996" t="s">
        <v>10</v>
      </c>
      <c r="D2996">
        <v>11</v>
      </c>
      <c r="E2996" t="s">
        <v>28</v>
      </c>
      <c r="F2996" t="s">
        <v>14</v>
      </c>
      <c r="G2996">
        <v>7614</v>
      </c>
      <c r="H2996">
        <v>4.0853119755147302</v>
      </c>
      <c r="I2996">
        <v>21569</v>
      </c>
    </row>
    <row r="2997" spans="1:9" x14ac:dyDescent="0.2">
      <c r="A2997" s="6" t="s">
        <v>4369</v>
      </c>
      <c r="B2997" t="s">
        <v>29</v>
      </c>
      <c r="C2997" t="s">
        <v>10</v>
      </c>
      <c r="D2997">
        <v>12</v>
      </c>
      <c r="E2997" t="s">
        <v>28</v>
      </c>
      <c r="F2997" t="s">
        <v>13</v>
      </c>
      <c r="G2997">
        <v>3916</v>
      </c>
      <c r="H2997">
        <v>5.8221687034188099</v>
      </c>
      <c r="I2997">
        <v>11691</v>
      </c>
    </row>
    <row r="2998" spans="1:9" x14ac:dyDescent="0.2">
      <c r="A2998" s="6" t="s">
        <v>4325</v>
      </c>
      <c r="B2998" t="s">
        <v>29</v>
      </c>
      <c r="C2998" t="s">
        <v>10</v>
      </c>
      <c r="D2998">
        <v>12</v>
      </c>
      <c r="E2998" t="s">
        <v>28</v>
      </c>
      <c r="F2998" t="s">
        <v>12</v>
      </c>
      <c r="G2998">
        <v>3959</v>
      </c>
      <c r="H2998">
        <v>5.8505943759872698</v>
      </c>
      <c r="I2998">
        <v>11758</v>
      </c>
    </row>
    <row r="2999" spans="1:9" x14ac:dyDescent="0.2">
      <c r="A2999" s="6" t="s">
        <v>4413</v>
      </c>
      <c r="B2999" t="s">
        <v>29</v>
      </c>
      <c r="C2999" t="s">
        <v>10</v>
      </c>
      <c r="D2999">
        <v>12</v>
      </c>
      <c r="E2999" t="s">
        <v>28</v>
      </c>
      <c r="F2999" t="s">
        <v>14</v>
      </c>
      <c r="G2999">
        <v>3905</v>
      </c>
      <c r="H2999">
        <v>5.7339108170424602</v>
      </c>
      <c r="I2999">
        <v>11808</v>
      </c>
    </row>
    <row r="3000" spans="1:9" x14ac:dyDescent="0.2">
      <c r="A3000" s="6" t="s">
        <v>4457</v>
      </c>
      <c r="B3000" t="s">
        <v>29</v>
      </c>
      <c r="C3000" t="s">
        <v>10</v>
      </c>
      <c r="D3000">
        <v>12</v>
      </c>
      <c r="E3000" t="s">
        <v>28</v>
      </c>
      <c r="F3000" t="s">
        <v>15</v>
      </c>
      <c r="G3000">
        <v>4011</v>
      </c>
      <c r="H3000">
        <v>5.7891551562393602</v>
      </c>
      <c r="I3000">
        <v>12006</v>
      </c>
    </row>
    <row r="3001" spans="1:9" x14ac:dyDescent="0.2">
      <c r="A3001" s="6" t="s">
        <v>4281</v>
      </c>
      <c r="B3001" t="s">
        <v>29</v>
      </c>
      <c r="C3001" t="s">
        <v>10</v>
      </c>
      <c r="D3001">
        <v>12</v>
      </c>
      <c r="E3001" t="s">
        <v>28</v>
      </c>
      <c r="F3001" t="s">
        <v>11</v>
      </c>
      <c r="G3001">
        <v>4069</v>
      </c>
      <c r="H3001">
        <v>6.0361942294754796</v>
      </c>
      <c r="I3001">
        <v>12146</v>
      </c>
    </row>
    <row r="3002" spans="1:9" x14ac:dyDescent="0.2">
      <c r="A3002" s="6" t="s">
        <v>4283</v>
      </c>
      <c r="B3002" t="s">
        <v>29</v>
      </c>
      <c r="C3002" t="s">
        <v>10</v>
      </c>
      <c r="D3002">
        <v>13</v>
      </c>
      <c r="E3002" t="s">
        <v>28</v>
      </c>
      <c r="F3002" t="s">
        <v>11</v>
      </c>
      <c r="G3002">
        <v>7073</v>
      </c>
      <c r="H3002">
        <v>2.2651545100824499</v>
      </c>
      <c r="I3002">
        <v>19267</v>
      </c>
    </row>
    <row r="3003" spans="1:9" x14ac:dyDescent="0.2">
      <c r="A3003" s="6" t="s">
        <v>4327</v>
      </c>
      <c r="B3003" t="s">
        <v>29</v>
      </c>
      <c r="C3003" t="s">
        <v>10</v>
      </c>
      <c r="D3003">
        <v>13</v>
      </c>
      <c r="E3003" t="s">
        <v>28</v>
      </c>
      <c r="F3003" t="s">
        <v>12</v>
      </c>
      <c r="G3003">
        <v>7607</v>
      </c>
      <c r="H3003">
        <v>2.4275843644229802</v>
      </c>
      <c r="I3003">
        <v>20546</v>
      </c>
    </row>
    <row r="3004" spans="1:9" x14ac:dyDescent="0.2">
      <c r="A3004" s="6" t="s">
        <v>4371</v>
      </c>
      <c r="B3004" t="s">
        <v>29</v>
      </c>
      <c r="C3004" t="s">
        <v>10</v>
      </c>
      <c r="D3004">
        <v>13</v>
      </c>
      <c r="E3004" t="s">
        <v>28</v>
      </c>
      <c r="F3004" t="s">
        <v>13</v>
      </c>
      <c r="G3004">
        <v>8308</v>
      </c>
      <c r="H3004">
        <v>2.66213048828598</v>
      </c>
      <c r="I3004">
        <v>22576</v>
      </c>
    </row>
    <row r="3005" spans="1:9" x14ac:dyDescent="0.2">
      <c r="A3005" s="6" t="s">
        <v>4415</v>
      </c>
      <c r="B3005" t="s">
        <v>29</v>
      </c>
      <c r="C3005" t="s">
        <v>10</v>
      </c>
      <c r="D3005">
        <v>13</v>
      </c>
      <c r="E3005" t="s">
        <v>28</v>
      </c>
      <c r="F3005" t="s">
        <v>14</v>
      </c>
      <c r="G3005">
        <v>8782</v>
      </c>
      <c r="H3005">
        <v>2.8029035827014699</v>
      </c>
      <c r="I3005">
        <v>24175</v>
      </c>
    </row>
    <row r="3006" spans="1:9" x14ac:dyDescent="0.2">
      <c r="A3006" s="6" t="s">
        <v>4459</v>
      </c>
      <c r="B3006" t="s">
        <v>29</v>
      </c>
      <c r="C3006" t="s">
        <v>10</v>
      </c>
      <c r="D3006">
        <v>13</v>
      </c>
      <c r="E3006" t="s">
        <v>28</v>
      </c>
      <c r="F3006" t="s">
        <v>15</v>
      </c>
      <c r="G3006">
        <v>8867</v>
      </c>
      <c r="H3006">
        <v>2.80375113666617</v>
      </c>
      <c r="I3006">
        <v>24439</v>
      </c>
    </row>
    <row r="3007" spans="1:9" x14ac:dyDescent="0.2">
      <c r="A3007" s="6" t="s">
        <v>4285</v>
      </c>
      <c r="B3007" t="s">
        <v>29</v>
      </c>
      <c r="C3007" t="s">
        <v>10</v>
      </c>
      <c r="D3007">
        <v>14</v>
      </c>
      <c r="E3007" t="s">
        <v>28</v>
      </c>
      <c r="F3007" t="s">
        <v>11</v>
      </c>
      <c r="G3007">
        <v>7178</v>
      </c>
      <c r="H3007">
        <v>4.9228995024321396</v>
      </c>
      <c r="I3007">
        <v>19841</v>
      </c>
    </row>
    <row r="3008" spans="1:9" x14ac:dyDescent="0.2">
      <c r="A3008" s="6" t="s">
        <v>4329</v>
      </c>
      <c r="B3008" t="s">
        <v>29</v>
      </c>
      <c r="C3008" t="s">
        <v>10</v>
      </c>
      <c r="D3008">
        <v>14</v>
      </c>
      <c r="E3008" t="s">
        <v>28</v>
      </c>
      <c r="F3008" t="s">
        <v>12</v>
      </c>
      <c r="G3008">
        <v>7948</v>
      </c>
      <c r="H3008">
        <v>5.4948062596965297</v>
      </c>
      <c r="I3008">
        <v>22039</v>
      </c>
    </row>
    <row r="3009" spans="1:9" x14ac:dyDescent="0.2">
      <c r="A3009" s="6" t="s">
        <v>4373</v>
      </c>
      <c r="B3009" t="s">
        <v>29</v>
      </c>
      <c r="C3009" t="s">
        <v>10</v>
      </c>
      <c r="D3009">
        <v>14</v>
      </c>
      <c r="E3009" t="s">
        <v>28</v>
      </c>
      <c r="F3009" t="s">
        <v>13</v>
      </c>
      <c r="G3009">
        <v>8519</v>
      </c>
      <c r="H3009">
        <v>5.8861681758251203</v>
      </c>
      <c r="I3009">
        <v>23816</v>
      </c>
    </row>
    <row r="3010" spans="1:9" x14ac:dyDescent="0.2">
      <c r="A3010" s="6" t="s">
        <v>4461</v>
      </c>
      <c r="B3010" t="s">
        <v>29</v>
      </c>
      <c r="C3010" t="s">
        <v>10</v>
      </c>
      <c r="D3010">
        <v>14</v>
      </c>
      <c r="E3010" t="s">
        <v>28</v>
      </c>
      <c r="F3010" t="s">
        <v>15</v>
      </c>
      <c r="G3010">
        <v>8578</v>
      </c>
      <c r="H3010">
        <v>5.8647953489282196</v>
      </c>
      <c r="I3010">
        <v>24358</v>
      </c>
    </row>
    <row r="3011" spans="1:9" x14ac:dyDescent="0.2">
      <c r="A3011" s="6" t="s">
        <v>4417</v>
      </c>
      <c r="B3011" t="s">
        <v>29</v>
      </c>
      <c r="C3011" t="s">
        <v>10</v>
      </c>
      <c r="D3011">
        <v>14</v>
      </c>
      <c r="E3011" t="s">
        <v>28</v>
      </c>
      <c r="F3011" t="s">
        <v>14</v>
      </c>
      <c r="G3011">
        <v>8725</v>
      </c>
      <c r="H3011">
        <v>6.0063548085429197</v>
      </c>
      <c r="I3011">
        <v>24468</v>
      </c>
    </row>
    <row r="3012" spans="1:9" x14ac:dyDescent="0.2">
      <c r="A3012" s="6" t="s">
        <v>4463</v>
      </c>
      <c r="B3012" t="s">
        <v>29</v>
      </c>
      <c r="C3012" t="s">
        <v>10</v>
      </c>
      <c r="D3012">
        <v>15</v>
      </c>
      <c r="E3012" t="s">
        <v>28</v>
      </c>
      <c r="F3012" t="s">
        <v>15</v>
      </c>
      <c r="G3012">
        <v>3171</v>
      </c>
      <c r="H3012">
        <v>7.5683867413935904</v>
      </c>
      <c r="I3012">
        <v>8979</v>
      </c>
    </row>
    <row r="3013" spans="1:9" x14ac:dyDescent="0.2">
      <c r="A3013" s="6" t="s">
        <v>4419</v>
      </c>
      <c r="B3013" t="s">
        <v>29</v>
      </c>
      <c r="C3013" t="s">
        <v>10</v>
      </c>
      <c r="D3013">
        <v>15</v>
      </c>
      <c r="E3013" t="s">
        <v>28</v>
      </c>
      <c r="F3013" t="s">
        <v>14</v>
      </c>
      <c r="G3013">
        <v>3254</v>
      </c>
      <c r="H3013">
        <v>7.7868876256618504</v>
      </c>
      <c r="I3013">
        <v>9110</v>
      </c>
    </row>
    <row r="3014" spans="1:9" x14ac:dyDescent="0.2">
      <c r="A3014" s="6" t="s">
        <v>4375</v>
      </c>
      <c r="B3014" t="s">
        <v>29</v>
      </c>
      <c r="C3014" t="s">
        <v>10</v>
      </c>
      <c r="D3014">
        <v>15</v>
      </c>
      <c r="E3014" t="s">
        <v>28</v>
      </c>
      <c r="F3014" t="s">
        <v>13</v>
      </c>
      <c r="G3014">
        <v>3289</v>
      </c>
      <c r="H3014">
        <v>7.9616313664532496</v>
      </c>
      <c r="I3014">
        <v>9536</v>
      </c>
    </row>
    <row r="3015" spans="1:9" x14ac:dyDescent="0.2">
      <c r="A3015" s="6" t="s">
        <v>4331</v>
      </c>
      <c r="B3015" t="s">
        <v>29</v>
      </c>
      <c r="C3015" t="s">
        <v>10</v>
      </c>
      <c r="D3015">
        <v>15</v>
      </c>
      <c r="E3015" t="s">
        <v>28</v>
      </c>
      <c r="F3015" t="s">
        <v>12</v>
      </c>
      <c r="G3015">
        <v>3703</v>
      </c>
      <c r="H3015">
        <v>9.1169181945302498</v>
      </c>
      <c r="I3015">
        <v>11155</v>
      </c>
    </row>
    <row r="3016" spans="1:9" x14ac:dyDescent="0.2">
      <c r="A3016" s="6" t="s">
        <v>4287</v>
      </c>
      <c r="B3016" t="s">
        <v>29</v>
      </c>
      <c r="C3016" t="s">
        <v>10</v>
      </c>
      <c r="D3016">
        <v>15</v>
      </c>
      <c r="E3016" t="s">
        <v>28</v>
      </c>
      <c r="F3016" t="s">
        <v>11</v>
      </c>
      <c r="G3016">
        <v>4097</v>
      </c>
      <c r="H3016">
        <v>10.304173176915301</v>
      </c>
      <c r="I3016">
        <v>12547</v>
      </c>
    </row>
    <row r="3017" spans="1:9" x14ac:dyDescent="0.2">
      <c r="A3017" s="6" t="s">
        <v>4377</v>
      </c>
      <c r="B3017" t="s">
        <v>29</v>
      </c>
      <c r="C3017" t="s">
        <v>10</v>
      </c>
      <c r="D3017">
        <v>16</v>
      </c>
      <c r="E3017" t="s">
        <v>28</v>
      </c>
      <c r="F3017" t="s">
        <v>13</v>
      </c>
      <c r="G3017">
        <v>5870</v>
      </c>
      <c r="H3017">
        <v>4.45610143946202</v>
      </c>
      <c r="I3017">
        <v>16007</v>
      </c>
    </row>
    <row r="3018" spans="1:9" x14ac:dyDescent="0.2">
      <c r="A3018" s="6" t="s">
        <v>4421</v>
      </c>
      <c r="B3018" t="s">
        <v>29</v>
      </c>
      <c r="C3018" t="s">
        <v>10</v>
      </c>
      <c r="D3018">
        <v>16</v>
      </c>
      <c r="E3018" t="s">
        <v>28</v>
      </c>
      <c r="F3018" t="s">
        <v>14</v>
      </c>
      <c r="G3018">
        <v>6170</v>
      </c>
      <c r="H3018">
        <v>4.6767712056992998</v>
      </c>
      <c r="I3018">
        <v>16761</v>
      </c>
    </row>
    <row r="3019" spans="1:9" x14ac:dyDescent="0.2">
      <c r="A3019" s="6" t="s">
        <v>4465</v>
      </c>
      <c r="B3019" t="s">
        <v>29</v>
      </c>
      <c r="C3019" t="s">
        <v>10</v>
      </c>
      <c r="D3019">
        <v>16</v>
      </c>
      <c r="E3019" t="s">
        <v>28</v>
      </c>
      <c r="F3019" t="s">
        <v>15</v>
      </c>
      <c r="G3019">
        <v>6476</v>
      </c>
      <c r="H3019">
        <v>4.8280703686937398</v>
      </c>
      <c r="I3019">
        <v>17532</v>
      </c>
    </row>
    <row r="3020" spans="1:9" x14ac:dyDescent="0.2">
      <c r="A3020" s="6" t="s">
        <v>4289</v>
      </c>
      <c r="B3020" t="s">
        <v>29</v>
      </c>
      <c r="C3020" t="s">
        <v>10</v>
      </c>
      <c r="D3020">
        <v>16</v>
      </c>
      <c r="E3020" t="s">
        <v>28</v>
      </c>
      <c r="F3020" t="s">
        <v>11</v>
      </c>
      <c r="G3020">
        <v>7026</v>
      </c>
      <c r="H3020">
        <v>5.1199871985038001</v>
      </c>
      <c r="I3020">
        <v>19055</v>
      </c>
    </row>
    <row r="3021" spans="1:9" x14ac:dyDescent="0.2">
      <c r="A3021" s="6" t="s">
        <v>4333</v>
      </c>
      <c r="B3021" t="s">
        <v>29</v>
      </c>
      <c r="C3021" t="s">
        <v>10</v>
      </c>
      <c r="D3021">
        <v>16</v>
      </c>
      <c r="E3021" t="s">
        <v>28</v>
      </c>
      <c r="F3021" t="s">
        <v>12</v>
      </c>
      <c r="G3021">
        <v>7699</v>
      </c>
      <c r="H3021">
        <v>5.5886774451485097</v>
      </c>
      <c r="I3021">
        <v>21258</v>
      </c>
    </row>
    <row r="3022" spans="1:9" x14ac:dyDescent="0.2">
      <c r="A3022" s="6" t="s">
        <v>4423</v>
      </c>
      <c r="B3022" t="s">
        <v>29</v>
      </c>
      <c r="C3022" t="s">
        <v>10</v>
      </c>
      <c r="D3022">
        <v>17</v>
      </c>
      <c r="E3022" t="s">
        <v>28</v>
      </c>
      <c r="F3022" t="s">
        <v>14</v>
      </c>
      <c r="G3022">
        <v>2086</v>
      </c>
      <c r="H3022">
        <v>6.5216423054893697</v>
      </c>
      <c r="I3022">
        <v>5528</v>
      </c>
    </row>
    <row r="3023" spans="1:9" x14ac:dyDescent="0.2">
      <c r="A3023" s="6" t="s">
        <v>4379</v>
      </c>
      <c r="B3023" t="s">
        <v>29</v>
      </c>
      <c r="C3023" t="s">
        <v>10</v>
      </c>
      <c r="D3023">
        <v>17</v>
      </c>
      <c r="E3023" t="s">
        <v>28</v>
      </c>
      <c r="F3023" t="s">
        <v>13</v>
      </c>
      <c r="G3023">
        <v>2323</v>
      </c>
      <c r="H3023">
        <v>7.2458530754042902</v>
      </c>
      <c r="I3023">
        <v>6066</v>
      </c>
    </row>
    <row r="3024" spans="1:9" x14ac:dyDescent="0.2">
      <c r="A3024" s="6" t="s">
        <v>4467</v>
      </c>
      <c r="B3024" t="s">
        <v>29</v>
      </c>
      <c r="C3024" t="s">
        <v>10</v>
      </c>
      <c r="D3024">
        <v>17</v>
      </c>
      <c r="E3024" t="s">
        <v>28</v>
      </c>
      <c r="F3024" t="s">
        <v>15</v>
      </c>
      <c r="G3024">
        <v>2310</v>
      </c>
      <c r="H3024">
        <v>7.09291043443414</v>
      </c>
      <c r="I3024">
        <v>6128</v>
      </c>
    </row>
    <row r="3025" spans="1:9" x14ac:dyDescent="0.2">
      <c r="A3025" s="6" t="s">
        <v>4291</v>
      </c>
      <c r="B3025" t="s">
        <v>29</v>
      </c>
      <c r="C3025" t="s">
        <v>10</v>
      </c>
      <c r="D3025">
        <v>17</v>
      </c>
      <c r="E3025" t="s">
        <v>28</v>
      </c>
      <c r="F3025" t="s">
        <v>11</v>
      </c>
      <c r="G3025">
        <v>2371</v>
      </c>
      <c r="H3025">
        <v>7.3489509665178199</v>
      </c>
      <c r="I3025">
        <v>6330</v>
      </c>
    </row>
    <row r="3026" spans="1:9" x14ac:dyDescent="0.2">
      <c r="A3026" s="6" t="s">
        <v>4335</v>
      </c>
      <c r="B3026" t="s">
        <v>29</v>
      </c>
      <c r="C3026" t="s">
        <v>10</v>
      </c>
      <c r="D3026">
        <v>17</v>
      </c>
      <c r="E3026" t="s">
        <v>28</v>
      </c>
      <c r="F3026" t="s">
        <v>12</v>
      </c>
      <c r="G3026">
        <v>2453</v>
      </c>
      <c r="H3026">
        <v>7.6381081966007098</v>
      </c>
      <c r="I3026">
        <v>6487</v>
      </c>
    </row>
    <row r="3027" spans="1:9" x14ac:dyDescent="0.2">
      <c r="A3027" s="6" t="s">
        <v>4337</v>
      </c>
      <c r="B3027" t="s">
        <v>29</v>
      </c>
      <c r="C3027" t="s">
        <v>10</v>
      </c>
      <c r="D3027">
        <v>18</v>
      </c>
      <c r="E3027" t="s">
        <v>28</v>
      </c>
      <c r="F3027" t="s">
        <v>12</v>
      </c>
      <c r="G3027">
        <v>15252</v>
      </c>
      <c r="H3027">
        <v>2.8776043338931299</v>
      </c>
      <c r="I3027">
        <v>42651</v>
      </c>
    </row>
    <row r="3028" spans="1:9" x14ac:dyDescent="0.2">
      <c r="A3028" s="6" t="s">
        <v>4293</v>
      </c>
      <c r="B3028" t="s">
        <v>29</v>
      </c>
      <c r="C3028" t="s">
        <v>10</v>
      </c>
      <c r="D3028">
        <v>18</v>
      </c>
      <c r="E3028" t="s">
        <v>28</v>
      </c>
      <c r="F3028" t="s">
        <v>11</v>
      </c>
      <c r="G3028">
        <v>15619</v>
      </c>
      <c r="H3028">
        <v>2.8854719714564401</v>
      </c>
      <c r="I3028">
        <v>44219</v>
      </c>
    </row>
    <row r="3029" spans="1:9" x14ac:dyDescent="0.2">
      <c r="A3029" s="6" t="s">
        <v>4381</v>
      </c>
      <c r="B3029" t="s">
        <v>29</v>
      </c>
      <c r="C3029" t="s">
        <v>10</v>
      </c>
      <c r="D3029">
        <v>18</v>
      </c>
      <c r="E3029" t="s">
        <v>28</v>
      </c>
      <c r="F3029" t="s">
        <v>13</v>
      </c>
      <c r="G3029">
        <v>15759</v>
      </c>
      <c r="H3029">
        <v>2.9665148513678599</v>
      </c>
      <c r="I3029">
        <v>44375</v>
      </c>
    </row>
    <row r="3030" spans="1:9" x14ac:dyDescent="0.2">
      <c r="A3030" s="6" t="s">
        <v>4469</v>
      </c>
      <c r="B3030" t="s">
        <v>29</v>
      </c>
      <c r="C3030" t="s">
        <v>10</v>
      </c>
      <c r="D3030">
        <v>18</v>
      </c>
      <c r="E3030" t="s">
        <v>28</v>
      </c>
      <c r="F3030" t="s">
        <v>15</v>
      </c>
      <c r="G3030">
        <v>16390</v>
      </c>
      <c r="H3030">
        <v>2.8757697053551401</v>
      </c>
      <c r="I3030">
        <v>46872</v>
      </c>
    </row>
    <row r="3031" spans="1:9" x14ac:dyDescent="0.2">
      <c r="A3031" s="6" t="s">
        <v>4425</v>
      </c>
      <c r="B3031" t="s">
        <v>29</v>
      </c>
      <c r="C3031" t="s">
        <v>10</v>
      </c>
      <c r="D3031">
        <v>18</v>
      </c>
      <c r="E3031" t="s">
        <v>28</v>
      </c>
      <c r="F3031" t="s">
        <v>14</v>
      </c>
      <c r="G3031">
        <v>16982</v>
      </c>
      <c r="H3031">
        <v>3.1030783033236502</v>
      </c>
      <c r="I3031">
        <v>48289</v>
      </c>
    </row>
    <row r="3032" spans="1:9" x14ac:dyDescent="0.2">
      <c r="A3032" s="6" t="s">
        <v>4295</v>
      </c>
      <c r="B3032" t="s">
        <v>29</v>
      </c>
      <c r="C3032" t="s">
        <v>10</v>
      </c>
      <c r="D3032">
        <v>19</v>
      </c>
      <c r="E3032" t="s">
        <v>28</v>
      </c>
      <c r="F3032" t="s">
        <v>11</v>
      </c>
      <c r="G3032">
        <v>2766</v>
      </c>
      <c r="H3032">
        <v>4.5374033958348399</v>
      </c>
      <c r="I3032">
        <v>7408</v>
      </c>
    </row>
    <row r="3033" spans="1:9" x14ac:dyDescent="0.2">
      <c r="A3033" s="6" t="s">
        <v>4339</v>
      </c>
      <c r="B3033" t="s">
        <v>29</v>
      </c>
      <c r="C3033" t="s">
        <v>10</v>
      </c>
      <c r="D3033">
        <v>19</v>
      </c>
      <c r="E3033" t="s">
        <v>28</v>
      </c>
      <c r="F3033" t="s">
        <v>12</v>
      </c>
      <c r="G3033">
        <v>2886</v>
      </c>
      <c r="H3033">
        <v>4.7242434189785101</v>
      </c>
      <c r="I3033">
        <v>7979</v>
      </c>
    </row>
    <row r="3034" spans="1:9" x14ac:dyDescent="0.2">
      <c r="A3034" s="6" t="s">
        <v>4383</v>
      </c>
      <c r="B3034" t="s">
        <v>29</v>
      </c>
      <c r="C3034" t="s">
        <v>10</v>
      </c>
      <c r="D3034">
        <v>19</v>
      </c>
      <c r="E3034" t="s">
        <v>28</v>
      </c>
      <c r="F3034" t="s">
        <v>13</v>
      </c>
      <c r="G3034">
        <v>2928</v>
      </c>
      <c r="H3034">
        <v>4.7833183270486197</v>
      </c>
      <c r="I3034">
        <v>8033</v>
      </c>
    </row>
    <row r="3035" spans="1:9" x14ac:dyDescent="0.2">
      <c r="A3035" s="6" t="s">
        <v>4427</v>
      </c>
      <c r="B3035" t="s">
        <v>29</v>
      </c>
      <c r="C3035" t="s">
        <v>10</v>
      </c>
      <c r="D3035">
        <v>19</v>
      </c>
      <c r="E3035" t="s">
        <v>28</v>
      </c>
      <c r="F3035" t="s">
        <v>14</v>
      </c>
      <c r="G3035">
        <v>3230</v>
      </c>
      <c r="H3035">
        <v>5.2336364043298103</v>
      </c>
      <c r="I3035">
        <v>8819</v>
      </c>
    </row>
    <row r="3036" spans="1:9" x14ac:dyDescent="0.2">
      <c r="A3036" s="6" t="s">
        <v>4471</v>
      </c>
      <c r="B3036" t="s">
        <v>29</v>
      </c>
      <c r="C3036" t="s">
        <v>10</v>
      </c>
      <c r="D3036">
        <v>19</v>
      </c>
      <c r="E3036" t="s">
        <v>28</v>
      </c>
      <c r="F3036" t="s">
        <v>15</v>
      </c>
      <c r="G3036">
        <v>3365</v>
      </c>
      <c r="H3036">
        <v>5.4663493220896697</v>
      </c>
      <c r="I3036">
        <v>9135</v>
      </c>
    </row>
    <row r="3037" spans="1:9" x14ac:dyDescent="0.2">
      <c r="A3037" s="6" t="s">
        <v>4429</v>
      </c>
      <c r="B3037" t="s">
        <v>29</v>
      </c>
      <c r="C3037" t="s">
        <v>10</v>
      </c>
      <c r="D3037">
        <v>20</v>
      </c>
      <c r="E3037" t="s">
        <v>28</v>
      </c>
      <c r="F3037" t="s">
        <v>14</v>
      </c>
      <c r="G3037">
        <v>11138</v>
      </c>
      <c r="H3037">
        <v>3.4125670894323599</v>
      </c>
      <c r="I3037">
        <v>29536</v>
      </c>
    </row>
    <row r="3038" spans="1:9" x14ac:dyDescent="0.2">
      <c r="A3038" s="6" t="s">
        <v>4385</v>
      </c>
      <c r="B3038" t="s">
        <v>29</v>
      </c>
      <c r="C3038" t="s">
        <v>10</v>
      </c>
      <c r="D3038">
        <v>20</v>
      </c>
      <c r="E3038" t="s">
        <v>28</v>
      </c>
      <c r="F3038" t="s">
        <v>13</v>
      </c>
      <c r="G3038">
        <v>12063</v>
      </c>
      <c r="H3038">
        <v>3.7333529443178999</v>
      </c>
      <c r="I3038">
        <v>31851</v>
      </c>
    </row>
    <row r="3039" spans="1:9" x14ac:dyDescent="0.2">
      <c r="A3039" s="6" t="s">
        <v>4297</v>
      </c>
      <c r="B3039" t="s">
        <v>29</v>
      </c>
      <c r="C3039" t="s">
        <v>10</v>
      </c>
      <c r="D3039">
        <v>20</v>
      </c>
      <c r="E3039" t="s">
        <v>28</v>
      </c>
      <c r="F3039" t="s">
        <v>11</v>
      </c>
      <c r="G3039">
        <v>12766</v>
      </c>
      <c r="H3039">
        <v>4.0080034089976797</v>
      </c>
      <c r="I3039">
        <v>34460</v>
      </c>
    </row>
    <row r="3040" spans="1:9" x14ac:dyDescent="0.2">
      <c r="A3040" s="6" t="s">
        <v>4341</v>
      </c>
      <c r="B3040" t="s">
        <v>29</v>
      </c>
      <c r="C3040" t="s">
        <v>10</v>
      </c>
      <c r="D3040">
        <v>20</v>
      </c>
      <c r="E3040" t="s">
        <v>28</v>
      </c>
      <c r="F3040" t="s">
        <v>12</v>
      </c>
      <c r="G3040">
        <v>13631</v>
      </c>
      <c r="H3040">
        <v>4.2413528951022998</v>
      </c>
      <c r="I3040">
        <v>37082</v>
      </c>
    </row>
    <row r="3041" spans="1:9" x14ac:dyDescent="0.2">
      <c r="A3041" s="6" t="s">
        <v>4473</v>
      </c>
      <c r="B3041" t="s">
        <v>29</v>
      </c>
      <c r="C3041" t="s">
        <v>10</v>
      </c>
      <c r="D3041">
        <v>20</v>
      </c>
      <c r="E3041" t="s">
        <v>28</v>
      </c>
      <c r="F3041" t="s">
        <v>15</v>
      </c>
      <c r="G3041">
        <v>13658</v>
      </c>
      <c r="H3041">
        <v>4.1195146586826601</v>
      </c>
      <c r="I3041">
        <v>37762</v>
      </c>
    </row>
    <row r="3042" spans="1:9" x14ac:dyDescent="0.2">
      <c r="A3042" s="6" t="s">
        <v>4343</v>
      </c>
      <c r="B3042" t="s">
        <v>29</v>
      </c>
      <c r="C3042" t="s">
        <v>10</v>
      </c>
      <c r="D3042">
        <v>30</v>
      </c>
      <c r="E3042" t="s">
        <v>28</v>
      </c>
      <c r="F3042" t="s">
        <v>12</v>
      </c>
      <c r="G3042">
        <v>990</v>
      </c>
      <c r="I3042">
        <v>2299</v>
      </c>
    </row>
    <row r="3043" spans="1:9" x14ac:dyDescent="0.2">
      <c r="A3043" s="6" t="s">
        <v>4387</v>
      </c>
      <c r="B3043" t="s">
        <v>29</v>
      </c>
      <c r="C3043" t="s">
        <v>10</v>
      </c>
      <c r="D3043">
        <v>30</v>
      </c>
      <c r="E3043" t="s">
        <v>28</v>
      </c>
      <c r="F3043" t="s">
        <v>13</v>
      </c>
      <c r="G3043">
        <v>1015</v>
      </c>
      <c r="I3043">
        <v>2368</v>
      </c>
    </row>
    <row r="3044" spans="1:9" x14ac:dyDescent="0.2">
      <c r="A3044" s="6" t="s">
        <v>4299</v>
      </c>
      <c r="B3044" t="s">
        <v>29</v>
      </c>
      <c r="C3044" t="s">
        <v>10</v>
      </c>
      <c r="D3044">
        <v>30</v>
      </c>
      <c r="E3044" t="s">
        <v>28</v>
      </c>
      <c r="F3044" t="s">
        <v>11</v>
      </c>
      <c r="G3044">
        <v>1047</v>
      </c>
      <c r="I3044">
        <v>2408</v>
      </c>
    </row>
    <row r="3045" spans="1:9" x14ac:dyDescent="0.2">
      <c r="A3045" s="6" t="s">
        <v>4431</v>
      </c>
      <c r="B3045" t="s">
        <v>29</v>
      </c>
      <c r="C3045" t="s">
        <v>10</v>
      </c>
      <c r="D3045">
        <v>30</v>
      </c>
      <c r="E3045" t="s">
        <v>28</v>
      </c>
      <c r="F3045" t="s">
        <v>14</v>
      </c>
      <c r="G3045">
        <v>1421</v>
      </c>
      <c r="I3045">
        <v>3361</v>
      </c>
    </row>
    <row r="3046" spans="1:9" x14ac:dyDescent="0.2">
      <c r="A3046" s="6" t="s">
        <v>4475</v>
      </c>
      <c r="B3046" t="s">
        <v>29</v>
      </c>
      <c r="C3046" t="s">
        <v>10</v>
      </c>
      <c r="D3046">
        <v>30</v>
      </c>
      <c r="E3046" t="s">
        <v>28</v>
      </c>
      <c r="F3046" t="s">
        <v>15</v>
      </c>
      <c r="G3046">
        <v>1560</v>
      </c>
      <c r="I3046">
        <v>3771</v>
      </c>
    </row>
    <row r="3047" spans="1:9" x14ac:dyDescent="0.2">
      <c r="A3047" s="6" t="s">
        <v>4301</v>
      </c>
      <c r="B3047" t="s">
        <v>29</v>
      </c>
      <c r="C3047" t="s">
        <v>10</v>
      </c>
      <c r="D3047">
        <v>99</v>
      </c>
      <c r="E3047" t="s">
        <v>28</v>
      </c>
      <c r="F3047" t="s">
        <v>11</v>
      </c>
      <c r="G3047">
        <v>182811</v>
      </c>
      <c r="H3047">
        <v>3.9996301126959</v>
      </c>
      <c r="I3047">
        <v>512468</v>
      </c>
    </row>
    <row r="3048" spans="1:9" x14ac:dyDescent="0.2">
      <c r="A3048" s="6" t="s">
        <v>4345</v>
      </c>
      <c r="B3048" t="s">
        <v>29</v>
      </c>
      <c r="C3048" t="s">
        <v>10</v>
      </c>
      <c r="D3048">
        <v>99</v>
      </c>
      <c r="E3048" t="s">
        <v>28</v>
      </c>
      <c r="F3048" t="s">
        <v>12</v>
      </c>
      <c r="G3048">
        <v>185496</v>
      </c>
      <c r="H3048">
        <v>4.0383304016656103</v>
      </c>
      <c r="I3048">
        <v>519466</v>
      </c>
    </row>
    <row r="3049" spans="1:9" x14ac:dyDescent="0.2">
      <c r="A3049" s="6" t="s">
        <v>4389</v>
      </c>
      <c r="B3049" t="s">
        <v>29</v>
      </c>
      <c r="C3049" t="s">
        <v>10</v>
      </c>
      <c r="D3049">
        <v>99</v>
      </c>
      <c r="E3049" t="s">
        <v>28</v>
      </c>
      <c r="F3049" t="s">
        <v>13</v>
      </c>
      <c r="G3049">
        <v>187677</v>
      </c>
      <c r="H3049">
        <v>4.0654908002928503</v>
      </c>
      <c r="I3049">
        <v>525690</v>
      </c>
    </row>
    <row r="3050" spans="1:9" x14ac:dyDescent="0.2">
      <c r="A3050" s="6" t="s">
        <v>4433</v>
      </c>
      <c r="B3050" t="s">
        <v>29</v>
      </c>
      <c r="C3050" t="s">
        <v>10</v>
      </c>
      <c r="D3050">
        <v>99</v>
      </c>
      <c r="E3050" t="s">
        <v>28</v>
      </c>
      <c r="F3050" t="s">
        <v>14</v>
      </c>
      <c r="G3050">
        <v>193382</v>
      </c>
      <c r="H3050">
        <v>4.11366535323614</v>
      </c>
      <c r="I3050">
        <v>544226</v>
      </c>
    </row>
    <row r="3051" spans="1:9" x14ac:dyDescent="0.2">
      <c r="A3051" s="6" t="s">
        <v>4477</v>
      </c>
      <c r="B3051" t="s">
        <v>29</v>
      </c>
      <c r="C3051" t="s">
        <v>10</v>
      </c>
      <c r="D3051">
        <v>99</v>
      </c>
      <c r="E3051" t="s">
        <v>28</v>
      </c>
      <c r="F3051" t="s">
        <v>15</v>
      </c>
      <c r="G3051">
        <v>201338</v>
      </c>
      <c r="H3051">
        <v>4.2063342753553501</v>
      </c>
      <c r="I3051">
        <v>569704</v>
      </c>
    </row>
    <row r="3052" spans="1:9" x14ac:dyDescent="0.2">
      <c r="A3052" s="6" t="s">
        <v>2581</v>
      </c>
      <c r="B3052" t="s">
        <v>29</v>
      </c>
      <c r="C3052" t="s">
        <v>10</v>
      </c>
      <c r="D3052">
        <v>1</v>
      </c>
      <c r="E3052" t="s">
        <v>25</v>
      </c>
      <c r="F3052" t="s">
        <v>11</v>
      </c>
      <c r="G3052">
        <v>1470</v>
      </c>
      <c r="H3052">
        <v>4.0821993890585899</v>
      </c>
      <c r="I3052">
        <v>3897</v>
      </c>
    </row>
    <row r="3053" spans="1:9" x14ac:dyDescent="0.2">
      <c r="A3053" s="6" t="s">
        <v>2665</v>
      </c>
      <c r="B3053" t="s">
        <v>29</v>
      </c>
      <c r="C3053" t="s">
        <v>10</v>
      </c>
      <c r="D3053">
        <v>1</v>
      </c>
      <c r="E3053" t="s">
        <v>25</v>
      </c>
      <c r="F3053" t="s">
        <v>12</v>
      </c>
      <c r="G3053">
        <v>1545</v>
      </c>
      <c r="H3053">
        <v>4.2703150912106098</v>
      </c>
      <c r="I3053">
        <v>4134</v>
      </c>
    </row>
    <row r="3054" spans="1:9" x14ac:dyDescent="0.2">
      <c r="A3054" s="6" t="s">
        <v>2749</v>
      </c>
      <c r="B3054" t="s">
        <v>29</v>
      </c>
      <c r="C3054" t="s">
        <v>10</v>
      </c>
      <c r="D3054">
        <v>1</v>
      </c>
      <c r="E3054" t="s">
        <v>25</v>
      </c>
      <c r="F3054" t="s">
        <v>13</v>
      </c>
      <c r="G3054">
        <v>1599</v>
      </c>
      <c r="H3054">
        <v>4.38803512623491</v>
      </c>
      <c r="I3054">
        <v>4177</v>
      </c>
    </row>
    <row r="3055" spans="1:9" x14ac:dyDescent="0.2">
      <c r="A3055" s="6" t="s">
        <v>2833</v>
      </c>
      <c r="B3055" t="s">
        <v>29</v>
      </c>
      <c r="C3055" t="s">
        <v>10</v>
      </c>
      <c r="D3055">
        <v>1</v>
      </c>
      <c r="E3055" t="s">
        <v>25</v>
      </c>
      <c r="F3055" t="s">
        <v>14</v>
      </c>
      <c r="G3055">
        <v>1627</v>
      </c>
      <c r="H3055">
        <v>4.4895143487858702</v>
      </c>
      <c r="I3055">
        <v>4262</v>
      </c>
    </row>
    <row r="3056" spans="1:9" x14ac:dyDescent="0.2">
      <c r="A3056" s="6" t="s">
        <v>2917</v>
      </c>
      <c r="B3056" t="s">
        <v>29</v>
      </c>
      <c r="C3056" t="s">
        <v>10</v>
      </c>
      <c r="D3056">
        <v>1</v>
      </c>
      <c r="E3056" t="s">
        <v>25</v>
      </c>
      <c r="F3056" t="s">
        <v>15</v>
      </c>
      <c r="G3056">
        <v>1681</v>
      </c>
      <c r="H3056">
        <v>4.6398012696660196</v>
      </c>
      <c r="I3056">
        <v>4581</v>
      </c>
    </row>
    <row r="3057" spans="1:9" x14ac:dyDescent="0.2">
      <c r="A3057" s="6" t="s">
        <v>2837</v>
      </c>
      <c r="B3057" t="s">
        <v>29</v>
      </c>
      <c r="C3057" t="s">
        <v>10</v>
      </c>
      <c r="D3057">
        <v>2</v>
      </c>
      <c r="E3057" t="s">
        <v>25</v>
      </c>
      <c r="F3057" t="s">
        <v>14</v>
      </c>
      <c r="G3057">
        <v>5152</v>
      </c>
      <c r="H3057">
        <v>4.5312225153913799</v>
      </c>
      <c r="I3057">
        <v>13765</v>
      </c>
    </row>
    <row r="3058" spans="1:9" x14ac:dyDescent="0.2">
      <c r="A3058" s="6" t="s">
        <v>2585</v>
      </c>
      <c r="B3058" t="s">
        <v>29</v>
      </c>
      <c r="C3058" t="s">
        <v>10</v>
      </c>
      <c r="D3058">
        <v>2</v>
      </c>
      <c r="E3058" t="s">
        <v>25</v>
      </c>
      <c r="F3058" t="s">
        <v>11</v>
      </c>
      <c r="G3058">
        <v>5208</v>
      </c>
      <c r="H3058">
        <v>4.6570687650898703</v>
      </c>
      <c r="I3058">
        <v>13871</v>
      </c>
    </row>
    <row r="3059" spans="1:9" x14ac:dyDescent="0.2">
      <c r="A3059" s="6" t="s">
        <v>2753</v>
      </c>
      <c r="B3059" t="s">
        <v>29</v>
      </c>
      <c r="C3059" t="s">
        <v>10</v>
      </c>
      <c r="D3059">
        <v>2</v>
      </c>
      <c r="E3059" t="s">
        <v>25</v>
      </c>
      <c r="F3059" t="s">
        <v>13</v>
      </c>
      <c r="G3059">
        <v>5156</v>
      </c>
      <c r="H3059">
        <v>4.5575886148678499</v>
      </c>
      <c r="I3059">
        <v>13948</v>
      </c>
    </row>
    <row r="3060" spans="1:9" x14ac:dyDescent="0.2">
      <c r="A3060" s="6" t="s">
        <v>2669</v>
      </c>
      <c r="B3060" t="s">
        <v>29</v>
      </c>
      <c r="C3060" t="s">
        <v>10</v>
      </c>
      <c r="D3060">
        <v>2</v>
      </c>
      <c r="E3060" t="s">
        <v>25</v>
      </c>
      <c r="F3060" t="s">
        <v>12</v>
      </c>
      <c r="G3060">
        <v>5266</v>
      </c>
      <c r="H3060">
        <v>4.6767317939609203</v>
      </c>
      <c r="I3060">
        <v>14020</v>
      </c>
    </row>
    <row r="3061" spans="1:9" x14ac:dyDescent="0.2">
      <c r="A3061" s="6" t="s">
        <v>2921</v>
      </c>
      <c r="B3061" t="s">
        <v>29</v>
      </c>
      <c r="C3061" t="s">
        <v>10</v>
      </c>
      <c r="D3061">
        <v>2</v>
      </c>
      <c r="E3061" t="s">
        <v>25</v>
      </c>
      <c r="F3061" t="s">
        <v>15</v>
      </c>
      <c r="G3061">
        <v>5329</v>
      </c>
      <c r="H3061">
        <v>4.6436040432206296</v>
      </c>
      <c r="I3061">
        <v>14221</v>
      </c>
    </row>
    <row r="3062" spans="1:9" x14ac:dyDescent="0.2">
      <c r="A3062" s="6" t="s">
        <v>2589</v>
      </c>
      <c r="B3062" t="s">
        <v>29</v>
      </c>
      <c r="C3062" t="s">
        <v>10</v>
      </c>
      <c r="D3062">
        <v>3</v>
      </c>
      <c r="E3062" t="s">
        <v>25</v>
      </c>
      <c r="F3062" t="s">
        <v>11</v>
      </c>
      <c r="G3062">
        <v>3284</v>
      </c>
      <c r="H3062">
        <v>3.9067332857482699</v>
      </c>
      <c r="I3062">
        <v>8618</v>
      </c>
    </row>
    <row r="3063" spans="1:9" x14ac:dyDescent="0.2">
      <c r="A3063" s="6" t="s">
        <v>2673</v>
      </c>
      <c r="B3063" t="s">
        <v>29</v>
      </c>
      <c r="C3063" t="s">
        <v>10</v>
      </c>
      <c r="D3063">
        <v>3</v>
      </c>
      <c r="E3063" t="s">
        <v>25</v>
      </c>
      <c r="F3063" t="s">
        <v>12</v>
      </c>
      <c r="G3063">
        <v>3857</v>
      </c>
      <c r="H3063">
        <v>4.5878434637801799</v>
      </c>
      <c r="I3063">
        <v>10351</v>
      </c>
    </row>
    <row r="3064" spans="1:9" x14ac:dyDescent="0.2">
      <c r="A3064" s="6" t="s">
        <v>2757</v>
      </c>
      <c r="B3064" t="s">
        <v>29</v>
      </c>
      <c r="C3064" t="s">
        <v>10</v>
      </c>
      <c r="D3064">
        <v>3</v>
      </c>
      <c r="E3064" t="s">
        <v>25</v>
      </c>
      <c r="F3064" t="s">
        <v>13</v>
      </c>
      <c r="G3064">
        <v>4032</v>
      </c>
      <c r="H3064">
        <v>4.8525695029486098</v>
      </c>
      <c r="I3064">
        <v>10863</v>
      </c>
    </row>
    <row r="3065" spans="1:9" x14ac:dyDescent="0.2">
      <c r="A3065" s="6" t="s">
        <v>2841</v>
      </c>
      <c r="B3065" t="s">
        <v>29</v>
      </c>
      <c r="C3065" t="s">
        <v>10</v>
      </c>
      <c r="D3065">
        <v>3</v>
      </c>
      <c r="E3065" t="s">
        <v>25</v>
      </c>
      <c r="F3065" t="s">
        <v>14</v>
      </c>
      <c r="G3065">
        <v>4182</v>
      </c>
      <c r="H3065">
        <v>5.0186007440297598</v>
      </c>
      <c r="I3065">
        <v>11160</v>
      </c>
    </row>
    <row r="3066" spans="1:9" x14ac:dyDescent="0.2">
      <c r="A3066" s="6" t="s">
        <v>2925</v>
      </c>
      <c r="B3066" t="s">
        <v>29</v>
      </c>
      <c r="C3066" t="s">
        <v>10</v>
      </c>
      <c r="D3066">
        <v>3</v>
      </c>
      <c r="E3066" t="s">
        <v>25</v>
      </c>
      <c r="F3066" t="s">
        <v>15</v>
      </c>
      <c r="G3066">
        <v>4521</v>
      </c>
      <c r="H3066">
        <v>5.3795811518324603</v>
      </c>
      <c r="I3066">
        <v>12414</v>
      </c>
    </row>
    <row r="3067" spans="1:9" x14ac:dyDescent="0.2">
      <c r="A3067" s="6" t="s">
        <v>2593</v>
      </c>
      <c r="B3067" t="s">
        <v>29</v>
      </c>
      <c r="C3067" t="s">
        <v>10</v>
      </c>
      <c r="D3067">
        <v>4</v>
      </c>
      <c r="E3067" t="s">
        <v>25</v>
      </c>
      <c r="F3067" t="s">
        <v>11</v>
      </c>
      <c r="G3067">
        <v>4213</v>
      </c>
      <c r="H3067">
        <v>3.5243433160448401</v>
      </c>
      <c r="I3067">
        <v>11128</v>
      </c>
    </row>
    <row r="3068" spans="1:9" x14ac:dyDescent="0.2">
      <c r="A3068" s="6" t="s">
        <v>2677</v>
      </c>
      <c r="B3068" t="s">
        <v>29</v>
      </c>
      <c r="C3068" t="s">
        <v>10</v>
      </c>
      <c r="D3068">
        <v>4</v>
      </c>
      <c r="E3068" t="s">
        <v>25</v>
      </c>
      <c r="F3068" t="s">
        <v>12</v>
      </c>
      <c r="G3068">
        <v>4551</v>
      </c>
      <c r="H3068">
        <v>3.8035938152946098</v>
      </c>
      <c r="I3068">
        <v>12021</v>
      </c>
    </row>
    <row r="3069" spans="1:9" x14ac:dyDescent="0.2">
      <c r="A3069" s="6" t="s">
        <v>2845</v>
      </c>
      <c r="B3069" t="s">
        <v>29</v>
      </c>
      <c r="C3069" t="s">
        <v>10</v>
      </c>
      <c r="D3069">
        <v>4</v>
      </c>
      <c r="E3069" t="s">
        <v>25</v>
      </c>
      <c r="F3069" t="s">
        <v>14</v>
      </c>
      <c r="G3069">
        <v>4470</v>
      </c>
      <c r="H3069">
        <v>3.70431756028839</v>
      </c>
      <c r="I3069">
        <v>12075</v>
      </c>
    </row>
    <row r="3070" spans="1:9" x14ac:dyDescent="0.2">
      <c r="A3070" s="6" t="s">
        <v>2761</v>
      </c>
      <c r="B3070" t="s">
        <v>29</v>
      </c>
      <c r="C3070" t="s">
        <v>10</v>
      </c>
      <c r="D3070">
        <v>4</v>
      </c>
      <c r="E3070" t="s">
        <v>25</v>
      </c>
      <c r="F3070" t="s">
        <v>13</v>
      </c>
      <c r="G3070">
        <v>4475</v>
      </c>
      <c r="H3070">
        <v>3.7529352566252898</v>
      </c>
      <c r="I3070">
        <v>12199</v>
      </c>
    </row>
    <row r="3071" spans="1:9" x14ac:dyDescent="0.2">
      <c r="A3071" s="6" t="s">
        <v>2929</v>
      </c>
      <c r="B3071" t="s">
        <v>29</v>
      </c>
      <c r="C3071" t="s">
        <v>10</v>
      </c>
      <c r="D3071">
        <v>4</v>
      </c>
      <c r="E3071" t="s">
        <v>25</v>
      </c>
      <c r="F3071" t="s">
        <v>15</v>
      </c>
      <c r="G3071">
        <v>5115</v>
      </c>
      <c r="H3071">
        <v>4.2154277237514401</v>
      </c>
      <c r="I3071">
        <v>14017</v>
      </c>
    </row>
    <row r="3072" spans="1:9" x14ac:dyDescent="0.2">
      <c r="A3072" s="6" t="s">
        <v>2597</v>
      </c>
      <c r="B3072" t="s">
        <v>29</v>
      </c>
      <c r="C3072" t="s">
        <v>10</v>
      </c>
      <c r="D3072">
        <v>5</v>
      </c>
      <c r="E3072" t="s">
        <v>25</v>
      </c>
      <c r="F3072" t="s">
        <v>11</v>
      </c>
      <c r="G3072">
        <v>3587</v>
      </c>
      <c r="H3072">
        <v>4.4055514615573603</v>
      </c>
      <c r="I3072">
        <v>9712</v>
      </c>
    </row>
    <row r="3073" spans="1:9" x14ac:dyDescent="0.2">
      <c r="A3073" s="6" t="s">
        <v>2849</v>
      </c>
      <c r="B3073" t="s">
        <v>29</v>
      </c>
      <c r="C3073" t="s">
        <v>10</v>
      </c>
      <c r="D3073">
        <v>5</v>
      </c>
      <c r="E3073" t="s">
        <v>25</v>
      </c>
      <c r="F3073" t="s">
        <v>14</v>
      </c>
      <c r="G3073">
        <v>4017</v>
      </c>
      <c r="H3073">
        <v>4.8832968636032099</v>
      </c>
      <c r="I3073">
        <v>10806</v>
      </c>
    </row>
    <row r="3074" spans="1:9" x14ac:dyDescent="0.2">
      <c r="A3074" s="6" t="s">
        <v>2681</v>
      </c>
      <c r="B3074" t="s">
        <v>29</v>
      </c>
      <c r="C3074" t="s">
        <v>10</v>
      </c>
      <c r="D3074">
        <v>5</v>
      </c>
      <c r="E3074" t="s">
        <v>25</v>
      </c>
      <c r="F3074" t="s">
        <v>12</v>
      </c>
      <c r="G3074">
        <v>3987</v>
      </c>
      <c r="H3074">
        <v>4.8711056811240097</v>
      </c>
      <c r="I3074">
        <v>10922</v>
      </c>
    </row>
    <row r="3075" spans="1:9" x14ac:dyDescent="0.2">
      <c r="A3075" s="6" t="s">
        <v>2765</v>
      </c>
      <c r="B3075" t="s">
        <v>29</v>
      </c>
      <c r="C3075" t="s">
        <v>10</v>
      </c>
      <c r="D3075">
        <v>5</v>
      </c>
      <c r="E3075" t="s">
        <v>25</v>
      </c>
      <c r="F3075" t="s">
        <v>13</v>
      </c>
      <c r="G3075">
        <v>4100</v>
      </c>
      <c r="H3075">
        <v>4.9981714007070597</v>
      </c>
      <c r="I3075">
        <v>11386</v>
      </c>
    </row>
    <row r="3076" spans="1:9" x14ac:dyDescent="0.2">
      <c r="A3076" s="6" t="s">
        <v>2933</v>
      </c>
      <c r="B3076" t="s">
        <v>29</v>
      </c>
      <c r="C3076" t="s">
        <v>10</v>
      </c>
      <c r="D3076">
        <v>5</v>
      </c>
      <c r="E3076" t="s">
        <v>25</v>
      </c>
      <c r="F3076" t="s">
        <v>15</v>
      </c>
      <c r="G3076">
        <v>4176</v>
      </c>
      <c r="H3076">
        <v>5.0386100386100399</v>
      </c>
      <c r="I3076">
        <v>11407</v>
      </c>
    </row>
    <row r="3077" spans="1:9" x14ac:dyDescent="0.2">
      <c r="A3077" s="6" t="s">
        <v>2769</v>
      </c>
      <c r="B3077" t="s">
        <v>29</v>
      </c>
      <c r="C3077" t="s">
        <v>10</v>
      </c>
      <c r="D3077">
        <v>6</v>
      </c>
      <c r="E3077" t="s">
        <v>25</v>
      </c>
      <c r="F3077" t="s">
        <v>13</v>
      </c>
      <c r="G3077">
        <v>1761</v>
      </c>
      <c r="H3077">
        <v>7.5417558886509601</v>
      </c>
      <c r="I3077">
        <v>4747</v>
      </c>
    </row>
    <row r="3078" spans="1:9" x14ac:dyDescent="0.2">
      <c r="A3078" s="6" t="s">
        <v>2685</v>
      </c>
      <c r="B3078" t="s">
        <v>29</v>
      </c>
      <c r="C3078" t="s">
        <v>10</v>
      </c>
      <c r="D3078">
        <v>6</v>
      </c>
      <c r="E3078" t="s">
        <v>25</v>
      </c>
      <c r="F3078" t="s">
        <v>12</v>
      </c>
      <c r="G3078">
        <v>1834</v>
      </c>
      <c r="H3078">
        <v>7.7383966244725704</v>
      </c>
      <c r="I3078">
        <v>4945</v>
      </c>
    </row>
    <row r="3079" spans="1:9" x14ac:dyDescent="0.2">
      <c r="A3079" s="6" t="s">
        <v>2601</v>
      </c>
      <c r="B3079" t="s">
        <v>29</v>
      </c>
      <c r="C3079" t="s">
        <v>10</v>
      </c>
      <c r="D3079">
        <v>6</v>
      </c>
      <c r="E3079" t="s">
        <v>25</v>
      </c>
      <c r="F3079" t="s">
        <v>11</v>
      </c>
      <c r="G3079">
        <v>1828</v>
      </c>
      <c r="H3079">
        <v>7.6549413735343403</v>
      </c>
      <c r="I3079">
        <v>4968</v>
      </c>
    </row>
    <row r="3080" spans="1:9" x14ac:dyDescent="0.2">
      <c r="A3080" s="6" t="s">
        <v>2853</v>
      </c>
      <c r="B3080" t="s">
        <v>29</v>
      </c>
      <c r="C3080" t="s">
        <v>10</v>
      </c>
      <c r="D3080">
        <v>6</v>
      </c>
      <c r="E3080" t="s">
        <v>25</v>
      </c>
      <c r="F3080" t="s">
        <v>14</v>
      </c>
      <c r="G3080">
        <v>1871</v>
      </c>
      <c r="H3080">
        <v>8.0716134598792095</v>
      </c>
      <c r="I3080">
        <v>5081</v>
      </c>
    </row>
    <row r="3081" spans="1:9" x14ac:dyDescent="0.2">
      <c r="A3081" s="6" t="s">
        <v>2937</v>
      </c>
      <c r="B3081" t="s">
        <v>29</v>
      </c>
      <c r="C3081" t="s">
        <v>10</v>
      </c>
      <c r="D3081">
        <v>6</v>
      </c>
      <c r="E3081" t="s">
        <v>25</v>
      </c>
      <c r="F3081" t="s">
        <v>15</v>
      </c>
      <c r="G3081">
        <v>1911</v>
      </c>
      <c r="H3081">
        <v>8.2335200344678992</v>
      </c>
      <c r="I3081">
        <v>5239</v>
      </c>
    </row>
    <row r="3082" spans="1:9" x14ac:dyDescent="0.2">
      <c r="A3082" s="6" t="s">
        <v>2689</v>
      </c>
      <c r="B3082" t="s">
        <v>29</v>
      </c>
      <c r="C3082" t="s">
        <v>10</v>
      </c>
      <c r="D3082">
        <v>7</v>
      </c>
      <c r="E3082" t="s">
        <v>25</v>
      </c>
      <c r="F3082" t="s">
        <v>12</v>
      </c>
      <c r="G3082">
        <v>2093</v>
      </c>
      <c r="H3082">
        <v>4.5788667687595703</v>
      </c>
      <c r="I3082">
        <v>5273</v>
      </c>
    </row>
    <row r="3083" spans="1:9" x14ac:dyDescent="0.2">
      <c r="A3083" s="6" t="s">
        <v>2605</v>
      </c>
      <c r="B3083" t="s">
        <v>29</v>
      </c>
      <c r="C3083" t="s">
        <v>10</v>
      </c>
      <c r="D3083">
        <v>7</v>
      </c>
      <c r="E3083" t="s">
        <v>25</v>
      </c>
      <c r="F3083" t="s">
        <v>11</v>
      </c>
      <c r="G3083">
        <v>2077</v>
      </c>
      <c r="H3083">
        <v>4.5408832531700902</v>
      </c>
      <c r="I3083">
        <v>5291</v>
      </c>
    </row>
    <row r="3084" spans="1:9" x14ac:dyDescent="0.2">
      <c r="A3084" s="6" t="s">
        <v>2773</v>
      </c>
      <c r="B3084" t="s">
        <v>29</v>
      </c>
      <c r="C3084" t="s">
        <v>10</v>
      </c>
      <c r="D3084">
        <v>7</v>
      </c>
      <c r="E3084" t="s">
        <v>25</v>
      </c>
      <c r="F3084" t="s">
        <v>13</v>
      </c>
      <c r="G3084">
        <v>2273</v>
      </c>
      <c r="H3084">
        <v>4.9901207464324902</v>
      </c>
      <c r="I3084">
        <v>5790</v>
      </c>
    </row>
    <row r="3085" spans="1:9" x14ac:dyDescent="0.2">
      <c r="A3085" s="6" t="s">
        <v>2857</v>
      </c>
      <c r="B3085" t="s">
        <v>29</v>
      </c>
      <c r="C3085" t="s">
        <v>10</v>
      </c>
      <c r="D3085">
        <v>7</v>
      </c>
      <c r="E3085" t="s">
        <v>25</v>
      </c>
      <c r="F3085" t="s">
        <v>14</v>
      </c>
      <c r="G3085">
        <v>2337</v>
      </c>
      <c r="H3085">
        <v>5.13965251814383</v>
      </c>
      <c r="I3085">
        <v>6004</v>
      </c>
    </row>
    <row r="3086" spans="1:9" x14ac:dyDescent="0.2">
      <c r="A3086" s="6" t="s">
        <v>2941</v>
      </c>
      <c r="B3086" t="s">
        <v>29</v>
      </c>
      <c r="C3086" t="s">
        <v>10</v>
      </c>
      <c r="D3086">
        <v>7</v>
      </c>
      <c r="E3086" t="s">
        <v>25</v>
      </c>
      <c r="F3086" t="s">
        <v>15</v>
      </c>
      <c r="G3086">
        <v>2564</v>
      </c>
      <c r="H3086">
        <v>5.5897100501416999</v>
      </c>
      <c r="I3086">
        <v>6724</v>
      </c>
    </row>
    <row r="3087" spans="1:9" x14ac:dyDescent="0.2">
      <c r="A3087" s="6" t="s">
        <v>2777</v>
      </c>
      <c r="B3087" t="s">
        <v>29</v>
      </c>
      <c r="C3087" t="s">
        <v>10</v>
      </c>
      <c r="D3087">
        <v>8</v>
      </c>
      <c r="E3087" t="s">
        <v>25</v>
      </c>
      <c r="F3087" t="s">
        <v>13</v>
      </c>
      <c r="G3087">
        <v>778</v>
      </c>
      <c r="H3087">
        <v>6.6609589041095898</v>
      </c>
      <c r="I3087">
        <v>1938</v>
      </c>
    </row>
    <row r="3088" spans="1:9" x14ac:dyDescent="0.2">
      <c r="A3088" s="6" t="s">
        <v>2861</v>
      </c>
      <c r="B3088" t="s">
        <v>29</v>
      </c>
      <c r="C3088" t="s">
        <v>10</v>
      </c>
      <c r="D3088">
        <v>8</v>
      </c>
      <c r="E3088" t="s">
        <v>25</v>
      </c>
      <c r="F3088" t="s">
        <v>14</v>
      </c>
      <c r="G3088">
        <v>771</v>
      </c>
      <c r="H3088">
        <v>6.6408268733850102</v>
      </c>
      <c r="I3088">
        <v>1982</v>
      </c>
    </row>
    <row r="3089" spans="1:9" x14ac:dyDescent="0.2">
      <c r="A3089" s="6" t="s">
        <v>2945</v>
      </c>
      <c r="B3089" t="s">
        <v>29</v>
      </c>
      <c r="C3089" t="s">
        <v>10</v>
      </c>
      <c r="D3089">
        <v>8</v>
      </c>
      <c r="E3089" t="s">
        <v>25</v>
      </c>
      <c r="F3089" t="s">
        <v>15</v>
      </c>
      <c r="G3089">
        <v>772</v>
      </c>
      <c r="H3089">
        <v>6.6609145815358097</v>
      </c>
      <c r="I3089">
        <v>2048</v>
      </c>
    </row>
    <row r="3090" spans="1:9" x14ac:dyDescent="0.2">
      <c r="A3090" s="6" t="s">
        <v>2693</v>
      </c>
      <c r="B3090" t="s">
        <v>29</v>
      </c>
      <c r="C3090" t="s">
        <v>10</v>
      </c>
      <c r="D3090">
        <v>8</v>
      </c>
      <c r="E3090" t="s">
        <v>25</v>
      </c>
      <c r="F3090" t="s">
        <v>12</v>
      </c>
      <c r="G3090">
        <v>790</v>
      </c>
      <c r="H3090">
        <v>6.7119796091758701</v>
      </c>
      <c r="I3090">
        <v>2075</v>
      </c>
    </row>
    <row r="3091" spans="1:9" x14ac:dyDescent="0.2">
      <c r="A3091" s="6" t="s">
        <v>2609</v>
      </c>
      <c r="B3091" t="s">
        <v>29</v>
      </c>
      <c r="C3091" t="s">
        <v>10</v>
      </c>
      <c r="D3091">
        <v>8</v>
      </c>
      <c r="E3091" t="s">
        <v>25</v>
      </c>
      <c r="F3091" t="s">
        <v>11</v>
      </c>
      <c r="G3091">
        <v>881</v>
      </c>
      <c r="H3091">
        <v>7.5299145299145298</v>
      </c>
      <c r="I3091">
        <v>2294</v>
      </c>
    </row>
    <row r="3092" spans="1:9" x14ac:dyDescent="0.2">
      <c r="A3092" s="6" t="s">
        <v>2613</v>
      </c>
      <c r="B3092" t="s">
        <v>29</v>
      </c>
      <c r="C3092" t="s">
        <v>10</v>
      </c>
      <c r="D3092">
        <v>9</v>
      </c>
      <c r="E3092" t="s">
        <v>25</v>
      </c>
      <c r="F3092" t="s">
        <v>11</v>
      </c>
      <c r="G3092">
        <v>1468</v>
      </c>
      <c r="H3092">
        <v>4.1954844241211804</v>
      </c>
      <c r="I3092">
        <v>3962</v>
      </c>
    </row>
    <row r="3093" spans="1:9" x14ac:dyDescent="0.2">
      <c r="A3093" s="6" t="s">
        <v>2697</v>
      </c>
      <c r="B3093" t="s">
        <v>29</v>
      </c>
      <c r="C3093" t="s">
        <v>10</v>
      </c>
      <c r="D3093">
        <v>9</v>
      </c>
      <c r="E3093" t="s">
        <v>25</v>
      </c>
      <c r="F3093" t="s">
        <v>12</v>
      </c>
      <c r="G3093">
        <v>1533</v>
      </c>
      <c r="H3093">
        <v>4.4026421596783498</v>
      </c>
      <c r="I3093">
        <v>4169</v>
      </c>
    </row>
    <row r="3094" spans="1:9" x14ac:dyDescent="0.2">
      <c r="A3094" s="6" t="s">
        <v>2781</v>
      </c>
      <c r="B3094" t="s">
        <v>29</v>
      </c>
      <c r="C3094" t="s">
        <v>10</v>
      </c>
      <c r="D3094">
        <v>9</v>
      </c>
      <c r="E3094" t="s">
        <v>25</v>
      </c>
      <c r="F3094" t="s">
        <v>13</v>
      </c>
      <c r="G3094">
        <v>1564</v>
      </c>
      <c r="H3094">
        <v>4.5124062319676899</v>
      </c>
      <c r="I3094">
        <v>4203</v>
      </c>
    </row>
    <row r="3095" spans="1:9" x14ac:dyDescent="0.2">
      <c r="A3095" s="6" t="s">
        <v>2865</v>
      </c>
      <c r="B3095" t="s">
        <v>29</v>
      </c>
      <c r="C3095" t="s">
        <v>10</v>
      </c>
      <c r="D3095">
        <v>9</v>
      </c>
      <c r="E3095" t="s">
        <v>25</v>
      </c>
      <c r="F3095" t="s">
        <v>14</v>
      </c>
      <c r="G3095">
        <v>1690</v>
      </c>
      <c r="H3095">
        <v>4.8745312950677802</v>
      </c>
      <c r="I3095">
        <v>4495</v>
      </c>
    </row>
    <row r="3096" spans="1:9" x14ac:dyDescent="0.2">
      <c r="A3096" s="6" t="s">
        <v>2949</v>
      </c>
      <c r="B3096" t="s">
        <v>29</v>
      </c>
      <c r="C3096" t="s">
        <v>10</v>
      </c>
      <c r="D3096">
        <v>9</v>
      </c>
      <c r="E3096" t="s">
        <v>25</v>
      </c>
      <c r="F3096" t="s">
        <v>15</v>
      </c>
      <c r="G3096">
        <v>1729</v>
      </c>
      <c r="H3096">
        <v>5.0043415340086801</v>
      </c>
      <c r="I3096">
        <v>4644</v>
      </c>
    </row>
    <row r="3097" spans="1:9" x14ac:dyDescent="0.2">
      <c r="A3097" s="6" t="s">
        <v>2701</v>
      </c>
      <c r="B3097" t="s">
        <v>29</v>
      </c>
      <c r="C3097" t="s">
        <v>10</v>
      </c>
      <c r="D3097">
        <v>10</v>
      </c>
      <c r="E3097" t="s">
        <v>25</v>
      </c>
      <c r="F3097" t="s">
        <v>12</v>
      </c>
      <c r="G3097">
        <v>2067</v>
      </c>
      <c r="H3097">
        <v>8.6304801670146105</v>
      </c>
      <c r="I3097">
        <v>5892</v>
      </c>
    </row>
    <row r="3098" spans="1:9" x14ac:dyDescent="0.2">
      <c r="A3098" s="6" t="s">
        <v>2953</v>
      </c>
      <c r="B3098" t="s">
        <v>29</v>
      </c>
      <c r="C3098" t="s">
        <v>10</v>
      </c>
      <c r="D3098">
        <v>10</v>
      </c>
      <c r="E3098" t="s">
        <v>25</v>
      </c>
      <c r="F3098" t="s">
        <v>15</v>
      </c>
      <c r="G3098">
        <v>2241</v>
      </c>
      <c r="H3098">
        <v>9.2565055762081805</v>
      </c>
      <c r="I3098">
        <v>6377</v>
      </c>
    </row>
    <row r="3099" spans="1:9" x14ac:dyDescent="0.2">
      <c r="A3099" s="6" t="s">
        <v>2869</v>
      </c>
      <c r="B3099" t="s">
        <v>29</v>
      </c>
      <c r="C3099" t="s">
        <v>10</v>
      </c>
      <c r="D3099">
        <v>10</v>
      </c>
      <c r="E3099" t="s">
        <v>25</v>
      </c>
      <c r="F3099" t="s">
        <v>14</v>
      </c>
      <c r="G3099">
        <v>2266</v>
      </c>
      <c r="H3099">
        <v>9.3675072343943793</v>
      </c>
      <c r="I3099">
        <v>6387</v>
      </c>
    </row>
    <row r="3100" spans="1:9" x14ac:dyDescent="0.2">
      <c r="A3100" s="6" t="s">
        <v>2785</v>
      </c>
      <c r="B3100" t="s">
        <v>29</v>
      </c>
      <c r="C3100" t="s">
        <v>10</v>
      </c>
      <c r="D3100">
        <v>10</v>
      </c>
      <c r="E3100" t="s">
        <v>25</v>
      </c>
      <c r="F3100" t="s">
        <v>13</v>
      </c>
      <c r="G3100">
        <v>2297</v>
      </c>
      <c r="H3100">
        <v>9.5350767953507702</v>
      </c>
      <c r="I3100">
        <v>6643</v>
      </c>
    </row>
    <row r="3101" spans="1:9" x14ac:dyDescent="0.2">
      <c r="A3101" s="6" t="s">
        <v>2617</v>
      </c>
      <c r="B3101" t="s">
        <v>29</v>
      </c>
      <c r="C3101" t="s">
        <v>10</v>
      </c>
      <c r="D3101">
        <v>10</v>
      </c>
      <c r="E3101" t="s">
        <v>25</v>
      </c>
      <c r="F3101" t="s">
        <v>11</v>
      </c>
      <c r="G3101">
        <v>2502</v>
      </c>
      <c r="H3101">
        <v>10.548060708263099</v>
      </c>
      <c r="I3101">
        <v>7422</v>
      </c>
    </row>
    <row r="3102" spans="1:9" x14ac:dyDescent="0.2">
      <c r="A3102" s="6" t="s">
        <v>2873</v>
      </c>
      <c r="B3102" t="s">
        <v>29</v>
      </c>
      <c r="C3102" t="s">
        <v>10</v>
      </c>
      <c r="D3102">
        <v>11</v>
      </c>
      <c r="E3102" t="s">
        <v>25</v>
      </c>
      <c r="F3102" t="s">
        <v>14</v>
      </c>
      <c r="G3102">
        <v>1179</v>
      </c>
      <c r="H3102">
        <v>3.4463607132417402</v>
      </c>
      <c r="I3102">
        <v>2938</v>
      </c>
    </row>
    <row r="3103" spans="1:9" x14ac:dyDescent="0.2">
      <c r="A3103" s="6" t="s">
        <v>2957</v>
      </c>
      <c r="B3103" t="s">
        <v>29</v>
      </c>
      <c r="C3103" t="s">
        <v>10</v>
      </c>
      <c r="D3103">
        <v>11</v>
      </c>
      <c r="E3103" t="s">
        <v>25</v>
      </c>
      <c r="F3103" t="s">
        <v>15</v>
      </c>
      <c r="G3103">
        <v>1173</v>
      </c>
      <c r="H3103">
        <v>3.4439224897240202</v>
      </c>
      <c r="I3103">
        <v>2968</v>
      </c>
    </row>
    <row r="3104" spans="1:9" x14ac:dyDescent="0.2">
      <c r="A3104" s="6" t="s">
        <v>2705</v>
      </c>
      <c r="B3104" t="s">
        <v>29</v>
      </c>
      <c r="C3104" t="s">
        <v>10</v>
      </c>
      <c r="D3104">
        <v>11</v>
      </c>
      <c r="E3104" t="s">
        <v>25</v>
      </c>
      <c r="F3104" t="s">
        <v>12</v>
      </c>
      <c r="G3104">
        <v>1199</v>
      </c>
      <c r="H3104">
        <v>3.4804063860667598</v>
      </c>
      <c r="I3104">
        <v>3085</v>
      </c>
    </row>
    <row r="3105" spans="1:9" x14ac:dyDescent="0.2">
      <c r="A3105" s="6" t="s">
        <v>2789</v>
      </c>
      <c r="B3105" t="s">
        <v>29</v>
      </c>
      <c r="C3105" t="s">
        <v>10</v>
      </c>
      <c r="D3105">
        <v>11</v>
      </c>
      <c r="E3105" t="s">
        <v>25</v>
      </c>
      <c r="F3105" t="s">
        <v>13</v>
      </c>
      <c r="G3105">
        <v>1235</v>
      </c>
      <c r="H3105">
        <v>3.60478692352598</v>
      </c>
      <c r="I3105">
        <v>3156</v>
      </c>
    </row>
    <row r="3106" spans="1:9" x14ac:dyDescent="0.2">
      <c r="A3106" s="6" t="s">
        <v>2621</v>
      </c>
      <c r="B3106" t="s">
        <v>29</v>
      </c>
      <c r="C3106" t="s">
        <v>10</v>
      </c>
      <c r="D3106">
        <v>11</v>
      </c>
      <c r="E3106" t="s">
        <v>25</v>
      </c>
      <c r="F3106" t="s">
        <v>11</v>
      </c>
      <c r="G3106">
        <v>1295</v>
      </c>
      <c r="H3106">
        <v>3.7438566059554801</v>
      </c>
      <c r="I3106">
        <v>3257</v>
      </c>
    </row>
    <row r="3107" spans="1:9" x14ac:dyDescent="0.2">
      <c r="A3107" s="6" t="s">
        <v>2961</v>
      </c>
      <c r="B3107" t="s">
        <v>29</v>
      </c>
      <c r="C3107" t="s">
        <v>10</v>
      </c>
      <c r="D3107">
        <v>12</v>
      </c>
      <c r="E3107" t="s">
        <v>25</v>
      </c>
      <c r="F3107" t="s">
        <v>15</v>
      </c>
      <c r="G3107">
        <v>620</v>
      </c>
      <c r="H3107">
        <v>4.8136645962732896</v>
      </c>
      <c r="I3107">
        <v>1615</v>
      </c>
    </row>
    <row r="3108" spans="1:9" x14ac:dyDescent="0.2">
      <c r="A3108" s="6" t="s">
        <v>2709</v>
      </c>
      <c r="B3108" t="s">
        <v>29</v>
      </c>
      <c r="C3108" t="s">
        <v>10</v>
      </c>
      <c r="D3108">
        <v>12</v>
      </c>
      <c r="E3108" t="s">
        <v>25</v>
      </c>
      <c r="F3108" t="s">
        <v>12</v>
      </c>
      <c r="G3108">
        <v>646</v>
      </c>
      <c r="H3108">
        <v>4.9464012251148501</v>
      </c>
      <c r="I3108">
        <v>1710</v>
      </c>
    </row>
    <row r="3109" spans="1:9" x14ac:dyDescent="0.2">
      <c r="A3109" s="6" t="s">
        <v>2877</v>
      </c>
      <c r="B3109" t="s">
        <v>29</v>
      </c>
      <c r="C3109" t="s">
        <v>10</v>
      </c>
      <c r="D3109">
        <v>12</v>
      </c>
      <c r="E3109" t="s">
        <v>25</v>
      </c>
      <c r="F3109" t="s">
        <v>14</v>
      </c>
      <c r="G3109">
        <v>649</v>
      </c>
      <c r="H3109">
        <v>5.0271107668474002</v>
      </c>
      <c r="I3109">
        <v>1747</v>
      </c>
    </row>
    <row r="3110" spans="1:9" x14ac:dyDescent="0.2">
      <c r="A3110" s="6" t="s">
        <v>2625</v>
      </c>
      <c r="B3110" t="s">
        <v>29</v>
      </c>
      <c r="C3110" t="s">
        <v>10</v>
      </c>
      <c r="D3110">
        <v>12</v>
      </c>
      <c r="E3110" t="s">
        <v>25</v>
      </c>
      <c r="F3110" t="s">
        <v>11</v>
      </c>
      <c r="G3110">
        <v>710</v>
      </c>
      <c r="H3110">
        <v>5.3423626787057898</v>
      </c>
      <c r="I3110">
        <v>1839</v>
      </c>
    </row>
    <row r="3111" spans="1:9" x14ac:dyDescent="0.2">
      <c r="A3111" s="6" t="s">
        <v>2793</v>
      </c>
      <c r="B3111" t="s">
        <v>29</v>
      </c>
      <c r="C3111" t="s">
        <v>10</v>
      </c>
      <c r="D3111">
        <v>12</v>
      </c>
      <c r="E3111" t="s">
        <v>25</v>
      </c>
      <c r="F3111" t="s">
        <v>13</v>
      </c>
      <c r="G3111">
        <v>691</v>
      </c>
      <c r="H3111">
        <v>5.3317901234567904</v>
      </c>
      <c r="I3111">
        <v>1900</v>
      </c>
    </row>
    <row r="3112" spans="1:9" x14ac:dyDescent="0.2">
      <c r="A3112" s="6" t="s">
        <v>2629</v>
      </c>
      <c r="B3112" t="s">
        <v>29</v>
      </c>
      <c r="C3112" t="s">
        <v>10</v>
      </c>
      <c r="D3112">
        <v>13</v>
      </c>
      <c r="E3112" t="s">
        <v>25</v>
      </c>
      <c r="F3112" t="s">
        <v>11</v>
      </c>
      <c r="G3112">
        <v>1077</v>
      </c>
      <c r="H3112">
        <v>1.95038029699384</v>
      </c>
      <c r="I3112">
        <v>2700</v>
      </c>
    </row>
    <row r="3113" spans="1:9" x14ac:dyDescent="0.2">
      <c r="A3113" s="6" t="s">
        <v>2713</v>
      </c>
      <c r="B3113" t="s">
        <v>29</v>
      </c>
      <c r="C3113" t="s">
        <v>10</v>
      </c>
      <c r="D3113">
        <v>13</v>
      </c>
      <c r="E3113" t="s">
        <v>25</v>
      </c>
      <c r="F3113" t="s">
        <v>12</v>
      </c>
      <c r="G3113">
        <v>1178</v>
      </c>
      <c r="H3113">
        <v>2.13676764012334</v>
      </c>
      <c r="I3113">
        <v>2888</v>
      </c>
    </row>
    <row r="3114" spans="1:9" x14ac:dyDescent="0.2">
      <c r="A3114" s="6" t="s">
        <v>2797</v>
      </c>
      <c r="B3114" t="s">
        <v>29</v>
      </c>
      <c r="C3114" t="s">
        <v>10</v>
      </c>
      <c r="D3114">
        <v>13</v>
      </c>
      <c r="E3114" t="s">
        <v>25</v>
      </c>
      <c r="F3114" t="s">
        <v>13</v>
      </c>
      <c r="G3114">
        <v>1335</v>
      </c>
      <c r="H3114">
        <v>2.4299235529668701</v>
      </c>
      <c r="I3114">
        <v>3287</v>
      </c>
    </row>
    <row r="3115" spans="1:9" x14ac:dyDescent="0.2">
      <c r="A3115" s="6" t="s">
        <v>2881</v>
      </c>
      <c r="B3115" t="s">
        <v>29</v>
      </c>
      <c r="C3115" t="s">
        <v>10</v>
      </c>
      <c r="D3115">
        <v>13</v>
      </c>
      <c r="E3115" t="s">
        <v>25</v>
      </c>
      <c r="F3115" t="s">
        <v>14</v>
      </c>
      <c r="G3115">
        <v>1406</v>
      </c>
      <c r="H3115">
        <v>2.5732064421669101</v>
      </c>
      <c r="I3115">
        <v>3442</v>
      </c>
    </row>
    <row r="3116" spans="1:9" x14ac:dyDescent="0.2">
      <c r="A3116" s="6" t="s">
        <v>2965</v>
      </c>
      <c r="B3116" t="s">
        <v>29</v>
      </c>
      <c r="C3116" t="s">
        <v>10</v>
      </c>
      <c r="D3116">
        <v>13</v>
      </c>
      <c r="E3116" t="s">
        <v>25</v>
      </c>
      <c r="F3116" t="s">
        <v>15</v>
      </c>
      <c r="G3116">
        <v>1497</v>
      </c>
      <c r="H3116">
        <v>2.7447744774477401</v>
      </c>
      <c r="I3116">
        <v>3728</v>
      </c>
    </row>
    <row r="3117" spans="1:9" x14ac:dyDescent="0.2">
      <c r="A3117" s="6" t="s">
        <v>2633</v>
      </c>
      <c r="B3117" t="s">
        <v>29</v>
      </c>
      <c r="C3117" t="s">
        <v>10</v>
      </c>
      <c r="D3117">
        <v>14</v>
      </c>
      <c r="E3117" t="s">
        <v>25</v>
      </c>
      <c r="F3117" t="s">
        <v>11</v>
      </c>
      <c r="G3117">
        <v>1428</v>
      </c>
      <c r="H3117">
        <v>4.6499511559752502</v>
      </c>
      <c r="I3117">
        <v>3567</v>
      </c>
    </row>
    <row r="3118" spans="1:9" x14ac:dyDescent="0.2">
      <c r="A3118" s="6" t="s">
        <v>2717</v>
      </c>
      <c r="B3118" t="s">
        <v>29</v>
      </c>
      <c r="C3118" t="s">
        <v>10</v>
      </c>
      <c r="D3118">
        <v>14</v>
      </c>
      <c r="E3118" t="s">
        <v>25</v>
      </c>
      <c r="F3118" t="s">
        <v>12</v>
      </c>
      <c r="G3118">
        <v>1619</v>
      </c>
      <c r="H3118">
        <v>5.3326745718050104</v>
      </c>
      <c r="I3118">
        <v>4171</v>
      </c>
    </row>
    <row r="3119" spans="1:9" x14ac:dyDescent="0.2">
      <c r="A3119" s="6" t="s">
        <v>2801</v>
      </c>
      <c r="B3119" t="s">
        <v>29</v>
      </c>
      <c r="C3119" t="s">
        <v>10</v>
      </c>
      <c r="D3119">
        <v>14</v>
      </c>
      <c r="E3119" t="s">
        <v>25</v>
      </c>
      <c r="F3119" t="s">
        <v>13</v>
      </c>
      <c r="G3119">
        <v>1712</v>
      </c>
      <c r="H3119">
        <v>5.7085695231743898</v>
      </c>
      <c r="I3119">
        <v>4365</v>
      </c>
    </row>
    <row r="3120" spans="1:9" x14ac:dyDescent="0.2">
      <c r="A3120" s="6" t="s">
        <v>2969</v>
      </c>
      <c r="B3120" t="s">
        <v>29</v>
      </c>
      <c r="C3120" t="s">
        <v>10</v>
      </c>
      <c r="D3120">
        <v>14</v>
      </c>
      <c r="E3120" t="s">
        <v>25</v>
      </c>
      <c r="F3120" t="s">
        <v>15</v>
      </c>
      <c r="G3120">
        <v>1721</v>
      </c>
      <c r="H3120">
        <v>5.7946127946127897</v>
      </c>
      <c r="I3120">
        <v>4384</v>
      </c>
    </row>
    <row r="3121" spans="1:9" x14ac:dyDescent="0.2">
      <c r="A3121" s="6" t="s">
        <v>2885</v>
      </c>
      <c r="B3121" t="s">
        <v>29</v>
      </c>
      <c r="C3121" t="s">
        <v>10</v>
      </c>
      <c r="D3121">
        <v>14</v>
      </c>
      <c r="E3121" t="s">
        <v>25</v>
      </c>
      <c r="F3121" t="s">
        <v>14</v>
      </c>
      <c r="G3121">
        <v>1765</v>
      </c>
      <c r="H3121">
        <v>5.8990641711229896</v>
      </c>
      <c r="I3121">
        <v>4428</v>
      </c>
    </row>
    <row r="3122" spans="1:9" x14ac:dyDescent="0.2">
      <c r="A3122" s="6" t="s">
        <v>2889</v>
      </c>
      <c r="B3122" t="s">
        <v>29</v>
      </c>
      <c r="C3122" t="s">
        <v>10</v>
      </c>
      <c r="D3122">
        <v>15</v>
      </c>
      <c r="E3122" t="s">
        <v>25</v>
      </c>
      <c r="F3122" t="s">
        <v>14</v>
      </c>
      <c r="G3122">
        <v>689</v>
      </c>
      <c r="H3122">
        <v>8.2023809523809508</v>
      </c>
      <c r="I3122">
        <v>1784</v>
      </c>
    </row>
    <row r="3123" spans="1:9" x14ac:dyDescent="0.2">
      <c r="A3123" s="6" t="s">
        <v>2973</v>
      </c>
      <c r="B3123" t="s">
        <v>29</v>
      </c>
      <c r="C3123" t="s">
        <v>10</v>
      </c>
      <c r="D3123">
        <v>15</v>
      </c>
      <c r="E3123" t="s">
        <v>25</v>
      </c>
      <c r="F3123" t="s">
        <v>15</v>
      </c>
      <c r="G3123">
        <v>708</v>
      </c>
      <c r="H3123">
        <v>8.4892086330935292</v>
      </c>
      <c r="I3123">
        <v>1845</v>
      </c>
    </row>
    <row r="3124" spans="1:9" x14ac:dyDescent="0.2">
      <c r="A3124" s="6" t="s">
        <v>2805</v>
      </c>
      <c r="B3124" t="s">
        <v>29</v>
      </c>
      <c r="C3124" t="s">
        <v>10</v>
      </c>
      <c r="D3124">
        <v>15</v>
      </c>
      <c r="E3124" t="s">
        <v>25</v>
      </c>
      <c r="F3124" t="s">
        <v>13</v>
      </c>
      <c r="G3124">
        <v>691</v>
      </c>
      <c r="H3124">
        <v>8.1969157769869501</v>
      </c>
      <c r="I3124">
        <v>1870</v>
      </c>
    </row>
    <row r="3125" spans="1:9" x14ac:dyDescent="0.2">
      <c r="A3125" s="6" t="s">
        <v>2721</v>
      </c>
      <c r="B3125" t="s">
        <v>29</v>
      </c>
      <c r="C3125" t="s">
        <v>10</v>
      </c>
      <c r="D3125">
        <v>15</v>
      </c>
      <c r="E3125" t="s">
        <v>25</v>
      </c>
      <c r="F3125" t="s">
        <v>12</v>
      </c>
      <c r="G3125">
        <v>784</v>
      </c>
      <c r="H3125">
        <v>9.2781065088757408</v>
      </c>
      <c r="I3125">
        <v>2184</v>
      </c>
    </row>
    <row r="3126" spans="1:9" x14ac:dyDescent="0.2">
      <c r="A3126" s="6" t="s">
        <v>2637</v>
      </c>
      <c r="B3126" t="s">
        <v>29</v>
      </c>
      <c r="C3126" t="s">
        <v>10</v>
      </c>
      <c r="D3126">
        <v>15</v>
      </c>
      <c r="E3126" t="s">
        <v>25</v>
      </c>
      <c r="F3126" t="s">
        <v>11</v>
      </c>
      <c r="G3126">
        <v>974</v>
      </c>
      <c r="H3126">
        <v>11.5130023640662</v>
      </c>
      <c r="I3126">
        <v>2817</v>
      </c>
    </row>
    <row r="3127" spans="1:9" x14ac:dyDescent="0.2">
      <c r="A3127" s="6" t="s">
        <v>2809</v>
      </c>
      <c r="B3127" t="s">
        <v>29</v>
      </c>
      <c r="C3127" t="s">
        <v>10</v>
      </c>
      <c r="D3127">
        <v>16</v>
      </c>
      <c r="E3127" t="s">
        <v>25</v>
      </c>
      <c r="F3127" t="s">
        <v>13</v>
      </c>
      <c r="G3127">
        <v>1091</v>
      </c>
      <c r="H3127">
        <v>4.0452354467927298</v>
      </c>
      <c r="I3127">
        <v>2749</v>
      </c>
    </row>
    <row r="3128" spans="1:9" x14ac:dyDescent="0.2">
      <c r="A3128" s="6" t="s">
        <v>2893</v>
      </c>
      <c r="B3128" t="s">
        <v>29</v>
      </c>
      <c r="C3128" t="s">
        <v>10</v>
      </c>
      <c r="D3128">
        <v>16</v>
      </c>
      <c r="E3128" t="s">
        <v>25</v>
      </c>
      <c r="F3128" t="s">
        <v>14</v>
      </c>
      <c r="G3128">
        <v>1178</v>
      </c>
      <c r="H3128">
        <v>4.3906075288855799</v>
      </c>
      <c r="I3128">
        <v>3006</v>
      </c>
    </row>
    <row r="3129" spans="1:9" x14ac:dyDescent="0.2">
      <c r="A3129" s="6" t="s">
        <v>2641</v>
      </c>
      <c r="B3129" t="s">
        <v>29</v>
      </c>
      <c r="C3129" t="s">
        <v>10</v>
      </c>
      <c r="D3129">
        <v>16</v>
      </c>
      <c r="E3129" t="s">
        <v>25</v>
      </c>
      <c r="F3129" t="s">
        <v>11</v>
      </c>
      <c r="G3129">
        <v>1205</v>
      </c>
      <c r="H3129">
        <v>4.47622585438336</v>
      </c>
      <c r="I3129">
        <v>3028</v>
      </c>
    </row>
    <row r="3130" spans="1:9" x14ac:dyDescent="0.2">
      <c r="A3130" s="6" t="s">
        <v>2977</v>
      </c>
      <c r="B3130" t="s">
        <v>29</v>
      </c>
      <c r="C3130" t="s">
        <v>10</v>
      </c>
      <c r="D3130">
        <v>16</v>
      </c>
      <c r="E3130" t="s">
        <v>25</v>
      </c>
      <c r="F3130" t="s">
        <v>15</v>
      </c>
      <c r="G3130">
        <v>1244</v>
      </c>
      <c r="H3130">
        <v>4.6731780616078096</v>
      </c>
      <c r="I3130">
        <v>3090</v>
      </c>
    </row>
    <row r="3131" spans="1:9" x14ac:dyDescent="0.2">
      <c r="A3131" s="6" t="s">
        <v>2725</v>
      </c>
      <c r="B3131" t="s">
        <v>29</v>
      </c>
      <c r="C3131" t="s">
        <v>10</v>
      </c>
      <c r="D3131">
        <v>16</v>
      </c>
      <c r="E3131" t="s">
        <v>25</v>
      </c>
      <c r="F3131" t="s">
        <v>12</v>
      </c>
      <c r="G3131">
        <v>1425</v>
      </c>
      <c r="H3131">
        <v>5.2699704142011798</v>
      </c>
      <c r="I3131">
        <v>3609</v>
      </c>
    </row>
    <row r="3132" spans="1:9" x14ac:dyDescent="0.2">
      <c r="A3132" s="6" t="s">
        <v>2897</v>
      </c>
      <c r="B3132" t="s">
        <v>29</v>
      </c>
      <c r="C3132" t="s">
        <v>10</v>
      </c>
      <c r="D3132">
        <v>17</v>
      </c>
      <c r="E3132" t="s">
        <v>25</v>
      </c>
      <c r="F3132" t="s">
        <v>14</v>
      </c>
      <c r="G3132">
        <v>410</v>
      </c>
      <c r="H3132">
        <v>6.6343042071197402</v>
      </c>
      <c r="I3132">
        <v>1006</v>
      </c>
    </row>
    <row r="3133" spans="1:9" x14ac:dyDescent="0.2">
      <c r="A3133" s="6" t="s">
        <v>2981</v>
      </c>
      <c r="B3133" t="s">
        <v>29</v>
      </c>
      <c r="C3133" t="s">
        <v>10</v>
      </c>
      <c r="D3133">
        <v>17</v>
      </c>
      <c r="E3133" t="s">
        <v>25</v>
      </c>
      <c r="F3133" t="s">
        <v>15</v>
      </c>
      <c r="G3133">
        <v>424</v>
      </c>
      <c r="H3133">
        <v>6.9394435351882198</v>
      </c>
      <c r="I3133">
        <v>1063</v>
      </c>
    </row>
    <row r="3134" spans="1:9" x14ac:dyDescent="0.2">
      <c r="A3134" s="6" t="s">
        <v>2813</v>
      </c>
      <c r="B3134" t="s">
        <v>29</v>
      </c>
      <c r="C3134" t="s">
        <v>10</v>
      </c>
      <c r="D3134">
        <v>17</v>
      </c>
      <c r="E3134" t="s">
        <v>25</v>
      </c>
      <c r="F3134" t="s">
        <v>13</v>
      </c>
      <c r="G3134">
        <v>435</v>
      </c>
      <c r="H3134">
        <v>6.8829113924050596</v>
      </c>
      <c r="I3134">
        <v>1072</v>
      </c>
    </row>
    <row r="3135" spans="1:9" x14ac:dyDescent="0.2">
      <c r="A3135" s="6" t="s">
        <v>2645</v>
      </c>
      <c r="B3135" t="s">
        <v>29</v>
      </c>
      <c r="C3135" t="s">
        <v>10</v>
      </c>
      <c r="D3135">
        <v>17</v>
      </c>
      <c r="E3135" t="s">
        <v>25</v>
      </c>
      <c r="F3135" t="s">
        <v>11</v>
      </c>
      <c r="G3135">
        <v>481</v>
      </c>
      <c r="H3135">
        <v>7.5987361769352297</v>
      </c>
      <c r="I3135">
        <v>1154</v>
      </c>
    </row>
    <row r="3136" spans="1:9" x14ac:dyDescent="0.2">
      <c r="A3136" s="6" t="s">
        <v>2729</v>
      </c>
      <c r="B3136" t="s">
        <v>29</v>
      </c>
      <c r="C3136" t="s">
        <v>10</v>
      </c>
      <c r="D3136">
        <v>17</v>
      </c>
      <c r="E3136" t="s">
        <v>25</v>
      </c>
      <c r="F3136" t="s">
        <v>12</v>
      </c>
      <c r="G3136">
        <v>489</v>
      </c>
      <c r="H3136">
        <v>7.7129337539432203</v>
      </c>
      <c r="I3136">
        <v>1218</v>
      </c>
    </row>
    <row r="3137" spans="1:9" x14ac:dyDescent="0.2">
      <c r="A3137" s="6" t="s">
        <v>2985</v>
      </c>
      <c r="B3137" t="s">
        <v>29</v>
      </c>
      <c r="C3137" t="s">
        <v>10</v>
      </c>
      <c r="D3137">
        <v>18</v>
      </c>
      <c r="E3137" t="s">
        <v>25</v>
      </c>
      <c r="F3137" t="s">
        <v>15</v>
      </c>
      <c r="G3137">
        <v>2029</v>
      </c>
      <c r="H3137">
        <v>2.1056454960564599</v>
      </c>
      <c r="I3137">
        <v>5042</v>
      </c>
    </row>
    <row r="3138" spans="1:9" x14ac:dyDescent="0.2">
      <c r="A3138" s="6" t="s">
        <v>2817</v>
      </c>
      <c r="B3138" t="s">
        <v>29</v>
      </c>
      <c r="C3138" t="s">
        <v>10</v>
      </c>
      <c r="D3138">
        <v>18</v>
      </c>
      <c r="E3138" t="s">
        <v>25</v>
      </c>
      <c r="F3138" t="s">
        <v>13</v>
      </c>
      <c r="G3138">
        <v>2507</v>
      </c>
      <c r="H3138">
        <v>2.6439569711031399</v>
      </c>
      <c r="I3138">
        <v>6432</v>
      </c>
    </row>
    <row r="3139" spans="1:9" x14ac:dyDescent="0.2">
      <c r="A3139" s="6" t="s">
        <v>2649</v>
      </c>
      <c r="B3139" t="s">
        <v>29</v>
      </c>
      <c r="C3139" t="s">
        <v>10</v>
      </c>
      <c r="D3139">
        <v>18</v>
      </c>
      <c r="E3139" t="s">
        <v>25</v>
      </c>
      <c r="F3139" t="s">
        <v>11</v>
      </c>
      <c r="G3139">
        <v>2581</v>
      </c>
      <c r="H3139">
        <v>2.69022305607671</v>
      </c>
      <c r="I3139">
        <v>6510</v>
      </c>
    </row>
    <row r="3140" spans="1:9" x14ac:dyDescent="0.2">
      <c r="A3140" s="6" t="s">
        <v>2901</v>
      </c>
      <c r="B3140" t="s">
        <v>29</v>
      </c>
      <c r="C3140" t="s">
        <v>10</v>
      </c>
      <c r="D3140">
        <v>18</v>
      </c>
      <c r="E3140" t="s">
        <v>25</v>
      </c>
      <c r="F3140" t="s">
        <v>14</v>
      </c>
      <c r="G3140">
        <v>2554</v>
      </c>
      <c r="H3140">
        <v>2.6715481171548099</v>
      </c>
      <c r="I3140">
        <v>6565</v>
      </c>
    </row>
    <row r="3141" spans="1:9" x14ac:dyDescent="0.2">
      <c r="A3141" s="6" t="s">
        <v>2733</v>
      </c>
      <c r="B3141" t="s">
        <v>29</v>
      </c>
      <c r="C3141" t="s">
        <v>10</v>
      </c>
      <c r="D3141">
        <v>18</v>
      </c>
      <c r="E3141" t="s">
        <v>25</v>
      </c>
      <c r="F3141" t="s">
        <v>12</v>
      </c>
      <c r="G3141">
        <v>2580</v>
      </c>
      <c r="H3141">
        <v>2.7405991077119198</v>
      </c>
      <c r="I3141">
        <v>6565</v>
      </c>
    </row>
    <row r="3142" spans="1:9" x14ac:dyDescent="0.2">
      <c r="A3142" s="6" t="s">
        <v>2653</v>
      </c>
      <c r="B3142" t="s">
        <v>29</v>
      </c>
      <c r="C3142" t="s">
        <v>10</v>
      </c>
      <c r="D3142">
        <v>19</v>
      </c>
      <c r="E3142" t="s">
        <v>25</v>
      </c>
      <c r="F3142" t="s">
        <v>11</v>
      </c>
      <c r="G3142">
        <v>418</v>
      </c>
      <c r="H3142">
        <v>3.9809523809523801</v>
      </c>
      <c r="I3142">
        <v>974</v>
      </c>
    </row>
    <row r="3143" spans="1:9" x14ac:dyDescent="0.2">
      <c r="A3143" s="6" t="s">
        <v>2737</v>
      </c>
      <c r="B3143" t="s">
        <v>29</v>
      </c>
      <c r="C3143" t="s">
        <v>10</v>
      </c>
      <c r="D3143">
        <v>19</v>
      </c>
      <c r="E3143" t="s">
        <v>25</v>
      </c>
      <c r="F3143" t="s">
        <v>12</v>
      </c>
      <c r="G3143">
        <v>436</v>
      </c>
      <c r="H3143">
        <v>4.1523809523809501</v>
      </c>
      <c r="I3143">
        <v>1056</v>
      </c>
    </row>
    <row r="3144" spans="1:9" x14ac:dyDescent="0.2">
      <c r="A3144" s="6" t="s">
        <v>2821</v>
      </c>
      <c r="B3144" t="s">
        <v>29</v>
      </c>
      <c r="C3144" t="s">
        <v>10</v>
      </c>
      <c r="D3144">
        <v>19</v>
      </c>
      <c r="E3144" t="s">
        <v>25</v>
      </c>
      <c r="F3144" t="s">
        <v>13</v>
      </c>
      <c r="G3144">
        <v>436</v>
      </c>
      <c r="H3144">
        <v>4.1170915958451397</v>
      </c>
      <c r="I3144">
        <v>1070</v>
      </c>
    </row>
    <row r="3145" spans="1:9" x14ac:dyDescent="0.2">
      <c r="A3145" s="6" t="s">
        <v>2905</v>
      </c>
      <c r="B3145" t="s">
        <v>29</v>
      </c>
      <c r="C3145" t="s">
        <v>10</v>
      </c>
      <c r="D3145">
        <v>19</v>
      </c>
      <c r="E3145" t="s">
        <v>25</v>
      </c>
      <c r="F3145" t="s">
        <v>14</v>
      </c>
      <c r="G3145">
        <v>454</v>
      </c>
      <c r="H3145">
        <v>4.2589118198874303</v>
      </c>
      <c r="I3145">
        <v>1107</v>
      </c>
    </row>
    <row r="3146" spans="1:9" x14ac:dyDescent="0.2">
      <c r="A3146" s="6" t="s">
        <v>2989</v>
      </c>
      <c r="B3146" t="s">
        <v>29</v>
      </c>
      <c r="C3146" t="s">
        <v>10</v>
      </c>
      <c r="D3146">
        <v>19</v>
      </c>
      <c r="E3146" t="s">
        <v>25</v>
      </c>
      <c r="F3146" t="s">
        <v>15</v>
      </c>
      <c r="G3146">
        <v>528</v>
      </c>
      <c r="H3146">
        <v>4.9717514124293798</v>
      </c>
      <c r="I3146">
        <v>1281</v>
      </c>
    </row>
    <row r="3147" spans="1:9" x14ac:dyDescent="0.2">
      <c r="A3147" s="6" t="s">
        <v>2909</v>
      </c>
      <c r="B3147" t="s">
        <v>29</v>
      </c>
      <c r="C3147" t="s">
        <v>10</v>
      </c>
      <c r="D3147">
        <v>20</v>
      </c>
      <c r="E3147" t="s">
        <v>25</v>
      </c>
      <c r="F3147" t="s">
        <v>14</v>
      </c>
      <c r="G3147">
        <v>1772</v>
      </c>
      <c r="H3147">
        <v>3.14128700585003</v>
      </c>
      <c r="I3147">
        <v>4403</v>
      </c>
    </row>
    <row r="3148" spans="1:9" x14ac:dyDescent="0.2">
      <c r="A3148" s="6" t="s">
        <v>2825</v>
      </c>
      <c r="B3148" t="s">
        <v>29</v>
      </c>
      <c r="C3148" t="s">
        <v>10</v>
      </c>
      <c r="D3148">
        <v>20</v>
      </c>
      <c r="E3148" t="s">
        <v>25</v>
      </c>
      <c r="F3148" t="s">
        <v>13</v>
      </c>
      <c r="G3148">
        <v>1953</v>
      </c>
      <c r="H3148">
        <v>3.4732349279743899</v>
      </c>
      <c r="I3148">
        <v>4803</v>
      </c>
    </row>
    <row r="3149" spans="1:9" x14ac:dyDescent="0.2">
      <c r="A3149" s="6" t="s">
        <v>2657</v>
      </c>
      <c r="B3149" t="s">
        <v>29</v>
      </c>
      <c r="C3149" t="s">
        <v>10</v>
      </c>
      <c r="D3149">
        <v>20</v>
      </c>
      <c r="E3149" t="s">
        <v>25</v>
      </c>
      <c r="F3149" t="s">
        <v>11</v>
      </c>
      <c r="G3149">
        <v>2088</v>
      </c>
      <c r="H3149">
        <v>3.7372471809557899</v>
      </c>
      <c r="I3149">
        <v>5250</v>
      </c>
    </row>
    <row r="3150" spans="1:9" x14ac:dyDescent="0.2">
      <c r="A3150" s="6" t="s">
        <v>2993</v>
      </c>
      <c r="B3150" t="s">
        <v>29</v>
      </c>
      <c r="C3150" t="s">
        <v>10</v>
      </c>
      <c r="D3150">
        <v>20</v>
      </c>
      <c r="E3150" t="s">
        <v>25</v>
      </c>
      <c r="F3150" t="s">
        <v>15</v>
      </c>
      <c r="G3150">
        <v>2095</v>
      </c>
      <c r="H3150">
        <v>3.71651587723967</v>
      </c>
      <c r="I3150">
        <v>5253</v>
      </c>
    </row>
    <row r="3151" spans="1:9" x14ac:dyDescent="0.2">
      <c r="A3151" s="6" t="s">
        <v>2741</v>
      </c>
      <c r="B3151" t="s">
        <v>29</v>
      </c>
      <c r="C3151" t="s">
        <v>10</v>
      </c>
      <c r="D3151">
        <v>20</v>
      </c>
      <c r="E3151" t="s">
        <v>25</v>
      </c>
      <c r="F3151" t="s">
        <v>12</v>
      </c>
      <c r="G3151">
        <v>2201</v>
      </c>
      <c r="H3151">
        <v>3.9254503299447099</v>
      </c>
      <c r="I3151">
        <v>5459</v>
      </c>
    </row>
    <row r="3152" spans="1:9" x14ac:dyDescent="0.2">
      <c r="A3152" s="6" t="s">
        <v>2661</v>
      </c>
      <c r="B3152" t="s">
        <v>29</v>
      </c>
      <c r="C3152" t="s">
        <v>10</v>
      </c>
      <c r="D3152">
        <v>99</v>
      </c>
      <c r="E3152" t="s">
        <v>25</v>
      </c>
      <c r="F3152" t="s">
        <v>11</v>
      </c>
      <c r="G3152">
        <v>38895</v>
      </c>
      <c r="H3152">
        <v>4.2708905237729198</v>
      </c>
      <c r="I3152">
        <v>102524</v>
      </c>
    </row>
    <row r="3153" spans="1:9" x14ac:dyDescent="0.2">
      <c r="A3153" s="6" t="s">
        <v>2745</v>
      </c>
      <c r="B3153" t="s">
        <v>29</v>
      </c>
      <c r="C3153" t="s">
        <v>10</v>
      </c>
      <c r="D3153">
        <v>99</v>
      </c>
      <c r="E3153" t="s">
        <v>25</v>
      </c>
      <c r="F3153" t="s">
        <v>12</v>
      </c>
      <c r="G3153">
        <v>40190</v>
      </c>
      <c r="H3153">
        <v>4.4173087280041301</v>
      </c>
      <c r="I3153">
        <v>105986</v>
      </c>
    </row>
    <row r="3154" spans="1:9" x14ac:dyDescent="0.2">
      <c r="A3154" s="6" t="s">
        <v>2913</v>
      </c>
      <c r="B3154" t="s">
        <v>29</v>
      </c>
      <c r="C3154" t="s">
        <v>10</v>
      </c>
      <c r="D3154">
        <v>99</v>
      </c>
      <c r="E3154" t="s">
        <v>25</v>
      </c>
      <c r="F3154" t="s">
        <v>14</v>
      </c>
      <c r="G3154">
        <v>40615</v>
      </c>
      <c r="H3154">
        <v>4.4577982658325102</v>
      </c>
      <c r="I3154">
        <v>106846</v>
      </c>
    </row>
    <row r="3155" spans="1:9" x14ac:dyDescent="0.2">
      <c r="A3155" s="6" t="s">
        <v>2829</v>
      </c>
      <c r="B3155" t="s">
        <v>29</v>
      </c>
      <c r="C3155" t="s">
        <v>10</v>
      </c>
      <c r="D3155">
        <v>99</v>
      </c>
      <c r="E3155" t="s">
        <v>25</v>
      </c>
      <c r="F3155" t="s">
        <v>13</v>
      </c>
      <c r="G3155">
        <v>40255</v>
      </c>
      <c r="H3155">
        <v>4.4296136536197297</v>
      </c>
      <c r="I3155">
        <v>106916</v>
      </c>
    </row>
    <row r="3156" spans="1:9" x14ac:dyDescent="0.2">
      <c r="A3156" s="6" t="s">
        <v>2997</v>
      </c>
      <c r="B3156" t="s">
        <v>29</v>
      </c>
      <c r="C3156" t="s">
        <v>10</v>
      </c>
      <c r="D3156">
        <v>99</v>
      </c>
      <c r="E3156" t="s">
        <v>25</v>
      </c>
      <c r="F3156" t="s">
        <v>15</v>
      </c>
      <c r="G3156">
        <v>42252</v>
      </c>
      <c r="H3156">
        <v>4.62103812586128</v>
      </c>
      <c r="I3156">
        <v>112354</v>
      </c>
    </row>
    <row r="3157" spans="1:9" x14ac:dyDescent="0.2">
      <c r="A3157" s="6" t="s">
        <v>2580</v>
      </c>
      <c r="B3157" t="s">
        <v>29</v>
      </c>
      <c r="C3157" t="s">
        <v>9</v>
      </c>
      <c r="D3157">
        <v>1</v>
      </c>
      <c r="E3157" t="s">
        <v>24</v>
      </c>
      <c r="F3157" t="s">
        <v>11</v>
      </c>
      <c r="G3157">
        <v>12776</v>
      </c>
      <c r="H3157">
        <v>10.103598260181901</v>
      </c>
      <c r="I3157">
        <v>12776</v>
      </c>
    </row>
    <row r="3158" spans="1:9" x14ac:dyDescent="0.2">
      <c r="A3158" s="6" t="s">
        <v>2664</v>
      </c>
      <c r="B3158" t="s">
        <v>29</v>
      </c>
      <c r="C3158" t="s">
        <v>9</v>
      </c>
      <c r="D3158">
        <v>1</v>
      </c>
      <c r="E3158" t="s">
        <v>24</v>
      </c>
      <c r="F3158" t="s">
        <v>12</v>
      </c>
      <c r="G3158">
        <v>13255</v>
      </c>
      <c r="H3158">
        <v>10.4115937475454</v>
      </c>
      <c r="I3158">
        <v>13255</v>
      </c>
    </row>
    <row r="3159" spans="1:9" x14ac:dyDescent="0.2">
      <c r="A3159" s="6" t="s">
        <v>2748</v>
      </c>
      <c r="B3159" t="s">
        <v>29</v>
      </c>
      <c r="C3159" t="s">
        <v>9</v>
      </c>
      <c r="D3159">
        <v>1</v>
      </c>
      <c r="E3159" t="s">
        <v>24</v>
      </c>
      <c r="F3159" t="s">
        <v>13</v>
      </c>
      <c r="G3159">
        <v>13562</v>
      </c>
      <c r="H3159">
        <v>10.568890274314199</v>
      </c>
      <c r="I3159">
        <v>13562</v>
      </c>
    </row>
    <row r="3160" spans="1:9" x14ac:dyDescent="0.2">
      <c r="A3160" s="6" t="s">
        <v>2832</v>
      </c>
      <c r="B3160" t="s">
        <v>29</v>
      </c>
      <c r="C3160" t="s">
        <v>9</v>
      </c>
      <c r="D3160">
        <v>1</v>
      </c>
      <c r="E3160" t="s">
        <v>24</v>
      </c>
      <c r="F3160" t="s">
        <v>14</v>
      </c>
      <c r="G3160">
        <v>13691</v>
      </c>
      <c r="H3160">
        <v>10.5485784729178</v>
      </c>
      <c r="I3160">
        <v>13691</v>
      </c>
    </row>
    <row r="3161" spans="1:9" x14ac:dyDescent="0.2">
      <c r="A3161" s="6" t="s">
        <v>2916</v>
      </c>
      <c r="B3161" t="s">
        <v>29</v>
      </c>
      <c r="C3161" t="s">
        <v>9</v>
      </c>
      <c r="D3161">
        <v>1</v>
      </c>
      <c r="E3161" t="s">
        <v>24</v>
      </c>
      <c r="F3161" t="s">
        <v>15</v>
      </c>
      <c r="G3161">
        <v>13980</v>
      </c>
      <c r="H3161">
        <v>10.5868989019311</v>
      </c>
      <c r="I3161">
        <v>13980</v>
      </c>
    </row>
    <row r="3162" spans="1:9" x14ac:dyDescent="0.2">
      <c r="A3162" s="6" t="s">
        <v>2584</v>
      </c>
      <c r="B3162" t="s">
        <v>29</v>
      </c>
      <c r="C3162" t="s">
        <v>9</v>
      </c>
      <c r="D3162">
        <v>2</v>
      </c>
      <c r="E3162" t="s">
        <v>24</v>
      </c>
      <c r="F3162" t="s">
        <v>11</v>
      </c>
      <c r="G3162">
        <v>35447</v>
      </c>
      <c r="H3162">
        <v>8.3068522684664394</v>
      </c>
      <c r="I3162">
        <v>35447</v>
      </c>
    </row>
    <row r="3163" spans="1:9" x14ac:dyDescent="0.2">
      <c r="A3163" s="6" t="s">
        <v>2668</v>
      </c>
      <c r="B3163" t="s">
        <v>29</v>
      </c>
      <c r="C3163" t="s">
        <v>9</v>
      </c>
      <c r="D3163">
        <v>2</v>
      </c>
      <c r="E3163" t="s">
        <v>24</v>
      </c>
      <c r="F3163" t="s">
        <v>12</v>
      </c>
      <c r="G3163">
        <v>36425</v>
      </c>
      <c r="H3163">
        <v>8.4157386442401005</v>
      </c>
      <c r="I3163">
        <v>36425</v>
      </c>
    </row>
    <row r="3164" spans="1:9" x14ac:dyDescent="0.2">
      <c r="A3164" s="6" t="s">
        <v>2752</v>
      </c>
      <c r="B3164" t="s">
        <v>29</v>
      </c>
      <c r="C3164" t="s">
        <v>9</v>
      </c>
      <c r="D3164">
        <v>2</v>
      </c>
      <c r="E3164" t="s">
        <v>24</v>
      </c>
      <c r="F3164" t="s">
        <v>13</v>
      </c>
      <c r="G3164">
        <v>36984</v>
      </c>
      <c r="H3164">
        <v>8.4115720524017501</v>
      </c>
      <c r="I3164">
        <v>36984</v>
      </c>
    </row>
    <row r="3165" spans="1:9" x14ac:dyDescent="0.2">
      <c r="A3165" s="6" t="s">
        <v>2836</v>
      </c>
      <c r="B3165" t="s">
        <v>29</v>
      </c>
      <c r="C3165" t="s">
        <v>9</v>
      </c>
      <c r="D3165">
        <v>2</v>
      </c>
      <c r="E3165" t="s">
        <v>24</v>
      </c>
      <c r="F3165" t="s">
        <v>14</v>
      </c>
      <c r="G3165">
        <v>38538</v>
      </c>
      <c r="H3165">
        <v>8.5861331432136208</v>
      </c>
      <c r="I3165">
        <v>38538</v>
      </c>
    </row>
    <row r="3166" spans="1:9" x14ac:dyDescent="0.2">
      <c r="A3166" s="6" t="s">
        <v>2920</v>
      </c>
      <c r="B3166" t="s">
        <v>29</v>
      </c>
      <c r="C3166" t="s">
        <v>9</v>
      </c>
      <c r="D3166">
        <v>2</v>
      </c>
      <c r="E3166" t="s">
        <v>24</v>
      </c>
      <c r="F3166" t="s">
        <v>15</v>
      </c>
      <c r="G3166">
        <v>38702</v>
      </c>
      <c r="H3166">
        <v>8.3970492514645301</v>
      </c>
      <c r="I3166">
        <v>38702</v>
      </c>
    </row>
    <row r="3167" spans="1:9" x14ac:dyDescent="0.2">
      <c r="A3167" s="6" t="s">
        <v>2672</v>
      </c>
      <c r="B3167" t="s">
        <v>29</v>
      </c>
      <c r="C3167" t="s">
        <v>9</v>
      </c>
      <c r="D3167">
        <v>3</v>
      </c>
      <c r="E3167" t="s">
        <v>24</v>
      </c>
      <c r="F3167" t="s">
        <v>12</v>
      </c>
      <c r="G3167">
        <v>28675</v>
      </c>
      <c r="H3167">
        <v>7.7097840991584397</v>
      </c>
      <c r="I3167">
        <v>28675</v>
      </c>
    </row>
    <row r="3168" spans="1:9" x14ac:dyDescent="0.2">
      <c r="A3168" s="6" t="s">
        <v>2756</v>
      </c>
      <c r="B3168" t="s">
        <v>29</v>
      </c>
      <c r="C3168" t="s">
        <v>9</v>
      </c>
      <c r="D3168">
        <v>3</v>
      </c>
      <c r="E3168" t="s">
        <v>24</v>
      </c>
      <c r="F3168" t="s">
        <v>13</v>
      </c>
      <c r="G3168">
        <v>28813</v>
      </c>
      <c r="H3168">
        <v>7.6346051934287198</v>
      </c>
      <c r="I3168">
        <v>28813</v>
      </c>
    </row>
    <row r="3169" spans="1:9" x14ac:dyDescent="0.2">
      <c r="A3169" s="6" t="s">
        <v>2588</v>
      </c>
      <c r="B3169" t="s">
        <v>29</v>
      </c>
      <c r="C3169" t="s">
        <v>9</v>
      </c>
      <c r="D3169">
        <v>3</v>
      </c>
      <c r="E3169" t="s">
        <v>24</v>
      </c>
      <c r="F3169" t="s">
        <v>11</v>
      </c>
      <c r="G3169">
        <v>29139</v>
      </c>
      <c r="H3169">
        <v>7.92617577455594</v>
      </c>
      <c r="I3169">
        <v>29139</v>
      </c>
    </row>
    <row r="3170" spans="1:9" x14ac:dyDescent="0.2">
      <c r="A3170" s="6" t="s">
        <v>2840</v>
      </c>
      <c r="B3170" t="s">
        <v>29</v>
      </c>
      <c r="C3170" t="s">
        <v>9</v>
      </c>
      <c r="D3170">
        <v>3</v>
      </c>
      <c r="E3170" t="s">
        <v>24</v>
      </c>
      <c r="F3170" t="s">
        <v>14</v>
      </c>
      <c r="G3170">
        <v>29952</v>
      </c>
      <c r="H3170">
        <v>7.7084620135886404</v>
      </c>
      <c r="I3170">
        <v>29952</v>
      </c>
    </row>
    <row r="3171" spans="1:9" x14ac:dyDescent="0.2">
      <c r="A3171" s="6" t="s">
        <v>2924</v>
      </c>
      <c r="B3171" t="s">
        <v>29</v>
      </c>
      <c r="C3171" t="s">
        <v>9</v>
      </c>
      <c r="D3171">
        <v>3</v>
      </c>
      <c r="E3171" t="s">
        <v>24</v>
      </c>
      <c r="F3171" t="s">
        <v>15</v>
      </c>
      <c r="G3171">
        <v>31564</v>
      </c>
      <c r="H3171">
        <v>7.7753417908609403</v>
      </c>
      <c r="I3171">
        <v>31564</v>
      </c>
    </row>
    <row r="3172" spans="1:9" x14ac:dyDescent="0.2">
      <c r="A3172" s="6" t="s">
        <v>2592</v>
      </c>
      <c r="B3172" t="s">
        <v>29</v>
      </c>
      <c r="C3172" t="s">
        <v>9</v>
      </c>
      <c r="D3172">
        <v>4</v>
      </c>
      <c r="E3172" t="s">
        <v>24</v>
      </c>
      <c r="F3172" t="s">
        <v>11</v>
      </c>
      <c r="G3172">
        <v>32038</v>
      </c>
      <c r="H3172">
        <v>8.7516389860139903</v>
      </c>
      <c r="I3172">
        <v>32038</v>
      </c>
    </row>
    <row r="3173" spans="1:9" x14ac:dyDescent="0.2">
      <c r="A3173" s="6" t="s">
        <v>2676</v>
      </c>
      <c r="B3173" t="s">
        <v>29</v>
      </c>
      <c r="C3173" t="s">
        <v>9</v>
      </c>
      <c r="D3173">
        <v>4</v>
      </c>
      <c r="E3173" t="s">
        <v>24</v>
      </c>
      <c r="F3173" t="s">
        <v>12</v>
      </c>
      <c r="G3173">
        <v>32797</v>
      </c>
      <c r="H3173">
        <v>8.8190056199413807</v>
      </c>
      <c r="I3173">
        <v>32797</v>
      </c>
    </row>
    <row r="3174" spans="1:9" x14ac:dyDescent="0.2">
      <c r="A3174" s="6" t="s">
        <v>2760</v>
      </c>
      <c r="B3174" t="s">
        <v>29</v>
      </c>
      <c r="C3174" t="s">
        <v>9</v>
      </c>
      <c r="D3174">
        <v>4</v>
      </c>
      <c r="E3174" t="s">
        <v>24</v>
      </c>
      <c r="F3174" t="s">
        <v>13</v>
      </c>
      <c r="G3174">
        <v>33682</v>
      </c>
      <c r="H3174">
        <v>8.9323220536756107</v>
      </c>
      <c r="I3174">
        <v>33682</v>
      </c>
    </row>
    <row r="3175" spans="1:9" x14ac:dyDescent="0.2">
      <c r="A3175" s="6" t="s">
        <v>2844</v>
      </c>
      <c r="B3175" t="s">
        <v>29</v>
      </c>
      <c r="C3175" t="s">
        <v>9</v>
      </c>
      <c r="D3175">
        <v>4</v>
      </c>
      <c r="E3175" t="s">
        <v>24</v>
      </c>
      <c r="F3175" t="s">
        <v>14</v>
      </c>
      <c r="G3175">
        <v>35653</v>
      </c>
      <c r="H3175">
        <v>9.1763827761048091</v>
      </c>
      <c r="I3175">
        <v>35653</v>
      </c>
    </row>
    <row r="3176" spans="1:9" x14ac:dyDescent="0.2">
      <c r="A3176" s="6" t="s">
        <v>2928</v>
      </c>
      <c r="B3176" t="s">
        <v>29</v>
      </c>
      <c r="C3176" t="s">
        <v>9</v>
      </c>
      <c r="D3176">
        <v>4</v>
      </c>
      <c r="E3176" t="s">
        <v>24</v>
      </c>
      <c r="F3176" t="s">
        <v>15</v>
      </c>
      <c r="G3176">
        <v>36467</v>
      </c>
      <c r="H3176">
        <v>9.1085523029273698</v>
      </c>
      <c r="I3176">
        <v>36467</v>
      </c>
    </row>
    <row r="3177" spans="1:9" x14ac:dyDescent="0.2">
      <c r="A3177" s="6" t="s">
        <v>2596</v>
      </c>
      <c r="B3177" t="s">
        <v>29</v>
      </c>
      <c r="C3177" t="s">
        <v>9</v>
      </c>
      <c r="D3177">
        <v>5</v>
      </c>
      <c r="E3177" t="s">
        <v>24</v>
      </c>
      <c r="F3177" t="s">
        <v>11</v>
      </c>
      <c r="G3177">
        <v>28898</v>
      </c>
      <c r="H3177">
        <v>9.9703284570797699</v>
      </c>
      <c r="I3177">
        <v>28898</v>
      </c>
    </row>
    <row r="3178" spans="1:9" x14ac:dyDescent="0.2">
      <c r="A3178" s="6" t="s">
        <v>2680</v>
      </c>
      <c r="B3178" t="s">
        <v>29</v>
      </c>
      <c r="C3178" t="s">
        <v>9</v>
      </c>
      <c r="D3178">
        <v>5</v>
      </c>
      <c r="E3178" t="s">
        <v>24</v>
      </c>
      <c r="F3178" t="s">
        <v>12</v>
      </c>
      <c r="G3178">
        <v>30602</v>
      </c>
      <c r="H3178">
        <v>10.4465078173005</v>
      </c>
      <c r="I3178">
        <v>30602</v>
      </c>
    </row>
    <row r="3179" spans="1:9" x14ac:dyDescent="0.2">
      <c r="A3179" s="6" t="s">
        <v>2764</v>
      </c>
      <c r="B3179" t="s">
        <v>29</v>
      </c>
      <c r="C3179" t="s">
        <v>9</v>
      </c>
      <c r="D3179">
        <v>5</v>
      </c>
      <c r="E3179" t="s">
        <v>24</v>
      </c>
      <c r="F3179" t="s">
        <v>13</v>
      </c>
      <c r="G3179">
        <v>31172</v>
      </c>
      <c r="H3179">
        <v>10.5353521697986</v>
      </c>
      <c r="I3179">
        <v>31172</v>
      </c>
    </row>
    <row r="3180" spans="1:9" x14ac:dyDescent="0.2">
      <c r="A3180" s="6" t="s">
        <v>2848</v>
      </c>
      <c r="B3180" t="s">
        <v>29</v>
      </c>
      <c r="C3180" t="s">
        <v>9</v>
      </c>
      <c r="D3180">
        <v>5</v>
      </c>
      <c r="E3180" t="s">
        <v>24</v>
      </c>
      <c r="F3180" t="s">
        <v>14</v>
      </c>
      <c r="G3180">
        <v>31889</v>
      </c>
      <c r="H3180">
        <v>10.584506107275599</v>
      </c>
      <c r="I3180">
        <v>31889</v>
      </c>
    </row>
    <row r="3181" spans="1:9" x14ac:dyDescent="0.2">
      <c r="A3181" s="6" t="s">
        <v>2932</v>
      </c>
      <c r="B3181" t="s">
        <v>29</v>
      </c>
      <c r="C3181" t="s">
        <v>9</v>
      </c>
      <c r="D3181">
        <v>5</v>
      </c>
      <c r="E3181" t="s">
        <v>24</v>
      </c>
      <c r="F3181" t="s">
        <v>15</v>
      </c>
      <c r="G3181">
        <v>32322</v>
      </c>
      <c r="H3181">
        <v>10.5033633379911</v>
      </c>
      <c r="I3181">
        <v>32322</v>
      </c>
    </row>
    <row r="3182" spans="1:9" x14ac:dyDescent="0.2">
      <c r="A3182" s="6" t="s">
        <v>2600</v>
      </c>
      <c r="B3182" t="s">
        <v>29</v>
      </c>
      <c r="C3182" t="s">
        <v>9</v>
      </c>
      <c r="D3182">
        <v>6</v>
      </c>
      <c r="E3182" t="s">
        <v>24</v>
      </c>
      <c r="F3182" t="s">
        <v>11</v>
      </c>
      <c r="G3182">
        <v>9738</v>
      </c>
      <c r="H3182">
        <v>12.2892478546189</v>
      </c>
      <c r="I3182">
        <v>9738</v>
      </c>
    </row>
    <row r="3183" spans="1:9" x14ac:dyDescent="0.2">
      <c r="A3183" s="6" t="s">
        <v>2684</v>
      </c>
      <c r="B3183" t="s">
        <v>29</v>
      </c>
      <c r="C3183" t="s">
        <v>9</v>
      </c>
      <c r="D3183">
        <v>6</v>
      </c>
      <c r="E3183" t="s">
        <v>24</v>
      </c>
      <c r="F3183" t="s">
        <v>12</v>
      </c>
      <c r="G3183">
        <v>10263</v>
      </c>
      <c r="H3183">
        <v>12.899698340874799</v>
      </c>
      <c r="I3183">
        <v>10263</v>
      </c>
    </row>
    <row r="3184" spans="1:9" x14ac:dyDescent="0.2">
      <c r="A3184" s="6" t="s">
        <v>2768</v>
      </c>
      <c r="B3184" t="s">
        <v>29</v>
      </c>
      <c r="C3184" t="s">
        <v>9</v>
      </c>
      <c r="D3184">
        <v>6</v>
      </c>
      <c r="E3184" t="s">
        <v>24</v>
      </c>
      <c r="F3184" t="s">
        <v>13</v>
      </c>
      <c r="G3184">
        <v>10337</v>
      </c>
      <c r="H3184">
        <v>12.947144288577199</v>
      </c>
      <c r="I3184">
        <v>10337</v>
      </c>
    </row>
    <row r="3185" spans="1:9" x14ac:dyDescent="0.2">
      <c r="A3185" s="6" t="s">
        <v>2852</v>
      </c>
      <c r="B3185" t="s">
        <v>29</v>
      </c>
      <c r="C3185" t="s">
        <v>9</v>
      </c>
      <c r="D3185">
        <v>6</v>
      </c>
      <c r="E3185" t="s">
        <v>24</v>
      </c>
      <c r="F3185" t="s">
        <v>14</v>
      </c>
      <c r="G3185">
        <v>10540</v>
      </c>
      <c r="H3185">
        <v>13.1159780985565</v>
      </c>
      <c r="I3185">
        <v>10540</v>
      </c>
    </row>
    <row r="3186" spans="1:9" x14ac:dyDescent="0.2">
      <c r="A3186" s="6" t="s">
        <v>2936</v>
      </c>
      <c r="B3186" t="s">
        <v>29</v>
      </c>
      <c r="C3186" t="s">
        <v>9</v>
      </c>
      <c r="D3186">
        <v>6</v>
      </c>
      <c r="E3186" t="s">
        <v>24</v>
      </c>
      <c r="F3186" t="s">
        <v>15</v>
      </c>
      <c r="G3186">
        <v>10978</v>
      </c>
      <c r="H3186">
        <v>13.455080279445999</v>
      </c>
      <c r="I3186">
        <v>10978</v>
      </c>
    </row>
    <row r="3187" spans="1:9" x14ac:dyDescent="0.2">
      <c r="A3187" s="6" t="s">
        <v>2688</v>
      </c>
      <c r="B3187" t="s">
        <v>29</v>
      </c>
      <c r="C3187" t="s">
        <v>9</v>
      </c>
      <c r="D3187">
        <v>7</v>
      </c>
      <c r="E3187" t="s">
        <v>24</v>
      </c>
      <c r="F3187" t="s">
        <v>12</v>
      </c>
      <c r="G3187">
        <v>19428</v>
      </c>
      <c r="H3187">
        <v>11.550535077288901</v>
      </c>
      <c r="I3187">
        <v>19428</v>
      </c>
    </row>
    <row r="3188" spans="1:9" x14ac:dyDescent="0.2">
      <c r="A3188" s="6" t="s">
        <v>2604</v>
      </c>
      <c r="B3188" t="s">
        <v>29</v>
      </c>
      <c r="C3188" t="s">
        <v>9</v>
      </c>
      <c r="D3188">
        <v>7</v>
      </c>
      <c r="E3188" t="s">
        <v>24</v>
      </c>
      <c r="F3188" t="s">
        <v>11</v>
      </c>
      <c r="G3188">
        <v>19456</v>
      </c>
      <c r="H3188">
        <v>11.6169094817292</v>
      </c>
      <c r="I3188">
        <v>19456</v>
      </c>
    </row>
    <row r="3189" spans="1:9" x14ac:dyDescent="0.2">
      <c r="A3189" s="6" t="s">
        <v>2772</v>
      </c>
      <c r="B3189" t="s">
        <v>29</v>
      </c>
      <c r="C3189" t="s">
        <v>9</v>
      </c>
      <c r="D3189">
        <v>7</v>
      </c>
      <c r="E3189" t="s">
        <v>24</v>
      </c>
      <c r="F3189" t="s">
        <v>13</v>
      </c>
      <c r="G3189">
        <v>19862</v>
      </c>
      <c r="H3189">
        <v>11.7242193495071</v>
      </c>
      <c r="I3189">
        <v>19862</v>
      </c>
    </row>
    <row r="3190" spans="1:9" x14ac:dyDescent="0.2">
      <c r="A3190" s="6" t="s">
        <v>2856</v>
      </c>
      <c r="B3190" t="s">
        <v>29</v>
      </c>
      <c r="C3190" t="s">
        <v>9</v>
      </c>
      <c r="D3190">
        <v>7</v>
      </c>
      <c r="E3190" t="s">
        <v>24</v>
      </c>
      <c r="F3190" t="s">
        <v>14</v>
      </c>
      <c r="G3190">
        <v>20564</v>
      </c>
      <c r="H3190">
        <v>11.963465006690299</v>
      </c>
      <c r="I3190">
        <v>20564</v>
      </c>
    </row>
    <row r="3191" spans="1:9" x14ac:dyDescent="0.2">
      <c r="A3191" s="6" t="s">
        <v>2940</v>
      </c>
      <c r="B3191" t="s">
        <v>29</v>
      </c>
      <c r="C3191" t="s">
        <v>9</v>
      </c>
      <c r="D3191">
        <v>7</v>
      </c>
      <c r="E3191" t="s">
        <v>24</v>
      </c>
      <c r="F3191" t="s">
        <v>15</v>
      </c>
      <c r="G3191">
        <v>22333</v>
      </c>
      <c r="H3191">
        <v>12.7159369128281</v>
      </c>
      <c r="I3191">
        <v>22333</v>
      </c>
    </row>
    <row r="3192" spans="1:9" x14ac:dyDescent="0.2">
      <c r="A3192" s="6" t="s">
        <v>2860</v>
      </c>
      <c r="B3192" t="s">
        <v>29</v>
      </c>
      <c r="C3192" t="s">
        <v>9</v>
      </c>
      <c r="D3192">
        <v>8</v>
      </c>
      <c r="E3192" t="s">
        <v>24</v>
      </c>
      <c r="F3192" t="s">
        <v>14</v>
      </c>
      <c r="G3192">
        <v>4847</v>
      </c>
      <c r="H3192">
        <v>13.676636568848799</v>
      </c>
      <c r="I3192">
        <v>4847</v>
      </c>
    </row>
    <row r="3193" spans="1:9" x14ac:dyDescent="0.2">
      <c r="A3193" s="6" t="s">
        <v>2608</v>
      </c>
      <c r="B3193" t="s">
        <v>29</v>
      </c>
      <c r="C3193" t="s">
        <v>9</v>
      </c>
      <c r="D3193">
        <v>8</v>
      </c>
      <c r="E3193" t="s">
        <v>24</v>
      </c>
      <c r="F3193" t="s">
        <v>11</v>
      </c>
      <c r="G3193">
        <v>4930</v>
      </c>
      <c r="H3193">
        <v>14.037585421412301</v>
      </c>
      <c r="I3193">
        <v>4930</v>
      </c>
    </row>
    <row r="3194" spans="1:9" x14ac:dyDescent="0.2">
      <c r="A3194" s="6" t="s">
        <v>2944</v>
      </c>
      <c r="B3194" t="s">
        <v>29</v>
      </c>
      <c r="C3194" t="s">
        <v>9</v>
      </c>
      <c r="D3194">
        <v>8</v>
      </c>
      <c r="E3194" t="s">
        <v>24</v>
      </c>
      <c r="F3194" t="s">
        <v>15</v>
      </c>
      <c r="G3194">
        <v>4965</v>
      </c>
      <c r="H3194">
        <v>13.8803466592116</v>
      </c>
      <c r="I3194">
        <v>4965</v>
      </c>
    </row>
    <row r="3195" spans="1:9" x14ac:dyDescent="0.2">
      <c r="A3195" s="6" t="s">
        <v>2776</v>
      </c>
      <c r="B3195" t="s">
        <v>29</v>
      </c>
      <c r="C3195" t="s">
        <v>9</v>
      </c>
      <c r="D3195">
        <v>8</v>
      </c>
      <c r="E3195" t="s">
        <v>24</v>
      </c>
      <c r="F3195" t="s">
        <v>13</v>
      </c>
      <c r="G3195">
        <v>4977</v>
      </c>
      <c r="H3195">
        <v>14.099150141643101</v>
      </c>
      <c r="I3195">
        <v>4977</v>
      </c>
    </row>
    <row r="3196" spans="1:9" x14ac:dyDescent="0.2">
      <c r="A3196" s="6" t="s">
        <v>2692</v>
      </c>
      <c r="B3196" t="s">
        <v>29</v>
      </c>
      <c r="C3196" t="s">
        <v>9</v>
      </c>
      <c r="D3196">
        <v>8</v>
      </c>
      <c r="E3196" t="s">
        <v>24</v>
      </c>
      <c r="F3196" t="s">
        <v>12</v>
      </c>
      <c r="G3196">
        <v>5031</v>
      </c>
      <c r="H3196">
        <v>14.2682926829268</v>
      </c>
      <c r="I3196">
        <v>5031</v>
      </c>
    </row>
    <row r="3197" spans="1:9" x14ac:dyDescent="0.2">
      <c r="A3197" s="6" t="s">
        <v>2612</v>
      </c>
      <c r="B3197" t="s">
        <v>29</v>
      </c>
      <c r="C3197" t="s">
        <v>9</v>
      </c>
      <c r="D3197">
        <v>9</v>
      </c>
      <c r="E3197" t="s">
        <v>24</v>
      </c>
      <c r="F3197" t="s">
        <v>11</v>
      </c>
      <c r="G3197">
        <v>13019</v>
      </c>
      <c r="H3197">
        <v>10.5966140322318</v>
      </c>
      <c r="I3197">
        <v>13019</v>
      </c>
    </row>
    <row r="3198" spans="1:9" x14ac:dyDescent="0.2">
      <c r="A3198" s="6" t="s">
        <v>2696</v>
      </c>
      <c r="B3198" t="s">
        <v>29</v>
      </c>
      <c r="C3198" t="s">
        <v>9</v>
      </c>
      <c r="D3198">
        <v>9</v>
      </c>
      <c r="E3198" t="s">
        <v>24</v>
      </c>
      <c r="F3198" t="s">
        <v>12</v>
      </c>
      <c r="G3198">
        <v>13196</v>
      </c>
      <c r="H3198">
        <v>10.7084313884606</v>
      </c>
      <c r="I3198">
        <v>13196</v>
      </c>
    </row>
    <row r="3199" spans="1:9" x14ac:dyDescent="0.2">
      <c r="A3199" s="6" t="s">
        <v>2780</v>
      </c>
      <c r="B3199" t="s">
        <v>29</v>
      </c>
      <c r="C3199" t="s">
        <v>9</v>
      </c>
      <c r="D3199">
        <v>9</v>
      </c>
      <c r="E3199" t="s">
        <v>24</v>
      </c>
      <c r="F3199" t="s">
        <v>13</v>
      </c>
      <c r="G3199">
        <v>14050</v>
      </c>
      <c r="H3199">
        <v>11.3462004360817</v>
      </c>
      <c r="I3199">
        <v>14050</v>
      </c>
    </row>
    <row r="3200" spans="1:9" x14ac:dyDescent="0.2">
      <c r="A3200" s="6" t="s">
        <v>2864</v>
      </c>
      <c r="B3200" t="s">
        <v>29</v>
      </c>
      <c r="C3200" t="s">
        <v>9</v>
      </c>
      <c r="D3200">
        <v>9</v>
      </c>
      <c r="E3200" t="s">
        <v>24</v>
      </c>
      <c r="F3200" t="s">
        <v>14</v>
      </c>
      <c r="G3200">
        <v>14437</v>
      </c>
      <c r="H3200">
        <v>11.5718178903495</v>
      </c>
      <c r="I3200">
        <v>14437</v>
      </c>
    </row>
    <row r="3201" spans="1:9" x14ac:dyDescent="0.2">
      <c r="A3201" s="6" t="s">
        <v>2948</v>
      </c>
      <c r="B3201" t="s">
        <v>29</v>
      </c>
      <c r="C3201" t="s">
        <v>9</v>
      </c>
      <c r="D3201">
        <v>9</v>
      </c>
      <c r="E3201" t="s">
        <v>24</v>
      </c>
      <c r="F3201" t="s">
        <v>15</v>
      </c>
      <c r="G3201">
        <v>14614</v>
      </c>
      <c r="H3201">
        <v>11.599333280419099</v>
      </c>
      <c r="I3201">
        <v>14614</v>
      </c>
    </row>
    <row r="3202" spans="1:9" x14ac:dyDescent="0.2">
      <c r="A3202" s="6" t="s">
        <v>2616</v>
      </c>
      <c r="B3202" t="s">
        <v>29</v>
      </c>
      <c r="C3202" t="s">
        <v>9</v>
      </c>
      <c r="D3202">
        <v>10</v>
      </c>
      <c r="E3202" t="s">
        <v>24</v>
      </c>
      <c r="F3202" t="s">
        <v>11</v>
      </c>
      <c r="G3202">
        <v>11928</v>
      </c>
      <c r="H3202">
        <v>13.514615907545901</v>
      </c>
      <c r="I3202">
        <v>11928</v>
      </c>
    </row>
    <row r="3203" spans="1:9" x14ac:dyDescent="0.2">
      <c r="A3203" s="6" t="s">
        <v>2700</v>
      </c>
      <c r="B3203" t="s">
        <v>29</v>
      </c>
      <c r="C3203" t="s">
        <v>9</v>
      </c>
      <c r="D3203">
        <v>10</v>
      </c>
      <c r="E3203" t="s">
        <v>24</v>
      </c>
      <c r="F3203" t="s">
        <v>12</v>
      </c>
      <c r="G3203">
        <v>11930</v>
      </c>
      <c r="H3203">
        <v>13.4165542060279</v>
      </c>
      <c r="I3203">
        <v>11930</v>
      </c>
    </row>
    <row r="3204" spans="1:9" x14ac:dyDescent="0.2">
      <c r="A3204" s="6" t="s">
        <v>2952</v>
      </c>
      <c r="B3204" t="s">
        <v>29</v>
      </c>
      <c r="C3204" t="s">
        <v>9</v>
      </c>
      <c r="D3204">
        <v>10</v>
      </c>
      <c r="E3204" t="s">
        <v>24</v>
      </c>
      <c r="F3204" t="s">
        <v>15</v>
      </c>
      <c r="G3204">
        <v>12337</v>
      </c>
      <c r="H3204">
        <v>13.4639310269562</v>
      </c>
      <c r="I3204">
        <v>12337</v>
      </c>
    </row>
    <row r="3205" spans="1:9" x14ac:dyDescent="0.2">
      <c r="A3205" s="6" t="s">
        <v>2784</v>
      </c>
      <c r="B3205" t="s">
        <v>29</v>
      </c>
      <c r="C3205" t="s">
        <v>9</v>
      </c>
      <c r="D3205">
        <v>10</v>
      </c>
      <c r="E3205" t="s">
        <v>24</v>
      </c>
      <c r="F3205" t="s">
        <v>13</v>
      </c>
      <c r="G3205">
        <v>12538</v>
      </c>
      <c r="H3205">
        <v>13.980820695807299</v>
      </c>
      <c r="I3205">
        <v>12538</v>
      </c>
    </row>
    <row r="3206" spans="1:9" x14ac:dyDescent="0.2">
      <c r="A3206" s="6" t="s">
        <v>2868</v>
      </c>
      <c r="B3206" t="s">
        <v>29</v>
      </c>
      <c r="C3206" t="s">
        <v>9</v>
      </c>
      <c r="D3206">
        <v>10</v>
      </c>
      <c r="E3206" t="s">
        <v>24</v>
      </c>
      <c r="F3206" t="s">
        <v>14</v>
      </c>
      <c r="G3206">
        <v>12846</v>
      </c>
      <c r="H3206">
        <v>14.1522529470089</v>
      </c>
      <c r="I3206">
        <v>12846</v>
      </c>
    </row>
    <row r="3207" spans="1:9" x14ac:dyDescent="0.2">
      <c r="A3207" s="6" t="s">
        <v>2620</v>
      </c>
      <c r="B3207" t="s">
        <v>29</v>
      </c>
      <c r="C3207" t="s">
        <v>9</v>
      </c>
      <c r="D3207">
        <v>11</v>
      </c>
      <c r="E3207" t="s">
        <v>24</v>
      </c>
      <c r="F3207" t="s">
        <v>11</v>
      </c>
      <c r="G3207">
        <v>14395</v>
      </c>
      <c r="H3207">
        <v>10.807057057057101</v>
      </c>
      <c r="I3207">
        <v>14395</v>
      </c>
    </row>
    <row r="3208" spans="1:9" x14ac:dyDescent="0.2">
      <c r="A3208" s="6" t="s">
        <v>2704</v>
      </c>
      <c r="B3208" t="s">
        <v>29</v>
      </c>
      <c r="C3208" t="s">
        <v>9</v>
      </c>
      <c r="D3208">
        <v>11</v>
      </c>
      <c r="E3208" t="s">
        <v>24</v>
      </c>
      <c r="F3208" t="s">
        <v>12</v>
      </c>
      <c r="G3208">
        <v>14440</v>
      </c>
      <c r="H3208">
        <v>10.771296434432299</v>
      </c>
      <c r="I3208">
        <v>14440</v>
      </c>
    </row>
    <row r="3209" spans="1:9" x14ac:dyDescent="0.2">
      <c r="A3209" s="6" t="s">
        <v>2872</v>
      </c>
      <c r="B3209" t="s">
        <v>29</v>
      </c>
      <c r="C3209" t="s">
        <v>9</v>
      </c>
      <c r="D3209">
        <v>11</v>
      </c>
      <c r="E3209" t="s">
        <v>24</v>
      </c>
      <c r="F3209" t="s">
        <v>14</v>
      </c>
      <c r="G3209">
        <v>14539</v>
      </c>
      <c r="H3209">
        <v>10.6818014840937</v>
      </c>
      <c r="I3209">
        <v>14539</v>
      </c>
    </row>
    <row r="3210" spans="1:9" x14ac:dyDescent="0.2">
      <c r="A3210" s="6" t="s">
        <v>2788</v>
      </c>
      <c r="B3210" t="s">
        <v>29</v>
      </c>
      <c r="C3210" t="s">
        <v>9</v>
      </c>
      <c r="D3210">
        <v>11</v>
      </c>
      <c r="E3210" t="s">
        <v>24</v>
      </c>
      <c r="F3210" t="s">
        <v>13</v>
      </c>
      <c r="G3210">
        <v>14765</v>
      </c>
      <c r="H3210">
        <v>10.964651715431501</v>
      </c>
      <c r="I3210">
        <v>14765</v>
      </c>
    </row>
    <row r="3211" spans="1:9" x14ac:dyDescent="0.2">
      <c r="A3211" s="6" t="s">
        <v>2956</v>
      </c>
      <c r="B3211" t="s">
        <v>29</v>
      </c>
      <c r="C3211" t="s">
        <v>9</v>
      </c>
      <c r="D3211">
        <v>11</v>
      </c>
      <c r="E3211" t="s">
        <v>24</v>
      </c>
      <c r="F3211" t="s">
        <v>15</v>
      </c>
      <c r="G3211">
        <v>15067</v>
      </c>
      <c r="H3211">
        <v>10.918115942029001</v>
      </c>
      <c r="I3211">
        <v>15067</v>
      </c>
    </row>
    <row r="3212" spans="1:9" x14ac:dyDescent="0.2">
      <c r="A3212" s="6" t="s">
        <v>2708</v>
      </c>
      <c r="B3212" t="s">
        <v>29</v>
      </c>
      <c r="C3212" t="s">
        <v>9</v>
      </c>
      <c r="D3212">
        <v>12</v>
      </c>
      <c r="E3212" t="s">
        <v>24</v>
      </c>
      <c r="F3212" t="s">
        <v>12</v>
      </c>
      <c r="G3212">
        <v>5694</v>
      </c>
      <c r="H3212">
        <v>11.5473534779963</v>
      </c>
      <c r="I3212">
        <v>5694</v>
      </c>
    </row>
    <row r="3213" spans="1:9" x14ac:dyDescent="0.2">
      <c r="A3213" s="6" t="s">
        <v>2792</v>
      </c>
      <c r="B3213" t="s">
        <v>29</v>
      </c>
      <c r="C3213" t="s">
        <v>9</v>
      </c>
      <c r="D3213">
        <v>12</v>
      </c>
      <c r="E3213" t="s">
        <v>24</v>
      </c>
      <c r="F3213" t="s">
        <v>13</v>
      </c>
      <c r="G3213">
        <v>5745</v>
      </c>
      <c r="H3213">
        <v>11.6555082166768</v>
      </c>
      <c r="I3213">
        <v>5745</v>
      </c>
    </row>
    <row r="3214" spans="1:9" x14ac:dyDescent="0.2">
      <c r="A3214" s="6" t="s">
        <v>2876</v>
      </c>
      <c r="B3214" t="s">
        <v>29</v>
      </c>
      <c r="C3214" t="s">
        <v>9</v>
      </c>
      <c r="D3214">
        <v>12</v>
      </c>
      <c r="E3214" t="s">
        <v>24</v>
      </c>
      <c r="F3214" t="s">
        <v>14</v>
      </c>
      <c r="G3214">
        <v>5765</v>
      </c>
      <c r="H3214">
        <v>11.698457792207799</v>
      </c>
      <c r="I3214">
        <v>5765</v>
      </c>
    </row>
    <row r="3215" spans="1:9" x14ac:dyDescent="0.2">
      <c r="A3215" s="6" t="s">
        <v>2960</v>
      </c>
      <c r="B3215" t="s">
        <v>29</v>
      </c>
      <c r="C3215" t="s">
        <v>9</v>
      </c>
      <c r="D3215">
        <v>12</v>
      </c>
      <c r="E3215" t="s">
        <v>24</v>
      </c>
      <c r="F3215" t="s">
        <v>15</v>
      </c>
      <c r="G3215">
        <v>5839</v>
      </c>
      <c r="H3215">
        <v>11.7532206119163</v>
      </c>
      <c r="I3215">
        <v>5839</v>
      </c>
    </row>
    <row r="3216" spans="1:9" x14ac:dyDescent="0.2">
      <c r="A3216" s="6" t="s">
        <v>2624</v>
      </c>
      <c r="B3216" t="s">
        <v>29</v>
      </c>
      <c r="C3216" t="s">
        <v>9</v>
      </c>
      <c r="D3216">
        <v>12</v>
      </c>
      <c r="E3216" t="s">
        <v>24</v>
      </c>
      <c r="F3216" t="s">
        <v>11</v>
      </c>
      <c r="G3216">
        <v>5904</v>
      </c>
      <c r="H3216">
        <v>11.884057971014499</v>
      </c>
      <c r="I3216">
        <v>5904</v>
      </c>
    </row>
    <row r="3217" spans="1:9" x14ac:dyDescent="0.2">
      <c r="A3217" s="6" t="s">
        <v>2628</v>
      </c>
      <c r="B3217" t="s">
        <v>29</v>
      </c>
      <c r="C3217" t="s">
        <v>9</v>
      </c>
      <c r="D3217">
        <v>13</v>
      </c>
      <c r="E3217" t="s">
        <v>24</v>
      </c>
      <c r="F3217" t="s">
        <v>11</v>
      </c>
      <c r="G3217">
        <v>19182</v>
      </c>
      <c r="H3217">
        <v>8.1563058083170308</v>
      </c>
      <c r="I3217">
        <v>19182</v>
      </c>
    </row>
    <row r="3218" spans="1:9" x14ac:dyDescent="0.2">
      <c r="A3218" s="6" t="s">
        <v>2712</v>
      </c>
      <c r="B3218" t="s">
        <v>29</v>
      </c>
      <c r="C3218" t="s">
        <v>9</v>
      </c>
      <c r="D3218">
        <v>13</v>
      </c>
      <c r="E3218" t="s">
        <v>24</v>
      </c>
      <c r="F3218" t="s">
        <v>12</v>
      </c>
      <c r="G3218">
        <v>19786</v>
      </c>
      <c r="H3218">
        <v>8.3450021088148496</v>
      </c>
      <c r="I3218">
        <v>19786</v>
      </c>
    </row>
    <row r="3219" spans="1:9" x14ac:dyDescent="0.2">
      <c r="A3219" s="6" t="s">
        <v>2796</v>
      </c>
      <c r="B3219" t="s">
        <v>29</v>
      </c>
      <c r="C3219" t="s">
        <v>9</v>
      </c>
      <c r="D3219">
        <v>13</v>
      </c>
      <c r="E3219" t="s">
        <v>24</v>
      </c>
      <c r="F3219" t="s">
        <v>13</v>
      </c>
      <c r="G3219">
        <v>20785</v>
      </c>
      <c r="H3219">
        <v>8.7145193073665705</v>
      </c>
      <c r="I3219">
        <v>20785</v>
      </c>
    </row>
    <row r="3220" spans="1:9" x14ac:dyDescent="0.2">
      <c r="A3220" s="6" t="s">
        <v>2880</v>
      </c>
      <c r="B3220" t="s">
        <v>29</v>
      </c>
      <c r="C3220" t="s">
        <v>9</v>
      </c>
      <c r="D3220">
        <v>13</v>
      </c>
      <c r="E3220" t="s">
        <v>24</v>
      </c>
      <c r="F3220" t="s">
        <v>14</v>
      </c>
      <c r="G3220">
        <v>21499</v>
      </c>
      <c r="H3220">
        <v>8.8813153220142897</v>
      </c>
      <c r="I3220">
        <v>21499</v>
      </c>
    </row>
    <row r="3221" spans="1:9" x14ac:dyDescent="0.2">
      <c r="A3221" s="6" t="s">
        <v>2964</v>
      </c>
      <c r="B3221" t="s">
        <v>29</v>
      </c>
      <c r="C3221" t="s">
        <v>9</v>
      </c>
      <c r="D3221">
        <v>13</v>
      </c>
      <c r="E3221" t="s">
        <v>24</v>
      </c>
      <c r="F3221" t="s">
        <v>15</v>
      </c>
      <c r="G3221">
        <v>21923</v>
      </c>
      <c r="H3221">
        <v>8.8897449414054606</v>
      </c>
      <c r="I3221">
        <v>21923</v>
      </c>
    </row>
    <row r="3222" spans="1:9" x14ac:dyDescent="0.2">
      <c r="A3222" s="6" t="s">
        <v>2632</v>
      </c>
      <c r="B3222" t="s">
        <v>29</v>
      </c>
      <c r="C3222" t="s">
        <v>9</v>
      </c>
      <c r="D3222">
        <v>14</v>
      </c>
      <c r="E3222" t="s">
        <v>24</v>
      </c>
      <c r="F3222" t="s">
        <v>11</v>
      </c>
      <c r="G3222">
        <v>14232</v>
      </c>
      <c r="H3222">
        <v>12.681101309810201</v>
      </c>
      <c r="I3222">
        <v>14232</v>
      </c>
    </row>
    <row r="3223" spans="1:9" x14ac:dyDescent="0.2">
      <c r="A3223" s="6" t="s">
        <v>2716</v>
      </c>
      <c r="B3223" t="s">
        <v>29</v>
      </c>
      <c r="C3223" t="s">
        <v>9</v>
      </c>
      <c r="D3223">
        <v>14</v>
      </c>
      <c r="E3223" t="s">
        <v>24</v>
      </c>
      <c r="F3223" t="s">
        <v>12</v>
      </c>
      <c r="G3223">
        <v>14485</v>
      </c>
      <c r="H3223">
        <v>12.915737851092301</v>
      </c>
      <c r="I3223">
        <v>14485</v>
      </c>
    </row>
    <row r="3224" spans="1:9" x14ac:dyDescent="0.2">
      <c r="A3224" s="6" t="s">
        <v>2800</v>
      </c>
      <c r="B3224" t="s">
        <v>29</v>
      </c>
      <c r="C3224" t="s">
        <v>9</v>
      </c>
      <c r="D3224">
        <v>14</v>
      </c>
      <c r="E3224" t="s">
        <v>24</v>
      </c>
      <c r="F3224" t="s">
        <v>13</v>
      </c>
      <c r="G3224">
        <v>15167</v>
      </c>
      <c r="H3224">
        <v>13.4841749644381</v>
      </c>
      <c r="I3224">
        <v>15167</v>
      </c>
    </row>
    <row r="3225" spans="1:9" x14ac:dyDescent="0.2">
      <c r="A3225" s="6" t="s">
        <v>2968</v>
      </c>
      <c r="B3225" t="s">
        <v>29</v>
      </c>
      <c r="C3225" t="s">
        <v>9</v>
      </c>
      <c r="D3225">
        <v>14</v>
      </c>
      <c r="E3225" t="s">
        <v>24</v>
      </c>
      <c r="F3225" t="s">
        <v>15</v>
      </c>
      <c r="G3225">
        <v>15498</v>
      </c>
      <c r="H3225">
        <v>13.560241490944099</v>
      </c>
      <c r="I3225">
        <v>15498</v>
      </c>
    </row>
    <row r="3226" spans="1:9" x14ac:dyDescent="0.2">
      <c r="A3226" s="6" t="s">
        <v>2884</v>
      </c>
      <c r="B3226" t="s">
        <v>29</v>
      </c>
      <c r="C3226" t="s">
        <v>9</v>
      </c>
      <c r="D3226">
        <v>14</v>
      </c>
      <c r="E3226" t="s">
        <v>24</v>
      </c>
      <c r="F3226" t="s">
        <v>14</v>
      </c>
      <c r="G3226">
        <v>15560</v>
      </c>
      <c r="H3226">
        <v>13.7044213493042</v>
      </c>
      <c r="I3226">
        <v>15560</v>
      </c>
    </row>
    <row r="3227" spans="1:9" x14ac:dyDescent="0.2">
      <c r="A3227" s="6" t="s">
        <v>2804</v>
      </c>
      <c r="B3227" t="s">
        <v>29</v>
      </c>
      <c r="C3227" t="s">
        <v>9</v>
      </c>
      <c r="D3227">
        <v>15</v>
      </c>
      <c r="E3227" t="s">
        <v>24</v>
      </c>
      <c r="F3227" t="s">
        <v>13</v>
      </c>
      <c r="G3227">
        <v>4666</v>
      </c>
      <c r="H3227">
        <v>13.747790218031801</v>
      </c>
      <c r="I3227">
        <v>4666</v>
      </c>
    </row>
    <row r="3228" spans="1:9" x14ac:dyDescent="0.2">
      <c r="A3228" s="6" t="s">
        <v>2636</v>
      </c>
      <c r="B3228" t="s">
        <v>29</v>
      </c>
      <c r="C3228" t="s">
        <v>9</v>
      </c>
      <c r="D3228">
        <v>15</v>
      </c>
      <c r="E3228" t="s">
        <v>24</v>
      </c>
      <c r="F3228" t="s">
        <v>11</v>
      </c>
      <c r="G3228">
        <v>4720</v>
      </c>
      <c r="H3228">
        <v>14.1656662665066</v>
      </c>
      <c r="I3228">
        <v>4720</v>
      </c>
    </row>
    <row r="3229" spans="1:9" x14ac:dyDescent="0.2">
      <c r="A3229" s="6" t="s">
        <v>2972</v>
      </c>
      <c r="B3229" t="s">
        <v>29</v>
      </c>
      <c r="C3229" t="s">
        <v>9</v>
      </c>
      <c r="D3229">
        <v>15</v>
      </c>
      <c r="E3229" t="s">
        <v>24</v>
      </c>
      <c r="F3229" t="s">
        <v>15</v>
      </c>
      <c r="G3229">
        <v>4835</v>
      </c>
      <c r="H3229">
        <v>13.885697874784601</v>
      </c>
      <c r="I3229">
        <v>4835</v>
      </c>
    </row>
    <row r="3230" spans="1:9" x14ac:dyDescent="0.2">
      <c r="A3230" s="6" t="s">
        <v>2720</v>
      </c>
      <c r="B3230" t="s">
        <v>29</v>
      </c>
      <c r="C3230" t="s">
        <v>9</v>
      </c>
      <c r="D3230">
        <v>15</v>
      </c>
      <c r="E3230" t="s">
        <v>24</v>
      </c>
      <c r="F3230" t="s">
        <v>12</v>
      </c>
      <c r="G3230">
        <v>4861</v>
      </c>
      <c r="H3230">
        <v>14.441473559120601</v>
      </c>
      <c r="I3230">
        <v>4861</v>
      </c>
    </row>
    <row r="3231" spans="1:9" x14ac:dyDescent="0.2">
      <c r="A3231" s="6" t="s">
        <v>2888</v>
      </c>
      <c r="B3231" t="s">
        <v>29</v>
      </c>
      <c r="C3231" t="s">
        <v>9</v>
      </c>
      <c r="D3231">
        <v>15</v>
      </c>
      <c r="E3231" t="s">
        <v>24</v>
      </c>
      <c r="F3231" t="s">
        <v>14</v>
      </c>
      <c r="G3231">
        <v>4912</v>
      </c>
      <c r="H3231">
        <v>14.2956926658906</v>
      </c>
      <c r="I3231">
        <v>4912</v>
      </c>
    </row>
    <row r="3232" spans="1:9" x14ac:dyDescent="0.2">
      <c r="A3232" s="6" t="s">
        <v>2808</v>
      </c>
      <c r="B3232" t="s">
        <v>29</v>
      </c>
      <c r="C3232" t="s">
        <v>9</v>
      </c>
      <c r="D3232">
        <v>16</v>
      </c>
      <c r="E3232" t="s">
        <v>24</v>
      </c>
      <c r="F3232" t="s">
        <v>13</v>
      </c>
      <c r="G3232">
        <v>13289</v>
      </c>
      <c r="H3232">
        <v>11.540599218410801</v>
      </c>
      <c r="I3232">
        <v>13289</v>
      </c>
    </row>
    <row r="3233" spans="1:9" x14ac:dyDescent="0.2">
      <c r="A3233" s="6" t="s">
        <v>2892</v>
      </c>
      <c r="B3233" t="s">
        <v>29</v>
      </c>
      <c r="C3233" t="s">
        <v>9</v>
      </c>
      <c r="D3233">
        <v>16</v>
      </c>
      <c r="E3233" t="s">
        <v>24</v>
      </c>
      <c r="F3233" t="s">
        <v>14</v>
      </c>
      <c r="G3233">
        <v>13426</v>
      </c>
      <c r="H3233">
        <v>11.543289484997</v>
      </c>
      <c r="I3233">
        <v>13426</v>
      </c>
    </row>
    <row r="3234" spans="1:9" x14ac:dyDescent="0.2">
      <c r="A3234" s="6" t="s">
        <v>2976</v>
      </c>
      <c r="B3234" t="s">
        <v>29</v>
      </c>
      <c r="C3234" t="s">
        <v>9</v>
      </c>
      <c r="D3234">
        <v>16</v>
      </c>
      <c r="E3234" t="s">
        <v>24</v>
      </c>
      <c r="F3234" t="s">
        <v>15</v>
      </c>
      <c r="G3234">
        <v>13537</v>
      </c>
      <c r="H3234">
        <v>11.460379275313199</v>
      </c>
      <c r="I3234">
        <v>13537</v>
      </c>
    </row>
    <row r="3235" spans="1:9" x14ac:dyDescent="0.2">
      <c r="A3235" s="6" t="s">
        <v>2640</v>
      </c>
      <c r="B3235" t="s">
        <v>29</v>
      </c>
      <c r="C3235" t="s">
        <v>9</v>
      </c>
      <c r="D3235">
        <v>16</v>
      </c>
      <c r="E3235" t="s">
        <v>24</v>
      </c>
      <c r="F3235" t="s">
        <v>11</v>
      </c>
      <c r="G3235">
        <v>15018</v>
      </c>
      <c r="H3235">
        <v>13.2247270165551</v>
      </c>
      <c r="I3235">
        <v>15018</v>
      </c>
    </row>
    <row r="3236" spans="1:9" x14ac:dyDescent="0.2">
      <c r="A3236" s="6" t="s">
        <v>2724</v>
      </c>
      <c r="B3236" t="s">
        <v>29</v>
      </c>
      <c r="C3236" t="s">
        <v>9</v>
      </c>
      <c r="D3236">
        <v>16</v>
      </c>
      <c r="E3236" t="s">
        <v>24</v>
      </c>
      <c r="F3236" t="s">
        <v>12</v>
      </c>
      <c r="G3236">
        <v>15368</v>
      </c>
      <c r="H3236">
        <v>13.4441431195871</v>
      </c>
      <c r="I3236">
        <v>15368</v>
      </c>
    </row>
    <row r="3237" spans="1:9" x14ac:dyDescent="0.2">
      <c r="A3237" s="6" t="s">
        <v>2896</v>
      </c>
      <c r="B3237" t="s">
        <v>29</v>
      </c>
      <c r="C3237" t="s">
        <v>9</v>
      </c>
      <c r="D3237">
        <v>17</v>
      </c>
      <c r="E3237" t="s">
        <v>24</v>
      </c>
      <c r="F3237" t="s">
        <v>14</v>
      </c>
      <c r="G3237">
        <v>4024</v>
      </c>
      <c r="H3237">
        <v>15.0994371482176</v>
      </c>
      <c r="I3237">
        <v>4024</v>
      </c>
    </row>
    <row r="3238" spans="1:9" x14ac:dyDescent="0.2">
      <c r="A3238" s="6" t="s">
        <v>2980</v>
      </c>
      <c r="B3238" t="s">
        <v>29</v>
      </c>
      <c r="C3238" t="s">
        <v>9</v>
      </c>
      <c r="D3238">
        <v>17</v>
      </c>
      <c r="E3238" t="s">
        <v>24</v>
      </c>
      <c r="F3238" t="s">
        <v>15</v>
      </c>
      <c r="G3238">
        <v>4206</v>
      </c>
      <c r="H3238">
        <v>15.812030075188</v>
      </c>
      <c r="I3238">
        <v>4206</v>
      </c>
    </row>
    <row r="3239" spans="1:9" x14ac:dyDescent="0.2">
      <c r="A3239" s="6" t="s">
        <v>2812</v>
      </c>
      <c r="B3239" t="s">
        <v>29</v>
      </c>
      <c r="C3239" t="s">
        <v>9</v>
      </c>
      <c r="D3239">
        <v>17</v>
      </c>
      <c r="E3239" t="s">
        <v>24</v>
      </c>
      <c r="F3239" t="s">
        <v>13</v>
      </c>
      <c r="G3239">
        <v>4238</v>
      </c>
      <c r="H3239">
        <v>15.9084084084084</v>
      </c>
      <c r="I3239">
        <v>4238</v>
      </c>
    </row>
    <row r="3240" spans="1:9" x14ac:dyDescent="0.2">
      <c r="A3240" s="6" t="s">
        <v>2644</v>
      </c>
      <c r="B3240" t="s">
        <v>29</v>
      </c>
      <c r="C3240" t="s">
        <v>9</v>
      </c>
      <c r="D3240">
        <v>17</v>
      </c>
      <c r="E3240" t="s">
        <v>24</v>
      </c>
      <c r="F3240" t="s">
        <v>11</v>
      </c>
      <c r="G3240">
        <v>4282</v>
      </c>
      <c r="H3240">
        <v>15.9776119402985</v>
      </c>
      <c r="I3240">
        <v>4282</v>
      </c>
    </row>
    <row r="3241" spans="1:9" x14ac:dyDescent="0.2">
      <c r="A3241" s="6" t="s">
        <v>2728</v>
      </c>
      <c r="B3241" t="s">
        <v>29</v>
      </c>
      <c r="C3241" t="s">
        <v>9</v>
      </c>
      <c r="D3241">
        <v>17</v>
      </c>
      <c r="E3241" t="s">
        <v>24</v>
      </c>
      <c r="F3241" t="s">
        <v>12</v>
      </c>
      <c r="G3241">
        <v>4345</v>
      </c>
      <c r="H3241">
        <v>16.236920777279501</v>
      </c>
      <c r="I3241">
        <v>4345</v>
      </c>
    </row>
    <row r="3242" spans="1:9" x14ac:dyDescent="0.2">
      <c r="A3242" s="6" t="s">
        <v>2732</v>
      </c>
      <c r="B3242" t="s">
        <v>29</v>
      </c>
      <c r="C3242" t="s">
        <v>9</v>
      </c>
      <c r="D3242">
        <v>18</v>
      </c>
      <c r="E3242" t="s">
        <v>24</v>
      </c>
      <c r="F3242" t="s">
        <v>12</v>
      </c>
      <c r="G3242">
        <v>35323</v>
      </c>
      <c r="H3242">
        <v>8.7621858953687397</v>
      </c>
      <c r="I3242">
        <v>35323</v>
      </c>
    </row>
    <row r="3243" spans="1:9" x14ac:dyDescent="0.2">
      <c r="A3243" s="6" t="s">
        <v>2648</v>
      </c>
      <c r="B3243" t="s">
        <v>29</v>
      </c>
      <c r="C3243" t="s">
        <v>9</v>
      </c>
      <c r="D3243">
        <v>18</v>
      </c>
      <c r="E3243" t="s">
        <v>24</v>
      </c>
      <c r="F3243" t="s">
        <v>11</v>
      </c>
      <c r="G3243">
        <v>35847</v>
      </c>
      <c r="H3243">
        <v>8.8526411972439707</v>
      </c>
      <c r="I3243">
        <v>35847</v>
      </c>
    </row>
    <row r="3244" spans="1:9" x14ac:dyDescent="0.2">
      <c r="A3244" s="6" t="s">
        <v>2816</v>
      </c>
      <c r="B3244" t="s">
        <v>29</v>
      </c>
      <c r="C3244" t="s">
        <v>9</v>
      </c>
      <c r="D3244">
        <v>18</v>
      </c>
      <c r="E3244" t="s">
        <v>24</v>
      </c>
      <c r="F3244" t="s">
        <v>13</v>
      </c>
      <c r="G3244">
        <v>36255</v>
      </c>
      <c r="H3244">
        <v>8.8684229837821995</v>
      </c>
      <c r="I3244">
        <v>36255</v>
      </c>
    </row>
    <row r="3245" spans="1:9" x14ac:dyDescent="0.2">
      <c r="A3245" s="6" t="s">
        <v>2900</v>
      </c>
      <c r="B3245" t="s">
        <v>29</v>
      </c>
      <c r="C3245" t="s">
        <v>9</v>
      </c>
      <c r="D3245">
        <v>18</v>
      </c>
      <c r="E3245" t="s">
        <v>24</v>
      </c>
      <c r="F3245" t="s">
        <v>14</v>
      </c>
      <c r="G3245">
        <v>37667</v>
      </c>
      <c r="H3245">
        <v>8.9920981641958502</v>
      </c>
      <c r="I3245">
        <v>37667</v>
      </c>
    </row>
    <row r="3246" spans="1:9" x14ac:dyDescent="0.2">
      <c r="A3246" s="6" t="s">
        <v>2984</v>
      </c>
      <c r="B3246" t="s">
        <v>29</v>
      </c>
      <c r="C3246" t="s">
        <v>9</v>
      </c>
      <c r="D3246">
        <v>18</v>
      </c>
      <c r="E3246" t="s">
        <v>24</v>
      </c>
      <c r="F3246" t="s">
        <v>15</v>
      </c>
      <c r="G3246">
        <v>37692</v>
      </c>
      <c r="H3246">
        <v>8.7704765450483997</v>
      </c>
      <c r="I3246">
        <v>37692</v>
      </c>
    </row>
    <row r="3247" spans="1:9" x14ac:dyDescent="0.2">
      <c r="A3247" s="6" t="s">
        <v>2652</v>
      </c>
      <c r="B3247" t="s">
        <v>29</v>
      </c>
      <c r="C3247" t="s">
        <v>9</v>
      </c>
      <c r="D3247">
        <v>19</v>
      </c>
      <c r="E3247" t="s">
        <v>24</v>
      </c>
      <c r="F3247" t="s">
        <v>11</v>
      </c>
      <c r="G3247">
        <v>5801</v>
      </c>
      <c r="H3247">
        <v>12.5481289206143</v>
      </c>
      <c r="I3247">
        <v>5801</v>
      </c>
    </row>
    <row r="3248" spans="1:9" x14ac:dyDescent="0.2">
      <c r="A3248" s="6" t="s">
        <v>2736</v>
      </c>
      <c r="B3248" t="s">
        <v>29</v>
      </c>
      <c r="C3248" t="s">
        <v>9</v>
      </c>
      <c r="D3248">
        <v>19</v>
      </c>
      <c r="E3248" t="s">
        <v>24</v>
      </c>
      <c r="F3248" t="s">
        <v>12</v>
      </c>
      <c r="G3248">
        <v>5834</v>
      </c>
      <c r="H3248">
        <v>12.5220004292767</v>
      </c>
      <c r="I3248">
        <v>5834</v>
      </c>
    </row>
    <row r="3249" spans="1:9" x14ac:dyDescent="0.2">
      <c r="A3249" s="6" t="s">
        <v>2820</v>
      </c>
      <c r="B3249" t="s">
        <v>29</v>
      </c>
      <c r="C3249" t="s">
        <v>9</v>
      </c>
      <c r="D3249">
        <v>19</v>
      </c>
      <c r="E3249" t="s">
        <v>24</v>
      </c>
      <c r="F3249" t="s">
        <v>13</v>
      </c>
      <c r="G3249">
        <v>6079</v>
      </c>
      <c r="H3249">
        <v>12.9395487441464</v>
      </c>
      <c r="I3249">
        <v>6079</v>
      </c>
    </row>
    <row r="3250" spans="1:9" x14ac:dyDescent="0.2">
      <c r="A3250" s="6" t="s">
        <v>2904</v>
      </c>
      <c r="B3250" t="s">
        <v>29</v>
      </c>
      <c r="C3250" t="s">
        <v>9</v>
      </c>
      <c r="D3250">
        <v>19</v>
      </c>
      <c r="E3250" t="s">
        <v>24</v>
      </c>
      <c r="F3250" t="s">
        <v>14</v>
      </c>
      <c r="G3250">
        <v>6142</v>
      </c>
      <c r="H3250">
        <v>12.9359730412805</v>
      </c>
      <c r="I3250">
        <v>6142</v>
      </c>
    </row>
    <row r="3251" spans="1:9" x14ac:dyDescent="0.2">
      <c r="A3251" s="6" t="s">
        <v>2988</v>
      </c>
      <c r="B3251" t="s">
        <v>29</v>
      </c>
      <c r="C3251" t="s">
        <v>9</v>
      </c>
      <c r="D3251">
        <v>19</v>
      </c>
      <c r="E3251" t="s">
        <v>24</v>
      </c>
      <c r="F3251" t="s">
        <v>15</v>
      </c>
      <c r="G3251">
        <v>6288</v>
      </c>
      <c r="H3251">
        <v>13.119132067598599</v>
      </c>
      <c r="I3251">
        <v>6288</v>
      </c>
    </row>
    <row r="3252" spans="1:9" x14ac:dyDescent="0.2">
      <c r="A3252" s="6" t="s">
        <v>2908</v>
      </c>
      <c r="B3252" t="s">
        <v>29</v>
      </c>
      <c r="C3252" t="s">
        <v>9</v>
      </c>
      <c r="D3252">
        <v>20</v>
      </c>
      <c r="E3252" t="s">
        <v>24</v>
      </c>
      <c r="F3252" t="s">
        <v>14</v>
      </c>
      <c r="G3252">
        <v>26177</v>
      </c>
      <c r="H3252">
        <v>10.3294925420251</v>
      </c>
      <c r="I3252">
        <v>26177</v>
      </c>
    </row>
    <row r="3253" spans="1:9" x14ac:dyDescent="0.2">
      <c r="A3253" s="6" t="s">
        <v>2824</v>
      </c>
      <c r="B3253" t="s">
        <v>29</v>
      </c>
      <c r="C3253" t="s">
        <v>9</v>
      </c>
      <c r="D3253">
        <v>20</v>
      </c>
      <c r="E3253" t="s">
        <v>24</v>
      </c>
      <c r="F3253" t="s">
        <v>13</v>
      </c>
      <c r="G3253">
        <v>27039</v>
      </c>
      <c r="H3253">
        <v>10.808250389735001</v>
      </c>
      <c r="I3253">
        <v>27039</v>
      </c>
    </row>
    <row r="3254" spans="1:9" x14ac:dyDescent="0.2">
      <c r="A3254" s="6" t="s">
        <v>2656</v>
      </c>
      <c r="B3254" t="s">
        <v>29</v>
      </c>
      <c r="C3254" t="s">
        <v>9</v>
      </c>
      <c r="D3254">
        <v>20</v>
      </c>
      <c r="E3254" t="s">
        <v>24</v>
      </c>
      <c r="F3254" t="s">
        <v>11</v>
      </c>
      <c r="G3254">
        <v>27907</v>
      </c>
      <c r="H3254">
        <v>11.249193808448901</v>
      </c>
      <c r="I3254">
        <v>27907</v>
      </c>
    </row>
    <row r="3255" spans="1:9" x14ac:dyDescent="0.2">
      <c r="A3255" s="6" t="s">
        <v>2740</v>
      </c>
      <c r="B3255" t="s">
        <v>29</v>
      </c>
      <c r="C3255" t="s">
        <v>9</v>
      </c>
      <c r="D3255">
        <v>20</v>
      </c>
      <c r="E3255" t="s">
        <v>24</v>
      </c>
      <c r="F3255" t="s">
        <v>12</v>
      </c>
      <c r="G3255">
        <v>28601</v>
      </c>
      <c r="H3255">
        <v>11.493730911428999</v>
      </c>
      <c r="I3255">
        <v>28601</v>
      </c>
    </row>
    <row r="3256" spans="1:9" x14ac:dyDescent="0.2">
      <c r="A3256" s="6" t="s">
        <v>2992</v>
      </c>
      <c r="B3256" t="s">
        <v>29</v>
      </c>
      <c r="C3256" t="s">
        <v>9</v>
      </c>
      <c r="D3256">
        <v>20</v>
      </c>
      <c r="E3256" t="s">
        <v>24</v>
      </c>
      <c r="F3256" t="s">
        <v>15</v>
      </c>
      <c r="G3256">
        <v>28622</v>
      </c>
      <c r="H3256">
        <v>11.109299798167999</v>
      </c>
      <c r="I3256">
        <v>28622</v>
      </c>
    </row>
    <row r="3257" spans="1:9" x14ac:dyDescent="0.2">
      <c r="A3257" s="6" t="s">
        <v>2660</v>
      </c>
      <c r="B3257" t="s">
        <v>29</v>
      </c>
      <c r="C3257" t="s">
        <v>9</v>
      </c>
      <c r="D3257">
        <v>99</v>
      </c>
      <c r="E3257" t="s">
        <v>24</v>
      </c>
      <c r="F3257" t="s">
        <v>11</v>
      </c>
      <c r="G3257">
        <v>350650</v>
      </c>
      <c r="H3257">
        <v>10.095615396353301</v>
      </c>
      <c r="I3257">
        <v>350650</v>
      </c>
    </row>
    <row r="3258" spans="1:9" x14ac:dyDescent="0.2">
      <c r="A3258" s="6" t="s">
        <v>2744</v>
      </c>
      <c r="B3258" t="s">
        <v>29</v>
      </c>
      <c r="C3258" t="s">
        <v>9</v>
      </c>
      <c r="D3258">
        <v>99</v>
      </c>
      <c r="E3258" t="s">
        <v>24</v>
      </c>
      <c r="F3258" t="s">
        <v>12</v>
      </c>
      <c r="G3258">
        <v>356357</v>
      </c>
      <c r="H3258">
        <v>10.186867531873499</v>
      </c>
      <c r="I3258">
        <v>356357</v>
      </c>
    </row>
    <row r="3259" spans="1:9" x14ac:dyDescent="0.2">
      <c r="A3259" s="6" t="s">
        <v>2828</v>
      </c>
      <c r="B3259" t="s">
        <v>29</v>
      </c>
      <c r="C3259" t="s">
        <v>9</v>
      </c>
      <c r="D3259">
        <v>99</v>
      </c>
      <c r="E3259" t="s">
        <v>24</v>
      </c>
      <c r="F3259" t="s">
        <v>13</v>
      </c>
      <c r="G3259">
        <v>360468</v>
      </c>
      <c r="H3259">
        <v>10.2020207737809</v>
      </c>
      <c r="I3259">
        <v>360468</v>
      </c>
    </row>
    <row r="3260" spans="1:9" x14ac:dyDescent="0.2">
      <c r="A3260" s="6" t="s">
        <v>2912</v>
      </c>
      <c r="B3260" t="s">
        <v>29</v>
      </c>
      <c r="C3260" t="s">
        <v>9</v>
      </c>
      <c r="D3260">
        <v>99</v>
      </c>
      <c r="E3260" t="s">
        <v>24</v>
      </c>
      <c r="F3260" t="s">
        <v>14</v>
      </c>
      <c r="G3260">
        <v>370396</v>
      </c>
      <c r="H3260">
        <v>10.2926089155408</v>
      </c>
      <c r="I3260">
        <v>370396</v>
      </c>
    </row>
    <row r="3261" spans="1:9" x14ac:dyDescent="0.2">
      <c r="A3261" s="6" t="s">
        <v>2996</v>
      </c>
      <c r="B3261" t="s">
        <v>29</v>
      </c>
      <c r="C3261" t="s">
        <v>9</v>
      </c>
      <c r="D3261">
        <v>99</v>
      </c>
      <c r="E3261" t="s">
        <v>24</v>
      </c>
      <c r="F3261" t="s">
        <v>15</v>
      </c>
      <c r="G3261">
        <v>380199</v>
      </c>
      <c r="H3261">
        <v>10.327565600043499</v>
      </c>
      <c r="I3261">
        <v>380199</v>
      </c>
    </row>
    <row r="3262" spans="1:9" x14ac:dyDescent="0.2">
      <c r="A3262" s="6" t="s">
        <v>4260</v>
      </c>
      <c r="B3262" t="s">
        <v>29</v>
      </c>
      <c r="C3262" t="s">
        <v>9</v>
      </c>
      <c r="D3262">
        <v>1</v>
      </c>
      <c r="E3262" t="s">
        <v>28</v>
      </c>
      <c r="F3262" t="s">
        <v>11</v>
      </c>
      <c r="G3262">
        <v>16885</v>
      </c>
      <c r="H3262">
        <v>10.6764320852645</v>
      </c>
      <c r="I3262">
        <v>16885</v>
      </c>
    </row>
    <row r="3263" spans="1:9" x14ac:dyDescent="0.2">
      <c r="A3263" s="6" t="s">
        <v>4304</v>
      </c>
      <c r="B3263" t="s">
        <v>29</v>
      </c>
      <c r="C3263" t="s">
        <v>9</v>
      </c>
      <c r="D3263">
        <v>1</v>
      </c>
      <c r="E3263" t="s">
        <v>28</v>
      </c>
      <c r="F3263" t="s">
        <v>12</v>
      </c>
      <c r="G3263">
        <v>17477</v>
      </c>
      <c r="H3263">
        <v>10.9679615915969</v>
      </c>
      <c r="I3263">
        <v>17477</v>
      </c>
    </row>
    <row r="3264" spans="1:9" x14ac:dyDescent="0.2">
      <c r="A3264" s="6" t="s">
        <v>4348</v>
      </c>
      <c r="B3264" t="s">
        <v>29</v>
      </c>
      <c r="C3264" t="s">
        <v>9</v>
      </c>
      <c r="D3264">
        <v>1</v>
      </c>
      <c r="E3264" t="s">
        <v>28</v>
      </c>
      <c r="F3264" t="s">
        <v>13</v>
      </c>
      <c r="G3264">
        <v>17799</v>
      </c>
      <c r="H3264">
        <v>11.0803886886281</v>
      </c>
      <c r="I3264">
        <v>17799</v>
      </c>
    </row>
    <row r="3265" spans="1:9" x14ac:dyDescent="0.2">
      <c r="A3265" s="6" t="s">
        <v>4392</v>
      </c>
      <c r="B3265" t="s">
        <v>29</v>
      </c>
      <c r="C3265" t="s">
        <v>9</v>
      </c>
      <c r="D3265">
        <v>1</v>
      </c>
      <c r="E3265" t="s">
        <v>28</v>
      </c>
      <c r="F3265" t="s">
        <v>14</v>
      </c>
      <c r="G3265">
        <v>18034</v>
      </c>
      <c r="H3265">
        <v>11.1196090872591</v>
      </c>
      <c r="I3265">
        <v>18034</v>
      </c>
    </row>
    <row r="3266" spans="1:9" x14ac:dyDescent="0.2">
      <c r="A3266" s="6" t="s">
        <v>4436</v>
      </c>
      <c r="B3266" t="s">
        <v>29</v>
      </c>
      <c r="C3266" t="s">
        <v>9</v>
      </c>
      <c r="D3266">
        <v>1</v>
      </c>
      <c r="E3266" t="s">
        <v>28</v>
      </c>
      <c r="F3266" t="s">
        <v>15</v>
      </c>
      <c r="G3266">
        <v>18311</v>
      </c>
      <c r="H3266">
        <v>11.099428403098001</v>
      </c>
      <c r="I3266">
        <v>18311</v>
      </c>
    </row>
    <row r="3267" spans="1:9" x14ac:dyDescent="0.2">
      <c r="A3267" s="6" t="s">
        <v>4262</v>
      </c>
      <c r="B3267" t="s">
        <v>29</v>
      </c>
      <c r="C3267" t="s">
        <v>9</v>
      </c>
      <c r="D3267">
        <v>2</v>
      </c>
      <c r="E3267" t="s">
        <v>28</v>
      </c>
      <c r="F3267" t="s">
        <v>11</v>
      </c>
      <c r="G3267">
        <v>47896</v>
      </c>
      <c r="H3267">
        <v>8.9355572174223905</v>
      </c>
      <c r="I3267">
        <v>47896</v>
      </c>
    </row>
    <row r="3268" spans="1:9" x14ac:dyDescent="0.2">
      <c r="A3268" s="6" t="s">
        <v>4306</v>
      </c>
      <c r="B3268" t="s">
        <v>29</v>
      </c>
      <c r="C3268" t="s">
        <v>9</v>
      </c>
      <c r="D3268">
        <v>2</v>
      </c>
      <c r="E3268" t="s">
        <v>28</v>
      </c>
      <c r="F3268" t="s">
        <v>12</v>
      </c>
      <c r="G3268">
        <v>49083</v>
      </c>
      <c r="H3268">
        <v>9.0128894394050896</v>
      </c>
      <c r="I3268">
        <v>49083</v>
      </c>
    </row>
    <row r="3269" spans="1:9" x14ac:dyDescent="0.2">
      <c r="A3269" s="6" t="s">
        <v>4350</v>
      </c>
      <c r="B3269" t="s">
        <v>29</v>
      </c>
      <c r="C3269" t="s">
        <v>9</v>
      </c>
      <c r="D3269">
        <v>2</v>
      </c>
      <c r="E3269" t="s">
        <v>28</v>
      </c>
      <c r="F3269" t="s">
        <v>13</v>
      </c>
      <c r="G3269">
        <v>49356</v>
      </c>
      <c r="H3269">
        <v>8.9186464442566908</v>
      </c>
      <c r="I3269">
        <v>49356</v>
      </c>
    </row>
    <row r="3270" spans="1:9" x14ac:dyDescent="0.2">
      <c r="A3270" s="6" t="s">
        <v>4394</v>
      </c>
      <c r="B3270" t="s">
        <v>29</v>
      </c>
      <c r="C3270" t="s">
        <v>9</v>
      </c>
      <c r="D3270">
        <v>2</v>
      </c>
      <c r="E3270" t="s">
        <v>28</v>
      </c>
      <c r="F3270" t="s">
        <v>14</v>
      </c>
      <c r="G3270">
        <v>50854</v>
      </c>
      <c r="H3270">
        <v>8.9797231305482299</v>
      </c>
      <c r="I3270">
        <v>50854</v>
      </c>
    </row>
    <row r="3271" spans="1:9" x14ac:dyDescent="0.2">
      <c r="A3271" s="6" t="s">
        <v>4438</v>
      </c>
      <c r="B3271" t="s">
        <v>29</v>
      </c>
      <c r="C3271" t="s">
        <v>9</v>
      </c>
      <c r="D3271">
        <v>2</v>
      </c>
      <c r="E3271" t="s">
        <v>28</v>
      </c>
      <c r="F3271" t="s">
        <v>15</v>
      </c>
      <c r="G3271">
        <v>51474</v>
      </c>
      <c r="H3271">
        <v>8.9199759404464594</v>
      </c>
      <c r="I3271">
        <v>51474</v>
      </c>
    </row>
    <row r="3272" spans="1:9" x14ac:dyDescent="0.2">
      <c r="A3272" s="6" t="s">
        <v>4264</v>
      </c>
      <c r="B3272" t="s">
        <v>29</v>
      </c>
      <c r="C3272" t="s">
        <v>9</v>
      </c>
      <c r="D3272">
        <v>3</v>
      </c>
      <c r="E3272" t="s">
        <v>28</v>
      </c>
      <c r="F3272" t="s">
        <v>11</v>
      </c>
      <c r="G3272">
        <v>38300</v>
      </c>
      <c r="H3272">
        <v>8.5117198942147407</v>
      </c>
      <c r="I3272">
        <v>38300</v>
      </c>
    </row>
    <row r="3273" spans="1:9" x14ac:dyDescent="0.2">
      <c r="A3273" s="6" t="s">
        <v>4352</v>
      </c>
      <c r="B3273" t="s">
        <v>29</v>
      </c>
      <c r="C3273" t="s">
        <v>9</v>
      </c>
      <c r="D3273">
        <v>3</v>
      </c>
      <c r="E3273" t="s">
        <v>28</v>
      </c>
      <c r="F3273" t="s">
        <v>13</v>
      </c>
      <c r="G3273">
        <v>38858</v>
      </c>
      <c r="H3273">
        <v>8.6196857895222596</v>
      </c>
      <c r="I3273">
        <v>38858</v>
      </c>
    </row>
    <row r="3274" spans="1:9" x14ac:dyDescent="0.2">
      <c r="A3274" s="6" t="s">
        <v>4308</v>
      </c>
      <c r="B3274" t="s">
        <v>29</v>
      </c>
      <c r="C3274" t="s">
        <v>9</v>
      </c>
      <c r="D3274">
        <v>3</v>
      </c>
      <c r="E3274" t="s">
        <v>28</v>
      </c>
      <c r="F3274" t="s">
        <v>12</v>
      </c>
      <c r="G3274">
        <v>38881</v>
      </c>
      <c r="H3274">
        <v>8.6728964211793205</v>
      </c>
      <c r="I3274">
        <v>38881</v>
      </c>
    </row>
    <row r="3275" spans="1:9" x14ac:dyDescent="0.2">
      <c r="A3275" s="6" t="s">
        <v>4396</v>
      </c>
      <c r="B3275" t="s">
        <v>29</v>
      </c>
      <c r="C3275" t="s">
        <v>9</v>
      </c>
      <c r="D3275">
        <v>3</v>
      </c>
      <c r="E3275" t="s">
        <v>28</v>
      </c>
      <c r="F3275" t="s">
        <v>14</v>
      </c>
      <c r="G3275">
        <v>40326</v>
      </c>
      <c r="H3275">
        <v>8.7747082995483208</v>
      </c>
      <c r="I3275">
        <v>40326</v>
      </c>
    </row>
    <row r="3276" spans="1:9" x14ac:dyDescent="0.2">
      <c r="A3276" s="6" t="s">
        <v>4440</v>
      </c>
      <c r="B3276" t="s">
        <v>29</v>
      </c>
      <c r="C3276" t="s">
        <v>9</v>
      </c>
      <c r="D3276">
        <v>3</v>
      </c>
      <c r="E3276" t="s">
        <v>28</v>
      </c>
      <c r="F3276" t="s">
        <v>15</v>
      </c>
      <c r="G3276">
        <v>42122</v>
      </c>
      <c r="H3276">
        <v>8.8516129338270897</v>
      </c>
      <c r="I3276">
        <v>42122</v>
      </c>
    </row>
    <row r="3277" spans="1:9" x14ac:dyDescent="0.2">
      <c r="A3277" s="6" t="s">
        <v>4266</v>
      </c>
      <c r="B3277" t="s">
        <v>29</v>
      </c>
      <c r="C3277" t="s">
        <v>9</v>
      </c>
      <c r="D3277">
        <v>4</v>
      </c>
      <c r="E3277" t="s">
        <v>28</v>
      </c>
      <c r="F3277" t="s">
        <v>11</v>
      </c>
      <c r="G3277">
        <v>44207</v>
      </c>
      <c r="H3277">
        <v>9.0630601703224691</v>
      </c>
      <c r="I3277">
        <v>44207</v>
      </c>
    </row>
    <row r="3278" spans="1:9" x14ac:dyDescent="0.2">
      <c r="A3278" s="6" t="s">
        <v>4310</v>
      </c>
      <c r="B3278" t="s">
        <v>29</v>
      </c>
      <c r="C3278" t="s">
        <v>9</v>
      </c>
      <c r="D3278">
        <v>4</v>
      </c>
      <c r="E3278" t="s">
        <v>28</v>
      </c>
      <c r="F3278" t="s">
        <v>12</v>
      </c>
      <c r="G3278">
        <v>45108</v>
      </c>
      <c r="H3278">
        <v>9.1228744503604595</v>
      </c>
      <c r="I3278">
        <v>45108</v>
      </c>
    </row>
    <row r="3279" spans="1:9" x14ac:dyDescent="0.2">
      <c r="A3279" s="6" t="s">
        <v>4354</v>
      </c>
      <c r="B3279" t="s">
        <v>29</v>
      </c>
      <c r="C3279" t="s">
        <v>9</v>
      </c>
      <c r="D3279">
        <v>4</v>
      </c>
      <c r="E3279" t="s">
        <v>28</v>
      </c>
      <c r="F3279" t="s">
        <v>13</v>
      </c>
      <c r="G3279">
        <v>46194</v>
      </c>
      <c r="H3279">
        <v>9.2528739938336297</v>
      </c>
      <c r="I3279">
        <v>46194</v>
      </c>
    </row>
    <row r="3280" spans="1:9" x14ac:dyDescent="0.2">
      <c r="A3280" s="6" t="s">
        <v>4398</v>
      </c>
      <c r="B3280" t="s">
        <v>29</v>
      </c>
      <c r="C3280" t="s">
        <v>9</v>
      </c>
      <c r="D3280">
        <v>4</v>
      </c>
      <c r="E3280" t="s">
        <v>28</v>
      </c>
      <c r="F3280" t="s">
        <v>14</v>
      </c>
      <c r="G3280">
        <v>48190</v>
      </c>
      <c r="H3280">
        <v>9.3841069404929094</v>
      </c>
      <c r="I3280">
        <v>48190</v>
      </c>
    </row>
    <row r="3281" spans="1:9" x14ac:dyDescent="0.2">
      <c r="A3281" s="6" t="s">
        <v>4442</v>
      </c>
      <c r="B3281" t="s">
        <v>29</v>
      </c>
      <c r="C3281" t="s">
        <v>9</v>
      </c>
      <c r="D3281">
        <v>4</v>
      </c>
      <c r="E3281" t="s">
        <v>28</v>
      </c>
      <c r="F3281" t="s">
        <v>15</v>
      </c>
      <c r="G3281">
        <v>49734</v>
      </c>
      <c r="H3281">
        <v>9.4656140968683999</v>
      </c>
      <c r="I3281">
        <v>49734</v>
      </c>
    </row>
    <row r="3282" spans="1:9" x14ac:dyDescent="0.2">
      <c r="A3282" s="6" t="s">
        <v>4268</v>
      </c>
      <c r="B3282" t="s">
        <v>29</v>
      </c>
      <c r="C3282" t="s">
        <v>9</v>
      </c>
      <c r="D3282">
        <v>5</v>
      </c>
      <c r="E3282" t="s">
        <v>28</v>
      </c>
      <c r="F3282" t="s">
        <v>11</v>
      </c>
      <c r="G3282">
        <v>38079</v>
      </c>
      <c r="H3282">
        <v>10.2094494073612</v>
      </c>
      <c r="I3282">
        <v>38079</v>
      </c>
    </row>
    <row r="3283" spans="1:9" x14ac:dyDescent="0.2">
      <c r="A3283" s="6" t="s">
        <v>4312</v>
      </c>
      <c r="B3283" t="s">
        <v>29</v>
      </c>
      <c r="C3283" t="s">
        <v>9</v>
      </c>
      <c r="D3283">
        <v>5</v>
      </c>
      <c r="E3283" t="s">
        <v>28</v>
      </c>
      <c r="F3283" t="s">
        <v>12</v>
      </c>
      <c r="G3283">
        <v>40333</v>
      </c>
      <c r="H3283">
        <v>10.7186348860591</v>
      </c>
      <c r="I3283">
        <v>40333</v>
      </c>
    </row>
    <row r="3284" spans="1:9" x14ac:dyDescent="0.2">
      <c r="A3284" s="6" t="s">
        <v>4356</v>
      </c>
      <c r="B3284" t="s">
        <v>29</v>
      </c>
      <c r="C3284" t="s">
        <v>9</v>
      </c>
      <c r="D3284">
        <v>5</v>
      </c>
      <c r="E3284" t="s">
        <v>28</v>
      </c>
      <c r="F3284" t="s">
        <v>13</v>
      </c>
      <c r="G3284">
        <v>41042</v>
      </c>
      <c r="H3284">
        <v>10.7773623853959</v>
      </c>
      <c r="I3284">
        <v>41042</v>
      </c>
    </row>
    <row r="3285" spans="1:9" x14ac:dyDescent="0.2">
      <c r="A3285" s="6" t="s">
        <v>4400</v>
      </c>
      <c r="B3285" t="s">
        <v>29</v>
      </c>
      <c r="C3285" t="s">
        <v>9</v>
      </c>
      <c r="D3285">
        <v>5</v>
      </c>
      <c r="E3285" t="s">
        <v>28</v>
      </c>
      <c r="F3285" t="s">
        <v>14</v>
      </c>
      <c r="G3285">
        <v>41810</v>
      </c>
      <c r="H3285">
        <v>10.829011767202299</v>
      </c>
      <c r="I3285">
        <v>41810</v>
      </c>
    </row>
    <row r="3286" spans="1:9" x14ac:dyDescent="0.2">
      <c r="A3286" s="6" t="s">
        <v>4444</v>
      </c>
      <c r="B3286" t="s">
        <v>29</v>
      </c>
      <c r="C3286" t="s">
        <v>9</v>
      </c>
      <c r="D3286">
        <v>5</v>
      </c>
      <c r="E3286" t="s">
        <v>28</v>
      </c>
      <c r="F3286" t="s">
        <v>15</v>
      </c>
      <c r="G3286">
        <v>42243</v>
      </c>
      <c r="H3286">
        <v>10.7290589320636</v>
      </c>
      <c r="I3286">
        <v>42243</v>
      </c>
    </row>
    <row r="3287" spans="1:9" x14ac:dyDescent="0.2">
      <c r="A3287" s="6" t="s">
        <v>4270</v>
      </c>
      <c r="B3287" t="s">
        <v>29</v>
      </c>
      <c r="C3287" t="s">
        <v>9</v>
      </c>
      <c r="D3287">
        <v>6</v>
      </c>
      <c r="E3287" t="s">
        <v>28</v>
      </c>
      <c r="F3287" t="s">
        <v>11</v>
      </c>
      <c r="G3287">
        <v>13432</v>
      </c>
      <c r="H3287">
        <v>13.435027606583001</v>
      </c>
      <c r="I3287">
        <v>13432</v>
      </c>
    </row>
    <row r="3288" spans="1:9" x14ac:dyDescent="0.2">
      <c r="A3288" s="6" t="s">
        <v>4314</v>
      </c>
      <c r="B3288" t="s">
        <v>29</v>
      </c>
      <c r="C3288" t="s">
        <v>9</v>
      </c>
      <c r="D3288">
        <v>6</v>
      </c>
      <c r="E3288" t="s">
        <v>28</v>
      </c>
      <c r="F3288" t="s">
        <v>12</v>
      </c>
      <c r="G3288">
        <v>14026</v>
      </c>
      <c r="H3288">
        <v>14.0707010565262</v>
      </c>
      <c r="I3288">
        <v>14026</v>
      </c>
    </row>
    <row r="3289" spans="1:9" x14ac:dyDescent="0.2">
      <c r="A3289" s="6" t="s">
        <v>4358</v>
      </c>
      <c r="B3289" t="s">
        <v>29</v>
      </c>
      <c r="C3289" t="s">
        <v>9</v>
      </c>
      <c r="D3289">
        <v>6</v>
      </c>
      <c r="E3289" t="s">
        <v>28</v>
      </c>
      <c r="F3289" t="s">
        <v>13</v>
      </c>
      <c r="G3289">
        <v>14041</v>
      </c>
      <c r="H3289">
        <v>14.0128793776039</v>
      </c>
      <c r="I3289">
        <v>14041</v>
      </c>
    </row>
    <row r="3290" spans="1:9" x14ac:dyDescent="0.2">
      <c r="A3290" s="6" t="s">
        <v>4402</v>
      </c>
      <c r="B3290" t="s">
        <v>29</v>
      </c>
      <c r="C3290" t="s">
        <v>9</v>
      </c>
      <c r="D3290">
        <v>6</v>
      </c>
      <c r="E3290" t="s">
        <v>28</v>
      </c>
      <c r="F3290" t="s">
        <v>14</v>
      </c>
      <c r="G3290">
        <v>14305</v>
      </c>
      <c r="H3290">
        <v>14.2939952157109</v>
      </c>
      <c r="I3290">
        <v>14305</v>
      </c>
    </row>
    <row r="3291" spans="1:9" x14ac:dyDescent="0.2">
      <c r="A3291" s="6" t="s">
        <v>4446</v>
      </c>
      <c r="B3291" t="s">
        <v>29</v>
      </c>
      <c r="C3291" t="s">
        <v>9</v>
      </c>
      <c r="D3291">
        <v>6</v>
      </c>
      <c r="E3291" t="s">
        <v>28</v>
      </c>
      <c r="F3291" t="s">
        <v>15</v>
      </c>
      <c r="G3291">
        <v>15022</v>
      </c>
      <c r="H3291">
        <v>14.8712060083576</v>
      </c>
      <c r="I3291">
        <v>15022</v>
      </c>
    </row>
    <row r="3292" spans="1:9" x14ac:dyDescent="0.2">
      <c r="A3292" s="6" t="s">
        <v>4272</v>
      </c>
      <c r="B3292" t="s">
        <v>29</v>
      </c>
      <c r="C3292" t="s">
        <v>9</v>
      </c>
      <c r="D3292">
        <v>7</v>
      </c>
      <c r="E3292" t="s">
        <v>28</v>
      </c>
      <c r="F3292" t="s">
        <v>11</v>
      </c>
      <c r="G3292">
        <v>25527</v>
      </c>
      <c r="H3292">
        <v>12.3502086579895</v>
      </c>
      <c r="I3292">
        <v>25527</v>
      </c>
    </row>
    <row r="3293" spans="1:9" x14ac:dyDescent="0.2">
      <c r="A3293" s="6" t="s">
        <v>4316</v>
      </c>
      <c r="B3293" t="s">
        <v>29</v>
      </c>
      <c r="C3293" t="s">
        <v>9</v>
      </c>
      <c r="D3293">
        <v>7</v>
      </c>
      <c r="E3293" t="s">
        <v>28</v>
      </c>
      <c r="F3293" t="s">
        <v>12</v>
      </c>
      <c r="G3293">
        <v>25773</v>
      </c>
      <c r="H3293">
        <v>12.3735196076448</v>
      </c>
      <c r="I3293">
        <v>25773</v>
      </c>
    </row>
    <row r="3294" spans="1:9" x14ac:dyDescent="0.2">
      <c r="A3294" s="6" t="s">
        <v>4360</v>
      </c>
      <c r="B3294" t="s">
        <v>29</v>
      </c>
      <c r="C3294" t="s">
        <v>9</v>
      </c>
      <c r="D3294">
        <v>7</v>
      </c>
      <c r="E3294" t="s">
        <v>28</v>
      </c>
      <c r="F3294" t="s">
        <v>13</v>
      </c>
      <c r="G3294">
        <v>26314</v>
      </c>
      <c r="H3294">
        <v>12.5830370270349</v>
      </c>
      <c r="I3294">
        <v>26314</v>
      </c>
    </row>
    <row r="3295" spans="1:9" x14ac:dyDescent="0.2">
      <c r="A3295" s="6" t="s">
        <v>4404</v>
      </c>
      <c r="B3295" t="s">
        <v>29</v>
      </c>
      <c r="C3295" t="s">
        <v>9</v>
      </c>
      <c r="D3295">
        <v>7</v>
      </c>
      <c r="E3295" t="s">
        <v>28</v>
      </c>
      <c r="F3295" t="s">
        <v>14</v>
      </c>
      <c r="G3295">
        <v>27224</v>
      </c>
      <c r="H3295">
        <v>12.8605297494866</v>
      </c>
      <c r="I3295">
        <v>27224</v>
      </c>
    </row>
    <row r="3296" spans="1:9" x14ac:dyDescent="0.2">
      <c r="A3296" s="6" t="s">
        <v>4448</v>
      </c>
      <c r="B3296" t="s">
        <v>29</v>
      </c>
      <c r="C3296" t="s">
        <v>9</v>
      </c>
      <c r="D3296">
        <v>7</v>
      </c>
      <c r="E3296" t="s">
        <v>28</v>
      </c>
      <c r="F3296" t="s">
        <v>15</v>
      </c>
      <c r="G3296">
        <v>29215</v>
      </c>
      <c r="H3296">
        <v>13.5191051526854</v>
      </c>
      <c r="I3296">
        <v>29215</v>
      </c>
    </row>
    <row r="3297" spans="1:9" x14ac:dyDescent="0.2">
      <c r="A3297" s="6" t="s">
        <v>4406</v>
      </c>
      <c r="B3297" t="s">
        <v>29</v>
      </c>
      <c r="C3297" t="s">
        <v>9</v>
      </c>
      <c r="D3297">
        <v>8</v>
      </c>
      <c r="E3297" t="s">
        <v>28</v>
      </c>
      <c r="F3297" t="s">
        <v>14</v>
      </c>
      <c r="G3297">
        <v>6672</v>
      </c>
      <c r="H3297">
        <v>14.486263812604401</v>
      </c>
      <c r="I3297">
        <v>6672</v>
      </c>
    </row>
    <row r="3298" spans="1:9" x14ac:dyDescent="0.2">
      <c r="A3298" s="6" t="s">
        <v>4274</v>
      </c>
      <c r="B3298" t="s">
        <v>29</v>
      </c>
      <c r="C3298" t="s">
        <v>9</v>
      </c>
      <c r="D3298">
        <v>8</v>
      </c>
      <c r="E3298" t="s">
        <v>28</v>
      </c>
      <c r="F3298" t="s">
        <v>11</v>
      </c>
      <c r="G3298">
        <v>6885</v>
      </c>
      <c r="H3298">
        <v>15.038746950167701</v>
      </c>
      <c r="I3298">
        <v>6885</v>
      </c>
    </row>
    <row r="3299" spans="1:9" x14ac:dyDescent="0.2">
      <c r="A3299" s="6" t="s">
        <v>4450</v>
      </c>
      <c r="B3299" t="s">
        <v>29</v>
      </c>
      <c r="C3299" t="s">
        <v>9</v>
      </c>
      <c r="D3299">
        <v>8</v>
      </c>
      <c r="E3299" t="s">
        <v>28</v>
      </c>
      <c r="F3299" t="s">
        <v>15</v>
      </c>
      <c r="G3299">
        <v>6903</v>
      </c>
      <c r="H3299">
        <v>14.9115810002716</v>
      </c>
      <c r="I3299">
        <v>6903</v>
      </c>
    </row>
    <row r="3300" spans="1:9" x14ac:dyDescent="0.2">
      <c r="A3300" s="6" t="s">
        <v>4362</v>
      </c>
      <c r="B3300" t="s">
        <v>29</v>
      </c>
      <c r="C3300" t="s">
        <v>9</v>
      </c>
      <c r="D3300">
        <v>8</v>
      </c>
      <c r="E3300" t="s">
        <v>28</v>
      </c>
      <c r="F3300" t="s">
        <v>13</v>
      </c>
      <c r="G3300">
        <v>6910</v>
      </c>
      <c r="H3300">
        <v>15.0228415519466</v>
      </c>
      <c r="I3300">
        <v>6910</v>
      </c>
    </row>
    <row r="3301" spans="1:9" x14ac:dyDescent="0.2">
      <c r="A3301" s="6" t="s">
        <v>4318</v>
      </c>
      <c r="B3301" t="s">
        <v>29</v>
      </c>
      <c r="C3301" t="s">
        <v>9</v>
      </c>
      <c r="D3301">
        <v>8</v>
      </c>
      <c r="E3301" t="s">
        <v>28</v>
      </c>
      <c r="F3301" t="s">
        <v>12</v>
      </c>
      <c r="G3301">
        <v>6984</v>
      </c>
      <c r="H3301">
        <v>15.2482932124604</v>
      </c>
      <c r="I3301">
        <v>6984</v>
      </c>
    </row>
    <row r="3302" spans="1:9" x14ac:dyDescent="0.2">
      <c r="A3302" s="6" t="s">
        <v>4276</v>
      </c>
      <c r="B3302" t="s">
        <v>29</v>
      </c>
      <c r="C3302" t="s">
        <v>9</v>
      </c>
      <c r="D3302">
        <v>9</v>
      </c>
      <c r="E3302" t="s">
        <v>28</v>
      </c>
      <c r="F3302" t="s">
        <v>11</v>
      </c>
      <c r="G3302">
        <v>17193</v>
      </c>
      <c r="H3302">
        <v>10.958100239928999</v>
      </c>
      <c r="I3302">
        <v>17193</v>
      </c>
    </row>
    <row r="3303" spans="1:9" x14ac:dyDescent="0.2">
      <c r="A3303" s="6" t="s">
        <v>4320</v>
      </c>
      <c r="B3303" t="s">
        <v>29</v>
      </c>
      <c r="C3303" t="s">
        <v>9</v>
      </c>
      <c r="D3303">
        <v>9</v>
      </c>
      <c r="E3303" t="s">
        <v>28</v>
      </c>
      <c r="F3303" t="s">
        <v>12</v>
      </c>
      <c r="G3303">
        <v>17384</v>
      </c>
      <c r="H3303">
        <v>11.0289717362355</v>
      </c>
      <c r="I3303">
        <v>17384</v>
      </c>
    </row>
    <row r="3304" spans="1:9" x14ac:dyDescent="0.2">
      <c r="A3304" s="6" t="s">
        <v>4364</v>
      </c>
      <c r="B3304" t="s">
        <v>29</v>
      </c>
      <c r="C3304" t="s">
        <v>9</v>
      </c>
      <c r="D3304">
        <v>9</v>
      </c>
      <c r="E3304" t="s">
        <v>28</v>
      </c>
      <c r="F3304" t="s">
        <v>13</v>
      </c>
      <c r="G3304">
        <v>18366</v>
      </c>
      <c r="H3304">
        <v>11.657479354940801</v>
      </c>
      <c r="I3304">
        <v>18366</v>
      </c>
    </row>
    <row r="3305" spans="1:9" x14ac:dyDescent="0.2">
      <c r="A3305" s="6" t="s">
        <v>4408</v>
      </c>
      <c r="B3305" t="s">
        <v>29</v>
      </c>
      <c r="C3305" t="s">
        <v>9</v>
      </c>
      <c r="D3305">
        <v>9</v>
      </c>
      <c r="E3305" t="s">
        <v>28</v>
      </c>
      <c r="F3305" t="s">
        <v>14</v>
      </c>
      <c r="G3305">
        <v>18908</v>
      </c>
      <c r="H3305">
        <v>11.9904853684539</v>
      </c>
      <c r="I3305">
        <v>18908</v>
      </c>
    </row>
    <row r="3306" spans="1:9" x14ac:dyDescent="0.2">
      <c r="A3306" s="6" t="s">
        <v>4452</v>
      </c>
      <c r="B3306" t="s">
        <v>29</v>
      </c>
      <c r="C3306" t="s">
        <v>9</v>
      </c>
      <c r="D3306">
        <v>9</v>
      </c>
      <c r="E3306" t="s">
        <v>28</v>
      </c>
      <c r="F3306" t="s">
        <v>15</v>
      </c>
      <c r="G3306">
        <v>19068</v>
      </c>
      <c r="H3306">
        <v>12.009791662176299</v>
      </c>
      <c r="I3306">
        <v>19068</v>
      </c>
    </row>
    <row r="3307" spans="1:9" x14ac:dyDescent="0.2">
      <c r="A3307" s="6" t="s">
        <v>4278</v>
      </c>
      <c r="B3307" t="s">
        <v>29</v>
      </c>
      <c r="C3307" t="s">
        <v>9</v>
      </c>
      <c r="D3307">
        <v>10</v>
      </c>
      <c r="E3307" t="s">
        <v>28</v>
      </c>
      <c r="F3307" t="s">
        <v>11</v>
      </c>
      <c r="G3307">
        <v>15519</v>
      </c>
      <c r="H3307">
        <v>14.1632778122232</v>
      </c>
      <c r="I3307">
        <v>15519</v>
      </c>
    </row>
    <row r="3308" spans="1:9" x14ac:dyDescent="0.2">
      <c r="A3308" s="6" t="s">
        <v>4322</v>
      </c>
      <c r="B3308" t="s">
        <v>29</v>
      </c>
      <c r="C3308" t="s">
        <v>9</v>
      </c>
      <c r="D3308">
        <v>10</v>
      </c>
      <c r="E3308" t="s">
        <v>28</v>
      </c>
      <c r="F3308" t="s">
        <v>12</v>
      </c>
      <c r="G3308">
        <v>15869</v>
      </c>
      <c r="H3308">
        <v>14.42578885503</v>
      </c>
      <c r="I3308">
        <v>15869</v>
      </c>
    </row>
    <row r="3309" spans="1:9" x14ac:dyDescent="0.2">
      <c r="A3309" s="6" t="s">
        <v>4454</v>
      </c>
      <c r="B3309" t="s">
        <v>29</v>
      </c>
      <c r="C3309" t="s">
        <v>9</v>
      </c>
      <c r="D3309">
        <v>10</v>
      </c>
      <c r="E3309" t="s">
        <v>28</v>
      </c>
      <c r="F3309" t="s">
        <v>15</v>
      </c>
      <c r="G3309">
        <v>16248</v>
      </c>
      <c r="H3309">
        <v>14.4528806582165</v>
      </c>
      <c r="I3309">
        <v>16248</v>
      </c>
    </row>
    <row r="3310" spans="1:9" x14ac:dyDescent="0.2">
      <c r="A3310" s="6" t="s">
        <v>4366</v>
      </c>
      <c r="B3310" t="s">
        <v>29</v>
      </c>
      <c r="C3310" t="s">
        <v>9</v>
      </c>
      <c r="D3310">
        <v>10</v>
      </c>
      <c r="E3310" t="s">
        <v>28</v>
      </c>
      <c r="F3310" t="s">
        <v>13</v>
      </c>
      <c r="G3310">
        <v>16497</v>
      </c>
      <c r="H3310">
        <v>14.859653834731899</v>
      </c>
      <c r="I3310">
        <v>16497</v>
      </c>
    </row>
    <row r="3311" spans="1:9" x14ac:dyDescent="0.2">
      <c r="A3311" s="6" t="s">
        <v>4410</v>
      </c>
      <c r="B3311" t="s">
        <v>29</v>
      </c>
      <c r="C3311" t="s">
        <v>9</v>
      </c>
      <c r="D3311">
        <v>10</v>
      </c>
      <c r="E3311" t="s">
        <v>28</v>
      </c>
      <c r="F3311" t="s">
        <v>14</v>
      </c>
      <c r="G3311">
        <v>16856</v>
      </c>
      <c r="H3311">
        <v>15.014811345216</v>
      </c>
      <c r="I3311">
        <v>16856</v>
      </c>
    </row>
    <row r="3312" spans="1:9" x14ac:dyDescent="0.2">
      <c r="A3312" s="6" t="s">
        <v>4280</v>
      </c>
      <c r="B3312" t="s">
        <v>29</v>
      </c>
      <c r="C3312" t="s">
        <v>9</v>
      </c>
      <c r="D3312">
        <v>11</v>
      </c>
      <c r="E3312" t="s">
        <v>28</v>
      </c>
      <c r="F3312" t="s">
        <v>11</v>
      </c>
      <c r="G3312">
        <v>18472</v>
      </c>
      <c r="H3312">
        <v>10.8880291360099</v>
      </c>
      <c r="I3312">
        <v>18472</v>
      </c>
    </row>
    <row r="3313" spans="1:9" x14ac:dyDescent="0.2">
      <c r="A3313" s="6" t="s">
        <v>4412</v>
      </c>
      <c r="B3313" t="s">
        <v>29</v>
      </c>
      <c r="C3313" t="s">
        <v>9</v>
      </c>
      <c r="D3313">
        <v>11</v>
      </c>
      <c r="E3313" t="s">
        <v>28</v>
      </c>
      <c r="F3313" t="s">
        <v>14</v>
      </c>
      <c r="G3313">
        <v>18480</v>
      </c>
      <c r="H3313">
        <v>10.6727562813603</v>
      </c>
      <c r="I3313">
        <v>18480</v>
      </c>
    </row>
    <row r="3314" spans="1:9" x14ac:dyDescent="0.2">
      <c r="A3314" s="6" t="s">
        <v>4324</v>
      </c>
      <c r="B3314" t="s">
        <v>29</v>
      </c>
      <c r="C3314" t="s">
        <v>9</v>
      </c>
      <c r="D3314">
        <v>11</v>
      </c>
      <c r="E3314" t="s">
        <v>28</v>
      </c>
      <c r="F3314" t="s">
        <v>12</v>
      </c>
      <c r="G3314">
        <v>18482</v>
      </c>
      <c r="H3314">
        <v>10.8463887790563</v>
      </c>
      <c r="I3314">
        <v>18482</v>
      </c>
    </row>
    <row r="3315" spans="1:9" x14ac:dyDescent="0.2">
      <c r="A3315" s="6" t="s">
        <v>4368</v>
      </c>
      <c r="B3315" t="s">
        <v>29</v>
      </c>
      <c r="C3315" t="s">
        <v>9</v>
      </c>
      <c r="D3315">
        <v>11</v>
      </c>
      <c r="E3315" t="s">
        <v>28</v>
      </c>
      <c r="F3315" t="s">
        <v>13</v>
      </c>
      <c r="G3315">
        <v>18780</v>
      </c>
      <c r="H3315">
        <v>10.959897644627601</v>
      </c>
      <c r="I3315">
        <v>18780</v>
      </c>
    </row>
    <row r="3316" spans="1:9" x14ac:dyDescent="0.2">
      <c r="A3316" s="6" t="s">
        <v>4456</v>
      </c>
      <c r="B3316" t="s">
        <v>29</v>
      </c>
      <c r="C3316" t="s">
        <v>9</v>
      </c>
      <c r="D3316">
        <v>11</v>
      </c>
      <c r="E3316" t="s">
        <v>28</v>
      </c>
      <c r="F3316" t="s">
        <v>15</v>
      </c>
      <c r="G3316">
        <v>19011</v>
      </c>
      <c r="H3316">
        <v>10.851361066810901</v>
      </c>
      <c r="I3316">
        <v>19011</v>
      </c>
    </row>
    <row r="3317" spans="1:9" x14ac:dyDescent="0.2">
      <c r="A3317" s="6" t="s">
        <v>4326</v>
      </c>
      <c r="B3317" t="s">
        <v>29</v>
      </c>
      <c r="C3317" t="s">
        <v>9</v>
      </c>
      <c r="D3317">
        <v>12</v>
      </c>
      <c r="E3317" t="s">
        <v>28</v>
      </c>
      <c r="F3317" t="s">
        <v>12</v>
      </c>
      <c r="G3317">
        <v>7308</v>
      </c>
      <c r="H3317">
        <v>11.657567793951801</v>
      </c>
      <c r="I3317">
        <v>7308</v>
      </c>
    </row>
    <row r="3318" spans="1:9" x14ac:dyDescent="0.2">
      <c r="A3318" s="6" t="s">
        <v>4458</v>
      </c>
      <c r="B3318" t="s">
        <v>29</v>
      </c>
      <c r="C3318" t="s">
        <v>9</v>
      </c>
      <c r="D3318">
        <v>12</v>
      </c>
      <c r="E3318" t="s">
        <v>28</v>
      </c>
      <c r="F3318" t="s">
        <v>15</v>
      </c>
      <c r="G3318">
        <v>7384</v>
      </c>
      <c r="H3318">
        <v>11.683271497758501</v>
      </c>
      <c r="I3318">
        <v>7384</v>
      </c>
    </row>
    <row r="3319" spans="1:9" x14ac:dyDescent="0.2">
      <c r="A3319" s="6" t="s">
        <v>4370</v>
      </c>
      <c r="B3319" t="s">
        <v>29</v>
      </c>
      <c r="C3319" t="s">
        <v>9</v>
      </c>
      <c r="D3319">
        <v>12</v>
      </c>
      <c r="E3319" t="s">
        <v>28</v>
      </c>
      <c r="F3319" t="s">
        <v>13</v>
      </c>
      <c r="G3319">
        <v>7417</v>
      </c>
      <c r="H3319">
        <v>11.9349588405227</v>
      </c>
      <c r="I3319">
        <v>7417</v>
      </c>
    </row>
    <row r="3320" spans="1:9" x14ac:dyDescent="0.2">
      <c r="A3320" s="6" t="s">
        <v>4414</v>
      </c>
      <c r="B3320" t="s">
        <v>29</v>
      </c>
      <c r="C3320" t="s">
        <v>9</v>
      </c>
      <c r="D3320">
        <v>12</v>
      </c>
      <c r="E3320" t="s">
        <v>28</v>
      </c>
      <c r="F3320" t="s">
        <v>14</v>
      </c>
      <c r="G3320">
        <v>7435</v>
      </c>
      <c r="H3320">
        <v>11.899513693704</v>
      </c>
      <c r="I3320">
        <v>7435</v>
      </c>
    </row>
    <row r="3321" spans="1:9" x14ac:dyDescent="0.2">
      <c r="A3321" s="6" t="s">
        <v>4282</v>
      </c>
      <c r="B3321" t="s">
        <v>29</v>
      </c>
      <c r="C3321" t="s">
        <v>9</v>
      </c>
      <c r="D3321">
        <v>12</v>
      </c>
      <c r="E3321" t="s">
        <v>28</v>
      </c>
      <c r="F3321" t="s">
        <v>11</v>
      </c>
      <c r="G3321">
        <v>7672</v>
      </c>
      <c r="H3321">
        <v>12.2147108774054</v>
      </c>
      <c r="I3321">
        <v>7672</v>
      </c>
    </row>
    <row r="3322" spans="1:9" x14ac:dyDescent="0.2">
      <c r="A3322" s="6" t="s">
        <v>4284</v>
      </c>
      <c r="B3322" t="s">
        <v>29</v>
      </c>
      <c r="C3322" t="s">
        <v>9</v>
      </c>
      <c r="D3322">
        <v>13</v>
      </c>
      <c r="E3322" t="s">
        <v>28</v>
      </c>
      <c r="F3322" t="s">
        <v>11</v>
      </c>
      <c r="G3322">
        <v>23943</v>
      </c>
      <c r="H3322">
        <v>8.1564415403377701</v>
      </c>
      <c r="I3322">
        <v>23943</v>
      </c>
    </row>
    <row r="3323" spans="1:9" x14ac:dyDescent="0.2">
      <c r="A3323" s="6" t="s">
        <v>4328</v>
      </c>
      <c r="B3323" t="s">
        <v>29</v>
      </c>
      <c r="C3323" t="s">
        <v>9</v>
      </c>
      <c r="D3323">
        <v>13</v>
      </c>
      <c r="E3323" t="s">
        <v>28</v>
      </c>
      <c r="F3323" t="s">
        <v>12</v>
      </c>
      <c r="G3323">
        <v>24759</v>
      </c>
      <c r="H3323">
        <v>8.3799632912008803</v>
      </c>
      <c r="I3323">
        <v>24759</v>
      </c>
    </row>
    <row r="3324" spans="1:9" x14ac:dyDescent="0.2">
      <c r="A3324" s="6" t="s">
        <v>4372</v>
      </c>
      <c r="B3324" t="s">
        <v>29</v>
      </c>
      <c r="C3324" t="s">
        <v>9</v>
      </c>
      <c r="D3324">
        <v>13</v>
      </c>
      <c r="E3324" t="s">
        <v>28</v>
      </c>
      <c r="F3324" t="s">
        <v>13</v>
      </c>
      <c r="G3324">
        <v>26026</v>
      </c>
      <c r="H3324">
        <v>8.7948611081608394</v>
      </c>
      <c r="I3324">
        <v>26026</v>
      </c>
    </row>
    <row r="3325" spans="1:9" x14ac:dyDescent="0.2">
      <c r="A3325" s="6" t="s">
        <v>4416</v>
      </c>
      <c r="B3325" t="s">
        <v>29</v>
      </c>
      <c r="C3325" t="s">
        <v>9</v>
      </c>
      <c r="D3325">
        <v>13</v>
      </c>
      <c r="E3325" t="s">
        <v>28</v>
      </c>
      <c r="F3325" t="s">
        <v>14</v>
      </c>
      <c r="G3325">
        <v>27004</v>
      </c>
      <c r="H3325">
        <v>9.0661790427006803</v>
      </c>
      <c r="I3325">
        <v>27004</v>
      </c>
    </row>
    <row r="3326" spans="1:9" x14ac:dyDescent="0.2">
      <c r="A3326" s="6" t="s">
        <v>4460</v>
      </c>
      <c r="B3326" t="s">
        <v>29</v>
      </c>
      <c r="C3326" t="s">
        <v>9</v>
      </c>
      <c r="D3326">
        <v>13</v>
      </c>
      <c r="E3326" t="s">
        <v>28</v>
      </c>
      <c r="F3326" t="s">
        <v>15</v>
      </c>
      <c r="G3326">
        <v>27474</v>
      </c>
      <c r="H3326">
        <v>9.0909632244909595</v>
      </c>
      <c r="I3326">
        <v>27474</v>
      </c>
    </row>
    <row r="3327" spans="1:9" x14ac:dyDescent="0.2">
      <c r="A3327" s="6" t="s">
        <v>4286</v>
      </c>
      <c r="B3327" t="s">
        <v>29</v>
      </c>
      <c r="C3327" t="s">
        <v>9</v>
      </c>
      <c r="D3327">
        <v>14</v>
      </c>
      <c r="E3327" t="s">
        <v>28</v>
      </c>
      <c r="F3327" t="s">
        <v>11</v>
      </c>
      <c r="G3327">
        <v>18740</v>
      </c>
      <c r="H3327">
        <v>13.33821311696</v>
      </c>
      <c r="I3327">
        <v>18740</v>
      </c>
    </row>
    <row r="3328" spans="1:9" x14ac:dyDescent="0.2">
      <c r="A3328" s="6" t="s">
        <v>4330</v>
      </c>
      <c r="B3328" t="s">
        <v>29</v>
      </c>
      <c r="C3328" t="s">
        <v>9</v>
      </c>
      <c r="D3328">
        <v>14</v>
      </c>
      <c r="E3328" t="s">
        <v>28</v>
      </c>
      <c r="F3328" t="s">
        <v>12</v>
      </c>
      <c r="G3328">
        <v>19321</v>
      </c>
      <c r="H3328">
        <v>13.868524160967</v>
      </c>
      <c r="I3328">
        <v>19321</v>
      </c>
    </row>
    <row r="3329" spans="1:9" x14ac:dyDescent="0.2">
      <c r="A3329" s="6" t="s">
        <v>4374</v>
      </c>
      <c r="B3329" t="s">
        <v>29</v>
      </c>
      <c r="C3329" t="s">
        <v>9</v>
      </c>
      <c r="D3329">
        <v>14</v>
      </c>
      <c r="E3329" t="s">
        <v>28</v>
      </c>
      <c r="F3329" t="s">
        <v>13</v>
      </c>
      <c r="G3329">
        <v>19937</v>
      </c>
      <c r="H3329">
        <v>14.2872761778564</v>
      </c>
      <c r="I3329">
        <v>19937</v>
      </c>
    </row>
    <row r="3330" spans="1:9" x14ac:dyDescent="0.2">
      <c r="A3330" s="6" t="s">
        <v>4462</v>
      </c>
      <c r="B3330" t="s">
        <v>29</v>
      </c>
      <c r="C3330" t="s">
        <v>9</v>
      </c>
      <c r="D3330">
        <v>14</v>
      </c>
      <c r="E3330" t="s">
        <v>28</v>
      </c>
      <c r="F3330" t="s">
        <v>15</v>
      </c>
      <c r="G3330">
        <v>20307</v>
      </c>
      <c r="H3330">
        <v>14.408320450278</v>
      </c>
      <c r="I3330">
        <v>20307</v>
      </c>
    </row>
    <row r="3331" spans="1:9" x14ac:dyDescent="0.2">
      <c r="A3331" s="6" t="s">
        <v>4418</v>
      </c>
      <c r="B3331" t="s">
        <v>29</v>
      </c>
      <c r="C3331" t="s">
        <v>9</v>
      </c>
      <c r="D3331">
        <v>14</v>
      </c>
      <c r="E3331" t="s">
        <v>28</v>
      </c>
      <c r="F3331" t="s">
        <v>14</v>
      </c>
      <c r="G3331">
        <v>20468</v>
      </c>
      <c r="H3331">
        <v>14.5825376014217</v>
      </c>
      <c r="I3331">
        <v>20468</v>
      </c>
    </row>
    <row r="3332" spans="1:9" x14ac:dyDescent="0.2">
      <c r="A3332" s="6" t="s">
        <v>4376</v>
      </c>
      <c r="B3332" t="s">
        <v>29</v>
      </c>
      <c r="C3332" t="s">
        <v>9</v>
      </c>
      <c r="D3332">
        <v>15</v>
      </c>
      <c r="E3332" t="s">
        <v>28</v>
      </c>
      <c r="F3332" t="s">
        <v>13</v>
      </c>
      <c r="G3332">
        <v>6077</v>
      </c>
      <c r="H3332">
        <v>14.9109276864177</v>
      </c>
      <c r="I3332">
        <v>6077</v>
      </c>
    </row>
    <row r="3333" spans="1:9" x14ac:dyDescent="0.2">
      <c r="A3333" s="6" t="s">
        <v>4288</v>
      </c>
      <c r="B3333" t="s">
        <v>29</v>
      </c>
      <c r="C3333" t="s">
        <v>9</v>
      </c>
      <c r="D3333">
        <v>15</v>
      </c>
      <c r="E3333" t="s">
        <v>28</v>
      </c>
      <c r="F3333" t="s">
        <v>11</v>
      </c>
      <c r="G3333">
        <v>6161</v>
      </c>
      <c r="H3333">
        <v>15.5622926621042</v>
      </c>
      <c r="I3333">
        <v>6161</v>
      </c>
    </row>
    <row r="3334" spans="1:9" x14ac:dyDescent="0.2">
      <c r="A3334" s="6" t="s">
        <v>4464</v>
      </c>
      <c r="B3334" t="s">
        <v>29</v>
      </c>
      <c r="C3334" t="s">
        <v>9</v>
      </c>
      <c r="D3334">
        <v>15</v>
      </c>
      <c r="E3334" t="s">
        <v>28</v>
      </c>
      <c r="F3334" t="s">
        <v>15</v>
      </c>
      <c r="G3334">
        <v>6272</v>
      </c>
      <c r="H3334">
        <v>15.015057251210299</v>
      </c>
      <c r="I3334">
        <v>6272</v>
      </c>
    </row>
    <row r="3335" spans="1:9" x14ac:dyDescent="0.2">
      <c r="A3335" s="6" t="s">
        <v>4420</v>
      </c>
      <c r="B3335" t="s">
        <v>29</v>
      </c>
      <c r="C3335" t="s">
        <v>9</v>
      </c>
      <c r="D3335">
        <v>15</v>
      </c>
      <c r="E3335" t="s">
        <v>28</v>
      </c>
      <c r="F3335" t="s">
        <v>14</v>
      </c>
      <c r="G3335">
        <v>6331</v>
      </c>
      <c r="H3335">
        <v>15.231584555654001</v>
      </c>
      <c r="I3335">
        <v>6331</v>
      </c>
    </row>
    <row r="3336" spans="1:9" x14ac:dyDescent="0.2">
      <c r="A3336" s="6" t="s">
        <v>4332</v>
      </c>
      <c r="B3336" t="s">
        <v>29</v>
      </c>
      <c r="C3336" t="s">
        <v>9</v>
      </c>
      <c r="D3336">
        <v>15</v>
      </c>
      <c r="E3336" t="s">
        <v>28</v>
      </c>
      <c r="F3336" t="s">
        <v>12</v>
      </c>
      <c r="G3336">
        <v>6364</v>
      </c>
      <c r="H3336">
        <v>15.9614465522684</v>
      </c>
      <c r="I3336">
        <v>6364</v>
      </c>
    </row>
    <row r="3337" spans="1:9" x14ac:dyDescent="0.2">
      <c r="A3337" s="6" t="s">
        <v>4378</v>
      </c>
      <c r="B3337" t="s">
        <v>29</v>
      </c>
      <c r="C3337" t="s">
        <v>9</v>
      </c>
      <c r="D3337">
        <v>16</v>
      </c>
      <c r="E3337" t="s">
        <v>28</v>
      </c>
      <c r="F3337" t="s">
        <v>13</v>
      </c>
      <c r="G3337">
        <v>16967</v>
      </c>
      <c r="H3337">
        <v>12.783113134055601</v>
      </c>
      <c r="I3337">
        <v>16967</v>
      </c>
    </row>
    <row r="3338" spans="1:9" x14ac:dyDescent="0.2">
      <c r="A3338" s="6" t="s">
        <v>4422</v>
      </c>
      <c r="B3338" t="s">
        <v>29</v>
      </c>
      <c r="C3338" t="s">
        <v>9</v>
      </c>
      <c r="D3338">
        <v>16</v>
      </c>
      <c r="E3338" t="s">
        <v>28</v>
      </c>
      <c r="F3338" t="s">
        <v>14</v>
      </c>
      <c r="G3338">
        <v>17256</v>
      </c>
      <c r="H3338">
        <v>12.989437413469799</v>
      </c>
      <c r="I3338">
        <v>17256</v>
      </c>
    </row>
    <row r="3339" spans="1:9" x14ac:dyDescent="0.2">
      <c r="A3339" s="6" t="s">
        <v>4466</v>
      </c>
      <c r="B3339" t="s">
        <v>29</v>
      </c>
      <c r="C3339" t="s">
        <v>9</v>
      </c>
      <c r="D3339">
        <v>16</v>
      </c>
      <c r="E3339" t="s">
        <v>28</v>
      </c>
      <c r="F3339" t="s">
        <v>15</v>
      </c>
      <c r="G3339">
        <v>17380</v>
      </c>
      <c r="H3339">
        <v>12.9358023811065</v>
      </c>
      <c r="I3339">
        <v>17380</v>
      </c>
    </row>
    <row r="3340" spans="1:9" x14ac:dyDescent="0.2">
      <c r="A3340" s="6" t="s">
        <v>4290</v>
      </c>
      <c r="B3340" t="s">
        <v>29</v>
      </c>
      <c r="C3340" t="s">
        <v>9</v>
      </c>
      <c r="D3340">
        <v>16</v>
      </c>
      <c r="E3340" t="s">
        <v>28</v>
      </c>
      <c r="F3340" t="s">
        <v>11</v>
      </c>
      <c r="G3340">
        <v>19127</v>
      </c>
      <c r="H3340">
        <v>14.3248475040737</v>
      </c>
      <c r="I3340">
        <v>19127</v>
      </c>
    </row>
    <row r="3341" spans="1:9" x14ac:dyDescent="0.2">
      <c r="A3341" s="6" t="s">
        <v>4334</v>
      </c>
      <c r="B3341" t="s">
        <v>29</v>
      </c>
      <c r="C3341" t="s">
        <v>9</v>
      </c>
      <c r="D3341">
        <v>16</v>
      </c>
      <c r="E3341" t="s">
        <v>28</v>
      </c>
      <c r="F3341" t="s">
        <v>12</v>
      </c>
      <c r="G3341">
        <v>19654</v>
      </c>
      <c r="H3341">
        <v>14.6107159396868</v>
      </c>
      <c r="I3341">
        <v>19654</v>
      </c>
    </row>
    <row r="3342" spans="1:9" x14ac:dyDescent="0.2">
      <c r="A3342" s="6" t="s">
        <v>4424</v>
      </c>
      <c r="B3342" t="s">
        <v>29</v>
      </c>
      <c r="C3342" t="s">
        <v>9</v>
      </c>
      <c r="D3342">
        <v>17</v>
      </c>
      <c r="E3342" t="s">
        <v>28</v>
      </c>
      <c r="F3342" t="s">
        <v>14</v>
      </c>
      <c r="G3342">
        <v>5137</v>
      </c>
      <c r="H3342">
        <v>16.250206036219499</v>
      </c>
      <c r="I3342">
        <v>5137</v>
      </c>
    </row>
    <row r="3343" spans="1:9" x14ac:dyDescent="0.2">
      <c r="A3343" s="6" t="s">
        <v>4468</v>
      </c>
      <c r="B3343" t="s">
        <v>29</v>
      </c>
      <c r="C3343" t="s">
        <v>9</v>
      </c>
      <c r="D3343">
        <v>17</v>
      </c>
      <c r="E3343" t="s">
        <v>28</v>
      </c>
      <c r="F3343" t="s">
        <v>15</v>
      </c>
      <c r="G3343">
        <v>5294</v>
      </c>
      <c r="H3343">
        <v>16.954790623254102</v>
      </c>
      <c r="I3343">
        <v>5294</v>
      </c>
    </row>
    <row r="3344" spans="1:9" x14ac:dyDescent="0.2">
      <c r="A3344" s="6" t="s">
        <v>4380</v>
      </c>
      <c r="B3344" t="s">
        <v>29</v>
      </c>
      <c r="C3344" t="s">
        <v>9</v>
      </c>
      <c r="D3344">
        <v>17</v>
      </c>
      <c r="E3344" t="s">
        <v>28</v>
      </c>
      <c r="F3344" t="s">
        <v>13</v>
      </c>
      <c r="G3344">
        <v>5367</v>
      </c>
      <c r="H3344">
        <v>16.9836578322289</v>
      </c>
      <c r="I3344">
        <v>5367</v>
      </c>
    </row>
    <row r="3345" spans="1:9" x14ac:dyDescent="0.2">
      <c r="A3345" s="6" t="s">
        <v>4292</v>
      </c>
      <c r="B3345" t="s">
        <v>29</v>
      </c>
      <c r="C3345" t="s">
        <v>9</v>
      </c>
      <c r="D3345">
        <v>17</v>
      </c>
      <c r="E3345" t="s">
        <v>28</v>
      </c>
      <c r="F3345" t="s">
        <v>11</v>
      </c>
      <c r="G3345">
        <v>5449</v>
      </c>
      <c r="H3345">
        <v>17.278828434254802</v>
      </c>
      <c r="I3345">
        <v>5449</v>
      </c>
    </row>
    <row r="3346" spans="1:9" x14ac:dyDescent="0.2">
      <c r="A3346" s="6" t="s">
        <v>4336</v>
      </c>
      <c r="B3346" t="s">
        <v>29</v>
      </c>
      <c r="C3346" t="s">
        <v>9</v>
      </c>
      <c r="D3346">
        <v>17</v>
      </c>
      <c r="E3346" t="s">
        <v>28</v>
      </c>
      <c r="F3346" t="s">
        <v>12</v>
      </c>
      <c r="G3346">
        <v>5592</v>
      </c>
      <c r="H3346">
        <v>17.7785452385572</v>
      </c>
      <c r="I3346">
        <v>5592</v>
      </c>
    </row>
    <row r="3347" spans="1:9" x14ac:dyDescent="0.2">
      <c r="A3347" s="6" t="s">
        <v>4338</v>
      </c>
      <c r="B3347" t="s">
        <v>29</v>
      </c>
      <c r="C3347" t="s">
        <v>9</v>
      </c>
      <c r="D3347">
        <v>18</v>
      </c>
      <c r="E3347" t="s">
        <v>28</v>
      </c>
      <c r="F3347" t="s">
        <v>12</v>
      </c>
      <c r="G3347">
        <v>44378</v>
      </c>
      <c r="H3347">
        <v>8.7908785545956007</v>
      </c>
      <c r="I3347">
        <v>44378</v>
      </c>
    </row>
    <row r="3348" spans="1:9" x14ac:dyDescent="0.2">
      <c r="A3348" s="6" t="s">
        <v>4294</v>
      </c>
      <c r="B3348" t="s">
        <v>29</v>
      </c>
      <c r="C3348" t="s">
        <v>9</v>
      </c>
      <c r="D3348">
        <v>18</v>
      </c>
      <c r="E3348" t="s">
        <v>28</v>
      </c>
      <c r="F3348" t="s">
        <v>11</v>
      </c>
      <c r="G3348">
        <v>44736</v>
      </c>
      <c r="H3348">
        <v>8.7151082714519799</v>
      </c>
      <c r="I3348">
        <v>44736</v>
      </c>
    </row>
    <row r="3349" spans="1:9" x14ac:dyDescent="0.2">
      <c r="A3349" s="6" t="s">
        <v>4382</v>
      </c>
      <c r="B3349" t="s">
        <v>29</v>
      </c>
      <c r="C3349" t="s">
        <v>9</v>
      </c>
      <c r="D3349">
        <v>18</v>
      </c>
      <c r="E3349" t="s">
        <v>28</v>
      </c>
      <c r="F3349" t="s">
        <v>13</v>
      </c>
      <c r="G3349">
        <v>44877</v>
      </c>
      <c r="H3349">
        <v>8.8293321562243801</v>
      </c>
      <c r="I3349">
        <v>44877</v>
      </c>
    </row>
    <row r="3350" spans="1:9" x14ac:dyDescent="0.2">
      <c r="A3350" s="6" t="s">
        <v>4470</v>
      </c>
      <c r="B3350" t="s">
        <v>29</v>
      </c>
      <c r="C3350" t="s">
        <v>9</v>
      </c>
      <c r="D3350">
        <v>18</v>
      </c>
      <c r="E3350" t="s">
        <v>28</v>
      </c>
      <c r="F3350" t="s">
        <v>15</v>
      </c>
      <c r="G3350">
        <v>45668</v>
      </c>
      <c r="H3350">
        <v>8.4794995304046292</v>
      </c>
      <c r="I3350">
        <v>45668</v>
      </c>
    </row>
    <row r="3351" spans="1:9" x14ac:dyDescent="0.2">
      <c r="A3351" s="6" t="s">
        <v>4426</v>
      </c>
      <c r="B3351" t="s">
        <v>29</v>
      </c>
      <c r="C3351" t="s">
        <v>9</v>
      </c>
      <c r="D3351">
        <v>18</v>
      </c>
      <c r="E3351" t="s">
        <v>28</v>
      </c>
      <c r="F3351" t="s">
        <v>14</v>
      </c>
      <c r="G3351">
        <v>46866</v>
      </c>
      <c r="H3351">
        <v>9.0177806224577992</v>
      </c>
      <c r="I3351">
        <v>46866</v>
      </c>
    </row>
    <row r="3352" spans="1:9" x14ac:dyDescent="0.2">
      <c r="A3352" s="6" t="s">
        <v>4340</v>
      </c>
      <c r="B3352" t="s">
        <v>29</v>
      </c>
      <c r="C3352" t="s">
        <v>9</v>
      </c>
      <c r="D3352">
        <v>19</v>
      </c>
      <c r="E3352" t="s">
        <v>28</v>
      </c>
      <c r="F3352" t="s">
        <v>12</v>
      </c>
      <c r="G3352">
        <v>7291</v>
      </c>
      <c r="H3352">
        <v>13.1690424717917</v>
      </c>
      <c r="I3352">
        <v>7291</v>
      </c>
    </row>
    <row r="3353" spans="1:9" x14ac:dyDescent="0.2">
      <c r="A3353" s="6" t="s">
        <v>4296</v>
      </c>
      <c r="B3353" t="s">
        <v>29</v>
      </c>
      <c r="C3353" t="s">
        <v>9</v>
      </c>
      <c r="D3353">
        <v>19</v>
      </c>
      <c r="E3353" t="s">
        <v>28</v>
      </c>
      <c r="F3353" t="s">
        <v>11</v>
      </c>
      <c r="G3353">
        <v>7334</v>
      </c>
      <c r="H3353">
        <v>13.332439434458401</v>
      </c>
      <c r="I3353">
        <v>7334</v>
      </c>
    </row>
    <row r="3354" spans="1:9" x14ac:dyDescent="0.2">
      <c r="A3354" s="6" t="s">
        <v>4384</v>
      </c>
      <c r="B3354" t="s">
        <v>29</v>
      </c>
      <c r="C3354" t="s">
        <v>9</v>
      </c>
      <c r="D3354">
        <v>19</v>
      </c>
      <c r="E3354" t="s">
        <v>28</v>
      </c>
      <c r="F3354" t="s">
        <v>13</v>
      </c>
      <c r="G3354">
        <v>7480</v>
      </c>
      <c r="H3354">
        <v>13.2922638300047</v>
      </c>
      <c r="I3354">
        <v>7480</v>
      </c>
    </row>
    <row r="3355" spans="1:9" x14ac:dyDescent="0.2">
      <c r="A3355" s="6" t="s">
        <v>4428</v>
      </c>
      <c r="B3355" t="s">
        <v>29</v>
      </c>
      <c r="C3355" t="s">
        <v>9</v>
      </c>
      <c r="D3355">
        <v>19</v>
      </c>
      <c r="E3355" t="s">
        <v>28</v>
      </c>
      <c r="F3355" t="s">
        <v>14</v>
      </c>
      <c r="G3355">
        <v>7642</v>
      </c>
      <c r="H3355">
        <v>13.4766111201046</v>
      </c>
      <c r="I3355">
        <v>7642</v>
      </c>
    </row>
    <row r="3356" spans="1:9" x14ac:dyDescent="0.2">
      <c r="A3356" s="6" t="s">
        <v>4472</v>
      </c>
      <c r="B3356" t="s">
        <v>29</v>
      </c>
      <c r="C3356" t="s">
        <v>9</v>
      </c>
      <c r="D3356">
        <v>19</v>
      </c>
      <c r="E3356" t="s">
        <v>28</v>
      </c>
      <c r="F3356" t="s">
        <v>15</v>
      </c>
      <c r="G3356">
        <v>7908</v>
      </c>
      <c r="H3356">
        <v>13.8875775817746</v>
      </c>
      <c r="I3356">
        <v>7908</v>
      </c>
    </row>
    <row r="3357" spans="1:9" x14ac:dyDescent="0.2">
      <c r="A3357" s="6" t="s">
        <v>4430</v>
      </c>
      <c r="B3357" t="s">
        <v>29</v>
      </c>
      <c r="C3357" t="s">
        <v>9</v>
      </c>
      <c r="D3357">
        <v>20</v>
      </c>
      <c r="E3357" t="s">
        <v>28</v>
      </c>
      <c r="F3357" t="s">
        <v>14</v>
      </c>
      <c r="G3357">
        <v>32569</v>
      </c>
      <c r="H3357">
        <v>10.5677408390187</v>
      </c>
      <c r="I3357">
        <v>32569</v>
      </c>
    </row>
    <row r="3358" spans="1:9" x14ac:dyDescent="0.2">
      <c r="A3358" s="6" t="s">
        <v>4386</v>
      </c>
      <c r="B3358" t="s">
        <v>29</v>
      </c>
      <c r="C3358" t="s">
        <v>9</v>
      </c>
      <c r="D3358">
        <v>20</v>
      </c>
      <c r="E3358" t="s">
        <v>28</v>
      </c>
      <c r="F3358" t="s">
        <v>13</v>
      </c>
      <c r="G3358">
        <v>33722</v>
      </c>
      <c r="H3358">
        <v>11.121906573159</v>
      </c>
      <c r="I3358">
        <v>33722</v>
      </c>
    </row>
    <row r="3359" spans="1:9" x14ac:dyDescent="0.2">
      <c r="A3359" s="6" t="s">
        <v>4298</v>
      </c>
      <c r="B3359" t="s">
        <v>29</v>
      </c>
      <c r="C3359" t="s">
        <v>9</v>
      </c>
      <c r="D3359">
        <v>20</v>
      </c>
      <c r="E3359" t="s">
        <v>28</v>
      </c>
      <c r="F3359" t="s">
        <v>11</v>
      </c>
      <c r="G3359">
        <v>34955</v>
      </c>
      <c r="H3359">
        <v>11.6626561558523</v>
      </c>
      <c r="I3359">
        <v>34955</v>
      </c>
    </row>
    <row r="3360" spans="1:9" x14ac:dyDescent="0.2">
      <c r="A3360" s="6" t="s">
        <v>4474</v>
      </c>
      <c r="B3360" t="s">
        <v>29</v>
      </c>
      <c r="C3360" t="s">
        <v>9</v>
      </c>
      <c r="D3360">
        <v>20</v>
      </c>
      <c r="E3360" t="s">
        <v>28</v>
      </c>
      <c r="F3360" t="s">
        <v>15</v>
      </c>
      <c r="G3360">
        <v>35571</v>
      </c>
      <c r="H3360">
        <v>11.425102725795901</v>
      </c>
      <c r="I3360">
        <v>35571</v>
      </c>
    </row>
    <row r="3361" spans="1:9" x14ac:dyDescent="0.2">
      <c r="A3361" s="6" t="s">
        <v>4342</v>
      </c>
      <c r="B3361" t="s">
        <v>29</v>
      </c>
      <c r="C3361" t="s">
        <v>9</v>
      </c>
      <c r="D3361">
        <v>20</v>
      </c>
      <c r="E3361" t="s">
        <v>28</v>
      </c>
      <c r="F3361" t="s">
        <v>12</v>
      </c>
      <c r="G3361">
        <v>35710</v>
      </c>
      <c r="H3361">
        <v>11.855911784220799</v>
      </c>
      <c r="I3361">
        <v>35710</v>
      </c>
    </row>
    <row r="3362" spans="1:9" x14ac:dyDescent="0.2">
      <c r="A3362" s="6" t="s">
        <v>4300</v>
      </c>
      <c r="B3362" t="s">
        <v>29</v>
      </c>
      <c r="C3362" t="s">
        <v>9</v>
      </c>
      <c r="D3362">
        <v>30</v>
      </c>
      <c r="E3362" t="s">
        <v>28</v>
      </c>
      <c r="F3362" t="s">
        <v>11</v>
      </c>
      <c r="G3362">
        <v>6869</v>
      </c>
      <c r="I3362">
        <v>6869</v>
      </c>
    </row>
    <row r="3363" spans="1:9" x14ac:dyDescent="0.2">
      <c r="A3363" s="6" t="s">
        <v>4344</v>
      </c>
      <c r="B3363" t="s">
        <v>29</v>
      </c>
      <c r="C3363" t="s">
        <v>9</v>
      </c>
      <c r="D3363">
        <v>30</v>
      </c>
      <c r="E3363" t="s">
        <v>28</v>
      </c>
      <c r="F3363" t="s">
        <v>12</v>
      </c>
      <c r="G3363">
        <v>6955</v>
      </c>
      <c r="I3363">
        <v>6955</v>
      </c>
    </row>
    <row r="3364" spans="1:9" x14ac:dyDescent="0.2">
      <c r="A3364" s="6" t="s">
        <v>4388</v>
      </c>
      <c r="B3364" t="s">
        <v>29</v>
      </c>
      <c r="C3364" t="s">
        <v>9</v>
      </c>
      <c r="D3364">
        <v>30</v>
      </c>
      <c r="E3364" t="s">
        <v>28</v>
      </c>
      <c r="F3364" t="s">
        <v>13</v>
      </c>
      <c r="G3364">
        <v>7551</v>
      </c>
      <c r="I3364">
        <v>7551</v>
      </c>
    </row>
    <row r="3365" spans="1:9" x14ac:dyDescent="0.2">
      <c r="A3365" s="6" t="s">
        <v>4432</v>
      </c>
      <c r="B3365" t="s">
        <v>29</v>
      </c>
      <c r="C3365" t="s">
        <v>9</v>
      </c>
      <c r="D3365">
        <v>30</v>
      </c>
      <c r="E3365" t="s">
        <v>28</v>
      </c>
      <c r="F3365" t="s">
        <v>14</v>
      </c>
      <c r="G3365">
        <v>8992</v>
      </c>
      <c r="I3365">
        <v>8992</v>
      </c>
    </row>
    <row r="3366" spans="1:9" x14ac:dyDescent="0.2">
      <c r="A3366" s="6" t="s">
        <v>4476</v>
      </c>
      <c r="B3366" t="s">
        <v>29</v>
      </c>
      <c r="C3366" t="s">
        <v>9</v>
      </c>
      <c r="D3366">
        <v>30</v>
      </c>
      <c r="E3366" t="s">
        <v>28</v>
      </c>
      <c r="F3366" t="s">
        <v>15</v>
      </c>
      <c r="G3366">
        <v>9734</v>
      </c>
      <c r="I3366">
        <v>9734</v>
      </c>
    </row>
    <row r="3367" spans="1:9" x14ac:dyDescent="0.2">
      <c r="A3367" s="6" t="s">
        <v>4302</v>
      </c>
      <c r="B3367" t="s">
        <v>29</v>
      </c>
      <c r="C3367" t="s">
        <v>9</v>
      </c>
      <c r="D3367">
        <v>99</v>
      </c>
      <c r="E3367" t="s">
        <v>28</v>
      </c>
      <c r="F3367" t="s">
        <v>11</v>
      </c>
      <c r="G3367">
        <v>457381</v>
      </c>
      <c r="H3367">
        <v>10.424992544205599</v>
      </c>
      <c r="I3367">
        <v>457381</v>
      </c>
    </row>
    <row r="3368" spans="1:9" x14ac:dyDescent="0.2">
      <c r="A3368" s="6" t="s">
        <v>4346</v>
      </c>
      <c r="B3368" t="s">
        <v>29</v>
      </c>
      <c r="C3368" t="s">
        <v>9</v>
      </c>
      <c r="D3368">
        <v>99</v>
      </c>
      <c r="E3368" t="s">
        <v>28</v>
      </c>
      <c r="F3368" t="s">
        <v>12</v>
      </c>
      <c r="G3368">
        <v>466732</v>
      </c>
      <c r="H3368">
        <v>10.5972192306716</v>
      </c>
      <c r="I3368">
        <v>466732</v>
      </c>
    </row>
    <row r="3369" spans="1:9" x14ac:dyDescent="0.2">
      <c r="A3369" s="6" t="s">
        <v>4390</v>
      </c>
      <c r="B3369" t="s">
        <v>29</v>
      </c>
      <c r="C3369" t="s">
        <v>9</v>
      </c>
      <c r="D3369">
        <v>99</v>
      </c>
      <c r="E3369" t="s">
        <v>28</v>
      </c>
      <c r="F3369" t="s">
        <v>13</v>
      </c>
      <c r="G3369">
        <v>469578</v>
      </c>
      <c r="H3369">
        <v>10.5758236215643</v>
      </c>
      <c r="I3369">
        <v>469578</v>
      </c>
    </row>
    <row r="3370" spans="1:9" x14ac:dyDescent="0.2">
      <c r="A3370" s="6" t="s">
        <v>4434</v>
      </c>
      <c r="B3370" t="s">
        <v>29</v>
      </c>
      <c r="C3370" t="s">
        <v>9</v>
      </c>
      <c r="D3370">
        <v>99</v>
      </c>
      <c r="E3370" t="s">
        <v>28</v>
      </c>
      <c r="F3370" t="s">
        <v>14</v>
      </c>
      <c r="G3370">
        <v>481359</v>
      </c>
      <c r="H3370">
        <v>10.6694353201254</v>
      </c>
      <c r="I3370">
        <v>481359</v>
      </c>
    </row>
    <row r="3371" spans="1:9" x14ac:dyDescent="0.2">
      <c r="A3371" s="6" t="s">
        <v>4478</v>
      </c>
      <c r="B3371" t="s">
        <v>29</v>
      </c>
      <c r="C3371" t="s">
        <v>9</v>
      </c>
      <c r="D3371">
        <v>99</v>
      </c>
      <c r="E3371" t="s">
        <v>28</v>
      </c>
      <c r="F3371" t="s">
        <v>15</v>
      </c>
      <c r="G3371">
        <v>492343</v>
      </c>
      <c r="H3371">
        <v>10.7053970598107</v>
      </c>
      <c r="I3371">
        <v>492343</v>
      </c>
    </row>
    <row r="3372" spans="1:9" x14ac:dyDescent="0.2">
      <c r="A3372" s="6" t="s">
        <v>2582</v>
      </c>
      <c r="B3372" t="s">
        <v>29</v>
      </c>
      <c r="C3372" t="s">
        <v>9</v>
      </c>
      <c r="D3372">
        <v>1</v>
      </c>
      <c r="E3372" t="s">
        <v>25</v>
      </c>
      <c r="F3372" t="s">
        <v>11</v>
      </c>
      <c r="G3372">
        <v>4109</v>
      </c>
      <c r="H3372">
        <v>11.410719244654301</v>
      </c>
      <c r="I3372">
        <v>4109</v>
      </c>
    </row>
    <row r="3373" spans="1:9" x14ac:dyDescent="0.2">
      <c r="A3373" s="6" t="s">
        <v>2666</v>
      </c>
      <c r="B3373" t="s">
        <v>29</v>
      </c>
      <c r="C3373" t="s">
        <v>9</v>
      </c>
      <c r="D3373">
        <v>1</v>
      </c>
      <c r="E3373" t="s">
        <v>25</v>
      </c>
      <c r="F3373" t="s">
        <v>12</v>
      </c>
      <c r="G3373">
        <v>4222</v>
      </c>
      <c r="H3373">
        <v>11.669430624654501</v>
      </c>
      <c r="I3373">
        <v>4222</v>
      </c>
    </row>
    <row r="3374" spans="1:9" x14ac:dyDescent="0.2">
      <c r="A3374" s="6" t="s">
        <v>2750</v>
      </c>
      <c r="B3374" t="s">
        <v>29</v>
      </c>
      <c r="C3374" t="s">
        <v>9</v>
      </c>
      <c r="D3374">
        <v>1</v>
      </c>
      <c r="E3374" t="s">
        <v>25</v>
      </c>
      <c r="F3374" t="s">
        <v>13</v>
      </c>
      <c r="G3374">
        <v>4237</v>
      </c>
      <c r="H3374">
        <v>11.6273326015368</v>
      </c>
      <c r="I3374">
        <v>4237</v>
      </c>
    </row>
    <row r="3375" spans="1:9" x14ac:dyDescent="0.2">
      <c r="A3375" s="6" t="s">
        <v>2918</v>
      </c>
      <c r="B3375" t="s">
        <v>29</v>
      </c>
      <c r="C3375" t="s">
        <v>9</v>
      </c>
      <c r="D3375">
        <v>1</v>
      </c>
      <c r="E3375" t="s">
        <v>25</v>
      </c>
      <c r="F3375" t="s">
        <v>15</v>
      </c>
      <c r="G3375">
        <v>4331</v>
      </c>
      <c r="H3375">
        <v>11.9541816174441</v>
      </c>
      <c r="I3375">
        <v>4331</v>
      </c>
    </row>
    <row r="3376" spans="1:9" x14ac:dyDescent="0.2">
      <c r="A3376" s="6" t="s">
        <v>2834</v>
      </c>
      <c r="B3376" t="s">
        <v>29</v>
      </c>
      <c r="C3376" t="s">
        <v>9</v>
      </c>
      <c r="D3376">
        <v>1</v>
      </c>
      <c r="E3376" t="s">
        <v>25</v>
      </c>
      <c r="F3376" t="s">
        <v>14</v>
      </c>
      <c r="G3376">
        <v>4343</v>
      </c>
      <c r="H3376">
        <v>11.983995584989</v>
      </c>
      <c r="I3376">
        <v>4343</v>
      </c>
    </row>
    <row r="3377" spans="1:9" x14ac:dyDescent="0.2">
      <c r="A3377" s="6" t="s">
        <v>2838</v>
      </c>
      <c r="B3377" t="s">
        <v>29</v>
      </c>
      <c r="C3377" t="s">
        <v>9</v>
      </c>
      <c r="D3377">
        <v>2</v>
      </c>
      <c r="E3377" t="s">
        <v>25</v>
      </c>
      <c r="F3377" t="s">
        <v>14</v>
      </c>
      <c r="G3377">
        <v>12316</v>
      </c>
      <c r="H3377">
        <v>10.8320140721196</v>
      </c>
      <c r="I3377">
        <v>12316</v>
      </c>
    </row>
    <row r="3378" spans="1:9" x14ac:dyDescent="0.2">
      <c r="A3378" s="6" t="s">
        <v>2754</v>
      </c>
      <c r="B3378" t="s">
        <v>29</v>
      </c>
      <c r="C3378" t="s">
        <v>9</v>
      </c>
      <c r="D3378">
        <v>2</v>
      </c>
      <c r="E3378" t="s">
        <v>25</v>
      </c>
      <c r="F3378" t="s">
        <v>13</v>
      </c>
      <c r="G3378">
        <v>12372</v>
      </c>
      <c r="H3378">
        <v>10.9360912224874</v>
      </c>
      <c r="I3378">
        <v>12372</v>
      </c>
    </row>
    <row r="3379" spans="1:9" x14ac:dyDescent="0.2">
      <c r="A3379" s="6" t="s">
        <v>2586</v>
      </c>
      <c r="B3379" t="s">
        <v>29</v>
      </c>
      <c r="C3379" t="s">
        <v>9</v>
      </c>
      <c r="D3379">
        <v>2</v>
      </c>
      <c r="E3379" t="s">
        <v>25</v>
      </c>
      <c r="F3379" t="s">
        <v>11</v>
      </c>
      <c r="G3379">
        <v>12449</v>
      </c>
      <c r="H3379">
        <v>11.1320754716981</v>
      </c>
      <c r="I3379">
        <v>12449</v>
      </c>
    </row>
    <row r="3380" spans="1:9" x14ac:dyDescent="0.2">
      <c r="A3380" s="6" t="s">
        <v>2670</v>
      </c>
      <c r="B3380" t="s">
        <v>29</v>
      </c>
      <c r="C3380" t="s">
        <v>9</v>
      </c>
      <c r="D3380">
        <v>2</v>
      </c>
      <c r="E3380" t="s">
        <v>25</v>
      </c>
      <c r="F3380" t="s">
        <v>12</v>
      </c>
      <c r="G3380">
        <v>12658</v>
      </c>
      <c r="H3380">
        <v>11.241563055062199</v>
      </c>
      <c r="I3380">
        <v>12658</v>
      </c>
    </row>
    <row r="3381" spans="1:9" x14ac:dyDescent="0.2">
      <c r="A3381" s="6" t="s">
        <v>2922</v>
      </c>
      <c r="B3381" t="s">
        <v>29</v>
      </c>
      <c r="C3381" t="s">
        <v>9</v>
      </c>
      <c r="D3381">
        <v>2</v>
      </c>
      <c r="E3381" t="s">
        <v>25</v>
      </c>
      <c r="F3381" t="s">
        <v>15</v>
      </c>
      <c r="G3381">
        <v>12772</v>
      </c>
      <c r="H3381">
        <v>11.129313349599199</v>
      </c>
      <c r="I3381">
        <v>12772</v>
      </c>
    </row>
    <row r="3382" spans="1:9" x14ac:dyDescent="0.2">
      <c r="A3382" s="6" t="s">
        <v>2590</v>
      </c>
      <c r="B3382" t="s">
        <v>29</v>
      </c>
      <c r="C3382" t="s">
        <v>9</v>
      </c>
      <c r="D3382">
        <v>3</v>
      </c>
      <c r="E3382" t="s">
        <v>25</v>
      </c>
      <c r="F3382" t="s">
        <v>11</v>
      </c>
      <c r="G3382">
        <v>9161</v>
      </c>
      <c r="H3382">
        <v>10.8981679752558</v>
      </c>
      <c r="I3382">
        <v>9161</v>
      </c>
    </row>
    <row r="3383" spans="1:9" x14ac:dyDescent="0.2">
      <c r="A3383" s="6" t="s">
        <v>2758</v>
      </c>
      <c r="B3383" t="s">
        <v>29</v>
      </c>
      <c r="C3383" t="s">
        <v>9</v>
      </c>
      <c r="D3383">
        <v>3</v>
      </c>
      <c r="E3383" t="s">
        <v>25</v>
      </c>
      <c r="F3383" t="s">
        <v>13</v>
      </c>
      <c r="G3383">
        <v>10045</v>
      </c>
      <c r="H3383">
        <v>12.089300758214</v>
      </c>
      <c r="I3383">
        <v>10045</v>
      </c>
    </row>
    <row r="3384" spans="1:9" x14ac:dyDescent="0.2">
      <c r="A3384" s="6" t="s">
        <v>2674</v>
      </c>
      <c r="B3384" t="s">
        <v>29</v>
      </c>
      <c r="C3384" t="s">
        <v>9</v>
      </c>
      <c r="D3384">
        <v>3</v>
      </c>
      <c r="E3384" t="s">
        <v>25</v>
      </c>
      <c r="F3384" t="s">
        <v>12</v>
      </c>
      <c r="G3384">
        <v>10206</v>
      </c>
      <c r="H3384">
        <v>12.139883430474599</v>
      </c>
      <c r="I3384">
        <v>10206</v>
      </c>
    </row>
    <row r="3385" spans="1:9" x14ac:dyDescent="0.2">
      <c r="A3385" s="6" t="s">
        <v>2842</v>
      </c>
      <c r="B3385" t="s">
        <v>29</v>
      </c>
      <c r="C3385" t="s">
        <v>9</v>
      </c>
      <c r="D3385">
        <v>3</v>
      </c>
      <c r="E3385" t="s">
        <v>25</v>
      </c>
      <c r="F3385" t="s">
        <v>14</v>
      </c>
      <c r="G3385">
        <v>10374</v>
      </c>
      <c r="H3385">
        <v>12.449297971918901</v>
      </c>
      <c r="I3385">
        <v>10374</v>
      </c>
    </row>
    <row r="3386" spans="1:9" x14ac:dyDescent="0.2">
      <c r="A3386" s="6" t="s">
        <v>2926</v>
      </c>
      <c r="B3386" t="s">
        <v>29</v>
      </c>
      <c r="C3386" t="s">
        <v>9</v>
      </c>
      <c r="D3386">
        <v>3</v>
      </c>
      <c r="E3386" t="s">
        <v>25</v>
      </c>
      <c r="F3386" t="s">
        <v>15</v>
      </c>
      <c r="G3386">
        <v>10558</v>
      </c>
      <c r="H3386">
        <v>12.5630652070443</v>
      </c>
      <c r="I3386">
        <v>10558</v>
      </c>
    </row>
    <row r="3387" spans="1:9" x14ac:dyDescent="0.2">
      <c r="A3387" s="6" t="s">
        <v>2594</v>
      </c>
      <c r="B3387" t="s">
        <v>29</v>
      </c>
      <c r="C3387" t="s">
        <v>9</v>
      </c>
      <c r="D3387">
        <v>4</v>
      </c>
      <c r="E3387" t="s">
        <v>25</v>
      </c>
      <c r="F3387" t="s">
        <v>11</v>
      </c>
      <c r="G3387">
        <v>12169</v>
      </c>
      <c r="H3387">
        <v>10.179856115107899</v>
      </c>
      <c r="I3387">
        <v>12169</v>
      </c>
    </row>
    <row r="3388" spans="1:9" x14ac:dyDescent="0.2">
      <c r="A3388" s="6" t="s">
        <v>2678</v>
      </c>
      <c r="B3388" t="s">
        <v>29</v>
      </c>
      <c r="C3388" t="s">
        <v>9</v>
      </c>
      <c r="D3388">
        <v>4</v>
      </c>
      <c r="E3388" t="s">
        <v>25</v>
      </c>
      <c r="F3388" t="s">
        <v>12</v>
      </c>
      <c r="G3388">
        <v>12311</v>
      </c>
      <c r="H3388">
        <v>10.2891767655662</v>
      </c>
      <c r="I3388">
        <v>12311</v>
      </c>
    </row>
    <row r="3389" spans="1:9" x14ac:dyDescent="0.2">
      <c r="A3389" s="6" t="s">
        <v>2762</v>
      </c>
      <c r="B3389" t="s">
        <v>29</v>
      </c>
      <c r="C3389" t="s">
        <v>9</v>
      </c>
      <c r="D3389">
        <v>4</v>
      </c>
      <c r="E3389" t="s">
        <v>25</v>
      </c>
      <c r="F3389" t="s">
        <v>13</v>
      </c>
      <c r="G3389">
        <v>12512</v>
      </c>
      <c r="H3389">
        <v>10.4931231130493</v>
      </c>
      <c r="I3389">
        <v>12512</v>
      </c>
    </row>
    <row r="3390" spans="1:9" x14ac:dyDescent="0.2">
      <c r="A3390" s="6" t="s">
        <v>2846</v>
      </c>
      <c r="B3390" t="s">
        <v>29</v>
      </c>
      <c r="C3390" t="s">
        <v>9</v>
      </c>
      <c r="D3390">
        <v>4</v>
      </c>
      <c r="E3390" t="s">
        <v>25</v>
      </c>
      <c r="F3390" t="s">
        <v>14</v>
      </c>
      <c r="G3390">
        <v>12537</v>
      </c>
      <c r="H3390">
        <v>10.3894920029833</v>
      </c>
      <c r="I3390">
        <v>12537</v>
      </c>
    </row>
    <row r="3391" spans="1:9" x14ac:dyDescent="0.2">
      <c r="A3391" s="6" t="s">
        <v>2930</v>
      </c>
      <c r="B3391" t="s">
        <v>29</v>
      </c>
      <c r="C3391" t="s">
        <v>9</v>
      </c>
      <c r="D3391">
        <v>4</v>
      </c>
      <c r="E3391" t="s">
        <v>25</v>
      </c>
      <c r="F3391" t="s">
        <v>15</v>
      </c>
      <c r="G3391">
        <v>13267</v>
      </c>
      <c r="H3391">
        <v>10.9337399044009</v>
      </c>
      <c r="I3391">
        <v>13267</v>
      </c>
    </row>
    <row r="3392" spans="1:9" x14ac:dyDescent="0.2">
      <c r="A3392" s="6" t="s">
        <v>2598</v>
      </c>
      <c r="B3392" t="s">
        <v>29</v>
      </c>
      <c r="C3392" t="s">
        <v>9</v>
      </c>
      <c r="D3392">
        <v>5</v>
      </c>
      <c r="E3392" t="s">
        <v>25</v>
      </c>
      <c r="F3392" t="s">
        <v>11</v>
      </c>
      <c r="G3392">
        <v>9181</v>
      </c>
      <c r="H3392">
        <v>11.2760992385163</v>
      </c>
      <c r="I3392">
        <v>9181</v>
      </c>
    </row>
    <row r="3393" spans="1:9" x14ac:dyDescent="0.2">
      <c r="A3393" s="6" t="s">
        <v>2682</v>
      </c>
      <c r="B3393" t="s">
        <v>29</v>
      </c>
      <c r="C3393" t="s">
        <v>9</v>
      </c>
      <c r="D3393">
        <v>5</v>
      </c>
      <c r="E3393" t="s">
        <v>25</v>
      </c>
      <c r="F3393" t="s">
        <v>12</v>
      </c>
      <c r="G3393">
        <v>9731</v>
      </c>
      <c r="H3393">
        <v>11.8888210140501</v>
      </c>
      <c r="I3393">
        <v>9731</v>
      </c>
    </row>
    <row r="3394" spans="1:9" x14ac:dyDescent="0.2">
      <c r="A3394" s="6" t="s">
        <v>2766</v>
      </c>
      <c r="B3394" t="s">
        <v>29</v>
      </c>
      <c r="C3394" t="s">
        <v>9</v>
      </c>
      <c r="D3394">
        <v>5</v>
      </c>
      <c r="E3394" t="s">
        <v>25</v>
      </c>
      <c r="F3394" t="s">
        <v>13</v>
      </c>
      <c r="G3394">
        <v>9870</v>
      </c>
      <c r="H3394">
        <v>12.032183347555801</v>
      </c>
      <c r="I3394">
        <v>9870</v>
      </c>
    </row>
    <row r="3395" spans="1:9" x14ac:dyDescent="0.2">
      <c r="A3395" s="6" t="s">
        <v>2934</v>
      </c>
      <c r="B3395" t="s">
        <v>29</v>
      </c>
      <c r="C3395" t="s">
        <v>9</v>
      </c>
      <c r="D3395">
        <v>5</v>
      </c>
      <c r="E3395" t="s">
        <v>25</v>
      </c>
      <c r="F3395" t="s">
        <v>15</v>
      </c>
      <c r="G3395">
        <v>9921</v>
      </c>
      <c r="H3395">
        <v>11.970318532818499</v>
      </c>
      <c r="I3395">
        <v>9921</v>
      </c>
    </row>
    <row r="3396" spans="1:9" x14ac:dyDescent="0.2">
      <c r="A3396" s="6" t="s">
        <v>2850</v>
      </c>
      <c r="B3396" t="s">
        <v>29</v>
      </c>
      <c r="C3396" t="s">
        <v>9</v>
      </c>
      <c r="D3396">
        <v>5</v>
      </c>
      <c r="E3396" t="s">
        <v>25</v>
      </c>
      <c r="F3396" t="s">
        <v>14</v>
      </c>
      <c r="G3396">
        <v>9921</v>
      </c>
      <c r="H3396">
        <v>12.0605397520058</v>
      </c>
      <c r="I3396">
        <v>9921</v>
      </c>
    </row>
    <row r="3397" spans="1:9" x14ac:dyDescent="0.2">
      <c r="A3397" s="6" t="s">
        <v>2602</v>
      </c>
      <c r="B3397" t="s">
        <v>29</v>
      </c>
      <c r="C3397" t="s">
        <v>9</v>
      </c>
      <c r="D3397">
        <v>6</v>
      </c>
      <c r="E3397" t="s">
        <v>25</v>
      </c>
      <c r="F3397" t="s">
        <v>11</v>
      </c>
      <c r="G3397">
        <v>3694</v>
      </c>
      <c r="H3397">
        <v>15.4690117252931</v>
      </c>
      <c r="I3397">
        <v>3694</v>
      </c>
    </row>
    <row r="3398" spans="1:9" x14ac:dyDescent="0.2">
      <c r="A3398" s="6" t="s">
        <v>2770</v>
      </c>
      <c r="B3398" t="s">
        <v>29</v>
      </c>
      <c r="C3398" t="s">
        <v>9</v>
      </c>
      <c r="D3398">
        <v>6</v>
      </c>
      <c r="E3398" t="s">
        <v>25</v>
      </c>
      <c r="F3398" t="s">
        <v>13</v>
      </c>
      <c r="G3398">
        <v>3704</v>
      </c>
      <c r="H3398">
        <v>15.862955032119901</v>
      </c>
      <c r="I3398">
        <v>3704</v>
      </c>
    </row>
    <row r="3399" spans="1:9" x14ac:dyDescent="0.2">
      <c r="A3399" s="6" t="s">
        <v>2686</v>
      </c>
      <c r="B3399" t="s">
        <v>29</v>
      </c>
      <c r="C3399" t="s">
        <v>9</v>
      </c>
      <c r="D3399">
        <v>6</v>
      </c>
      <c r="E3399" t="s">
        <v>25</v>
      </c>
      <c r="F3399" t="s">
        <v>12</v>
      </c>
      <c r="G3399">
        <v>3763</v>
      </c>
      <c r="H3399">
        <v>15.8776371308017</v>
      </c>
      <c r="I3399">
        <v>3763</v>
      </c>
    </row>
    <row r="3400" spans="1:9" x14ac:dyDescent="0.2">
      <c r="A3400" s="6" t="s">
        <v>2854</v>
      </c>
      <c r="B3400" t="s">
        <v>29</v>
      </c>
      <c r="C3400" t="s">
        <v>9</v>
      </c>
      <c r="D3400">
        <v>6</v>
      </c>
      <c r="E3400" t="s">
        <v>25</v>
      </c>
      <c r="F3400" t="s">
        <v>14</v>
      </c>
      <c r="G3400">
        <v>3765</v>
      </c>
      <c r="H3400">
        <v>16.242450388265699</v>
      </c>
      <c r="I3400">
        <v>3765</v>
      </c>
    </row>
    <row r="3401" spans="1:9" x14ac:dyDescent="0.2">
      <c r="A3401" s="6" t="s">
        <v>2938</v>
      </c>
      <c r="B3401" t="s">
        <v>29</v>
      </c>
      <c r="C3401" t="s">
        <v>9</v>
      </c>
      <c r="D3401">
        <v>6</v>
      </c>
      <c r="E3401" t="s">
        <v>25</v>
      </c>
      <c r="F3401" t="s">
        <v>15</v>
      </c>
      <c r="G3401">
        <v>4044</v>
      </c>
      <c r="H3401">
        <v>17.423524342955599</v>
      </c>
      <c r="I3401">
        <v>4044</v>
      </c>
    </row>
    <row r="3402" spans="1:9" x14ac:dyDescent="0.2">
      <c r="A3402" s="6" t="s">
        <v>2606</v>
      </c>
      <c r="B3402" t="s">
        <v>29</v>
      </c>
      <c r="C3402" t="s">
        <v>9</v>
      </c>
      <c r="D3402">
        <v>7</v>
      </c>
      <c r="E3402" t="s">
        <v>25</v>
      </c>
      <c r="F3402" t="s">
        <v>11</v>
      </c>
      <c r="G3402">
        <v>6071</v>
      </c>
      <c r="H3402">
        <v>13.2728465238303</v>
      </c>
      <c r="I3402">
        <v>6071</v>
      </c>
    </row>
    <row r="3403" spans="1:9" x14ac:dyDescent="0.2">
      <c r="A3403" s="6" t="s">
        <v>2690</v>
      </c>
      <c r="B3403" t="s">
        <v>29</v>
      </c>
      <c r="C3403" t="s">
        <v>9</v>
      </c>
      <c r="D3403">
        <v>7</v>
      </c>
      <c r="E3403" t="s">
        <v>25</v>
      </c>
      <c r="F3403" t="s">
        <v>12</v>
      </c>
      <c r="G3403">
        <v>6345</v>
      </c>
      <c r="H3403">
        <v>13.880988842703999</v>
      </c>
      <c r="I3403">
        <v>6345</v>
      </c>
    </row>
    <row r="3404" spans="1:9" x14ac:dyDescent="0.2">
      <c r="A3404" s="6" t="s">
        <v>2774</v>
      </c>
      <c r="B3404" t="s">
        <v>29</v>
      </c>
      <c r="C3404" t="s">
        <v>9</v>
      </c>
      <c r="D3404">
        <v>7</v>
      </c>
      <c r="E3404" t="s">
        <v>25</v>
      </c>
      <c r="F3404" t="s">
        <v>13</v>
      </c>
      <c r="G3404">
        <v>6452</v>
      </c>
      <c r="H3404">
        <v>14.1646542261251</v>
      </c>
      <c r="I3404">
        <v>6452</v>
      </c>
    </row>
    <row r="3405" spans="1:9" x14ac:dyDescent="0.2">
      <c r="A3405" s="6" t="s">
        <v>2858</v>
      </c>
      <c r="B3405" t="s">
        <v>29</v>
      </c>
      <c r="C3405" t="s">
        <v>9</v>
      </c>
      <c r="D3405">
        <v>7</v>
      </c>
      <c r="E3405" t="s">
        <v>25</v>
      </c>
      <c r="F3405" t="s">
        <v>14</v>
      </c>
      <c r="G3405">
        <v>6660</v>
      </c>
      <c r="H3405">
        <v>14.647020013195499</v>
      </c>
      <c r="I3405">
        <v>6660</v>
      </c>
    </row>
    <row r="3406" spans="1:9" x14ac:dyDescent="0.2">
      <c r="A3406" s="6" t="s">
        <v>2942</v>
      </c>
      <c r="B3406" t="s">
        <v>29</v>
      </c>
      <c r="C3406" t="s">
        <v>9</v>
      </c>
      <c r="D3406">
        <v>7</v>
      </c>
      <c r="E3406" t="s">
        <v>25</v>
      </c>
      <c r="F3406" t="s">
        <v>15</v>
      </c>
      <c r="G3406">
        <v>6882</v>
      </c>
      <c r="H3406">
        <v>15.0032701111838</v>
      </c>
      <c r="I3406">
        <v>6882</v>
      </c>
    </row>
    <row r="3407" spans="1:9" x14ac:dyDescent="0.2">
      <c r="A3407" s="6" t="s">
        <v>2862</v>
      </c>
      <c r="B3407" t="s">
        <v>29</v>
      </c>
      <c r="C3407" t="s">
        <v>9</v>
      </c>
      <c r="D3407">
        <v>8</v>
      </c>
      <c r="E3407" t="s">
        <v>25</v>
      </c>
      <c r="F3407" t="s">
        <v>14</v>
      </c>
      <c r="G3407">
        <v>1825</v>
      </c>
      <c r="H3407">
        <v>15.7192075796727</v>
      </c>
      <c r="I3407">
        <v>1825</v>
      </c>
    </row>
    <row r="3408" spans="1:9" x14ac:dyDescent="0.2">
      <c r="A3408" s="6" t="s">
        <v>2778</v>
      </c>
      <c r="B3408" t="s">
        <v>29</v>
      </c>
      <c r="C3408" t="s">
        <v>9</v>
      </c>
      <c r="D3408">
        <v>8</v>
      </c>
      <c r="E3408" t="s">
        <v>25</v>
      </c>
      <c r="F3408" t="s">
        <v>13</v>
      </c>
      <c r="G3408">
        <v>1933</v>
      </c>
      <c r="H3408">
        <v>16.549657534246599</v>
      </c>
      <c r="I3408">
        <v>1933</v>
      </c>
    </row>
    <row r="3409" spans="1:9" x14ac:dyDescent="0.2">
      <c r="A3409" s="6" t="s">
        <v>2946</v>
      </c>
      <c r="B3409" t="s">
        <v>29</v>
      </c>
      <c r="C3409" t="s">
        <v>9</v>
      </c>
      <c r="D3409">
        <v>8</v>
      </c>
      <c r="E3409" t="s">
        <v>25</v>
      </c>
      <c r="F3409" t="s">
        <v>15</v>
      </c>
      <c r="G3409">
        <v>1938</v>
      </c>
      <c r="H3409">
        <v>16.721311475409799</v>
      </c>
      <c r="I3409">
        <v>1938</v>
      </c>
    </row>
    <row r="3410" spans="1:9" x14ac:dyDescent="0.2">
      <c r="A3410" s="6" t="s">
        <v>2694</v>
      </c>
      <c r="B3410" t="s">
        <v>29</v>
      </c>
      <c r="C3410" t="s">
        <v>9</v>
      </c>
      <c r="D3410">
        <v>8</v>
      </c>
      <c r="E3410" t="s">
        <v>25</v>
      </c>
      <c r="F3410" t="s">
        <v>12</v>
      </c>
      <c r="G3410">
        <v>1953</v>
      </c>
      <c r="H3410">
        <v>16.5930331350892</v>
      </c>
      <c r="I3410">
        <v>1953</v>
      </c>
    </row>
    <row r="3411" spans="1:9" x14ac:dyDescent="0.2">
      <c r="A3411" s="6" t="s">
        <v>2610</v>
      </c>
      <c r="B3411" t="s">
        <v>29</v>
      </c>
      <c r="C3411" t="s">
        <v>9</v>
      </c>
      <c r="D3411">
        <v>8</v>
      </c>
      <c r="E3411" t="s">
        <v>25</v>
      </c>
      <c r="F3411" t="s">
        <v>11</v>
      </c>
      <c r="G3411">
        <v>1955</v>
      </c>
      <c r="H3411">
        <v>16.7094017094017</v>
      </c>
      <c r="I3411">
        <v>1955</v>
      </c>
    </row>
    <row r="3412" spans="1:9" x14ac:dyDescent="0.2">
      <c r="A3412" s="6" t="s">
        <v>2614</v>
      </c>
      <c r="B3412" t="s">
        <v>29</v>
      </c>
      <c r="C3412" t="s">
        <v>9</v>
      </c>
      <c r="D3412">
        <v>9</v>
      </c>
      <c r="E3412" t="s">
        <v>25</v>
      </c>
      <c r="F3412" t="s">
        <v>11</v>
      </c>
      <c r="G3412">
        <v>4174</v>
      </c>
      <c r="H3412">
        <v>11.929122606459</v>
      </c>
      <c r="I3412">
        <v>4174</v>
      </c>
    </row>
    <row r="3413" spans="1:9" x14ac:dyDescent="0.2">
      <c r="A3413" s="6" t="s">
        <v>2698</v>
      </c>
      <c r="B3413" t="s">
        <v>29</v>
      </c>
      <c r="C3413" t="s">
        <v>9</v>
      </c>
      <c r="D3413">
        <v>9</v>
      </c>
      <c r="E3413" t="s">
        <v>25</v>
      </c>
      <c r="F3413" t="s">
        <v>12</v>
      </c>
      <c r="G3413">
        <v>4188</v>
      </c>
      <c r="H3413">
        <v>12.027570361861001</v>
      </c>
      <c r="I3413">
        <v>4188</v>
      </c>
    </row>
    <row r="3414" spans="1:9" x14ac:dyDescent="0.2">
      <c r="A3414" s="6" t="s">
        <v>2782</v>
      </c>
      <c r="B3414" t="s">
        <v>29</v>
      </c>
      <c r="C3414" t="s">
        <v>9</v>
      </c>
      <c r="D3414">
        <v>9</v>
      </c>
      <c r="E3414" t="s">
        <v>25</v>
      </c>
      <c r="F3414" t="s">
        <v>13</v>
      </c>
      <c r="G3414">
        <v>4316</v>
      </c>
      <c r="H3414">
        <v>12.4523946912868</v>
      </c>
      <c r="I3414">
        <v>4316</v>
      </c>
    </row>
    <row r="3415" spans="1:9" x14ac:dyDescent="0.2">
      <c r="A3415" s="6" t="s">
        <v>2950</v>
      </c>
      <c r="B3415" t="s">
        <v>29</v>
      </c>
      <c r="C3415" t="s">
        <v>9</v>
      </c>
      <c r="D3415">
        <v>9</v>
      </c>
      <c r="E3415" t="s">
        <v>25</v>
      </c>
      <c r="F3415" t="s">
        <v>15</v>
      </c>
      <c r="G3415">
        <v>4454</v>
      </c>
      <c r="H3415">
        <v>12.891461649782901</v>
      </c>
      <c r="I3415">
        <v>4454</v>
      </c>
    </row>
    <row r="3416" spans="1:9" x14ac:dyDescent="0.2">
      <c r="A3416" s="6" t="s">
        <v>2866</v>
      </c>
      <c r="B3416" t="s">
        <v>29</v>
      </c>
      <c r="C3416" t="s">
        <v>9</v>
      </c>
      <c r="D3416">
        <v>9</v>
      </c>
      <c r="E3416" t="s">
        <v>25</v>
      </c>
      <c r="F3416" t="s">
        <v>14</v>
      </c>
      <c r="G3416">
        <v>4471</v>
      </c>
      <c r="H3416">
        <v>12.8958753965965</v>
      </c>
      <c r="I3416">
        <v>4471</v>
      </c>
    </row>
    <row r="3417" spans="1:9" x14ac:dyDescent="0.2">
      <c r="A3417" s="6" t="s">
        <v>2618</v>
      </c>
      <c r="B3417" t="s">
        <v>29</v>
      </c>
      <c r="C3417" t="s">
        <v>9</v>
      </c>
      <c r="D3417">
        <v>10</v>
      </c>
      <c r="E3417" t="s">
        <v>25</v>
      </c>
      <c r="F3417" t="s">
        <v>11</v>
      </c>
      <c r="G3417">
        <v>3591</v>
      </c>
      <c r="H3417">
        <v>15.139123102866799</v>
      </c>
      <c r="I3417">
        <v>3591</v>
      </c>
    </row>
    <row r="3418" spans="1:9" x14ac:dyDescent="0.2">
      <c r="A3418" s="6" t="s">
        <v>2954</v>
      </c>
      <c r="B3418" t="s">
        <v>29</v>
      </c>
      <c r="C3418" t="s">
        <v>9</v>
      </c>
      <c r="D3418">
        <v>10</v>
      </c>
      <c r="E3418" t="s">
        <v>25</v>
      </c>
      <c r="F3418" t="s">
        <v>15</v>
      </c>
      <c r="G3418">
        <v>3911</v>
      </c>
      <c r="H3418">
        <v>16.154481619165601</v>
      </c>
      <c r="I3418">
        <v>3911</v>
      </c>
    </row>
    <row r="3419" spans="1:9" x14ac:dyDescent="0.2">
      <c r="A3419" s="6" t="s">
        <v>2702</v>
      </c>
      <c r="B3419" t="s">
        <v>29</v>
      </c>
      <c r="C3419" t="s">
        <v>9</v>
      </c>
      <c r="D3419">
        <v>10</v>
      </c>
      <c r="E3419" t="s">
        <v>25</v>
      </c>
      <c r="F3419" t="s">
        <v>12</v>
      </c>
      <c r="G3419">
        <v>3939</v>
      </c>
      <c r="H3419">
        <v>16.446764091858</v>
      </c>
      <c r="I3419">
        <v>3939</v>
      </c>
    </row>
    <row r="3420" spans="1:9" x14ac:dyDescent="0.2">
      <c r="A3420" s="6" t="s">
        <v>2786</v>
      </c>
      <c r="B3420" t="s">
        <v>29</v>
      </c>
      <c r="C3420" t="s">
        <v>9</v>
      </c>
      <c r="D3420">
        <v>10</v>
      </c>
      <c r="E3420" t="s">
        <v>25</v>
      </c>
      <c r="F3420" t="s">
        <v>13</v>
      </c>
      <c r="G3420">
        <v>3959</v>
      </c>
      <c r="H3420">
        <v>16.434205064341999</v>
      </c>
      <c r="I3420">
        <v>3959</v>
      </c>
    </row>
    <row r="3421" spans="1:9" x14ac:dyDescent="0.2">
      <c r="A3421" s="6" t="s">
        <v>2870</v>
      </c>
      <c r="B3421" t="s">
        <v>29</v>
      </c>
      <c r="C3421" t="s">
        <v>9</v>
      </c>
      <c r="D3421">
        <v>10</v>
      </c>
      <c r="E3421" t="s">
        <v>25</v>
      </c>
      <c r="F3421" t="s">
        <v>14</v>
      </c>
      <c r="G3421">
        <v>4010</v>
      </c>
      <c r="H3421">
        <v>16.5770979743696</v>
      </c>
      <c r="I3421">
        <v>4010</v>
      </c>
    </row>
    <row r="3422" spans="1:9" x14ac:dyDescent="0.2">
      <c r="A3422" s="6" t="s">
        <v>2874</v>
      </c>
      <c r="B3422" t="s">
        <v>29</v>
      </c>
      <c r="C3422" t="s">
        <v>9</v>
      </c>
      <c r="D3422">
        <v>11</v>
      </c>
      <c r="E3422" t="s">
        <v>25</v>
      </c>
      <c r="F3422" t="s">
        <v>14</v>
      </c>
      <c r="G3422">
        <v>3941</v>
      </c>
      <c r="H3422">
        <v>11.5200233849752</v>
      </c>
      <c r="I3422">
        <v>3941</v>
      </c>
    </row>
    <row r="3423" spans="1:9" x14ac:dyDescent="0.2">
      <c r="A3423" s="6" t="s">
        <v>2958</v>
      </c>
      <c r="B3423" t="s">
        <v>29</v>
      </c>
      <c r="C3423" t="s">
        <v>9</v>
      </c>
      <c r="D3423">
        <v>11</v>
      </c>
      <c r="E3423" t="s">
        <v>25</v>
      </c>
      <c r="F3423" t="s">
        <v>15</v>
      </c>
      <c r="G3423">
        <v>3944</v>
      </c>
      <c r="H3423">
        <v>11.579565472695201</v>
      </c>
      <c r="I3423">
        <v>3944</v>
      </c>
    </row>
    <row r="3424" spans="1:9" x14ac:dyDescent="0.2">
      <c r="A3424" s="6" t="s">
        <v>2790</v>
      </c>
      <c r="B3424" t="s">
        <v>29</v>
      </c>
      <c r="C3424" t="s">
        <v>9</v>
      </c>
      <c r="D3424">
        <v>11</v>
      </c>
      <c r="E3424" t="s">
        <v>25</v>
      </c>
      <c r="F3424" t="s">
        <v>13</v>
      </c>
      <c r="G3424">
        <v>4015</v>
      </c>
      <c r="H3424">
        <v>11.7192060712201</v>
      </c>
      <c r="I3424">
        <v>4015</v>
      </c>
    </row>
    <row r="3425" spans="1:9" x14ac:dyDescent="0.2">
      <c r="A3425" s="6" t="s">
        <v>2706</v>
      </c>
      <c r="B3425" t="s">
        <v>29</v>
      </c>
      <c r="C3425" t="s">
        <v>9</v>
      </c>
      <c r="D3425">
        <v>11</v>
      </c>
      <c r="E3425" t="s">
        <v>25</v>
      </c>
      <c r="F3425" t="s">
        <v>12</v>
      </c>
      <c r="G3425">
        <v>4042</v>
      </c>
      <c r="H3425">
        <v>11.732946298984</v>
      </c>
      <c r="I3425">
        <v>4042</v>
      </c>
    </row>
    <row r="3426" spans="1:9" x14ac:dyDescent="0.2">
      <c r="A3426" s="6" t="s">
        <v>2622</v>
      </c>
      <c r="B3426" t="s">
        <v>29</v>
      </c>
      <c r="C3426" t="s">
        <v>9</v>
      </c>
      <c r="D3426">
        <v>11</v>
      </c>
      <c r="E3426" t="s">
        <v>25</v>
      </c>
      <c r="F3426" t="s">
        <v>11</v>
      </c>
      <c r="G3426">
        <v>4077</v>
      </c>
      <c r="H3426">
        <v>11.786643538594999</v>
      </c>
      <c r="I3426">
        <v>4077</v>
      </c>
    </row>
    <row r="3427" spans="1:9" x14ac:dyDescent="0.2">
      <c r="A3427" s="6" t="s">
        <v>2962</v>
      </c>
      <c r="B3427" t="s">
        <v>29</v>
      </c>
      <c r="C3427" t="s">
        <v>9</v>
      </c>
      <c r="D3427">
        <v>12</v>
      </c>
      <c r="E3427" t="s">
        <v>25</v>
      </c>
      <c r="F3427" t="s">
        <v>15</v>
      </c>
      <c r="G3427">
        <v>1545</v>
      </c>
      <c r="H3427">
        <v>11.995341614906801</v>
      </c>
      <c r="I3427">
        <v>1545</v>
      </c>
    </row>
    <row r="3428" spans="1:9" x14ac:dyDescent="0.2">
      <c r="A3428" s="6" t="s">
        <v>2710</v>
      </c>
      <c r="B3428" t="s">
        <v>29</v>
      </c>
      <c r="C3428" t="s">
        <v>9</v>
      </c>
      <c r="D3428">
        <v>12</v>
      </c>
      <c r="E3428" t="s">
        <v>25</v>
      </c>
      <c r="F3428" t="s">
        <v>12</v>
      </c>
      <c r="G3428">
        <v>1614</v>
      </c>
      <c r="H3428">
        <v>12.3583460949464</v>
      </c>
      <c r="I3428">
        <v>1614</v>
      </c>
    </row>
    <row r="3429" spans="1:9" x14ac:dyDescent="0.2">
      <c r="A3429" s="6" t="s">
        <v>2878</v>
      </c>
      <c r="B3429" t="s">
        <v>29</v>
      </c>
      <c r="C3429" t="s">
        <v>9</v>
      </c>
      <c r="D3429">
        <v>12</v>
      </c>
      <c r="E3429" t="s">
        <v>25</v>
      </c>
      <c r="F3429" t="s">
        <v>14</v>
      </c>
      <c r="G3429">
        <v>1670</v>
      </c>
      <c r="H3429">
        <v>12.9357087529047</v>
      </c>
      <c r="I3429">
        <v>1670</v>
      </c>
    </row>
    <row r="3430" spans="1:9" x14ac:dyDescent="0.2">
      <c r="A3430" s="6" t="s">
        <v>2794</v>
      </c>
      <c r="B3430" t="s">
        <v>29</v>
      </c>
      <c r="C3430" t="s">
        <v>9</v>
      </c>
      <c r="D3430">
        <v>12</v>
      </c>
      <c r="E3430" t="s">
        <v>25</v>
      </c>
      <c r="F3430" t="s">
        <v>13</v>
      </c>
      <c r="G3430">
        <v>1672</v>
      </c>
      <c r="H3430">
        <v>12.9012345679012</v>
      </c>
      <c r="I3430">
        <v>1672</v>
      </c>
    </row>
    <row r="3431" spans="1:9" x14ac:dyDescent="0.2">
      <c r="A3431" s="6" t="s">
        <v>2626</v>
      </c>
      <c r="B3431" t="s">
        <v>29</v>
      </c>
      <c r="C3431" t="s">
        <v>9</v>
      </c>
      <c r="D3431">
        <v>12</v>
      </c>
      <c r="E3431" t="s">
        <v>25</v>
      </c>
      <c r="F3431" t="s">
        <v>11</v>
      </c>
      <c r="G3431">
        <v>1768</v>
      </c>
      <c r="H3431">
        <v>13.303235515425101</v>
      </c>
      <c r="I3431">
        <v>1768</v>
      </c>
    </row>
    <row r="3432" spans="1:9" x14ac:dyDescent="0.2">
      <c r="A3432" s="6" t="s">
        <v>2630</v>
      </c>
      <c r="B3432" t="s">
        <v>29</v>
      </c>
      <c r="C3432" t="s">
        <v>9</v>
      </c>
      <c r="D3432">
        <v>13</v>
      </c>
      <c r="E3432" t="s">
        <v>25</v>
      </c>
      <c r="F3432" t="s">
        <v>11</v>
      </c>
      <c r="G3432">
        <v>4761</v>
      </c>
      <c r="H3432">
        <v>8.6218761318362898</v>
      </c>
      <c r="I3432">
        <v>4761</v>
      </c>
    </row>
    <row r="3433" spans="1:9" x14ac:dyDescent="0.2">
      <c r="A3433" s="6" t="s">
        <v>2714</v>
      </c>
      <c r="B3433" t="s">
        <v>29</v>
      </c>
      <c r="C3433" t="s">
        <v>9</v>
      </c>
      <c r="D3433">
        <v>13</v>
      </c>
      <c r="E3433" t="s">
        <v>25</v>
      </c>
      <c r="F3433" t="s">
        <v>12</v>
      </c>
      <c r="G3433">
        <v>4973</v>
      </c>
      <c r="H3433">
        <v>9.0204970070741908</v>
      </c>
      <c r="I3433">
        <v>4973</v>
      </c>
    </row>
    <row r="3434" spans="1:9" x14ac:dyDescent="0.2">
      <c r="A3434" s="6" t="s">
        <v>2798</v>
      </c>
      <c r="B3434" t="s">
        <v>29</v>
      </c>
      <c r="C3434" t="s">
        <v>9</v>
      </c>
      <c r="D3434">
        <v>13</v>
      </c>
      <c r="E3434" t="s">
        <v>25</v>
      </c>
      <c r="F3434" t="s">
        <v>13</v>
      </c>
      <c r="G3434">
        <v>5241</v>
      </c>
      <c r="H3434">
        <v>9.5394976337823092</v>
      </c>
      <c r="I3434">
        <v>5241</v>
      </c>
    </row>
    <row r="3435" spans="1:9" x14ac:dyDescent="0.2">
      <c r="A3435" s="6" t="s">
        <v>2882</v>
      </c>
      <c r="B3435" t="s">
        <v>29</v>
      </c>
      <c r="C3435" t="s">
        <v>9</v>
      </c>
      <c r="D3435">
        <v>13</v>
      </c>
      <c r="E3435" t="s">
        <v>25</v>
      </c>
      <c r="F3435" t="s">
        <v>14</v>
      </c>
      <c r="G3435">
        <v>5505</v>
      </c>
      <c r="H3435">
        <v>10.075036603221101</v>
      </c>
      <c r="I3435">
        <v>5505</v>
      </c>
    </row>
    <row r="3436" spans="1:9" x14ac:dyDescent="0.2">
      <c r="A3436" s="6" t="s">
        <v>2966</v>
      </c>
      <c r="B3436" t="s">
        <v>29</v>
      </c>
      <c r="C3436" t="s">
        <v>9</v>
      </c>
      <c r="D3436">
        <v>13</v>
      </c>
      <c r="E3436" t="s">
        <v>25</v>
      </c>
      <c r="F3436" t="s">
        <v>15</v>
      </c>
      <c r="G3436">
        <v>5551</v>
      </c>
      <c r="H3436">
        <v>10.177851118445201</v>
      </c>
      <c r="I3436">
        <v>5551</v>
      </c>
    </row>
    <row r="3437" spans="1:9" x14ac:dyDescent="0.2">
      <c r="A3437" s="6" t="s">
        <v>2634</v>
      </c>
      <c r="B3437" t="s">
        <v>29</v>
      </c>
      <c r="C3437" t="s">
        <v>9</v>
      </c>
      <c r="D3437">
        <v>14</v>
      </c>
      <c r="E3437" t="s">
        <v>25</v>
      </c>
      <c r="F3437" t="s">
        <v>11</v>
      </c>
      <c r="G3437">
        <v>4508</v>
      </c>
      <c r="H3437">
        <v>14.6792575708238</v>
      </c>
      <c r="I3437">
        <v>4508</v>
      </c>
    </row>
    <row r="3438" spans="1:9" x14ac:dyDescent="0.2">
      <c r="A3438" s="6" t="s">
        <v>2802</v>
      </c>
      <c r="B3438" t="s">
        <v>29</v>
      </c>
      <c r="C3438" t="s">
        <v>9</v>
      </c>
      <c r="D3438">
        <v>14</v>
      </c>
      <c r="E3438" t="s">
        <v>25</v>
      </c>
      <c r="F3438" t="s">
        <v>13</v>
      </c>
      <c r="G3438">
        <v>4770</v>
      </c>
      <c r="H3438">
        <v>15.9053017672558</v>
      </c>
      <c r="I3438">
        <v>4770</v>
      </c>
    </row>
    <row r="3439" spans="1:9" x14ac:dyDescent="0.2">
      <c r="A3439" s="6" t="s">
        <v>2970</v>
      </c>
      <c r="B3439" t="s">
        <v>29</v>
      </c>
      <c r="C3439" t="s">
        <v>9</v>
      </c>
      <c r="D3439">
        <v>14</v>
      </c>
      <c r="E3439" t="s">
        <v>25</v>
      </c>
      <c r="F3439" t="s">
        <v>15</v>
      </c>
      <c r="G3439">
        <v>4809</v>
      </c>
      <c r="H3439">
        <v>16.191919191919201</v>
      </c>
      <c r="I3439">
        <v>4809</v>
      </c>
    </row>
    <row r="3440" spans="1:9" x14ac:dyDescent="0.2">
      <c r="A3440" s="6" t="s">
        <v>2718</v>
      </c>
      <c r="B3440" t="s">
        <v>29</v>
      </c>
      <c r="C3440" t="s">
        <v>9</v>
      </c>
      <c r="D3440">
        <v>14</v>
      </c>
      <c r="E3440" t="s">
        <v>25</v>
      </c>
      <c r="F3440" t="s">
        <v>12</v>
      </c>
      <c r="G3440">
        <v>4836</v>
      </c>
      <c r="H3440">
        <v>15.9288537549407</v>
      </c>
      <c r="I3440">
        <v>4836</v>
      </c>
    </row>
    <row r="3441" spans="1:9" x14ac:dyDescent="0.2">
      <c r="A3441" s="6" t="s">
        <v>2886</v>
      </c>
      <c r="B3441" t="s">
        <v>29</v>
      </c>
      <c r="C3441" t="s">
        <v>9</v>
      </c>
      <c r="D3441">
        <v>14</v>
      </c>
      <c r="E3441" t="s">
        <v>25</v>
      </c>
      <c r="F3441" t="s">
        <v>14</v>
      </c>
      <c r="G3441">
        <v>4908</v>
      </c>
      <c r="H3441">
        <v>16.403743315507999</v>
      </c>
      <c r="I3441">
        <v>4908</v>
      </c>
    </row>
    <row r="3442" spans="1:9" x14ac:dyDescent="0.2">
      <c r="A3442" s="6" t="s">
        <v>2806</v>
      </c>
      <c r="B3442" t="s">
        <v>29</v>
      </c>
      <c r="C3442" t="s">
        <v>9</v>
      </c>
      <c r="D3442">
        <v>15</v>
      </c>
      <c r="E3442" t="s">
        <v>25</v>
      </c>
      <c r="F3442" t="s">
        <v>13</v>
      </c>
      <c r="G3442">
        <v>1411</v>
      </c>
      <c r="H3442">
        <v>16.737841043890899</v>
      </c>
      <c r="I3442">
        <v>1411</v>
      </c>
    </row>
    <row r="3443" spans="1:9" x14ac:dyDescent="0.2">
      <c r="A3443" s="6" t="s">
        <v>2890</v>
      </c>
      <c r="B3443" t="s">
        <v>29</v>
      </c>
      <c r="C3443" t="s">
        <v>9</v>
      </c>
      <c r="D3443">
        <v>15</v>
      </c>
      <c r="E3443" t="s">
        <v>25</v>
      </c>
      <c r="F3443" t="s">
        <v>14</v>
      </c>
      <c r="G3443">
        <v>1419</v>
      </c>
      <c r="H3443">
        <v>16.8928571428571</v>
      </c>
      <c r="I3443">
        <v>1419</v>
      </c>
    </row>
    <row r="3444" spans="1:9" x14ac:dyDescent="0.2">
      <c r="A3444" s="6" t="s">
        <v>2974</v>
      </c>
      <c r="B3444" t="s">
        <v>29</v>
      </c>
      <c r="C3444" t="s">
        <v>9</v>
      </c>
      <c r="D3444">
        <v>15</v>
      </c>
      <c r="E3444" t="s">
        <v>25</v>
      </c>
      <c r="F3444" t="s">
        <v>15</v>
      </c>
      <c r="G3444">
        <v>1437</v>
      </c>
      <c r="H3444">
        <v>17.2302158273381</v>
      </c>
      <c r="I3444">
        <v>1437</v>
      </c>
    </row>
    <row r="3445" spans="1:9" x14ac:dyDescent="0.2">
      <c r="A3445" s="6" t="s">
        <v>2638</v>
      </c>
      <c r="B3445" t="s">
        <v>29</v>
      </c>
      <c r="C3445" t="s">
        <v>9</v>
      </c>
      <c r="D3445">
        <v>15</v>
      </c>
      <c r="E3445" t="s">
        <v>25</v>
      </c>
      <c r="F3445" t="s">
        <v>11</v>
      </c>
      <c r="G3445">
        <v>1441</v>
      </c>
      <c r="H3445">
        <v>17.033096926713899</v>
      </c>
      <c r="I3445">
        <v>1441</v>
      </c>
    </row>
    <row r="3446" spans="1:9" x14ac:dyDescent="0.2">
      <c r="A3446" s="6" t="s">
        <v>2722</v>
      </c>
      <c r="B3446" t="s">
        <v>29</v>
      </c>
      <c r="C3446" t="s">
        <v>9</v>
      </c>
      <c r="D3446">
        <v>15</v>
      </c>
      <c r="E3446" t="s">
        <v>25</v>
      </c>
      <c r="F3446" t="s">
        <v>12</v>
      </c>
      <c r="G3446">
        <v>1503</v>
      </c>
      <c r="H3446">
        <v>17.786982248520701</v>
      </c>
      <c r="I3446">
        <v>1503</v>
      </c>
    </row>
    <row r="3447" spans="1:9" x14ac:dyDescent="0.2">
      <c r="A3447" s="6" t="s">
        <v>2810</v>
      </c>
      <c r="B3447" t="s">
        <v>29</v>
      </c>
      <c r="C3447" t="s">
        <v>9</v>
      </c>
      <c r="D3447">
        <v>16</v>
      </c>
      <c r="E3447" t="s">
        <v>25</v>
      </c>
      <c r="F3447" t="s">
        <v>13</v>
      </c>
      <c r="G3447">
        <v>3678</v>
      </c>
      <c r="H3447">
        <v>13.6373748609566</v>
      </c>
      <c r="I3447">
        <v>3678</v>
      </c>
    </row>
    <row r="3448" spans="1:9" x14ac:dyDescent="0.2">
      <c r="A3448" s="6" t="s">
        <v>2894</v>
      </c>
      <c r="B3448" t="s">
        <v>29</v>
      </c>
      <c r="C3448" t="s">
        <v>9</v>
      </c>
      <c r="D3448">
        <v>16</v>
      </c>
      <c r="E3448" t="s">
        <v>25</v>
      </c>
      <c r="F3448" t="s">
        <v>14</v>
      </c>
      <c r="G3448">
        <v>3830</v>
      </c>
      <c r="H3448">
        <v>14.275065225493799</v>
      </c>
      <c r="I3448">
        <v>3830</v>
      </c>
    </row>
    <row r="3449" spans="1:9" x14ac:dyDescent="0.2">
      <c r="A3449" s="6" t="s">
        <v>2978</v>
      </c>
      <c r="B3449" t="s">
        <v>29</v>
      </c>
      <c r="C3449" t="s">
        <v>9</v>
      </c>
      <c r="D3449">
        <v>16</v>
      </c>
      <c r="E3449" t="s">
        <v>25</v>
      </c>
      <c r="F3449" t="s">
        <v>15</v>
      </c>
      <c r="G3449">
        <v>3843</v>
      </c>
      <c r="H3449">
        <v>14.436513899323799</v>
      </c>
      <c r="I3449">
        <v>3843</v>
      </c>
    </row>
    <row r="3450" spans="1:9" x14ac:dyDescent="0.2">
      <c r="A3450" s="6" t="s">
        <v>2642</v>
      </c>
      <c r="B3450" t="s">
        <v>29</v>
      </c>
      <c r="C3450" t="s">
        <v>9</v>
      </c>
      <c r="D3450">
        <v>16</v>
      </c>
      <c r="E3450" t="s">
        <v>25</v>
      </c>
      <c r="F3450" t="s">
        <v>11</v>
      </c>
      <c r="G3450">
        <v>4109</v>
      </c>
      <c r="H3450">
        <v>15.263744427934601</v>
      </c>
      <c r="I3450">
        <v>4109</v>
      </c>
    </row>
    <row r="3451" spans="1:9" x14ac:dyDescent="0.2">
      <c r="A3451" s="6" t="s">
        <v>2726</v>
      </c>
      <c r="B3451" t="s">
        <v>29</v>
      </c>
      <c r="C3451" t="s">
        <v>9</v>
      </c>
      <c r="D3451">
        <v>16</v>
      </c>
      <c r="E3451" t="s">
        <v>25</v>
      </c>
      <c r="F3451" t="s">
        <v>12</v>
      </c>
      <c r="G3451">
        <v>4286</v>
      </c>
      <c r="H3451">
        <v>15.8505917159763</v>
      </c>
      <c r="I3451">
        <v>4286</v>
      </c>
    </row>
    <row r="3452" spans="1:9" x14ac:dyDescent="0.2">
      <c r="A3452" s="6" t="s">
        <v>2982</v>
      </c>
      <c r="B3452" t="s">
        <v>29</v>
      </c>
      <c r="C3452" t="s">
        <v>9</v>
      </c>
      <c r="D3452">
        <v>17</v>
      </c>
      <c r="E3452" t="s">
        <v>25</v>
      </c>
      <c r="F3452" t="s">
        <v>15</v>
      </c>
      <c r="G3452">
        <v>1088</v>
      </c>
      <c r="H3452">
        <v>17.806873977086699</v>
      </c>
      <c r="I3452">
        <v>1088</v>
      </c>
    </row>
    <row r="3453" spans="1:9" x14ac:dyDescent="0.2">
      <c r="A3453" s="6" t="s">
        <v>2898</v>
      </c>
      <c r="B3453" t="s">
        <v>29</v>
      </c>
      <c r="C3453" t="s">
        <v>9</v>
      </c>
      <c r="D3453">
        <v>17</v>
      </c>
      <c r="E3453" t="s">
        <v>25</v>
      </c>
      <c r="F3453" t="s">
        <v>14</v>
      </c>
      <c r="G3453">
        <v>1113</v>
      </c>
      <c r="H3453">
        <v>18.009708737864099</v>
      </c>
      <c r="I3453">
        <v>1113</v>
      </c>
    </row>
    <row r="3454" spans="1:9" x14ac:dyDescent="0.2">
      <c r="A3454" s="6" t="s">
        <v>2814</v>
      </c>
      <c r="B3454" t="s">
        <v>29</v>
      </c>
      <c r="C3454" t="s">
        <v>9</v>
      </c>
      <c r="D3454">
        <v>17</v>
      </c>
      <c r="E3454" t="s">
        <v>25</v>
      </c>
      <c r="F3454" t="s">
        <v>13</v>
      </c>
      <c r="G3454">
        <v>1129</v>
      </c>
      <c r="H3454">
        <v>17.8639240506329</v>
      </c>
      <c r="I3454">
        <v>1129</v>
      </c>
    </row>
    <row r="3455" spans="1:9" x14ac:dyDescent="0.2">
      <c r="A3455" s="6" t="s">
        <v>2646</v>
      </c>
      <c r="B3455" t="s">
        <v>29</v>
      </c>
      <c r="C3455" t="s">
        <v>9</v>
      </c>
      <c r="D3455">
        <v>17</v>
      </c>
      <c r="E3455" t="s">
        <v>25</v>
      </c>
      <c r="F3455" t="s">
        <v>11</v>
      </c>
      <c r="G3455">
        <v>1167</v>
      </c>
      <c r="H3455">
        <v>18.436018957346</v>
      </c>
      <c r="I3455">
        <v>1167</v>
      </c>
    </row>
    <row r="3456" spans="1:9" x14ac:dyDescent="0.2">
      <c r="A3456" s="6" t="s">
        <v>2730</v>
      </c>
      <c r="B3456" t="s">
        <v>29</v>
      </c>
      <c r="C3456" t="s">
        <v>9</v>
      </c>
      <c r="D3456">
        <v>17</v>
      </c>
      <c r="E3456" t="s">
        <v>25</v>
      </c>
      <c r="F3456" t="s">
        <v>12</v>
      </c>
      <c r="G3456">
        <v>1247</v>
      </c>
      <c r="H3456">
        <v>19.668769716088299</v>
      </c>
      <c r="I3456">
        <v>1247</v>
      </c>
    </row>
    <row r="3457" spans="1:9" x14ac:dyDescent="0.2">
      <c r="A3457" s="6" t="s">
        <v>2986</v>
      </c>
      <c r="B3457" t="s">
        <v>29</v>
      </c>
      <c r="C3457" t="s">
        <v>9</v>
      </c>
      <c r="D3457">
        <v>18</v>
      </c>
      <c r="E3457" t="s">
        <v>25</v>
      </c>
      <c r="F3457" t="s">
        <v>15</v>
      </c>
      <c r="G3457">
        <v>7976</v>
      </c>
      <c r="H3457">
        <v>8.2772934827729294</v>
      </c>
      <c r="I3457">
        <v>7976</v>
      </c>
    </row>
    <row r="3458" spans="1:9" x14ac:dyDescent="0.2">
      <c r="A3458" s="6" t="s">
        <v>2818</v>
      </c>
      <c r="B3458" t="s">
        <v>29</v>
      </c>
      <c r="C3458" t="s">
        <v>9</v>
      </c>
      <c r="D3458">
        <v>18</v>
      </c>
      <c r="E3458" t="s">
        <v>25</v>
      </c>
      <c r="F3458" t="s">
        <v>13</v>
      </c>
      <c r="G3458">
        <v>8622</v>
      </c>
      <c r="H3458">
        <v>9.0930183505589497</v>
      </c>
      <c r="I3458">
        <v>8622</v>
      </c>
    </row>
    <row r="3459" spans="1:9" x14ac:dyDescent="0.2">
      <c r="A3459" s="6" t="s">
        <v>2650</v>
      </c>
      <c r="B3459" t="s">
        <v>29</v>
      </c>
      <c r="C3459" t="s">
        <v>9</v>
      </c>
      <c r="D3459">
        <v>18</v>
      </c>
      <c r="E3459" t="s">
        <v>25</v>
      </c>
      <c r="F3459" t="s">
        <v>11</v>
      </c>
      <c r="G3459">
        <v>8889</v>
      </c>
      <c r="H3459">
        <v>9.2651657285803601</v>
      </c>
      <c r="I3459">
        <v>8889</v>
      </c>
    </row>
    <row r="3460" spans="1:9" x14ac:dyDescent="0.2">
      <c r="A3460" s="6" t="s">
        <v>2734</v>
      </c>
      <c r="B3460" t="s">
        <v>29</v>
      </c>
      <c r="C3460" t="s">
        <v>9</v>
      </c>
      <c r="D3460">
        <v>18</v>
      </c>
      <c r="E3460" t="s">
        <v>25</v>
      </c>
      <c r="F3460" t="s">
        <v>12</v>
      </c>
      <c r="G3460">
        <v>9055</v>
      </c>
      <c r="H3460">
        <v>9.6186530698959007</v>
      </c>
      <c r="I3460">
        <v>9055</v>
      </c>
    </row>
    <row r="3461" spans="1:9" x14ac:dyDescent="0.2">
      <c r="A3461" s="6" t="s">
        <v>2902</v>
      </c>
      <c r="B3461" t="s">
        <v>29</v>
      </c>
      <c r="C3461" t="s">
        <v>9</v>
      </c>
      <c r="D3461">
        <v>18</v>
      </c>
      <c r="E3461" t="s">
        <v>25</v>
      </c>
      <c r="F3461" t="s">
        <v>14</v>
      </c>
      <c r="G3461">
        <v>9199</v>
      </c>
      <c r="H3461">
        <v>9.6223849372385004</v>
      </c>
      <c r="I3461">
        <v>9199</v>
      </c>
    </row>
    <row r="3462" spans="1:9" x14ac:dyDescent="0.2">
      <c r="A3462" s="6" t="s">
        <v>2822</v>
      </c>
      <c r="B3462" t="s">
        <v>29</v>
      </c>
      <c r="C3462" t="s">
        <v>9</v>
      </c>
      <c r="D3462">
        <v>19</v>
      </c>
      <c r="E3462" t="s">
        <v>25</v>
      </c>
      <c r="F3462" t="s">
        <v>13</v>
      </c>
      <c r="G3462">
        <v>1401</v>
      </c>
      <c r="H3462">
        <v>13.229461756373899</v>
      </c>
      <c r="I3462">
        <v>1401</v>
      </c>
    </row>
    <row r="3463" spans="1:9" x14ac:dyDescent="0.2">
      <c r="A3463" s="6" t="s">
        <v>2738</v>
      </c>
      <c r="B3463" t="s">
        <v>29</v>
      </c>
      <c r="C3463" t="s">
        <v>9</v>
      </c>
      <c r="D3463">
        <v>19</v>
      </c>
      <c r="E3463" t="s">
        <v>25</v>
      </c>
      <c r="F3463" t="s">
        <v>12</v>
      </c>
      <c r="G3463">
        <v>1457</v>
      </c>
      <c r="H3463">
        <v>13.8761904761905</v>
      </c>
      <c r="I3463">
        <v>1457</v>
      </c>
    </row>
    <row r="3464" spans="1:9" x14ac:dyDescent="0.2">
      <c r="A3464" s="6" t="s">
        <v>2906</v>
      </c>
      <c r="B3464" t="s">
        <v>29</v>
      </c>
      <c r="C3464" t="s">
        <v>9</v>
      </c>
      <c r="D3464">
        <v>19</v>
      </c>
      <c r="E3464" t="s">
        <v>25</v>
      </c>
      <c r="F3464" t="s">
        <v>14</v>
      </c>
      <c r="G3464">
        <v>1500</v>
      </c>
      <c r="H3464">
        <v>14.0712945590994</v>
      </c>
      <c r="I3464">
        <v>1500</v>
      </c>
    </row>
    <row r="3465" spans="1:9" x14ac:dyDescent="0.2">
      <c r="A3465" s="6" t="s">
        <v>2654</v>
      </c>
      <c r="B3465" t="s">
        <v>29</v>
      </c>
      <c r="C3465" t="s">
        <v>9</v>
      </c>
      <c r="D3465">
        <v>19</v>
      </c>
      <c r="E3465" t="s">
        <v>25</v>
      </c>
      <c r="F3465" t="s">
        <v>11</v>
      </c>
      <c r="G3465">
        <v>1533</v>
      </c>
      <c r="H3465">
        <v>14.6</v>
      </c>
      <c r="I3465">
        <v>1533</v>
      </c>
    </row>
    <row r="3466" spans="1:9" x14ac:dyDescent="0.2">
      <c r="A3466" s="6" t="s">
        <v>2990</v>
      </c>
      <c r="B3466" t="s">
        <v>29</v>
      </c>
      <c r="C3466" t="s">
        <v>9</v>
      </c>
      <c r="D3466">
        <v>19</v>
      </c>
      <c r="E3466" t="s">
        <v>25</v>
      </c>
      <c r="F3466" t="s">
        <v>15</v>
      </c>
      <c r="G3466">
        <v>1620</v>
      </c>
      <c r="H3466">
        <v>15.254237288135601</v>
      </c>
      <c r="I3466">
        <v>1620</v>
      </c>
    </row>
    <row r="3467" spans="1:9" x14ac:dyDescent="0.2">
      <c r="A3467" s="6" t="s">
        <v>2910</v>
      </c>
      <c r="B3467" t="s">
        <v>29</v>
      </c>
      <c r="C3467" t="s">
        <v>9</v>
      </c>
      <c r="D3467">
        <v>20</v>
      </c>
      <c r="E3467" t="s">
        <v>25</v>
      </c>
      <c r="F3467" t="s">
        <v>14</v>
      </c>
      <c r="G3467">
        <v>6392</v>
      </c>
      <c r="H3467">
        <v>11.331324233291999</v>
      </c>
      <c r="I3467">
        <v>6392</v>
      </c>
    </row>
    <row r="3468" spans="1:9" x14ac:dyDescent="0.2">
      <c r="A3468" s="6" t="s">
        <v>2826</v>
      </c>
      <c r="B3468" t="s">
        <v>29</v>
      </c>
      <c r="C3468" t="s">
        <v>9</v>
      </c>
      <c r="D3468">
        <v>20</v>
      </c>
      <c r="E3468" t="s">
        <v>25</v>
      </c>
      <c r="F3468" t="s">
        <v>13</v>
      </c>
      <c r="G3468">
        <v>6683</v>
      </c>
      <c r="H3468">
        <v>11.8851147074515</v>
      </c>
      <c r="I3468">
        <v>6683</v>
      </c>
    </row>
    <row r="3469" spans="1:9" x14ac:dyDescent="0.2">
      <c r="A3469" s="6" t="s">
        <v>2994</v>
      </c>
      <c r="B3469" t="s">
        <v>29</v>
      </c>
      <c r="C3469" t="s">
        <v>9</v>
      </c>
      <c r="D3469">
        <v>20</v>
      </c>
      <c r="E3469" t="s">
        <v>25</v>
      </c>
      <c r="F3469" t="s">
        <v>15</v>
      </c>
      <c r="G3469">
        <v>6949</v>
      </c>
      <c r="H3469">
        <v>12.3274791555792</v>
      </c>
      <c r="I3469">
        <v>6949</v>
      </c>
    </row>
    <row r="3470" spans="1:9" x14ac:dyDescent="0.2">
      <c r="A3470" s="6" t="s">
        <v>2658</v>
      </c>
      <c r="B3470" t="s">
        <v>29</v>
      </c>
      <c r="C3470" t="s">
        <v>9</v>
      </c>
      <c r="D3470">
        <v>20</v>
      </c>
      <c r="E3470" t="s">
        <v>25</v>
      </c>
      <c r="F3470" t="s">
        <v>11</v>
      </c>
      <c r="G3470">
        <v>7048</v>
      </c>
      <c r="H3470">
        <v>12.6149991050653</v>
      </c>
      <c r="I3470">
        <v>7048</v>
      </c>
    </row>
    <row r="3471" spans="1:9" x14ac:dyDescent="0.2">
      <c r="A3471" s="6" t="s">
        <v>2742</v>
      </c>
      <c r="B3471" t="s">
        <v>29</v>
      </c>
      <c r="C3471" t="s">
        <v>9</v>
      </c>
      <c r="D3471">
        <v>20</v>
      </c>
      <c r="E3471" t="s">
        <v>25</v>
      </c>
      <c r="F3471" t="s">
        <v>12</v>
      </c>
      <c r="G3471">
        <v>7109</v>
      </c>
      <c r="H3471">
        <v>12.678794364187601</v>
      </c>
      <c r="I3471">
        <v>7109</v>
      </c>
    </row>
    <row r="3472" spans="1:9" x14ac:dyDescent="0.2">
      <c r="A3472" s="6" t="s">
        <v>2662</v>
      </c>
      <c r="B3472" t="s">
        <v>29</v>
      </c>
      <c r="C3472" t="s">
        <v>9</v>
      </c>
      <c r="D3472">
        <v>99</v>
      </c>
      <c r="E3472" t="s">
        <v>25</v>
      </c>
      <c r="F3472" t="s">
        <v>11</v>
      </c>
      <c r="G3472">
        <v>106731</v>
      </c>
      <c r="H3472">
        <v>11.719666190842201</v>
      </c>
      <c r="I3472">
        <v>106731</v>
      </c>
    </row>
    <row r="3473" spans="1:9" x14ac:dyDescent="0.2">
      <c r="A3473" s="6" t="s">
        <v>2830</v>
      </c>
      <c r="B3473" t="s">
        <v>29</v>
      </c>
      <c r="C3473" t="s">
        <v>9</v>
      </c>
      <c r="D3473">
        <v>99</v>
      </c>
      <c r="E3473" t="s">
        <v>25</v>
      </c>
      <c r="F3473" t="s">
        <v>13</v>
      </c>
      <c r="G3473">
        <v>109110</v>
      </c>
      <c r="H3473">
        <v>12.0063382373978</v>
      </c>
      <c r="I3473">
        <v>109110</v>
      </c>
    </row>
    <row r="3474" spans="1:9" x14ac:dyDescent="0.2">
      <c r="A3474" s="6" t="s">
        <v>2746</v>
      </c>
      <c r="B3474" t="s">
        <v>29</v>
      </c>
      <c r="C3474" t="s">
        <v>9</v>
      </c>
      <c r="D3474">
        <v>99</v>
      </c>
      <c r="E3474" t="s">
        <v>25</v>
      </c>
      <c r="F3474" t="s">
        <v>12</v>
      </c>
      <c r="G3474">
        <v>110375</v>
      </c>
      <c r="H3474">
        <v>12.1313871822209</v>
      </c>
      <c r="I3474">
        <v>110375</v>
      </c>
    </row>
    <row r="3475" spans="1:9" x14ac:dyDescent="0.2">
      <c r="A3475" s="6" t="s">
        <v>2914</v>
      </c>
      <c r="B3475" t="s">
        <v>29</v>
      </c>
      <c r="C3475" t="s">
        <v>9</v>
      </c>
      <c r="D3475">
        <v>99</v>
      </c>
      <c r="E3475" t="s">
        <v>25</v>
      </c>
      <c r="F3475" t="s">
        <v>14</v>
      </c>
      <c r="G3475">
        <v>110963</v>
      </c>
      <c r="H3475">
        <v>12.1790143782241</v>
      </c>
      <c r="I3475">
        <v>110963</v>
      </c>
    </row>
    <row r="3476" spans="1:9" x14ac:dyDescent="0.2">
      <c r="A3476" s="6" t="s">
        <v>2998</v>
      </c>
      <c r="B3476" t="s">
        <v>29</v>
      </c>
      <c r="C3476" t="s">
        <v>9</v>
      </c>
      <c r="D3476">
        <v>99</v>
      </c>
      <c r="E3476" t="s">
        <v>25</v>
      </c>
      <c r="F3476" t="s">
        <v>15</v>
      </c>
      <c r="G3476">
        <v>112144</v>
      </c>
      <c r="H3476">
        <v>12.265021764332699</v>
      </c>
      <c r="I3476">
        <v>112144</v>
      </c>
    </row>
    <row r="3477" spans="1:9" x14ac:dyDescent="0.2">
      <c r="A3477" s="6" t="s">
        <v>59</v>
      </c>
      <c r="B3477" t="s">
        <v>3</v>
      </c>
      <c r="C3477" t="s">
        <v>16</v>
      </c>
      <c r="D3477">
        <v>1</v>
      </c>
      <c r="E3477" t="s">
        <v>24</v>
      </c>
      <c r="F3477" t="s">
        <v>11</v>
      </c>
      <c r="G3477">
        <v>19244</v>
      </c>
      <c r="H3477">
        <v>15.218663503361</v>
      </c>
      <c r="I3477">
        <v>31688</v>
      </c>
    </row>
    <row r="3478" spans="1:9" x14ac:dyDescent="0.2">
      <c r="A3478" s="6" t="s">
        <v>101</v>
      </c>
      <c r="B3478" t="s">
        <v>3</v>
      </c>
      <c r="C3478" t="s">
        <v>16</v>
      </c>
      <c r="D3478">
        <v>1</v>
      </c>
      <c r="E3478" t="s">
        <v>24</v>
      </c>
      <c r="F3478" t="s">
        <v>12</v>
      </c>
      <c r="G3478">
        <v>19725</v>
      </c>
      <c r="H3478">
        <v>15.493676851779099</v>
      </c>
      <c r="I3478">
        <v>32168</v>
      </c>
    </row>
    <row r="3479" spans="1:9" x14ac:dyDescent="0.2">
      <c r="A3479" s="6" t="s">
        <v>143</v>
      </c>
      <c r="B3479" t="s">
        <v>3</v>
      </c>
      <c r="C3479" t="s">
        <v>16</v>
      </c>
      <c r="D3479">
        <v>1</v>
      </c>
      <c r="E3479" t="s">
        <v>24</v>
      </c>
      <c r="F3479" t="s">
        <v>13</v>
      </c>
      <c r="G3479">
        <v>20370</v>
      </c>
      <c r="H3479">
        <v>15.874376558603499</v>
      </c>
      <c r="I3479">
        <v>33314</v>
      </c>
    </row>
    <row r="3480" spans="1:9" x14ac:dyDescent="0.2">
      <c r="A3480" s="6" t="s">
        <v>185</v>
      </c>
      <c r="B3480" t="s">
        <v>3</v>
      </c>
      <c r="C3480" t="s">
        <v>16</v>
      </c>
      <c r="D3480">
        <v>1</v>
      </c>
      <c r="E3480" t="s">
        <v>24</v>
      </c>
      <c r="F3480" t="s">
        <v>14</v>
      </c>
      <c r="G3480">
        <v>20608</v>
      </c>
      <c r="H3480">
        <v>15.8779566992835</v>
      </c>
      <c r="I3480">
        <v>33663</v>
      </c>
    </row>
    <row r="3481" spans="1:9" x14ac:dyDescent="0.2">
      <c r="A3481" s="6" t="s">
        <v>227</v>
      </c>
      <c r="B3481" t="s">
        <v>3</v>
      </c>
      <c r="C3481" t="s">
        <v>16</v>
      </c>
      <c r="D3481">
        <v>1</v>
      </c>
      <c r="E3481" t="s">
        <v>24</v>
      </c>
      <c r="F3481" t="s">
        <v>15</v>
      </c>
      <c r="G3481">
        <v>21029</v>
      </c>
      <c r="H3481">
        <v>15.925028398334</v>
      </c>
      <c r="I3481">
        <v>34417</v>
      </c>
    </row>
    <row r="3482" spans="1:9" x14ac:dyDescent="0.2">
      <c r="A3482" s="6" t="s">
        <v>103</v>
      </c>
      <c r="B3482" t="s">
        <v>3</v>
      </c>
      <c r="C3482" t="s">
        <v>16</v>
      </c>
      <c r="D3482">
        <v>2</v>
      </c>
      <c r="E3482" t="s">
        <v>24</v>
      </c>
      <c r="F3482" t="s">
        <v>12</v>
      </c>
      <c r="G3482">
        <v>49566</v>
      </c>
      <c r="H3482">
        <v>11.4518737581443</v>
      </c>
      <c r="I3482">
        <v>72115</v>
      </c>
    </row>
    <row r="3483" spans="1:9" x14ac:dyDescent="0.2">
      <c r="A3483" s="6" t="s">
        <v>145</v>
      </c>
      <c r="B3483" t="s">
        <v>3</v>
      </c>
      <c r="C3483" t="s">
        <v>16</v>
      </c>
      <c r="D3483">
        <v>2</v>
      </c>
      <c r="E3483" t="s">
        <v>24</v>
      </c>
      <c r="F3483" t="s">
        <v>13</v>
      </c>
      <c r="G3483">
        <v>51027</v>
      </c>
      <c r="H3483">
        <v>11.605485807860299</v>
      </c>
      <c r="I3483">
        <v>75529</v>
      </c>
    </row>
    <row r="3484" spans="1:9" x14ac:dyDescent="0.2">
      <c r="A3484" s="6" t="s">
        <v>61</v>
      </c>
      <c r="B3484" t="s">
        <v>3</v>
      </c>
      <c r="C3484" t="s">
        <v>16</v>
      </c>
      <c r="D3484">
        <v>2</v>
      </c>
      <c r="E3484" t="s">
        <v>24</v>
      </c>
      <c r="F3484" t="s">
        <v>11</v>
      </c>
      <c r="G3484">
        <v>50252</v>
      </c>
      <c r="H3484">
        <v>11.776340457442799</v>
      </c>
      <c r="I3484">
        <v>76172</v>
      </c>
    </row>
    <row r="3485" spans="1:9" x14ac:dyDescent="0.2">
      <c r="A3485" s="6" t="s">
        <v>187</v>
      </c>
      <c r="B3485" t="s">
        <v>3</v>
      </c>
      <c r="C3485" t="s">
        <v>16</v>
      </c>
      <c r="D3485">
        <v>2</v>
      </c>
      <c r="E3485" t="s">
        <v>24</v>
      </c>
      <c r="F3485" t="s">
        <v>14</v>
      </c>
      <c r="G3485">
        <v>53043</v>
      </c>
      <c r="H3485">
        <v>11.8177969877907</v>
      </c>
      <c r="I3485">
        <v>78539</v>
      </c>
    </row>
    <row r="3486" spans="1:9" x14ac:dyDescent="0.2">
      <c r="A3486" s="6" t="s">
        <v>229</v>
      </c>
      <c r="B3486" t="s">
        <v>3</v>
      </c>
      <c r="C3486" t="s">
        <v>16</v>
      </c>
      <c r="D3486">
        <v>2</v>
      </c>
      <c r="E3486" t="s">
        <v>24</v>
      </c>
      <c r="F3486" t="s">
        <v>15</v>
      </c>
      <c r="G3486">
        <v>53458</v>
      </c>
      <c r="H3486">
        <v>11.5986114124539</v>
      </c>
      <c r="I3486">
        <v>79401</v>
      </c>
    </row>
    <row r="3487" spans="1:9" x14ac:dyDescent="0.2">
      <c r="A3487" s="6" t="s">
        <v>105</v>
      </c>
      <c r="B3487" t="s">
        <v>3</v>
      </c>
      <c r="C3487" t="s">
        <v>16</v>
      </c>
      <c r="D3487">
        <v>3</v>
      </c>
      <c r="E3487" t="s">
        <v>24</v>
      </c>
      <c r="F3487" t="s">
        <v>12</v>
      </c>
      <c r="G3487">
        <v>37689</v>
      </c>
      <c r="H3487">
        <v>10.133358427661101</v>
      </c>
      <c r="I3487">
        <v>53053</v>
      </c>
    </row>
    <row r="3488" spans="1:9" x14ac:dyDescent="0.2">
      <c r="A3488" s="6" t="s">
        <v>147</v>
      </c>
      <c r="B3488" t="s">
        <v>3</v>
      </c>
      <c r="C3488" t="s">
        <v>16</v>
      </c>
      <c r="D3488">
        <v>3</v>
      </c>
      <c r="E3488" t="s">
        <v>24</v>
      </c>
      <c r="F3488" t="s">
        <v>13</v>
      </c>
      <c r="G3488">
        <v>37869</v>
      </c>
      <c r="H3488">
        <v>10.034181240063599</v>
      </c>
      <c r="I3488">
        <v>53381</v>
      </c>
    </row>
    <row r="3489" spans="1:9" x14ac:dyDescent="0.2">
      <c r="A3489" s="6" t="s">
        <v>63</v>
      </c>
      <c r="B3489" t="s">
        <v>3</v>
      </c>
      <c r="C3489" t="s">
        <v>16</v>
      </c>
      <c r="D3489">
        <v>3</v>
      </c>
      <c r="E3489" t="s">
        <v>24</v>
      </c>
      <c r="F3489" t="s">
        <v>11</v>
      </c>
      <c r="G3489">
        <v>38755</v>
      </c>
      <c r="H3489">
        <v>10.541849141800199</v>
      </c>
      <c r="I3489">
        <v>55278</v>
      </c>
    </row>
    <row r="3490" spans="1:9" x14ac:dyDescent="0.2">
      <c r="A3490" s="6" t="s">
        <v>189</v>
      </c>
      <c r="B3490" t="s">
        <v>3</v>
      </c>
      <c r="C3490" t="s">
        <v>16</v>
      </c>
      <c r="D3490">
        <v>3</v>
      </c>
      <c r="E3490" t="s">
        <v>24</v>
      </c>
      <c r="F3490" t="s">
        <v>14</v>
      </c>
      <c r="G3490">
        <v>39862</v>
      </c>
      <c r="H3490">
        <v>10.258904673666899</v>
      </c>
      <c r="I3490">
        <v>57032</v>
      </c>
    </row>
    <row r="3491" spans="1:9" x14ac:dyDescent="0.2">
      <c r="A3491" s="6" t="s">
        <v>231</v>
      </c>
      <c r="B3491" t="s">
        <v>3</v>
      </c>
      <c r="C3491" t="s">
        <v>16</v>
      </c>
      <c r="D3491">
        <v>3</v>
      </c>
      <c r="E3491" t="s">
        <v>24</v>
      </c>
      <c r="F3491" t="s">
        <v>15</v>
      </c>
      <c r="G3491">
        <v>41717</v>
      </c>
      <c r="H3491">
        <v>10.2763887178224</v>
      </c>
      <c r="I3491">
        <v>59558</v>
      </c>
    </row>
    <row r="3492" spans="1:9" x14ac:dyDescent="0.2">
      <c r="A3492" s="6" t="s">
        <v>65</v>
      </c>
      <c r="B3492" t="s">
        <v>3</v>
      </c>
      <c r="C3492" t="s">
        <v>16</v>
      </c>
      <c r="D3492">
        <v>4</v>
      </c>
      <c r="E3492" t="s">
        <v>24</v>
      </c>
      <c r="F3492" t="s">
        <v>11</v>
      </c>
      <c r="G3492">
        <v>42941</v>
      </c>
      <c r="H3492">
        <v>11.729949737762199</v>
      </c>
      <c r="I3492">
        <v>61673</v>
      </c>
    </row>
    <row r="3493" spans="1:9" x14ac:dyDescent="0.2">
      <c r="A3493" s="6" t="s">
        <v>107</v>
      </c>
      <c r="B3493" t="s">
        <v>3</v>
      </c>
      <c r="C3493" t="s">
        <v>16</v>
      </c>
      <c r="D3493">
        <v>4</v>
      </c>
      <c r="E3493" t="s">
        <v>24</v>
      </c>
      <c r="F3493" t="s">
        <v>12</v>
      </c>
      <c r="G3493">
        <v>44082</v>
      </c>
      <c r="H3493">
        <v>11.8535050687031</v>
      </c>
      <c r="I3493">
        <v>63421</v>
      </c>
    </row>
    <row r="3494" spans="1:9" x14ac:dyDescent="0.2">
      <c r="A3494" s="6" t="s">
        <v>149</v>
      </c>
      <c r="B3494" t="s">
        <v>3</v>
      </c>
      <c r="C3494" t="s">
        <v>16</v>
      </c>
      <c r="D3494">
        <v>4</v>
      </c>
      <c r="E3494" t="s">
        <v>24</v>
      </c>
      <c r="F3494" t="s">
        <v>13</v>
      </c>
      <c r="G3494">
        <v>45277</v>
      </c>
      <c r="H3494">
        <v>12.007266362575599</v>
      </c>
      <c r="I3494">
        <v>65353</v>
      </c>
    </row>
    <row r="3495" spans="1:9" x14ac:dyDescent="0.2">
      <c r="A3495" s="6" t="s">
        <v>191</v>
      </c>
      <c r="B3495" t="s">
        <v>3</v>
      </c>
      <c r="C3495" t="s">
        <v>16</v>
      </c>
      <c r="D3495">
        <v>4</v>
      </c>
      <c r="E3495" t="s">
        <v>24</v>
      </c>
      <c r="F3495" t="s">
        <v>14</v>
      </c>
      <c r="G3495">
        <v>48088</v>
      </c>
      <c r="H3495">
        <v>12.376907832084999</v>
      </c>
      <c r="I3495">
        <v>69996</v>
      </c>
    </row>
    <row r="3496" spans="1:9" x14ac:dyDescent="0.2">
      <c r="A3496" s="6" t="s">
        <v>233</v>
      </c>
      <c r="B3496" t="s">
        <v>3</v>
      </c>
      <c r="C3496" t="s">
        <v>16</v>
      </c>
      <c r="D3496">
        <v>4</v>
      </c>
      <c r="E3496" t="s">
        <v>24</v>
      </c>
      <c r="F3496" t="s">
        <v>15</v>
      </c>
      <c r="G3496">
        <v>49481</v>
      </c>
      <c r="H3496">
        <v>12.3591267858927</v>
      </c>
      <c r="I3496">
        <v>72801</v>
      </c>
    </row>
    <row r="3497" spans="1:9" x14ac:dyDescent="0.2">
      <c r="A3497" s="6" t="s">
        <v>67</v>
      </c>
      <c r="B3497" t="s">
        <v>3</v>
      </c>
      <c r="C3497" t="s">
        <v>16</v>
      </c>
      <c r="D3497">
        <v>5</v>
      </c>
      <c r="E3497" t="s">
        <v>24</v>
      </c>
      <c r="F3497" t="s">
        <v>11</v>
      </c>
      <c r="G3497">
        <v>42943</v>
      </c>
      <c r="H3497">
        <v>14.816105437482699</v>
      </c>
      <c r="I3497">
        <v>70259</v>
      </c>
    </row>
    <row r="3498" spans="1:9" x14ac:dyDescent="0.2">
      <c r="A3498" s="6" t="s">
        <v>109</v>
      </c>
      <c r="B3498" t="s">
        <v>3</v>
      </c>
      <c r="C3498" t="s">
        <v>16</v>
      </c>
      <c r="D3498">
        <v>5</v>
      </c>
      <c r="E3498" t="s">
        <v>24</v>
      </c>
      <c r="F3498" t="s">
        <v>12</v>
      </c>
      <c r="G3498">
        <v>45799</v>
      </c>
      <c r="H3498">
        <v>15.6342595753397</v>
      </c>
      <c r="I3498">
        <v>75526</v>
      </c>
    </row>
    <row r="3499" spans="1:9" x14ac:dyDescent="0.2">
      <c r="A3499" s="6" t="s">
        <v>151</v>
      </c>
      <c r="B3499" t="s">
        <v>3</v>
      </c>
      <c r="C3499" t="s">
        <v>16</v>
      </c>
      <c r="D3499">
        <v>5</v>
      </c>
      <c r="E3499" t="s">
        <v>24</v>
      </c>
      <c r="F3499" t="s">
        <v>13</v>
      </c>
      <c r="G3499">
        <v>46621</v>
      </c>
      <c r="H3499">
        <v>15.7567256996079</v>
      </c>
      <c r="I3499">
        <v>76961</v>
      </c>
    </row>
    <row r="3500" spans="1:9" x14ac:dyDescent="0.2">
      <c r="A3500" s="6" t="s">
        <v>193</v>
      </c>
      <c r="B3500" t="s">
        <v>3</v>
      </c>
      <c r="C3500" t="s">
        <v>16</v>
      </c>
      <c r="D3500">
        <v>5</v>
      </c>
      <c r="E3500" t="s">
        <v>24</v>
      </c>
      <c r="F3500" t="s">
        <v>14</v>
      </c>
      <c r="G3500">
        <v>47668</v>
      </c>
      <c r="H3500">
        <v>15.8218268720127</v>
      </c>
      <c r="I3500">
        <v>78722</v>
      </c>
    </row>
    <row r="3501" spans="1:9" x14ac:dyDescent="0.2">
      <c r="A3501" s="6" t="s">
        <v>235</v>
      </c>
      <c r="B3501" t="s">
        <v>3</v>
      </c>
      <c r="C3501" t="s">
        <v>16</v>
      </c>
      <c r="D3501">
        <v>5</v>
      </c>
      <c r="E3501" t="s">
        <v>24</v>
      </c>
      <c r="F3501" t="s">
        <v>15</v>
      </c>
      <c r="G3501">
        <v>48663</v>
      </c>
      <c r="H3501">
        <v>15.8135378416144</v>
      </c>
      <c r="I3501">
        <v>81249</v>
      </c>
    </row>
    <row r="3502" spans="1:9" x14ac:dyDescent="0.2">
      <c r="A3502" s="6" t="s">
        <v>69</v>
      </c>
      <c r="B3502" t="s">
        <v>3</v>
      </c>
      <c r="C3502" t="s">
        <v>16</v>
      </c>
      <c r="D3502">
        <v>6</v>
      </c>
      <c r="E3502" t="s">
        <v>24</v>
      </c>
      <c r="F3502" t="s">
        <v>11</v>
      </c>
      <c r="G3502">
        <v>15497</v>
      </c>
      <c r="H3502">
        <v>19.557041898031301</v>
      </c>
      <c r="I3502">
        <v>27115</v>
      </c>
    </row>
    <row r="3503" spans="1:9" x14ac:dyDescent="0.2">
      <c r="A3503" s="6" t="s">
        <v>111</v>
      </c>
      <c r="B3503" t="s">
        <v>3</v>
      </c>
      <c r="C3503" t="s">
        <v>16</v>
      </c>
      <c r="D3503">
        <v>6</v>
      </c>
      <c r="E3503" t="s">
        <v>24</v>
      </c>
      <c r="F3503" t="s">
        <v>12</v>
      </c>
      <c r="G3503">
        <v>16148</v>
      </c>
      <c r="H3503">
        <v>20.296631473102099</v>
      </c>
      <c r="I3503">
        <v>28142</v>
      </c>
    </row>
    <row r="3504" spans="1:9" x14ac:dyDescent="0.2">
      <c r="A3504" s="6" t="s">
        <v>153</v>
      </c>
      <c r="B3504" t="s">
        <v>3</v>
      </c>
      <c r="C3504" t="s">
        <v>16</v>
      </c>
      <c r="D3504">
        <v>6</v>
      </c>
      <c r="E3504" t="s">
        <v>24</v>
      </c>
      <c r="F3504" t="s">
        <v>13</v>
      </c>
      <c r="G3504">
        <v>16541</v>
      </c>
      <c r="H3504">
        <v>20.717685370741499</v>
      </c>
      <c r="I3504">
        <v>28809</v>
      </c>
    </row>
    <row r="3505" spans="1:9" x14ac:dyDescent="0.2">
      <c r="A3505" s="6" t="s">
        <v>195</v>
      </c>
      <c r="B3505" t="s">
        <v>3</v>
      </c>
      <c r="C3505" t="s">
        <v>16</v>
      </c>
      <c r="D3505">
        <v>6</v>
      </c>
      <c r="E3505" t="s">
        <v>24</v>
      </c>
      <c r="F3505" t="s">
        <v>14</v>
      </c>
      <c r="G3505">
        <v>16953</v>
      </c>
      <c r="H3505">
        <v>21.0963165754107</v>
      </c>
      <c r="I3505">
        <v>30088</v>
      </c>
    </row>
    <row r="3506" spans="1:9" x14ac:dyDescent="0.2">
      <c r="A3506" s="6" t="s">
        <v>237</v>
      </c>
      <c r="B3506" t="s">
        <v>3</v>
      </c>
      <c r="C3506" t="s">
        <v>16</v>
      </c>
      <c r="D3506">
        <v>6</v>
      </c>
      <c r="E3506" t="s">
        <v>24</v>
      </c>
      <c r="F3506" t="s">
        <v>15</v>
      </c>
      <c r="G3506">
        <v>17866</v>
      </c>
      <c r="H3506">
        <v>21.8972913347224</v>
      </c>
      <c r="I3506">
        <v>31585</v>
      </c>
    </row>
    <row r="3507" spans="1:9" x14ac:dyDescent="0.2">
      <c r="A3507" s="6" t="s">
        <v>71</v>
      </c>
      <c r="B3507" t="s">
        <v>3</v>
      </c>
      <c r="C3507" t="s">
        <v>16</v>
      </c>
      <c r="D3507">
        <v>7</v>
      </c>
      <c r="E3507" t="s">
        <v>24</v>
      </c>
      <c r="F3507" t="s">
        <v>11</v>
      </c>
      <c r="G3507">
        <v>26928</v>
      </c>
      <c r="H3507">
        <v>16.078337711965599</v>
      </c>
      <c r="I3507">
        <v>40325</v>
      </c>
    </row>
    <row r="3508" spans="1:9" x14ac:dyDescent="0.2">
      <c r="A3508" s="6" t="s">
        <v>113</v>
      </c>
      <c r="B3508" t="s">
        <v>3</v>
      </c>
      <c r="C3508" t="s">
        <v>16</v>
      </c>
      <c r="D3508">
        <v>7</v>
      </c>
      <c r="E3508" t="s">
        <v>24</v>
      </c>
      <c r="F3508" t="s">
        <v>12</v>
      </c>
      <c r="G3508">
        <v>27015</v>
      </c>
      <c r="H3508">
        <v>16.061236623067799</v>
      </c>
      <c r="I3508">
        <v>40545</v>
      </c>
    </row>
    <row r="3509" spans="1:9" x14ac:dyDescent="0.2">
      <c r="A3509" s="6" t="s">
        <v>155</v>
      </c>
      <c r="B3509" t="s">
        <v>3</v>
      </c>
      <c r="C3509" t="s">
        <v>16</v>
      </c>
      <c r="D3509">
        <v>7</v>
      </c>
      <c r="E3509" t="s">
        <v>24</v>
      </c>
      <c r="F3509" t="s">
        <v>13</v>
      </c>
      <c r="G3509">
        <v>27843</v>
      </c>
      <c r="H3509">
        <v>16.435275367451698</v>
      </c>
      <c r="I3509">
        <v>42002</v>
      </c>
    </row>
    <row r="3510" spans="1:9" x14ac:dyDescent="0.2">
      <c r="A3510" s="6" t="s">
        <v>197</v>
      </c>
      <c r="B3510" t="s">
        <v>3</v>
      </c>
      <c r="C3510" t="s">
        <v>16</v>
      </c>
      <c r="D3510">
        <v>7</v>
      </c>
      <c r="E3510" t="s">
        <v>24</v>
      </c>
      <c r="F3510" t="s">
        <v>14</v>
      </c>
      <c r="G3510">
        <v>29198</v>
      </c>
      <c r="H3510">
        <v>16.9864448193612</v>
      </c>
      <c r="I3510">
        <v>45296</v>
      </c>
    </row>
    <row r="3511" spans="1:9" x14ac:dyDescent="0.2">
      <c r="A3511" s="6" t="s">
        <v>239</v>
      </c>
      <c r="B3511" t="s">
        <v>3</v>
      </c>
      <c r="C3511" t="s">
        <v>16</v>
      </c>
      <c r="D3511">
        <v>7</v>
      </c>
      <c r="E3511" t="s">
        <v>24</v>
      </c>
      <c r="F3511" t="s">
        <v>15</v>
      </c>
      <c r="G3511">
        <v>32641</v>
      </c>
      <c r="H3511">
        <v>18.5850936628139</v>
      </c>
      <c r="I3511">
        <v>52084</v>
      </c>
    </row>
    <row r="3512" spans="1:9" x14ac:dyDescent="0.2">
      <c r="A3512" s="6" t="s">
        <v>241</v>
      </c>
      <c r="B3512" t="s">
        <v>3</v>
      </c>
      <c r="C3512" t="s">
        <v>16</v>
      </c>
      <c r="D3512">
        <v>8</v>
      </c>
      <c r="E3512" t="s">
        <v>24</v>
      </c>
      <c r="F3512" t="s">
        <v>15</v>
      </c>
      <c r="G3512">
        <v>7410</v>
      </c>
      <c r="H3512">
        <v>20.7156835336875</v>
      </c>
      <c r="I3512">
        <v>11961</v>
      </c>
    </row>
    <row r="3513" spans="1:9" x14ac:dyDescent="0.2">
      <c r="A3513" s="6" t="s">
        <v>199</v>
      </c>
      <c r="B3513" t="s">
        <v>3</v>
      </c>
      <c r="C3513" t="s">
        <v>16</v>
      </c>
      <c r="D3513">
        <v>8</v>
      </c>
      <c r="E3513" t="s">
        <v>24</v>
      </c>
      <c r="F3513" t="s">
        <v>14</v>
      </c>
      <c r="G3513">
        <v>7373</v>
      </c>
      <c r="H3513">
        <v>20.804176072234799</v>
      </c>
      <c r="I3513">
        <v>12045</v>
      </c>
    </row>
    <row r="3514" spans="1:9" x14ac:dyDescent="0.2">
      <c r="A3514" s="6" t="s">
        <v>157</v>
      </c>
      <c r="B3514" t="s">
        <v>3</v>
      </c>
      <c r="C3514" t="s">
        <v>16</v>
      </c>
      <c r="D3514">
        <v>8</v>
      </c>
      <c r="E3514" t="s">
        <v>24</v>
      </c>
      <c r="F3514" t="s">
        <v>13</v>
      </c>
      <c r="G3514">
        <v>7473</v>
      </c>
      <c r="H3514">
        <v>21.169971671388101</v>
      </c>
      <c r="I3514">
        <v>12162</v>
      </c>
    </row>
    <row r="3515" spans="1:9" x14ac:dyDescent="0.2">
      <c r="A3515" s="6" t="s">
        <v>115</v>
      </c>
      <c r="B3515" t="s">
        <v>3</v>
      </c>
      <c r="C3515" t="s">
        <v>16</v>
      </c>
      <c r="D3515">
        <v>8</v>
      </c>
      <c r="E3515" t="s">
        <v>24</v>
      </c>
      <c r="F3515" t="s">
        <v>12</v>
      </c>
      <c r="G3515">
        <v>7687</v>
      </c>
      <c r="H3515">
        <v>21.800907543959202</v>
      </c>
      <c r="I3515">
        <v>12654</v>
      </c>
    </row>
    <row r="3516" spans="1:9" x14ac:dyDescent="0.2">
      <c r="A3516" s="6" t="s">
        <v>73</v>
      </c>
      <c r="B3516" t="s">
        <v>3</v>
      </c>
      <c r="C3516" t="s">
        <v>16</v>
      </c>
      <c r="D3516">
        <v>8</v>
      </c>
      <c r="E3516" t="s">
        <v>24</v>
      </c>
      <c r="F3516" t="s">
        <v>11</v>
      </c>
      <c r="G3516">
        <v>7598</v>
      </c>
      <c r="H3516">
        <v>21.6343963553531</v>
      </c>
      <c r="I3516">
        <v>12708</v>
      </c>
    </row>
    <row r="3517" spans="1:9" x14ac:dyDescent="0.2">
      <c r="A3517" s="6" t="s">
        <v>75</v>
      </c>
      <c r="B3517" t="s">
        <v>3</v>
      </c>
      <c r="C3517" t="s">
        <v>16</v>
      </c>
      <c r="D3517">
        <v>9</v>
      </c>
      <c r="E3517" t="s">
        <v>24</v>
      </c>
      <c r="F3517" t="s">
        <v>11</v>
      </c>
      <c r="G3517">
        <v>18866</v>
      </c>
      <c r="H3517">
        <v>15.355689402572001</v>
      </c>
      <c r="I3517">
        <v>29977</v>
      </c>
    </row>
    <row r="3518" spans="1:9" x14ac:dyDescent="0.2">
      <c r="A3518" s="6" t="s">
        <v>117</v>
      </c>
      <c r="B3518" t="s">
        <v>3</v>
      </c>
      <c r="C3518" t="s">
        <v>16</v>
      </c>
      <c r="D3518">
        <v>9</v>
      </c>
      <c r="E3518" t="s">
        <v>24</v>
      </c>
      <c r="F3518" t="s">
        <v>12</v>
      </c>
      <c r="G3518">
        <v>19196</v>
      </c>
      <c r="H3518">
        <v>15.577375639048901</v>
      </c>
      <c r="I3518">
        <v>30700</v>
      </c>
    </row>
    <row r="3519" spans="1:9" x14ac:dyDescent="0.2">
      <c r="A3519" s="6" t="s">
        <v>159</v>
      </c>
      <c r="B3519" t="s">
        <v>3</v>
      </c>
      <c r="C3519" t="s">
        <v>16</v>
      </c>
      <c r="D3519">
        <v>9</v>
      </c>
      <c r="E3519" t="s">
        <v>24</v>
      </c>
      <c r="F3519" t="s">
        <v>13</v>
      </c>
      <c r="G3519">
        <v>20576</v>
      </c>
      <c r="H3519">
        <v>16.616328837923</v>
      </c>
      <c r="I3519">
        <v>33264</v>
      </c>
    </row>
    <row r="3520" spans="1:9" x14ac:dyDescent="0.2">
      <c r="A3520" s="6" t="s">
        <v>201</v>
      </c>
      <c r="B3520" t="s">
        <v>3</v>
      </c>
      <c r="C3520" t="s">
        <v>16</v>
      </c>
      <c r="D3520">
        <v>9</v>
      </c>
      <c r="E3520" t="s">
        <v>24</v>
      </c>
      <c r="F3520" t="s">
        <v>14</v>
      </c>
      <c r="G3520">
        <v>21293</v>
      </c>
      <c r="H3520">
        <v>17.0671689644117</v>
      </c>
      <c r="I3520">
        <v>34980</v>
      </c>
    </row>
    <row r="3521" spans="1:9" x14ac:dyDescent="0.2">
      <c r="A3521" s="6" t="s">
        <v>243</v>
      </c>
      <c r="B3521" t="s">
        <v>3</v>
      </c>
      <c r="C3521" t="s">
        <v>16</v>
      </c>
      <c r="D3521">
        <v>9</v>
      </c>
      <c r="E3521" t="s">
        <v>24</v>
      </c>
      <c r="F3521" t="s">
        <v>15</v>
      </c>
      <c r="G3521">
        <v>21609</v>
      </c>
      <c r="H3521">
        <v>17.151361219144398</v>
      </c>
      <c r="I3521">
        <v>35737</v>
      </c>
    </row>
    <row r="3522" spans="1:9" x14ac:dyDescent="0.2">
      <c r="A3522" s="6" t="s">
        <v>119</v>
      </c>
      <c r="B3522" t="s">
        <v>3</v>
      </c>
      <c r="C3522" t="s">
        <v>16</v>
      </c>
      <c r="D3522">
        <v>10</v>
      </c>
      <c r="E3522" t="s">
        <v>24</v>
      </c>
      <c r="F3522" t="s">
        <v>12</v>
      </c>
      <c r="G3522">
        <v>19186</v>
      </c>
      <c r="H3522">
        <v>21.576698155645499</v>
      </c>
      <c r="I3522">
        <v>34826</v>
      </c>
    </row>
    <row r="3523" spans="1:9" x14ac:dyDescent="0.2">
      <c r="A3523" s="6" t="s">
        <v>245</v>
      </c>
      <c r="B3523" t="s">
        <v>3</v>
      </c>
      <c r="C3523" t="s">
        <v>16</v>
      </c>
      <c r="D3523">
        <v>10</v>
      </c>
      <c r="E3523" t="s">
        <v>24</v>
      </c>
      <c r="F3523" t="s">
        <v>15</v>
      </c>
      <c r="G3523">
        <v>19716</v>
      </c>
      <c r="H3523">
        <v>21.516970424533501</v>
      </c>
      <c r="I3523">
        <v>35077</v>
      </c>
    </row>
    <row r="3524" spans="1:9" x14ac:dyDescent="0.2">
      <c r="A3524" s="6" t="s">
        <v>77</v>
      </c>
      <c r="B3524" t="s">
        <v>3</v>
      </c>
      <c r="C3524" t="s">
        <v>16</v>
      </c>
      <c r="D3524">
        <v>10</v>
      </c>
      <c r="E3524" t="s">
        <v>24</v>
      </c>
      <c r="F3524" t="s">
        <v>11</v>
      </c>
      <c r="G3524">
        <v>19300</v>
      </c>
      <c r="H3524">
        <v>21.867210514389299</v>
      </c>
      <c r="I3524">
        <v>35104</v>
      </c>
    </row>
    <row r="3525" spans="1:9" x14ac:dyDescent="0.2">
      <c r="A3525" s="6" t="s">
        <v>161</v>
      </c>
      <c r="B3525" t="s">
        <v>3</v>
      </c>
      <c r="C3525" t="s">
        <v>16</v>
      </c>
      <c r="D3525">
        <v>10</v>
      </c>
      <c r="E3525" t="s">
        <v>24</v>
      </c>
      <c r="F3525" t="s">
        <v>13</v>
      </c>
      <c r="G3525">
        <v>20429</v>
      </c>
      <c r="H3525">
        <v>22.7798840321142</v>
      </c>
      <c r="I3525">
        <v>37366</v>
      </c>
    </row>
    <row r="3526" spans="1:9" x14ac:dyDescent="0.2">
      <c r="A3526" s="6" t="s">
        <v>203</v>
      </c>
      <c r="B3526" t="s">
        <v>3</v>
      </c>
      <c r="C3526" t="s">
        <v>16</v>
      </c>
      <c r="D3526">
        <v>10</v>
      </c>
      <c r="E3526" t="s">
        <v>24</v>
      </c>
      <c r="F3526" t="s">
        <v>14</v>
      </c>
      <c r="G3526">
        <v>20563</v>
      </c>
      <c r="H3526">
        <v>22.653960559656301</v>
      </c>
      <c r="I3526">
        <v>37381</v>
      </c>
    </row>
    <row r="3527" spans="1:9" x14ac:dyDescent="0.2">
      <c r="A3527" s="6" t="s">
        <v>79</v>
      </c>
      <c r="B3527" t="s">
        <v>3</v>
      </c>
      <c r="C3527" t="s">
        <v>16</v>
      </c>
      <c r="D3527">
        <v>11</v>
      </c>
      <c r="E3527" t="s">
        <v>24</v>
      </c>
      <c r="F3527" t="s">
        <v>11</v>
      </c>
      <c r="G3527">
        <v>20426</v>
      </c>
      <c r="H3527">
        <v>15.334834834834799</v>
      </c>
      <c r="I3527">
        <v>31832</v>
      </c>
    </row>
    <row r="3528" spans="1:9" x14ac:dyDescent="0.2">
      <c r="A3528" s="6" t="s">
        <v>121</v>
      </c>
      <c r="B3528" t="s">
        <v>3</v>
      </c>
      <c r="C3528" t="s">
        <v>16</v>
      </c>
      <c r="D3528">
        <v>11</v>
      </c>
      <c r="E3528" t="s">
        <v>24</v>
      </c>
      <c r="F3528" t="s">
        <v>12</v>
      </c>
      <c r="G3528">
        <v>20595</v>
      </c>
      <c r="H3528">
        <v>15.362524242876299</v>
      </c>
      <c r="I3528">
        <v>32217</v>
      </c>
    </row>
    <row r="3529" spans="1:9" x14ac:dyDescent="0.2">
      <c r="A3529" s="6" t="s">
        <v>163</v>
      </c>
      <c r="B3529" t="s">
        <v>3</v>
      </c>
      <c r="C3529" t="s">
        <v>16</v>
      </c>
      <c r="D3529">
        <v>11</v>
      </c>
      <c r="E3529" t="s">
        <v>24</v>
      </c>
      <c r="F3529" t="s">
        <v>13</v>
      </c>
      <c r="G3529">
        <v>21133</v>
      </c>
      <c r="H3529">
        <v>15.693598693004599</v>
      </c>
      <c r="I3529">
        <v>32922</v>
      </c>
    </row>
    <row r="3530" spans="1:9" x14ac:dyDescent="0.2">
      <c r="A3530" s="6" t="s">
        <v>205</v>
      </c>
      <c r="B3530" t="s">
        <v>3</v>
      </c>
      <c r="C3530" t="s">
        <v>16</v>
      </c>
      <c r="D3530">
        <v>11</v>
      </c>
      <c r="E3530" t="s">
        <v>24</v>
      </c>
      <c r="F3530" t="s">
        <v>14</v>
      </c>
      <c r="G3530">
        <v>20974</v>
      </c>
      <c r="H3530">
        <v>15.4095951803688</v>
      </c>
      <c r="I3530">
        <v>33170</v>
      </c>
    </row>
    <row r="3531" spans="1:9" x14ac:dyDescent="0.2">
      <c r="A3531" s="6" t="s">
        <v>247</v>
      </c>
      <c r="B3531" t="s">
        <v>3</v>
      </c>
      <c r="C3531" t="s">
        <v>16</v>
      </c>
      <c r="D3531">
        <v>11</v>
      </c>
      <c r="E3531" t="s">
        <v>24</v>
      </c>
      <c r="F3531" t="s">
        <v>15</v>
      </c>
      <c r="G3531">
        <v>21479</v>
      </c>
      <c r="H3531">
        <v>15.564492753623201</v>
      </c>
      <c r="I3531">
        <v>33541</v>
      </c>
    </row>
    <row r="3532" spans="1:9" x14ac:dyDescent="0.2">
      <c r="A3532" s="6" t="s">
        <v>165</v>
      </c>
      <c r="B3532" t="s">
        <v>3</v>
      </c>
      <c r="C3532" t="s">
        <v>16</v>
      </c>
      <c r="D3532">
        <v>12</v>
      </c>
      <c r="E3532" t="s">
        <v>24</v>
      </c>
      <c r="F3532" t="s">
        <v>13</v>
      </c>
      <c r="G3532">
        <v>8970</v>
      </c>
      <c r="H3532">
        <v>18.1984175289105</v>
      </c>
      <c r="I3532">
        <v>15536</v>
      </c>
    </row>
    <row r="3533" spans="1:9" x14ac:dyDescent="0.2">
      <c r="A3533" s="6" t="s">
        <v>123</v>
      </c>
      <c r="B3533" t="s">
        <v>3</v>
      </c>
      <c r="C3533" t="s">
        <v>16</v>
      </c>
      <c r="D3533">
        <v>12</v>
      </c>
      <c r="E3533" t="s">
        <v>24</v>
      </c>
      <c r="F3533" t="s">
        <v>12</v>
      </c>
      <c r="G3533">
        <v>9007</v>
      </c>
      <c r="H3533">
        <v>18.266071790711798</v>
      </c>
      <c r="I3533">
        <v>15742</v>
      </c>
    </row>
    <row r="3534" spans="1:9" x14ac:dyDescent="0.2">
      <c r="A3534" s="6" t="s">
        <v>207</v>
      </c>
      <c r="B3534" t="s">
        <v>3</v>
      </c>
      <c r="C3534" t="s">
        <v>16</v>
      </c>
      <c r="D3534">
        <v>12</v>
      </c>
      <c r="E3534" t="s">
        <v>24</v>
      </c>
      <c r="F3534" t="s">
        <v>14</v>
      </c>
      <c r="G3534">
        <v>9021</v>
      </c>
      <c r="H3534">
        <v>18.305600649350701</v>
      </c>
      <c r="I3534">
        <v>15826</v>
      </c>
    </row>
    <row r="3535" spans="1:9" x14ac:dyDescent="0.2">
      <c r="A3535" s="6" t="s">
        <v>81</v>
      </c>
      <c r="B3535" t="s">
        <v>3</v>
      </c>
      <c r="C3535" t="s">
        <v>16</v>
      </c>
      <c r="D3535">
        <v>12</v>
      </c>
      <c r="E3535" t="s">
        <v>24</v>
      </c>
      <c r="F3535" t="s">
        <v>11</v>
      </c>
      <c r="G3535">
        <v>9263</v>
      </c>
      <c r="H3535">
        <v>18.6453301127214</v>
      </c>
      <c r="I3535">
        <v>16211</v>
      </c>
    </row>
    <row r="3536" spans="1:9" x14ac:dyDescent="0.2">
      <c r="A3536" s="6" t="s">
        <v>249</v>
      </c>
      <c r="B3536" t="s">
        <v>3</v>
      </c>
      <c r="C3536" t="s">
        <v>16</v>
      </c>
      <c r="D3536">
        <v>12</v>
      </c>
      <c r="E3536" t="s">
        <v>24</v>
      </c>
      <c r="F3536" t="s">
        <v>15</v>
      </c>
      <c r="G3536">
        <v>9230</v>
      </c>
      <c r="H3536">
        <v>18.578904991948502</v>
      </c>
      <c r="I3536">
        <v>16230</v>
      </c>
    </row>
    <row r="3537" spans="1:9" x14ac:dyDescent="0.2">
      <c r="A3537" s="6" t="s">
        <v>83</v>
      </c>
      <c r="B3537" t="s">
        <v>3</v>
      </c>
      <c r="C3537" t="s">
        <v>16</v>
      </c>
      <c r="D3537">
        <v>13</v>
      </c>
      <c r="E3537" t="s">
        <v>24</v>
      </c>
      <c r="F3537" t="s">
        <v>11</v>
      </c>
      <c r="G3537">
        <v>25178</v>
      </c>
      <c r="H3537">
        <v>10.7058423335318</v>
      </c>
      <c r="I3537">
        <v>35749</v>
      </c>
    </row>
    <row r="3538" spans="1:9" x14ac:dyDescent="0.2">
      <c r="A3538" s="6" t="s">
        <v>125</v>
      </c>
      <c r="B3538" t="s">
        <v>3</v>
      </c>
      <c r="C3538" t="s">
        <v>16</v>
      </c>
      <c r="D3538">
        <v>13</v>
      </c>
      <c r="E3538" t="s">
        <v>24</v>
      </c>
      <c r="F3538" t="s">
        <v>12</v>
      </c>
      <c r="G3538">
        <v>26215</v>
      </c>
      <c r="H3538">
        <v>11.0565162378743</v>
      </c>
      <c r="I3538">
        <v>37444</v>
      </c>
    </row>
    <row r="3539" spans="1:9" x14ac:dyDescent="0.2">
      <c r="A3539" s="6" t="s">
        <v>167</v>
      </c>
      <c r="B3539" t="s">
        <v>3</v>
      </c>
      <c r="C3539" t="s">
        <v>16</v>
      </c>
      <c r="D3539">
        <v>13</v>
      </c>
      <c r="E3539" t="s">
        <v>24</v>
      </c>
      <c r="F3539" t="s">
        <v>13</v>
      </c>
      <c r="G3539">
        <v>27758</v>
      </c>
      <c r="H3539">
        <v>11.6380864533982</v>
      </c>
      <c r="I3539">
        <v>40074</v>
      </c>
    </row>
    <row r="3540" spans="1:9" x14ac:dyDescent="0.2">
      <c r="A3540" s="6" t="s">
        <v>209</v>
      </c>
      <c r="B3540" t="s">
        <v>3</v>
      </c>
      <c r="C3540" t="s">
        <v>16</v>
      </c>
      <c r="D3540">
        <v>13</v>
      </c>
      <c r="E3540" t="s">
        <v>24</v>
      </c>
      <c r="F3540" t="s">
        <v>14</v>
      </c>
      <c r="G3540">
        <v>28875</v>
      </c>
      <c r="H3540">
        <v>11.9283678274879</v>
      </c>
      <c r="I3540">
        <v>42232</v>
      </c>
    </row>
    <row r="3541" spans="1:9" x14ac:dyDescent="0.2">
      <c r="A3541" s="6" t="s">
        <v>251</v>
      </c>
      <c r="B3541" t="s">
        <v>3</v>
      </c>
      <c r="C3541" t="s">
        <v>16</v>
      </c>
      <c r="D3541">
        <v>13</v>
      </c>
      <c r="E3541" t="s">
        <v>24</v>
      </c>
      <c r="F3541" t="s">
        <v>15</v>
      </c>
      <c r="G3541">
        <v>29293</v>
      </c>
      <c r="H3541">
        <v>11.878269332143899</v>
      </c>
      <c r="I3541">
        <v>42634</v>
      </c>
    </row>
    <row r="3542" spans="1:9" x14ac:dyDescent="0.2">
      <c r="A3542" s="6" t="s">
        <v>85</v>
      </c>
      <c r="B3542" t="s">
        <v>3</v>
      </c>
      <c r="C3542" t="s">
        <v>16</v>
      </c>
      <c r="D3542">
        <v>14</v>
      </c>
      <c r="E3542" t="s">
        <v>24</v>
      </c>
      <c r="F3542" t="s">
        <v>11</v>
      </c>
      <c r="G3542">
        <v>19982</v>
      </c>
      <c r="H3542">
        <v>17.804508598413999</v>
      </c>
      <c r="I3542">
        <v>30506</v>
      </c>
    </row>
    <row r="3543" spans="1:9" x14ac:dyDescent="0.2">
      <c r="A3543" s="6" t="s">
        <v>127</v>
      </c>
      <c r="B3543" t="s">
        <v>3</v>
      </c>
      <c r="C3543" t="s">
        <v>16</v>
      </c>
      <c r="D3543">
        <v>14</v>
      </c>
      <c r="E3543" t="s">
        <v>24</v>
      </c>
      <c r="F3543" t="s">
        <v>12</v>
      </c>
      <c r="G3543">
        <v>20814</v>
      </c>
      <c r="H3543">
        <v>18.559072670530501</v>
      </c>
      <c r="I3543">
        <v>32353</v>
      </c>
    </row>
    <row r="3544" spans="1:9" x14ac:dyDescent="0.2">
      <c r="A3544" s="6" t="s">
        <v>169</v>
      </c>
      <c r="B3544" t="s">
        <v>3</v>
      </c>
      <c r="C3544" t="s">
        <v>16</v>
      </c>
      <c r="D3544">
        <v>14</v>
      </c>
      <c r="E3544" t="s">
        <v>24</v>
      </c>
      <c r="F3544" t="s">
        <v>13</v>
      </c>
      <c r="G3544">
        <v>21974</v>
      </c>
      <c r="H3544">
        <v>19.535917496443801</v>
      </c>
      <c r="I3544">
        <v>34618</v>
      </c>
    </row>
    <row r="3545" spans="1:9" x14ac:dyDescent="0.2">
      <c r="A3545" s="6" t="s">
        <v>253</v>
      </c>
      <c r="B3545" t="s">
        <v>3</v>
      </c>
      <c r="C3545" t="s">
        <v>16</v>
      </c>
      <c r="D3545">
        <v>14</v>
      </c>
      <c r="E3545" t="s">
        <v>24</v>
      </c>
      <c r="F3545" t="s">
        <v>15</v>
      </c>
      <c r="G3545">
        <v>22355</v>
      </c>
      <c r="H3545">
        <v>19.559891504068599</v>
      </c>
      <c r="I3545">
        <v>35472</v>
      </c>
    </row>
    <row r="3546" spans="1:9" x14ac:dyDescent="0.2">
      <c r="A3546" s="6" t="s">
        <v>211</v>
      </c>
      <c r="B3546" t="s">
        <v>3</v>
      </c>
      <c r="C3546" t="s">
        <v>16</v>
      </c>
      <c r="D3546">
        <v>14</v>
      </c>
      <c r="E3546" t="s">
        <v>24</v>
      </c>
      <c r="F3546" t="s">
        <v>14</v>
      </c>
      <c r="G3546">
        <v>22520</v>
      </c>
      <c r="H3546">
        <v>19.834419587810501</v>
      </c>
      <c r="I3546">
        <v>35600</v>
      </c>
    </row>
    <row r="3547" spans="1:9" x14ac:dyDescent="0.2">
      <c r="A3547" s="6" t="s">
        <v>255</v>
      </c>
      <c r="B3547" t="s">
        <v>3</v>
      </c>
      <c r="C3547" t="s">
        <v>16</v>
      </c>
      <c r="D3547">
        <v>15</v>
      </c>
      <c r="E3547" t="s">
        <v>24</v>
      </c>
      <c r="F3547" t="s">
        <v>15</v>
      </c>
      <c r="G3547">
        <v>7298</v>
      </c>
      <c r="H3547">
        <v>20.959218839747301</v>
      </c>
      <c r="I3547">
        <v>11969</v>
      </c>
    </row>
    <row r="3548" spans="1:9" x14ac:dyDescent="0.2">
      <c r="A3548" s="6" t="s">
        <v>213</v>
      </c>
      <c r="B3548" t="s">
        <v>3</v>
      </c>
      <c r="C3548" t="s">
        <v>16</v>
      </c>
      <c r="D3548">
        <v>15</v>
      </c>
      <c r="E3548" t="s">
        <v>24</v>
      </c>
      <c r="F3548" t="s">
        <v>14</v>
      </c>
      <c r="G3548">
        <v>7477</v>
      </c>
      <c r="H3548">
        <v>21.7607683352736</v>
      </c>
      <c r="I3548">
        <v>12238</v>
      </c>
    </row>
    <row r="3549" spans="1:9" x14ac:dyDescent="0.2">
      <c r="A3549" s="6" t="s">
        <v>171</v>
      </c>
      <c r="B3549" t="s">
        <v>3</v>
      </c>
      <c r="C3549" t="s">
        <v>16</v>
      </c>
      <c r="D3549">
        <v>15</v>
      </c>
      <c r="E3549" t="s">
        <v>24</v>
      </c>
      <c r="F3549" t="s">
        <v>13</v>
      </c>
      <c r="G3549">
        <v>7264</v>
      </c>
      <c r="H3549">
        <v>21.402474955804401</v>
      </c>
      <c r="I3549">
        <v>12332</v>
      </c>
    </row>
    <row r="3550" spans="1:9" x14ac:dyDescent="0.2">
      <c r="A3550" s="6" t="s">
        <v>129</v>
      </c>
      <c r="B3550" t="s">
        <v>3</v>
      </c>
      <c r="C3550" t="s">
        <v>16</v>
      </c>
      <c r="D3550">
        <v>15</v>
      </c>
      <c r="E3550" t="s">
        <v>24</v>
      </c>
      <c r="F3550" t="s">
        <v>12</v>
      </c>
      <c r="G3550">
        <v>7780</v>
      </c>
      <c r="H3550">
        <v>23.113487819370199</v>
      </c>
      <c r="I3550">
        <v>13832</v>
      </c>
    </row>
    <row r="3551" spans="1:9" x14ac:dyDescent="0.2">
      <c r="A3551" s="6" t="s">
        <v>87</v>
      </c>
      <c r="B3551" t="s">
        <v>3</v>
      </c>
      <c r="C3551" t="s">
        <v>16</v>
      </c>
      <c r="D3551">
        <v>15</v>
      </c>
      <c r="E3551" t="s">
        <v>24</v>
      </c>
      <c r="F3551" t="s">
        <v>11</v>
      </c>
      <c r="G3551">
        <v>7843</v>
      </c>
      <c r="H3551">
        <v>23.538415366146499</v>
      </c>
      <c r="I3551">
        <v>14450</v>
      </c>
    </row>
    <row r="3552" spans="1:9" x14ac:dyDescent="0.2">
      <c r="A3552" s="6" t="s">
        <v>173</v>
      </c>
      <c r="B3552" t="s">
        <v>3</v>
      </c>
      <c r="C3552" t="s">
        <v>16</v>
      </c>
      <c r="D3552">
        <v>16</v>
      </c>
      <c r="E3552" t="s">
        <v>24</v>
      </c>
      <c r="F3552" t="s">
        <v>13</v>
      </c>
      <c r="G3552">
        <v>18068</v>
      </c>
      <c r="H3552">
        <v>15.6908380373426</v>
      </c>
      <c r="I3552">
        <v>26547</v>
      </c>
    </row>
    <row r="3553" spans="1:9" x14ac:dyDescent="0.2">
      <c r="A3553" s="6" t="s">
        <v>215</v>
      </c>
      <c r="B3553" t="s">
        <v>3</v>
      </c>
      <c r="C3553" t="s">
        <v>16</v>
      </c>
      <c r="D3553">
        <v>16</v>
      </c>
      <c r="E3553" t="s">
        <v>24</v>
      </c>
      <c r="F3553" t="s">
        <v>14</v>
      </c>
      <c r="G3553">
        <v>18418</v>
      </c>
      <c r="H3553">
        <v>15.835267818760199</v>
      </c>
      <c r="I3553">
        <v>27181</v>
      </c>
    </row>
    <row r="3554" spans="1:9" x14ac:dyDescent="0.2">
      <c r="A3554" s="6" t="s">
        <v>257</v>
      </c>
      <c r="B3554" t="s">
        <v>3</v>
      </c>
      <c r="C3554" t="s">
        <v>16</v>
      </c>
      <c r="D3554">
        <v>16</v>
      </c>
      <c r="E3554" t="s">
        <v>24</v>
      </c>
      <c r="F3554" t="s">
        <v>15</v>
      </c>
      <c r="G3554">
        <v>18769</v>
      </c>
      <c r="H3554">
        <v>15.889773112089401</v>
      </c>
      <c r="I3554">
        <v>27979</v>
      </c>
    </row>
    <row r="3555" spans="1:9" x14ac:dyDescent="0.2">
      <c r="A3555" s="6" t="s">
        <v>89</v>
      </c>
      <c r="B3555" t="s">
        <v>3</v>
      </c>
      <c r="C3555" t="s">
        <v>16</v>
      </c>
      <c r="D3555">
        <v>16</v>
      </c>
      <c r="E3555" t="s">
        <v>24</v>
      </c>
      <c r="F3555" t="s">
        <v>11</v>
      </c>
      <c r="G3555">
        <v>20839</v>
      </c>
      <c r="H3555">
        <v>18.3506516379007</v>
      </c>
      <c r="I3555">
        <v>31045</v>
      </c>
    </row>
    <row r="3556" spans="1:9" x14ac:dyDescent="0.2">
      <c r="A3556" s="6" t="s">
        <v>131</v>
      </c>
      <c r="B3556" t="s">
        <v>3</v>
      </c>
      <c r="C3556" t="s">
        <v>16</v>
      </c>
      <c r="D3556">
        <v>16</v>
      </c>
      <c r="E3556" t="s">
        <v>24</v>
      </c>
      <c r="F3556" t="s">
        <v>12</v>
      </c>
      <c r="G3556">
        <v>21642</v>
      </c>
      <c r="H3556">
        <v>18.932726795555901</v>
      </c>
      <c r="I3556">
        <v>33017</v>
      </c>
    </row>
    <row r="3557" spans="1:9" x14ac:dyDescent="0.2">
      <c r="A3557" s="6" t="s">
        <v>217</v>
      </c>
      <c r="B3557" t="s">
        <v>3</v>
      </c>
      <c r="C3557" t="s">
        <v>16</v>
      </c>
      <c r="D3557">
        <v>17</v>
      </c>
      <c r="E3557" t="s">
        <v>24</v>
      </c>
      <c r="F3557" t="s">
        <v>14</v>
      </c>
      <c r="G3557">
        <v>5700</v>
      </c>
      <c r="H3557">
        <v>21.388367729831099</v>
      </c>
      <c r="I3557">
        <v>8546</v>
      </c>
    </row>
    <row r="3558" spans="1:9" x14ac:dyDescent="0.2">
      <c r="A3558" s="6" t="s">
        <v>175</v>
      </c>
      <c r="B3558" t="s">
        <v>3</v>
      </c>
      <c r="C3558" t="s">
        <v>16</v>
      </c>
      <c r="D3558">
        <v>17</v>
      </c>
      <c r="E3558" t="s">
        <v>24</v>
      </c>
      <c r="F3558" t="s">
        <v>13</v>
      </c>
      <c r="G3558">
        <v>6126</v>
      </c>
      <c r="H3558">
        <v>22.995495495495501</v>
      </c>
      <c r="I3558">
        <v>9232</v>
      </c>
    </row>
    <row r="3559" spans="1:9" x14ac:dyDescent="0.2">
      <c r="A3559" s="6" t="s">
        <v>259</v>
      </c>
      <c r="B3559" t="s">
        <v>3</v>
      </c>
      <c r="C3559" t="s">
        <v>16</v>
      </c>
      <c r="D3559">
        <v>17</v>
      </c>
      <c r="E3559" t="s">
        <v>24</v>
      </c>
      <c r="F3559" t="s">
        <v>15</v>
      </c>
      <c r="G3559">
        <v>6092</v>
      </c>
      <c r="H3559">
        <v>22.902255639097699</v>
      </c>
      <c r="I3559">
        <v>9271</v>
      </c>
    </row>
    <row r="3560" spans="1:9" x14ac:dyDescent="0.2">
      <c r="A3560" s="6" t="s">
        <v>91</v>
      </c>
      <c r="B3560" t="s">
        <v>3</v>
      </c>
      <c r="C3560" t="s">
        <v>16</v>
      </c>
      <c r="D3560">
        <v>17</v>
      </c>
      <c r="E3560" t="s">
        <v>24</v>
      </c>
      <c r="F3560" t="s">
        <v>11</v>
      </c>
      <c r="G3560">
        <v>6172</v>
      </c>
      <c r="H3560">
        <v>23.0298507462687</v>
      </c>
      <c r="I3560">
        <v>9458</v>
      </c>
    </row>
    <row r="3561" spans="1:9" x14ac:dyDescent="0.2">
      <c r="A3561" s="6" t="s">
        <v>133</v>
      </c>
      <c r="B3561" t="s">
        <v>3</v>
      </c>
      <c r="C3561" t="s">
        <v>16</v>
      </c>
      <c r="D3561">
        <v>17</v>
      </c>
      <c r="E3561" t="s">
        <v>24</v>
      </c>
      <c r="F3561" t="s">
        <v>12</v>
      </c>
      <c r="G3561">
        <v>6309</v>
      </c>
      <c r="H3561">
        <v>23.576233183856498</v>
      </c>
      <c r="I3561">
        <v>9614</v>
      </c>
    </row>
    <row r="3562" spans="1:9" x14ac:dyDescent="0.2">
      <c r="A3562" s="6" t="s">
        <v>135</v>
      </c>
      <c r="B3562" t="s">
        <v>3</v>
      </c>
      <c r="C3562" t="s">
        <v>16</v>
      </c>
      <c r="D3562">
        <v>18</v>
      </c>
      <c r="E3562" t="s">
        <v>24</v>
      </c>
      <c r="F3562" t="s">
        <v>12</v>
      </c>
      <c r="G3562">
        <v>47995</v>
      </c>
      <c r="H3562">
        <v>11.905588767891301</v>
      </c>
      <c r="I3562">
        <v>71409</v>
      </c>
    </row>
    <row r="3563" spans="1:9" x14ac:dyDescent="0.2">
      <c r="A3563" s="6" t="s">
        <v>93</v>
      </c>
      <c r="B3563" t="s">
        <v>3</v>
      </c>
      <c r="C3563" t="s">
        <v>16</v>
      </c>
      <c r="D3563">
        <v>18</v>
      </c>
      <c r="E3563" t="s">
        <v>24</v>
      </c>
      <c r="F3563" t="s">
        <v>11</v>
      </c>
      <c r="G3563">
        <v>48885</v>
      </c>
      <c r="H3563">
        <v>12.072456967871</v>
      </c>
      <c r="I3563">
        <v>73556</v>
      </c>
    </row>
    <row r="3564" spans="1:9" x14ac:dyDescent="0.2">
      <c r="A3564" s="6" t="s">
        <v>177</v>
      </c>
      <c r="B3564" t="s">
        <v>3</v>
      </c>
      <c r="C3564" t="s">
        <v>16</v>
      </c>
      <c r="D3564">
        <v>18</v>
      </c>
      <c r="E3564" t="s">
        <v>24</v>
      </c>
      <c r="F3564" t="s">
        <v>13</v>
      </c>
      <c r="G3564">
        <v>49507</v>
      </c>
      <c r="H3564">
        <v>12.110026662752899</v>
      </c>
      <c r="I3564">
        <v>74198</v>
      </c>
    </row>
    <row r="3565" spans="1:9" x14ac:dyDescent="0.2">
      <c r="A3565" s="6" t="s">
        <v>219</v>
      </c>
      <c r="B3565" t="s">
        <v>3</v>
      </c>
      <c r="C3565" t="s">
        <v>16</v>
      </c>
      <c r="D3565">
        <v>18</v>
      </c>
      <c r="E3565" t="s">
        <v>24</v>
      </c>
      <c r="F3565" t="s">
        <v>14</v>
      </c>
      <c r="G3565">
        <v>52095</v>
      </c>
      <c r="H3565">
        <v>12.4364391606388</v>
      </c>
      <c r="I3565">
        <v>79391</v>
      </c>
    </row>
    <row r="3566" spans="1:9" x14ac:dyDescent="0.2">
      <c r="A3566" s="6" t="s">
        <v>261</v>
      </c>
      <c r="B3566" t="s">
        <v>3</v>
      </c>
      <c r="C3566" t="s">
        <v>16</v>
      </c>
      <c r="D3566">
        <v>18</v>
      </c>
      <c r="E3566" t="s">
        <v>24</v>
      </c>
      <c r="F3566" t="s">
        <v>15</v>
      </c>
      <c r="G3566">
        <v>52053</v>
      </c>
      <c r="H3566">
        <v>12.11210908414</v>
      </c>
      <c r="I3566">
        <v>79522</v>
      </c>
    </row>
    <row r="3567" spans="1:9" x14ac:dyDescent="0.2">
      <c r="A3567" s="6" t="s">
        <v>95</v>
      </c>
      <c r="B3567" t="s">
        <v>3</v>
      </c>
      <c r="C3567" t="s">
        <v>16</v>
      </c>
      <c r="D3567">
        <v>19</v>
      </c>
      <c r="E3567" t="s">
        <v>24</v>
      </c>
      <c r="F3567" t="s">
        <v>11</v>
      </c>
      <c r="G3567">
        <v>8149</v>
      </c>
      <c r="H3567">
        <v>17.627081981397399</v>
      </c>
      <c r="I3567">
        <v>12235</v>
      </c>
    </row>
    <row r="3568" spans="1:9" x14ac:dyDescent="0.2">
      <c r="A3568" s="6" t="s">
        <v>137</v>
      </c>
      <c r="B3568" t="s">
        <v>3</v>
      </c>
      <c r="C3568" t="s">
        <v>16</v>
      </c>
      <c r="D3568">
        <v>19</v>
      </c>
      <c r="E3568" t="s">
        <v>24</v>
      </c>
      <c r="F3568" t="s">
        <v>12</v>
      </c>
      <c r="G3568">
        <v>8284</v>
      </c>
      <c r="H3568">
        <v>17.7806396222365</v>
      </c>
      <c r="I3568">
        <v>12757</v>
      </c>
    </row>
    <row r="3569" spans="1:9" x14ac:dyDescent="0.2">
      <c r="A3569" s="6" t="s">
        <v>179</v>
      </c>
      <c r="B3569" t="s">
        <v>3</v>
      </c>
      <c r="C3569" t="s">
        <v>16</v>
      </c>
      <c r="D3569">
        <v>19</v>
      </c>
      <c r="E3569" t="s">
        <v>24</v>
      </c>
      <c r="F3569" t="s">
        <v>13</v>
      </c>
      <c r="G3569">
        <v>8571</v>
      </c>
      <c r="H3569">
        <v>18.243933588761202</v>
      </c>
      <c r="I3569">
        <v>13042</v>
      </c>
    </row>
    <row r="3570" spans="1:9" x14ac:dyDescent="0.2">
      <c r="A3570" s="6" t="s">
        <v>221</v>
      </c>
      <c r="B3570" t="s">
        <v>3</v>
      </c>
      <c r="C3570" t="s">
        <v>16</v>
      </c>
      <c r="D3570">
        <v>19</v>
      </c>
      <c r="E3570" t="s">
        <v>24</v>
      </c>
      <c r="F3570" t="s">
        <v>14</v>
      </c>
      <c r="G3570">
        <v>8918</v>
      </c>
      <c r="H3570">
        <v>18.782645324347101</v>
      </c>
      <c r="I3570">
        <v>13854</v>
      </c>
    </row>
    <row r="3571" spans="1:9" x14ac:dyDescent="0.2">
      <c r="A3571" s="6" t="s">
        <v>263</v>
      </c>
      <c r="B3571" t="s">
        <v>3</v>
      </c>
      <c r="C3571" t="s">
        <v>16</v>
      </c>
      <c r="D3571">
        <v>19</v>
      </c>
      <c r="E3571" t="s">
        <v>24</v>
      </c>
      <c r="F3571" t="s">
        <v>15</v>
      </c>
      <c r="G3571">
        <v>9125</v>
      </c>
      <c r="H3571">
        <v>19.0381806801586</v>
      </c>
      <c r="I3571">
        <v>14142</v>
      </c>
    </row>
    <row r="3572" spans="1:9" x14ac:dyDescent="0.2">
      <c r="A3572" s="6" t="s">
        <v>223</v>
      </c>
      <c r="B3572" t="s">
        <v>3</v>
      </c>
      <c r="C3572" t="s">
        <v>16</v>
      </c>
      <c r="D3572">
        <v>20</v>
      </c>
      <c r="E3572" t="s">
        <v>24</v>
      </c>
      <c r="F3572" t="s">
        <v>14</v>
      </c>
      <c r="G3572">
        <v>35543</v>
      </c>
      <c r="H3572">
        <v>14.0253334385605</v>
      </c>
      <c r="I3572">
        <v>51310</v>
      </c>
    </row>
    <row r="3573" spans="1:9" x14ac:dyDescent="0.2">
      <c r="A3573" s="6" t="s">
        <v>181</v>
      </c>
      <c r="B3573" t="s">
        <v>3</v>
      </c>
      <c r="C3573" t="s">
        <v>16</v>
      </c>
      <c r="D3573">
        <v>20</v>
      </c>
      <c r="E3573" t="s">
        <v>24</v>
      </c>
      <c r="F3573" t="s">
        <v>13</v>
      </c>
      <c r="G3573">
        <v>37149</v>
      </c>
      <c r="H3573">
        <v>14.8495023384099</v>
      </c>
      <c r="I3573">
        <v>54087</v>
      </c>
    </row>
    <row r="3574" spans="1:9" x14ac:dyDescent="0.2">
      <c r="A3574" s="6" t="s">
        <v>97</v>
      </c>
      <c r="B3574" t="s">
        <v>3</v>
      </c>
      <c r="C3574" t="s">
        <v>16</v>
      </c>
      <c r="D3574">
        <v>20</v>
      </c>
      <c r="E3574" t="s">
        <v>24</v>
      </c>
      <c r="F3574" t="s">
        <v>11</v>
      </c>
      <c r="G3574">
        <v>38585</v>
      </c>
      <c r="H3574">
        <v>15.553450499838799</v>
      </c>
      <c r="I3574">
        <v>57117</v>
      </c>
    </row>
    <row r="3575" spans="1:9" x14ac:dyDescent="0.2">
      <c r="A3575" s="6" t="s">
        <v>139</v>
      </c>
      <c r="B3575" t="s">
        <v>3</v>
      </c>
      <c r="C3575" t="s">
        <v>16</v>
      </c>
      <c r="D3575">
        <v>20</v>
      </c>
      <c r="E3575" t="s">
        <v>24</v>
      </c>
      <c r="F3575" t="s">
        <v>12</v>
      </c>
      <c r="G3575">
        <v>40031</v>
      </c>
      <c r="H3575">
        <v>16.087043883620002</v>
      </c>
      <c r="I3575">
        <v>60224</v>
      </c>
    </row>
    <row r="3576" spans="1:9" x14ac:dyDescent="0.2">
      <c r="A3576" s="6" t="s">
        <v>265</v>
      </c>
      <c r="B3576" t="s">
        <v>3</v>
      </c>
      <c r="C3576" t="s">
        <v>16</v>
      </c>
      <c r="D3576">
        <v>20</v>
      </c>
      <c r="E3576" t="s">
        <v>24</v>
      </c>
      <c r="F3576" t="s">
        <v>15</v>
      </c>
      <c r="G3576">
        <v>40185</v>
      </c>
      <c r="H3576">
        <v>15.597345132743399</v>
      </c>
      <c r="I3576">
        <v>61131</v>
      </c>
    </row>
    <row r="3577" spans="1:9" x14ac:dyDescent="0.2">
      <c r="A3577" s="6" t="s">
        <v>99</v>
      </c>
      <c r="B3577" t="s">
        <v>3</v>
      </c>
      <c r="C3577" t="s">
        <v>16</v>
      </c>
      <c r="D3577">
        <v>99</v>
      </c>
      <c r="E3577" t="s">
        <v>24</v>
      </c>
      <c r="F3577" t="s">
        <v>11</v>
      </c>
      <c r="G3577">
        <v>494566</v>
      </c>
      <c r="H3577">
        <v>14.239121985207101</v>
      </c>
      <c r="I3577">
        <v>760594</v>
      </c>
    </row>
    <row r="3578" spans="1:9" x14ac:dyDescent="0.2">
      <c r="A3578" s="6" t="s">
        <v>141</v>
      </c>
      <c r="B3578" t="s">
        <v>3</v>
      </c>
      <c r="C3578" t="s">
        <v>16</v>
      </c>
      <c r="D3578">
        <v>99</v>
      </c>
      <c r="E3578" t="s">
        <v>24</v>
      </c>
      <c r="F3578" t="s">
        <v>12</v>
      </c>
      <c r="G3578">
        <v>501663</v>
      </c>
      <c r="H3578">
        <v>14.3406037390658</v>
      </c>
      <c r="I3578">
        <v>769837</v>
      </c>
    </row>
    <row r="3579" spans="1:9" x14ac:dyDescent="0.2">
      <c r="A3579" s="6" t="s">
        <v>183</v>
      </c>
      <c r="B3579" t="s">
        <v>3</v>
      </c>
      <c r="C3579" t="s">
        <v>16</v>
      </c>
      <c r="D3579">
        <v>99</v>
      </c>
      <c r="E3579" t="s">
        <v>24</v>
      </c>
      <c r="F3579" t="s">
        <v>13</v>
      </c>
      <c r="G3579">
        <v>507890</v>
      </c>
      <c r="H3579">
        <v>14.374380890385799</v>
      </c>
      <c r="I3579">
        <v>779242</v>
      </c>
    </row>
    <row r="3580" spans="1:9" x14ac:dyDescent="0.2">
      <c r="A3580" s="6" t="s">
        <v>225</v>
      </c>
      <c r="B3580" t="s">
        <v>3</v>
      </c>
      <c r="C3580" t="s">
        <v>16</v>
      </c>
      <c r="D3580">
        <v>99</v>
      </c>
      <c r="E3580" t="s">
        <v>24</v>
      </c>
      <c r="F3580" t="s">
        <v>14</v>
      </c>
      <c r="G3580">
        <v>523163</v>
      </c>
      <c r="H3580">
        <v>14.537716816815101</v>
      </c>
      <c r="I3580">
        <v>807776</v>
      </c>
    </row>
    <row r="3581" spans="1:9" x14ac:dyDescent="0.2">
      <c r="A3581" s="6" t="s">
        <v>267</v>
      </c>
      <c r="B3581" t="s">
        <v>3</v>
      </c>
      <c r="C3581" t="s">
        <v>16</v>
      </c>
      <c r="D3581">
        <v>99</v>
      </c>
      <c r="E3581" t="s">
        <v>24</v>
      </c>
      <c r="F3581" t="s">
        <v>15</v>
      </c>
      <c r="G3581">
        <v>539285</v>
      </c>
      <c r="H3581">
        <v>14.6489107404792</v>
      </c>
      <c r="I3581">
        <v>837549</v>
      </c>
    </row>
    <row r="3582" spans="1:9" x14ac:dyDescent="0.2">
      <c r="A3582" s="6" t="s">
        <v>2999</v>
      </c>
      <c r="B3582" t="s">
        <v>3</v>
      </c>
      <c r="C3582" t="s">
        <v>16</v>
      </c>
      <c r="D3582">
        <v>1</v>
      </c>
      <c r="E3582" t="s">
        <v>28</v>
      </c>
      <c r="F3582" t="s">
        <v>11</v>
      </c>
      <c r="G3582">
        <v>24823</v>
      </c>
      <c r="H3582">
        <v>15.450951424525501</v>
      </c>
      <c r="I3582">
        <v>39694</v>
      </c>
    </row>
    <row r="3583" spans="1:9" x14ac:dyDescent="0.2">
      <c r="A3583" s="6" t="s">
        <v>3020</v>
      </c>
      <c r="B3583" t="s">
        <v>3</v>
      </c>
      <c r="C3583" t="s">
        <v>16</v>
      </c>
      <c r="D3583">
        <v>1</v>
      </c>
      <c r="E3583" t="s">
        <v>28</v>
      </c>
      <c r="F3583" t="s">
        <v>12</v>
      </c>
      <c r="G3583">
        <v>25492</v>
      </c>
      <c r="H3583">
        <v>15.726615280757899</v>
      </c>
      <c r="I3583">
        <v>40524</v>
      </c>
    </row>
    <row r="3584" spans="1:9" x14ac:dyDescent="0.2">
      <c r="A3584" s="6" t="s">
        <v>3041</v>
      </c>
      <c r="B3584" t="s">
        <v>3</v>
      </c>
      <c r="C3584" t="s">
        <v>16</v>
      </c>
      <c r="D3584">
        <v>1</v>
      </c>
      <c r="E3584" t="s">
        <v>28</v>
      </c>
      <c r="F3584" t="s">
        <v>13</v>
      </c>
      <c r="G3584">
        <v>26206</v>
      </c>
      <c r="H3584">
        <v>16.016581209196701</v>
      </c>
      <c r="I3584">
        <v>41728</v>
      </c>
    </row>
    <row r="3585" spans="1:9" x14ac:dyDescent="0.2">
      <c r="A3585" s="6" t="s">
        <v>3062</v>
      </c>
      <c r="B3585" t="s">
        <v>3</v>
      </c>
      <c r="C3585" t="s">
        <v>16</v>
      </c>
      <c r="D3585">
        <v>1</v>
      </c>
      <c r="E3585" t="s">
        <v>28</v>
      </c>
      <c r="F3585" t="s">
        <v>14</v>
      </c>
      <c r="G3585">
        <v>26578</v>
      </c>
      <c r="H3585">
        <v>16.099959348914702</v>
      </c>
      <c r="I3585">
        <v>42268</v>
      </c>
    </row>
    <row r="3586" spans="1:9" x14ac:dyDescent="0.2">
      <c r="A3586" s="6" t="s">
        <v>3083</v>
      </c>
      <c r="B3586" t="s">
        <v>3</v>
      </c>
      <c r="C3586" t="s">
        <v>16</v>
      </c>
      <c r="D3586">
        <v>1</v>
      </c>
      <c r="E3586" t="s">
        <v>28</v>
      </c>
      <c r="F3586" t="s">
        <v>15</v>
      </c>
      <c r="G3586">
        <v>27041</v>
      </c>
      <c r="H3586">
        <v>16.078135021820302</v>
      </c>
      <c r="I3586">
        <v>43329</v>
      </c>
    </row>
    <row r="3587" spans="1:9" x14ac:dyDescent="0.2">
      <c r="A3587" s="6" t="s">
        <v>3021</v>
      </c>
      <c r="B3587" t="s">
        <v>3</v>
      </c>
      <c r="C3587" t="s">
        <v>16</v>
      </c>
      <c r="D3587">
        <v>2</v>
      </c>
      <c r="E3587" t="s">
        <v>28</v>
      </c>
      <c r="F3587" t="s">
        <v>12</v>
      </c>
      <c r="G3587">
        <v>67490</v>
      </c>
      <c r="H3587">
        <v>12.329712264567799</v>
      </c>
      <c r="I3587">
        <v>98793</v>
      </c>
    </row>
    <row r="3588" spans="1:9" x14ac:dyDescent="0.2">
      <c r="A3588" s="6" t="s">
        <v>3042</v>
      </c>
      <c r="B3588" t="s">
        <v>3</v>
      </c>
      <c r="C3588" t="s">
        <v>16</v>
      </c>
      <c r="D3588">
        <v>2</v>
      </c>
      <c r="E3588" t="s">
        <v>28</v>
      </c>
      <c r="F3588" t="s">
        <v>13</v>
      </c>
      <c r="G3588">
        <v>68555</v>
      </c>
      <c r="H3588">
        <v>12.316775842373</v>
      </c>
      <c r="I3588">
        <v>101849</v>
      </c>
    </row>
    <row r="3589" spans="1:9" x14ac:dyDescent="0.2">
      <c r="A3589" s="6" t="s">
        <v>3000</v>
      </c>
      <c r="B3589" t="s">
        <v>3</v>
      </c>
      <c r="C3589" t="s">
        <v>16</v>
      </c>
      <c r="D3589">
        <v>2</v>
      </c>
      <c r="E3589" t="s">
        <v>28</v>
      </c>
      <c r="F3589" t="s">
        <v>11</v>
      </c>
      <c r="G3589">
        <v>67909</v>
      </c>
      <c r="H3589">
        <v>12.553531100734499</v>
      </c>
      <c r="I3589">
        <v>102492</v>
      </c>
    </row>
    <row r="3590" spans="1:9" x14ac:dyDescent="0.2">
      <c r="A3590" s="6" t="s">
        <v>3063</v>
      </c>
      <c r="B3590" t="s">
        <v>3</v>
      </c>
      <c r="C3590" t="s">
        <v>16</v>
      </c>
      <c r="D3590">
        <v>2</v>
      </c>
      <c r="E3590" t="s">
        <v>28</v>
      </c>
      <c r="F3590" t="s">
        <v>14</v>
      </c>
      <c r="G3590">
        <v>70511</v>
      </c>
      <c r="H3590">
        <v>12.365905232180801</v>
      </c>
      <c r="I3590">
        <v>104620</v>
      </c>
    </row>
    <row r="3591" spans="1:9" x14ac:dyDescent="0.2">
      <c r="A3591" s="6" t="s">
        <v>3084</v>
      </c>
      <c r="B3591" t="s">
        <v>3</v>
      </c>
      <c r="C3591" t="s">
        <v>16</v>
      </c>
      <c r="D3591">
        <v>2</v>
      </c>
      <c r="E3591" t="s">
        <v>28</v>
      </c>
      <c r="F3591" t="s">
        <v>15</v>
      </c>
      <c r="G3591">
        <v>71559</v>
      </c>
      <c r="H3591">
        <v>12.3289395010709</v>
      </c>
      <c r="I3591">
        <v>106394</v>
      </c>
    </row>
    <row r="3592" spans="1:9" x14ac:dyDescent="0.2">
      <c r="A3592" s="6" t="s">
        <v>3001</v>
      </c>
      <c r="B3592" t="s">
        <v>3</v>
      </c>
      <c r="C3592" t="s">
        <v>16</v>
      </c>
      <c r="D3592">
        <v>3</v>
      </c>
      <c r="E3592" t="s">
        <v>28</v>
      </c>
      <c r="F3592" t="s">
        <v>11</v>
      </c>
      <c r="G3592">
        <v>51200</v>
      </c>
      <c r="H3592">
        <v>11.318904489837699</v>
      </c>
      <c r="I3592">
        <v>73057</v>
      </c>
    </row>
    <row r="3593" spans="1:9" x14ac:dyDescent="0.2">
      <c r="A3593" s="6" t="s">
        <v>3022</v>
      </c>
      <c r="B3593" t="s">
        <v>3</v>
      </c>
      <c r="C3593" t="s">
        <v>16</v>
      </c>
      <c r="D3593">
        <v>3</v>
      </c>
      <c r="E3593" t="s">
        <v>28</v>
      </c>
      <c r="F3593" t="s">
        <v>12</v>
      </c>
      <c r="G3593">
        <v>51752</v>
      </c>
      <c r="H3593">
        <v>11.527903651586101</v>
      </c>
      <c r="I3593">
        <v>73610</v>
      </c>
    </row>
    <row r="3594" spans="1:9" x14ac:dyDescent="0.2">
      <c r="A3594" s="6" t="s">
        <v>3043</v>
      </c>
      <c r="B3594" t="s">
        <v>3</v>
      </c>
      <c r="C3594" t="s">
        <v>16</v>
      </c>
      <c r="D3594">
        <v>3</v>
      </c>
      <c r="E3594" t="s">
        <v>28</v>
      </c>
      <c r="F3594" t="s">
        <v>13</v>
      </c>
      <c r="G3594">
        <v>51946</v>
      </c>
      <c r="H3594">
        <v>11.533886614063899</v>
      </c>
      <c r="I3594">
        <v>74289</v>
      </c>
    </row>
    <row r="3595" spans="1:9" x14ac:dyDescent="0.2">
      <c r="A3595" s="6" t="s">
        <v>3064</v>
      </c>
      <c r="B3595" t="s">
        <v>3</v>
      </c>
      <c r="C3595" t="s">
        <v>16</v>
      </c>
      <c r="D3595">
        <v>3</v>
      </c>
      <c r="E3595" t="s">
        <v>28</v>
      </c>
      <c r="F3595" t="s">
        <v>14</v>
      </c>
      <c r="G3595">
        <v>54418</v>
      </c>
      <c r="H3595">
        <v>11.837429902713801</v>
      </c>
      <c r="I3595">
        <v>78566</v>
      </c>
    </row>
    <row r="3596" spans="1:9" x14ac:dyDescent="0.2">
      <c r="A3596" s="6" t="s">
        <v>3085</v>
      </c>
      <c r="B3596" t="s">
        <v>3</v>
      </c>
      <c r="C3596" t="s">
        <v>16</v>
      </c>
      <c r="D3596">
        <v>3</v>
      </c>
      <c r="E3596" t="s">
        <v>28</v>
      </c>
      <c r="F3596" t="s">
        <v>15</v>
      </c>
      <c r="G3596">
        <v>56796</v>
      </c>
      <c r="H3596">
        <v>11.980268214742599</v>
      </c>
      <c r="I3596">
        <v>82530</v>
      </c>
    </row>
    <row r="3597" spans="1:9" x14ac:dyDescent="0.2">
      <c r="A3597" s="6" t="s">
        <v>3002</v>
      </c>
      <c r="B3597" t="s">
        <v>3</v>
      </c>
      <c r="C3597" t="s">
        <v>16</v>
      </c>
      <c r="D3597">
        <v>4</v>
      </c>
      <c r="E3597" t="s">
        <v>28</v>
      </c>
      <c r="F3597" t="s">
        <v>11</v>
      </c>
      <c r="G3597">
        <v>59323</v>
      </c>
      <c r="H3597">
        <v>12.1007531984151</v>
      </c>
      <c r="I3597">
        <v>84970</v>
      </c>
    </row>
    <row r="3598" spans="1:9" x14ac:dyDescent="0.2">
      <c r="A3598" s="6" t="s">
        <v>3023</v>
      </c>
      <c r="B3598" t="s">
        <v>3</v>
      </c>
      <c r="C3598" t="s">
        <v>16</v>
      </c>
      <c r="D3598">
        <v>4</v>
      </c>
      <c r="E3598" t="s">
        <v>28</v>
      </c>
      <c r="F3598" t="s">
        <v>12</v>
      </c>
      <c r="G3598">
        <v>60944</v>
      </c>
      <c r="H3598">
        <v>12.2651594575437</v>
      </c>
      <c r="I3598">
        <v>87753</v>
      </c>
    </row>
    <row r="3599" spans="1:9" x14ac:dyDescent="0.2">
      <c r="A3599" s="6" t="s">
        <v>3044</v>
      </c>
      <c r="B3599" t="s">
        <v>3</v>
      </c>
      <c r="C3599" t="s">
        <v>16</v>
      </c>
      <c r="D3599">
        <v>4</v>
      </c>
      <c r="E3599" t="s">
        <v>28</v>
      </c>
      <c r="F3599" t="s">
        <v>13</v>
      </c>
      <c r="G3599">
        <v>62264</v>
      </c>
      <c r="H3599">
        <v>12.4138113851988</v>
      </c>
      <c r="I3599">
        <v>90064</v>
      </c>
    </row>
    <row r="3600" spans="1:9" x14ac:dyDescent="0.2">
      <c r="A3600" s="6" t="s">
        <v>3065</v>
      </c>
      <c r="B3600" t="s">
        <v>3</v>
      </c>
      <c r="C3600" t="s">
        <v>16</v>
      </c>
      <c r="D3600">
        <v>4</v>
      </c>
      <c r="E3600" t="s">
        <v>28</v>
      </c>
      <c r="F3600" t="s">
        <v>14</v>
      </c>
      <c r="G3600">
        <v>65095</v>
      </c>
      <c r="H3600">
        <v>12.620568651763501</v>
      </c>
      <c r="I3600">
        <v>94608</v>
      </c>
    </row>
    <row r="3601" spans="1:9" x14ac:dyDescent="0.2">
      <c r="A3601" s="6" t="s">
        <v>3086</v>
      </c>
      <c r="B3601" t="s">
        <v>3</v>
      </c>
      <c r="C3601" t="s">
        <v>16</v>
      </c>
      <c r="D3601">
        <v>4</v>
      </c>
      <c r="E3601" t="s">
        <v>28</v>
      </c>
      <c r="F3601" t="s">
        <v>15</v>
      </c>
      <c r="G3601">
        <v>67863</v>
      </c>
      <c r="H3601">
        <v>12.864264550497101</v>
      </c>
      <c r="I3601">
        <v>100085</v>
      </c>
    </row>
    <row r="3602" spans="1:9" x14ac:dyDescent="0.2">
      <c r="A3602" s="6" t="s">
        <v>3003</v>
      </c>
      <c r="B3602" t="s">
        <v>3</v>
      </c>
      <c r="C3602" t="s">
        <v>16</v>
      </c>
      <c r="D3602">
        <v>5</v>
      </c>
      <c r="E3602" t="s">
        <v>28</v>
      </c>
      <c r="F3602" t="s">
        <v>11</v>
      </c>
      <c r="G3602">
        <v>55711</v>
      </c>
      <c r="H3602">
        <v>14.7343716471002</v>
      </c>
      <c r="I3602">
        <v>89152</v>
      </c>
    </row>
    <row r="3603" spans="1:9" x14ac:dyDescent="0.2">
      <c r="A3603" s="6" t="s">
        <v>3024</v>
      </c>
      <c r="B3603" t="s">
        <v>3</v>
      </c>
      <c r="C3603" t="s">
        <v>16</v>
      </c>
      <c r="D3603">
        <v>5</v>
      </c>
      <c r="E3603" t="s">
        <v>28</v>
      </c>
      <c r="F3603" t="s">
        <v>12</v>
      </c>
      <c r="G3603">
        <v>59517</v>
      </c>
      <c r="H3603">
        <v>15.592622843727201</v>
      </c>
      <c r="I3603">
        <v>96179</v>
      </c>
    </row>
    <row r="3604" spans="1:9" x14ac:dyDescent="0.2">
      <c r="A3604" s="6" t="s">
        <v>3045</v>
      </c>
      <c r="B3604" t="s">
        <v>3</v>
      </c>
      <c r="C3604" t="s">
        <v>16</v>
      </c>
      <c r="D3604">
        <v>5</v>
      </c>
      <c r="E3604" t="s">
        <v>28</v>
      </c>
      <c r="F3604" t="s">
        <v>13</v>
      </c>
      <c r="G3604">
        <v>60591</v>
      </c>
      <c r="H3604">
        <v>15.687065623953799</v>
      </c>
      <c r="I3604">
        <v>98217</v>
      </c>
    </row>
    <row r="3605" spans="1:9" x14ac:dyDescent="0.2">
      <c r="A3605" s="6" t="s">
        <v>3066</v>
      </c>
      <c r="B3605" t="s">
        <v>3</v>
      </c>
      <c r="C3605" t="s">
        <v>16</v>
      </c>
      <c r="D3605">
        <v>5</v>
      </c>
      <c r="E3605" t="s">
        <v>28</v>
      </c>
      <c r="F3605" t="s">
        <v>14</v>
      </c>
      <c r="G3605">
        <v>61606</v>
      </c>
      <c r="H3605">
        <v>15.7058303518009</v>
      </c>
      <c r="I3605">
        <v>99449</v>
      </c>
    </row>
    <row r="3606" spans="1:9" x14ac:dyDescent="0.2">
      <c r="A3606" s="6" t="s">
        <v>3087</v>
      </c>
      <c r="B3606" t="s">
        <v>3</v>
      </c>
      <c r="C3606" t="s">
        <v>16</v>
      </c>
      <c r="D3606">
        <v>5</v>
      </c>
      <c r="E3606" t="s">
        <v>28</v>
      </c>
      <c r="F3606" t="s">
        <v>15</v>
      </c>
      <c r="G3606">
        <v>62760</v>
      </c>
      <c r="H3606">
        <v>15.7117544545185</v>
      </c>
      <c r="I3606">
        <v>102577</v>
      </c>
    </row>
    <row r="3607" spans="1:9" x14ac:dyDescent="0.2">
      <c r="A3607" s="6" t="s">
        <v>3004</v>
      </c>
      <c r="B3607" t="s">
        <v>3</v>
      </c>
      <c r="C3607" t="s">
        <v>16</v>
      </c>
      <c r="D3607">
        <v>6</v>
      </c>
      <c r="E3607" t="s">
        <v>28</v>
      </c>
      <c r="F3607" t="s">
        <v>11</v>
      </c>
      <c r="G3607">
        <v>21019</v>
      </c>
      <c r="H3607">
        <v>20.8592471909691</v>
      </c>
      <c r="I3607">
        <v>35777</v>
      </c>
    </row>
    <row r="3608" spans="1:9" x14ac:dyDescent="0.2">
      <c r="A3608" s="6" t="s">
        <v>3025</v>
      </c>
      <c r="B3608" t="s">
        <v>3</v>
      </c>
      <c r="C3608" t="s">
        <v>16</v>
      </c>
      <c r="D3608">
        <v>6</v>
      </c>
      <c r="E3608" t="s">
        <v>28</v>
      </c>
      <c r="F3608" t="s">
        <v>12</v>
      </c>
      <c r="G3608">
        <v>21745</v>
      </c>
      <c r="H3608">
        <v>21.5555668137516</v>
      </c>
      <c r="I3608">
        <v>36850</v>
      </c>
    </row>
    <row r="3609" spans="1:9" x14ac:dyDescent="0.2">
      <c r="A3609" s="6" t="s">
        <v>3046</v>
      </c>
      <c r="B3609" t="s">
        <v>3</v>
      </c>
      <c r="C3609" t="s">
        <v>16</v>
      </c>
      <c r="D3609">
        <v>6</v>
      </c>
      <c r="E3609" t="s">
        <v>28</v>
      </c>
      <c r="F3609" t="s">
        <v>13</v>
      </c>
      <c r="G3609">
        <v>22006</v>
      </c>
      <c r="H3609">
        <v>21.681902044936098</v>
      </c>
      <c r="I3609">
        <v>37260</v>
      </c>
    </row>
    <row r="3610" spans="1:9" x14ac:dyDescent="0.2">
      <c r="A3610" s="6" t="s">
        <v>3067</v>
      </c>
      <c r="B3610" t="s">
        <v>3</v>
      </c>
      <c r="C3610" t="s">
        <v>16</v>
      </c>
      <c r="D3610">
        <v>6</v>
      </c>
      <c r="E3610" t="s">
        <v>28</v>
      </c>
      <c r="F3610" t="s">
        <v>14</v>
      </c>
      <c r="G3610">
        <v>22589</v>
      </c>
      <c r="H3610">
        <v>22.228442951793799</v>
      </c>
      <c r="I3610">
        <v>38934</v>
      </c>
    </row>
    <row r="3611" spans="1:9" x14ac:dyDescent="0.2">
      <c r="A3611" s="6" t="s">
        <v>3088</v>
      </c>
      <c r="B3611" t="s">
        <v>3</v>
      </c>
      <c r="C3611" t="s">
        <v>16</v>
      </c>
      <c r="D3611">
        <v>6</v>
      </c>
      <c r="E3611" t="s">
        <v>28</v>
      </c>
      <c r="F3611" t="s">
        <v>15</v>
      </c>
      <c r="G3611">
        <v>23821</v>
      </c>
      <c r="H3611">
        <v>23.258742745787501</v>
      </c>
      <c r="I3611">
        <v>40868</v>
      </c>
    </row>
    <row r="3612" spans="1:9" x14ac:dyDescent="0.2">
      <c r="A3612" s="6" t="s">
        <v>3005</v>
      </c>
      <c r="B3612" t="s">
        <v>3</v>
      </c>
      <c r="C3612" t="s">
        <v>16</v>
      </c>
      <c r="D3612">
        <v>7</v>
      </c>
      <c r="E3612" t="s">
        <v>28</v>
      </c>
      <c r="F3612" t="s">
        <v>11</v>
      </c>
      <c r="G3612">
        <v>35076</v>
      </c>
      <c r="H3612">
        <v>16.767876797976101</v>
      </c>
      <c r="I3612">
        <v>51687</v>
      </c>
    </row>
    <row r="3613" spans="1:9" x14ac:dyDescent="0.2">
      <c r="A3613" s="6" t="s">
        <v>3026</v>
      </c>
      <c r="B3613" t="s">
        <v>3</v>
      </c>
      <c r="C3613" t="s">
        <v>16</v>
      </c>
      <c r="D3613">
        <v>7</v>
      </c>
      <c r="E3613" t="s">
        <v>28</v>
      </c>
      <c r="F3613" t="s">
        <v>12</v>
      </c>
      <c r="G3613">
        <v>35453</v>
      </c>
      <c r="H3613">
        <v>16.773528441549299</v>
      </c>
      <c r="I3613">
        <v>52163</v>
      </c>
    </row>
    <row r="3614" spans="1:9" x14ac:dyDescent="0.2">
      <c r="A3614" s="6" t="s">
        <v>3047</v>
      </c>
      <c r="B3614" t="s">
        <v>3</v>
      </c>
      <c r="C3614" t="s">
        <v>16</v>
      </c>
      <c r="D3614">
        <v>7</v>
      </c>
      <c r="E3614" t="s">
        <v>28</v>
      </c>
      <c r="F3614" t="s">
        <v>13</v>
      </c>
      <c r="G3614">
        <v>36568</v>
      </c>
      <c r="H3614">
        <v>17.287525804889199</v>
      </c>
      <c r="I3614">
        <v>54244</v>
      </c>
    </row>
    <row r="3615" spans="1:9" x14ac:dyDescent="0.2">
      <c r="A3615" s="6" t="s">
        <v>3068</v>
      </c>
      <c r="B3615" t="s">
        <v>3</v>
      </c>
      <c r="C3615" t="s">
        <v>16</v>
      </c>
      <c r="D3615">
        <v>7</v>
      </c>
      <c r="E3615" t="s">
        <v>28</v>
      </c>
      <c r="F3615" t="s">
        <v>14</v>
      </c>
      <c r="G3615">
        <v>38195</v>
      </c>
      <c r="H3615">
        <v>17.782536508085698</v>
      </c>
      <c r="I3615">
        <v>57960</v>
      </c>
    </row>
    <row r="3616" spans="1:9" x14ac:dyDescent="0.2">
      <c r="A3616" s="6" t="s">
        <v>3089</v>
      </c>
      <c r="B3616" t="s">
        <v>3</v>
      </c>
      <c r="C3616" t="s">
        <v>16</v>
      </c>
      <c r="D3616">
        <v>7</v>
      </c>
      <c r="E3616" t="s">
        <v>28</v>
      </c>
      <c r="F3616" t="s">
        <v>15</v>
      </c>
      <c r="G3616">
        <v>42087</v>
      </c>
      <c r="H3616">
        <v>19.063751385688501</v>
      </c>
      <c r="I3616">
        <v>65690</v>
      </c>
    </row>
    <row r="3617" spans="1:9" x14ac:dyDescent="0.2">
      <c r="A3617" s="6" t="s">
        <v>3069</v>
      </c>
      <c r="B3617" t="s">
        <v>3</v>
      </c>
      <c r="C3617" t="s">
        <v>16</v>
      </c>
      <c r="D3617">
        <v>8</v>
      </c>
      <c r="E3617" t="s">
        <v>28</v>
      </c>
      <c r="F3617" t="s">
        <v>14</v>
      </c>
      <c r="G3617">
        <v>9969</v>
      </c>
      <c r="H3617">
        <v>21.411252636715201</v>
      </c>
      <c r="I3617">
        <v>15852</v>
      </c>
    </row>
    <row r="3618" spans="1:9" x14ac:dyDescent="0.2">
      <c r="A3618" s="6" t="s">
        <v>3090</v>
      </c>
      <c r="B3618" t="s">
        <v>3</v>
      </c>
      <c r="C3618" t="s">
        <v>16</v>
      </c>
      <c r="D3618">
        <v>8</v>
      </c>
      <c r="E3618" t="s">
        <v>28</v>
      </c>
      <c r="F3618" t="s">
        <v>15</v>
      </c>
      <c r="G3618">
        <v>10120</v>
      </c>
      <c r="H3618">
        <v>21.643146524916499</v>
      </c>
      <c r="I3618">
        <v>15947</v>
      </c>
    </row>
    <row r="3619" spans="1:9" x14ac:dyDescent="0.2">
      <c r="A3619" s="6" t="s">
        <v>3048</v>
      </c>
      <c r="B3619" t="s">
        <v>3</v>
      </c>
      <c r="C3619" t="s">
        <v>16</v>
      </c>
      <c r="D3619">
        <v>8</v>
      </c>
      <c r="E3619" t="s">
        <v>28</v>
      </c>
      <c r="F3619" t="s">
        <v>13</v>
      </c>
      <c r="G3619">
        <v>10184</v>
      </c>
      <c r="H3619">
        <v>21.9531268658987</v>
      </c>
      <c r="I3619">
        <v>16033</v>
      </c>
    </row>
    <row r="3620" spans="1:9" x14ac:dyDescent="0.2">
      <c r="A3620" s="6" t="s">
        <v>3027</v>
      </c>
      <c r="B3620" t="s">
        <v>3</v>
      </c>
      <c r="C3620" t="s">
        <v>16</v>
      </c>
      <c r="D3620">
        <v>8</v>
      </c>
      <c r="E3620" t="s">
        <v>28</v>
      </c>
      <c r="F3620" t="s">
        <v>12</v>
      </c>
      <c r="G3620">
        <v>10430</v>
      </c>
      <c r="H3620">
        <v>22.604159973242101</v>
      </c>
      <c r="I3620">
        <v>16682</v>
      </c>
    </row>
    <row r="3621" spans="1:9" x14ac:dyDescent="0.2">
      <c r="A3621" s="6" t="s">
        <v>3006</v>
      </c>
      <c r="B3621" t="s">
        <v>3</v>
      </c>
      <c r="C3621" t="s">
        <v>16</v>
      </c>
      <c r="D3621">
        <v>8</v>
      </c>
      <c r="E3621" t="s">
        <v>28</v>
      </c>
      <c r="F3621" t="s">
        <v>11</v>
      </c>
      <c r="G3621">
        <v>10434</v>
      </c>
      <c r="H3621">
        <v>22.699636845489199</v>
      </c>
      <c r="I3621">
        <v>16957</v>
      </c>
    </row>
    <row r="3622" spans="1:9" x14ac:dyDescent="0.2">
      <c r="A3622" s="6" t="s">
        <v>3007</v>
      </c>
      <c r="B3622" t="s">
        <v>3</v>
      </c>
      <c r="C3622" t="s">
        <v>16</v>
      </c>
      <c r="D3622">
        <v>9</v>
      </c>
      <c r="E3622" t="s">
        <v>28</v>
      </c>
      <c r="F3622" t="s">
        <v>11</v>
      </c>
      <c r="G3622">
        <v>24508</v>
      </c>
      <c r="H3622">
        <v>15.3522722877373</v>
      </c>
      <c r="I3622">
        <v>38113</v>
      </c>
    </row>
    <row r="3623" spans="1:9" x14ac:dyDescent="0.2">
      <c r="A3623" s="6" t="s">
        <v>3028</v>
      </c>
      <c r="B3623" t="s">
        <v>3</v>
      </c>
      <c r="C3623" t="s">
        <v>16</v>
      </c>
      <c r="D3623">
        <v>9</v>
      </c>
      <c r="E3623" t="s">
        <v>28</v>
      </c>
      <c r="F3623" t="s">
        <v>12</v>
      </c>
      <c r="G3623">
        <v>24917</v>
      </c>
      <c r="H3623">
        <v>15.5071711644591</v>
      </c>
      <c r="I3623">
        <v>39057</v>
      </c>
    </row>
    <row r="3624" spans="1:9" x14ac:dyDescent="0.2">
      <c r="A3624" s="6" t="s">
        <v>3049</v>
      </c>
      <c r="B3624" t="s">
        <v>3</v>
      </c>
      <c r="C3624" t="s">
        <v>16</v>
      </c>
      <c r="D3624">
        <v>9</v>
      </c>
      <c r="E3624" t="s">
        <v>28</v>
      </c>
      <c r="F3624" t="s">
        <v>13</v>
      </c>
      <c r="G3624">
        <v>26456</v>
      </c>
      <c r="H3624">
        <v>16.4629121475595</v>
      </c>
      <c r="I3624">
        <v>41783</v>
      </c>
    </row>
    <row r="3625" spans="1:9" x14ac:dyDescent="0.2">
      <c r="A3625" s="6" t="s">
        <v>3070</v>
      </c>
      <c r="B3625" t="s">
        <v>3</v>
      </c>
      <c r="C3625" t="s">
        <v>16</v>
      </c>
      <c r="D3625">
        <v>9</v>
      </c>
      <c r="E3625" t="s">
        <v>28</v>
      </c>
      <c r="F3625" t="s">
        <v>14</v>
      </c>
      <c r="G3625">
        <v>27454</v>
      </c>
      <c r="H3625">
        <v>17.077528024873601</v>
      </c>
      <c r="I3625">
        <v>43946</v>
      </c>
    </row>
    <row r="3626" spans="1:9" x14ac:dyDescent="0.2">
      <c r="A3626" s="6" t="s">
        <v>3091</v>
      </c>
      <c r="B3626" t="s">
        <v>3</v>
      </c>
      <c r="C3626" t="s">
        <v>16</v>
      </c>
      <c r="D3626">
        <v>9</v>
      </c>
      <c r="E3626" t="s">
        <v>28</v>
      </c>
      <c r="F3626" t="s">
        <v>15</v>
      </c>
      <c r="G3626">
        <v>27792</v>
      </c>
      <c r="H3626">
        <v>17.2314547853641</v>
      </c>
      <c r="I3626">
        <v>44835</v>
      </c>
    </row>
    <row r="3627" spans="1:9" x14ac:dyDescent="0.2">
      <c r="A3627" s="6" t="s">
        <v>3029</v>
      </c>
      <c r="B3627" t="s">
        <v>3</v>
      </c>
      <c r="C3627" t="s">
        <v>16</v>
      </c>
      <c r="D3627">
        <v>10</v>
      </c>
      <c r="E3627" t="s">
        <v>28</v>
      </c>
      <c r="F3627" t="s">
        <v>12</v>
      </c>
      <c r="G3627">
        <v>25192</v>
      </c>
      <c r="H3627">
        <v>22.610899721595601</v>
      </c>
      <c r="I3627">
        <v>44657</v>
      </c>
    </row>
    <row r="3628" spans="1:9" x14ac:dyDescent="0.2">
      <c r="A3628" s="6" t="s">
        <v>3092</v>
      </c>
      <c r="B3628" t="s">
        <v>3</v>
      </c>
      <c r="C3628" t="s">
        <v>16</v>
      </c>
      <c r="D3628">
        <v>10</v>
      </c>
      <c r="E3628" t="s">
        <v>28</v>
      </c>
      <c r="F3628" t="s">
        <v>15</v>
      </c>
      <c r="G3628">
        <v>25868</v>
      </c>
      <c r="H3628">
        <v>22.806071689347299</v>
      </c>
      <c r="I3628">
        <v>45365</v>
      </c>
    </row>
    <row r="3629" spans="1:9" x14ac:dyDescent="0.2">
      <c r="A3629" s="6" t="s">
        <v>3008</v>
      </c>
      <c r="B3629" t="s">
        <v>3</v>
      </c>
      <c r="C3629" t="s">
        <v>16</v>
      </c>
      <c r="D3629">
        <v>10</v>
      </c>
      <c r="E3629" t="s">
        <v>28</v>
      </c>
      <c r="F3629" t="s">
        <v>11</v>
      </c>
      <c r="G3629">
        <v>25393</v>
      </c>
      <c r="H3629">
        <v>23.0502395877342</v>
      </c>
      <c r="I3629">
        <v>46117</v>
      </c>
    </row>
    <row r="3630" spans="1:9" x14ac:dyDescent="0.2">
      <c r="A3630" s="6" t="s">
        <v>3071</v>
      </c>
      <c r="B3630" t="s">
        <v>3</v>
      </c>
      <c r="C3630" t="s">
        <v>16</v>
      </c>
      <c r="D3630">
        <v>10</v>
      </c>
      <c r="E3630" t="s">
        <v>28</v>
      </c>
      <c r="F3630" t="s">
        <v>14</v>
      </c>
      <c r="G3630">
        <v>26839</v>
      </c>
      <c r="H3630">
        <v>23.6686340765594</v>
      </c>
      <c r="I3630">
        <v>47778</v>
      </c>
    </row>
    <row r="3631" spans="1:9" x14ac:dyDescent="0.2">
      <c r="A3631" s="6" t="s">
        <v>3050</v>
      </c>
      <c r="B3631" t="s">
        <v>3</v>
      </c>
      <c r="C3631" t="s">
        <v>16</v>
      </c>
      <c r="D3631">
        <v>10</v>
      </c>
      <c r="E3631" t="s">
        <v>28</v>
      </c>
      <c r="F3631" t="s">
        <v>13</v>
      </c>
      <c r="G3631">
        <v>26685</v>
      </c>
      <c r="H3631">
        <v>23.792681662937799</v>
      </c>
      <c r="I3631">
        <v>47968</v>
      </c>
    </row>
    <row r="3632" spans="1:9" x14ac:dyDescent="0.2">
      <c r="A3632" s="6" t="s">
        <v>3009</v>
      </c>
      <c r="B3632" t="s">
        <v>3</v>
      </c>
      <c r="C3632" t="s">
        <v>16</v>
      </c>
      <c r="D3632">
        <v>11</v>
      </c>
      <c r="E3632" t="s">
        <v>28</v>
      </c>
      <c r="F3632" t="s">
        <v>11</v>
      </c>
      <c r="G3632">
        <v>25798</v>
      </c>
      <c r="H3632">
        <v>14.969108543975899</v>
      </c>
      <c r="I3632">
        <v>39166</v>
      </c>
    </row>
    <row r="3633" spans="1:9" x14ac:dyDescent="0.2">
      <c r="A3633" s="6" t="s">
        <v>3030</v>
      </c>
      <c r="B3633" t="s">
        <v>3</v>
      </c>
      <c r="C3633" t="s">
        <v>16</v>
      </c>
      <c r="D3633">
        <v>11</v>
      </c>
      <c r="E3633" t="s">
        <v>28</v>
      </c>
      <c r="F3633" t="s">
        <v>12</v>
      </c>
      <c r="G3633">
        <v>25836</v>
      </c>
      <c r="H3633">
        <v>14.834177533567599</v>
      </c>
      <c r="I3633">
        <v>39344</v>
      </c>
    </row>
    <row r="3634" spans="1:9" x14ac:dyDescent="0.2">
      <c r="A3634" s="6" t="s">
        <v>3072</v>
      </c>
      <c r="B3634" t="s">
        <v>3</v>
      </c>
      <c r="C3634" t="s">
        <v>16</v>
      </c>
      <c r="D3634">
        <v>11</v>
      </c>
      <c r="E3634" t="s">
        <v>28</v>
      </c>
      <c r="F3634" t="s">
        <v>14</v>
      </c>
      <c r="G3634">
        <v>26094</v>
      </c>
      <c r="H3634">
        <v>14.758068256874999</v>
      </c>
      <c r="I3634">
        <v>40049</v>
      </c>
    </row>
    <row r="3635" spans="1:9" x14ac:dyDescent="0.2">
      <c r="A3635" s="6" t="s">
        <v>3051</v>
      </c>
      <c r="B3635" t="s">
        <v>3</v>
      </c>
      <c r="C3635" t="s">
        <v>16</v>
      </c>
      <c r="D3635">
        <v>11</v>
      </c>
      <c r="E3635" t="s">
        <v>28</v>
      </c>
      <c r="F3635" t="s">
        <v>13</v>
      </c>
      <c r="G3635">
        <v>26383</v>
      </c>
      <c r="H3635">
        <v>15.0956132676439</v>
      </c>
      <c r="I3635">
        <v>40093</v>
      </c>
    </row>
    <row r="3636" spans="1:9" x14ac:dyDescent="0.2">
      <c r="A3636" s="6" t="s">
        <v>3093</v>
      </c>
      <c r="B3636" t="s">
        <v>3</v>
      </c>
      <c r="C3636" t="s">
        <v>16</v>
      </c>
      <c r="D3636">
        <v>11</v>
      </c>
      <c r="E3636" t="s">
        <v>28</v>
      </c>
      <c r="F3636" t="s">
        <v>15</v>
      </c>
      <c r="G3636">
        <v>26596</v>
      </c>
      <c r="H3636">
        <v>14.884797406322001</v>
      </c>
      <c r="I3636">
        <v>40453</v>
      </c>
    </row>
    <row r="3637" spans="1:9" x14ac:dyDescent="0.2">
      <c r="A3637" s="6" t="s">
        <v>3031</v>
      </c>
      <c r="B3637" t="s">
        <v>3</v>
      </c>
      <c r="C3637" t="s">
        <v>16</v>
      </c>
      <c r="D3637">
        <v>12</v>
      </c>
      <c r="E3637" t="s">
        <v>28</v>
      </c>
      <c r="F3637" t="s">
        <v>12</v>
      </c>
      <c r="G3637">
        <v>11267</v>
      </c>
      <c r="H3637">
        <v>17.508162169938998</v>
      </c>
      <c r="I3637">
        <v>19066</v>
      </c>
    </row>
    <row r="3638" spans="1:9" x14ac:dyDescent="0.2">
      <c r="A3638" s="6" t="s">
        <v>3052</v>
      </c>
      <c r="B3638" t="s">
        <v>3</v>
      </c>
      <c r="C3638" t="s">
        <v>16</v>
      </c>
      <c r="D3638">
        <v>12</v>
      </c>
      <c r="E3638" t="s">
        <v>28</v>
      </c>
      <c r="F3638" t="s">
        <v>13</v>
      </c>
      <c r="G3638">
        <v>11333</v>
      </c>
      <c r="H3638">
        <v>17.7571275439415</v>
      </c>
      <c r="I3638">
        <v>19108</v>
      </c>
    </row>
    <row r="3639" spans="1:9" x14ac:dyDescent="0.2">
      <c r="A3639" s="6" t="s">
        <v>3073</v>
      </c>
      <c r="B3639" t="s">
        <v>3</v>
      </c>
      <c r="C3639" t="s">
        <v>16</v>
      </c>
      <c r="D3639">
        <v>12</v>
      </c>
      <c r="E3639" t="s">
        <v>28</v>
      </c>
      <c r="F3639" t="s">
        <v>14</v>
      </c>
      <c r="G3639">
        <v>11340</v>
      </c>
      <c r="H3639">
        <v>17.633424510746401</v>
      </c>
      <c r="I3639">
        <v>19243</v>
      </c>
    </row>
    <row r="3640" spans="1:9" x14ac:dyDescent="0.2">
      <c r="A3640" s="6" t="s">
        <v>3094</v>
      </c>
      <c r="B3640" t="s">
        <v>3</v>
      </c>
      <c r="C3640" t="s">
        <v>16</v>
      </c>
      <c r="D3640">
        <v>12</v>
      </c>
      <c r="E3640" t="s">
        <v>28</v>
      </c>
      <c r="F3640" t="s">
        <v>15</v>
      </c>
      <c r="G3640">
        <v>11395</v>
      </c>
      <c r="H3640">
        <v>17.4724266539979</v>
      </c>
      <c r="I3640">
        <v>19390</v>
      </c>
    </row>
    <row r="3641" spans="1:9" x14ac:dyDescent="0.2">
      <c r="A3641" s="6" t="s">
        <v>3010</v>
      </c>
      <c r="B3641" t="s">
        <v>3</v>
      </c>
      <c r="C3641" t="s">
        <v>16</v>
      </c>
      <c r="D3641">
        <v>12</v>
      </c>
      <c r="E3641" t="s">
        <v>28</v>
      </c>
      <c r="F3641" t="s">
        <v>11</v>
      </c>
      <c r="G3641">
        <v>11741</v>
      </c>
      <c r="H3641">
        <v>18.250905106880801</v>
      </c>
      <c r="I3641">
        <v>19818</v>
      </c>
    </row>
    <row r="3642" spans="1:9" x14ac:dyDescent="0.2">
      <c r="A3642" s="6" t="s">
        <v>3011</v>
      </c>
      <c r="B3642" t="s">
        <v>3</v>
      </c>
      <c r="C3642" t="s">
        <v>16</v>
      </c>
      <c r="D3642">
        <v>13</v>
      </c>
      <c r="E3642" t="s">
        <v>28</v>
      </c>
      <c r="F3642" t="s">
        <v>11</v>
      </c>
      <c r="G3642">
        <v>31016</v>
      </c>
      <c r="H3642">
        <v>10.421596050420201</v>
      </c>
      <c r="I3642">
        <v>43210</v>
      </c>
    </row>
    <row r="3643" spans="1:9" x14ac:dyDescent="0.2">
      <c r="A3643" s="6" t="s">
        <v>3032</v>
      </c>
      <c r="B3643" t="s">
        <v>3</v>
      </c>
      <c r="C3643" t="s">
        <v>16</v>
      </c>
      <c r="D3643">
        <v>13</v>
      </c>
      <c r="E3643" t="s">
        <v>28</v>
      </c>
      <c r="F3643" t="s">
        <v>12</v>
      </c>
      <c r="G3643">
        <v>32366</v>
      </c>
      <c r="H3643">
        <v>10.8075476556239</v>
      </c>
      <c r="I3643">
        <v>45305</v>
      </c>
    </row>
    <row r="3644" spans="1:9" x14ac:dyDescent="0.2">
      <c r="A3644" s="6" t="s">
        <v>3053</v>
      </c>
      <c r="B3644" t="s">
        <v>3</v>
      </c>
      <c r="C3644" t="s">
        <v>16</v>
      </c>
      <c r="D3644">
        <v>13</v>
      </c>
      <c r="E3644" t="s">
        <v>28</v>
      </c>
      <c r="F3644" t="s">
        <v>13</v>
      </c>
      <c r="G3644">
        <v>34334</v>
      </c>
      <c r="H3644">
        <v>11.4569915964468</v>
      </c>
      <c r="I3644">
        <v>48602</v>
      </c>
    </row>
    <row r="3645" spans="1:9" x14ac:dyDescent="0.2">
      <c r="A3645" s="6" t="s">
        <v>3074</v>
      </c>
      <c r="B3645" t="s">
        <v>3</v>
      </c>
      <c r="C3645" t="s">
        <v>16</v>
      </c>
      <c r="D3645">
        <v>13</v>
      </c>
      <c r="E3645" t="s">
        <v>28</v>
      </c>
      <c r="F3645" t="s">
        <v>14</v>
      </c>
      <c r="G3645">
        <v>35786</v>
      </c>
      <c r="H3645">
        <v>11.8690826254022</v>
      </c>
      <c r="I3645">
        <v>51179</v>
      </c>
    </row>
    <row r="3646" spans="1:9" x14ac:dyDescent="0.2">
      <c r="A3646" s="6" t="s">
        <v>3095</v>
      </c>
      <c r="B3646" t="s">
        <v>3</v>
      </c>
      <c r="C3646" t="s">
        <v>16</v>
      </c>
      <c r="D3646">
        <v>13</v>
      </c>
      <c r="E3646" t="s">
        <v>28</v>
      </c>
      <c r="F3646" t="s">
        <v>15</v>
      </c>
      <c r="G3646">
        <v>36341</v>
      </c>
      <c r="H3646">
        <v>11.894714361157099</v>
      </c>
      <c r="I3646">
        <v>51913</v>
      </c>
    </row>
    <row r="3647" spans="1:9" x14ac:dyDescent="0.2">
      <c r="A3647" s="6" t="s">
        <v>3012</v>
      </c>
      <c r="B3647" t="s">
        <v>3</v>
      </c>
      <c r="C3647" t="s">
        <v>16</v>
      </c>
      <c r="D3647">
        <v>14</v>
      </c>
      <c r="E3647" t="s">
        <v>28</v>
      </c>
      <c r="F3647" t="s">
        <v>11</v>
      </c>
      <c r="G3647">
        <v>25918</v>
      </c>
      <c r="H3647">
        <v>18.2611126193922</v>
      </c>
      <c r="I3647">
        <v>38581</v>
      </c>
    </row>
    <row r="3648" spans="1:9" x14ac:dyDescent="0.2">
      <c r="A3648" s="6" t="s">
        <v>3033</v>
      </c>
      <c r="B3648" t="s">
        <v>3</v>
      </c>
      <c r="C3648" t="s">
        <v>16</v>
      </c>
      <c r="D3648">
        <v>14</v>
      </c>
      <c r="E3648" t="s">
        <v>28</v>
      </c>
      <c r="F3648" t="s">
        <v>12</v>
      </c>
      <c r="G3648">
        <v>27269</v>
      </c>
      <c r="H3648">
        <v>19.363330420663502</v>
      </c>
      <c r="I3648">
        <v>41360</v>
      </c>
    </row>
    <row r="3649" spans="1:9" x14ac:dyDescent="0.2">
      <c r="A3649" s="6" t="s">
        <v>3054</v>
      </c>
      <c r="B3649" t="s">
        <v>3</v>
      </c>
      <c r="C3649" t="s">
        <v>16</v>
      </c>
      <c r="D3649">
        <v>14</v>
      </c>
      <c r="E3649" t="s">
        <v>28</v>
      </c>
      <c r="F3649" t="s">
        <v>13</v>
      </c>
      <c r="G3649">
        <v>28456</v>
      </c>
      <c r="H3649">
        <v>20.1734443536815</v>
      </c>
      <c r="I3649">
        <v>43753</v>
      </c>
    </row>
    <row r="3650" spans="1:9" x14ac:dyDescent="0.2">
      <c r="A3650" s="6" t="s">
        <v>3096</v>
      </c>
      <c r="B3650" t="s">
        <v>3</v>
      </c>
      <c r="C3650" t="s">
        <v>16</v>
      </c>
      <c r="D3650">
        <v>14</v>
      </c>
      <c r="E3650" t="s">
        <v>28</v>
      </c>
      <c r="F3650" t="s">
        <v>15</v>
      </c>
      <c r="G3650">
        <v>28885</v>
      </c>
      <c r="H3650">
        <v>20.273115799206199</v>
      </c>
      <c r="I3650">
        <v>44665</v>
      </c>
    </row>
    <row r="3651" spans="1:9" x14ac:dyDescent="0.2">
      <c r="A3651" s="6" t="s">
        <v>3075</v>
      </c>
      <c r="B3651" t="s">
        <v>3</v>
      </c>
      <c r="C3651" t="s">
        <v>16</v>
      </c>
      <c r="D3651">
        <v>14</v>
      </c>
      <c r="E3651" t="s">
        <v>28</v>
      </c>
      <c r="F3651" t="s">
        <v>14</v>
      </c>
      <c r="G3651">
        <v>29193</v>
      </c>
      <c r="H3651">
        <v>20.5888924099646</v>
      </c>
      <c r="I3651">
        <v>44936</v>
      </c>
    </row>
    <row r="3652" spans="1:9" x14ac:dyDescent="0.2">
      <c r="A3652" s="6" t="s">
        <v>3097</v>
      </c>
      <c r="B3652" t="s">
        <v>3</v>
      </c>
      <c r="C3652" t="s">
        <v>16</v>
      </c>
      <c r="D3652">
        <v>15</v>
      </c>
      <c r="E3652" t="s">
        <v>28</v>
      </c>
      <c r="F3652" t="s">
        <v>15</v>
      </c>
      <c r="G3652">
        <v>9443</v>
      </c>
      <c r="H3652">
        <v>22.5834439926039</v>
      </c>
      <c r="I3652">
        <v>15251</v>
      </c>
    </row>
    <row r="3653" spans="1:9" x14ac:dyDescent="0.2">
      <c r="A3653" s="6" t="s">
        <v>3076</v>
      </c>
      <c r="B3653" t="s">
        <v>3</v>
      </c>
      <c r="C3653" t="s">
        <v>16</v>
      </c>
      <c r="D3653">
        <v>15</v>
      </c>
      <c r="E3653" t="s">
        <v>28</v>
      </c>
      <c r="F3653" t="s">
        <v>14</v>
      </c>
      <c r="G3653">
        <v>9585</v>
      </c>
      <c r="H3653">
        <v>23.018472181315801</v>
      </c>
      <c r="I3653">
        <v>15441</v>
      </c>
    </row>
    <row r="3654" spans="1:9" x14ac:dyDescent="0.2">
      <c r="A3654" s="6" t="s">
        <v>3055</v>
      </c>
      <c r="B3654" t="s">
        <v>3</v>
      </c>
      <c r="C3654" t="s">
        <v>16</v>
      </c>
      <c r="D3654">
        <v>15</v>
      </c>
      <c r="E3654" t="s">
        <v>28</v>
      </c>
      <c r="F3654" t="s">
        <v>13</v>
      </c>
      <c r="G3654">
        <v>9366</v>
      </c>
      <c r="H3654">
        <v>22.872559052870901</v>
      </c>
      <c r="I3654">
        <v>15613</v>
      </c>
    </row>
    <row r="3655" spans="1:9" x14ac:dyDescent="0.2">
      <c r="A3655" s="6" t="s">
        <v>3034</v>
      </c>
      <c r="B3655" t="s">
        <v>3</v>
      </c>
      <c r="C3655" t="s">
        <v>16</v>
      </c>
      <c r="D3655">
        <v>15</v>
      </c>
      <c r="E3655" t="s">
        <v>28</v>
      </c>
      <c r="F3655" t="s">
        <v>12</v>
      </c>
      <c r="G3655">
        <v>10067</v>
      </c>
      <c r="H3655">
        <v>25.078364746798702</v>
      </c>
      <c r="I3655">
        <v>17519</v>
      </c>
    </row>
    <row r="3656" spans="1:9" x14ac:dyDescent="0.2">
      <c r="A3656" s="6" t="s">
        <v>3013</v>
      </c>
      <c r="B3656" t="s">
        <v>3</v>
      </c>
      <c r="C3656" t="s">
        <v>16</v>
      </c>
      <c r="D3656">
        <v>15</v>
      </c>
      <c r="E3656" t="s">
        <v>28</v>
      </c>
      <c r="F3656" t="s">
        <v>11</v>
      </c>
      <c r="G3656">
        <v>10258</v>
      </c>
      <c r="H3656">
        <v>25.866465839019501</v>
      </c>
      <c r="I3656">
        <v>18708</v>
      </c>
    </row>
    <row r="3657" spans="1:9" x14ac:dyDescent="0.2">
      <c r="A3657" s="6" t="s">
        <v>3056</v>
      </c>
      <c r="B3657" t="s">
        <v>3</v>
      </c>
      <c r="C3657" t="s">
        <v>16</v>
      </c>
      <c r="D3657">
        <v>16</v>
      </c>
      <c r="E3657" t="s">
        <v>28</v>
      </c>
      <c r="F3657" t="s">
        <v>13</v>
      </c>
      <c r="G3657">
        <v>22837</v>
      </c>
      <c r="H3657">
        <v>17.2392145735176</v>
      </c>
      <c r="I3657">
        <v>32974</v>
      </c>
    </row>
    <row r="3658" spans="1:9" x14ac:dyDescent="0.2">
      <c r="A3658" s="6" t="s">
        <v>3077</v>
      </c>
      <c r="B3658" t="s">
        <v>3</v>
      </c>
      <c r="C3658" t="s">
        <v>16</v>
      </c>
      <c r="D3658">
        <v>16</v>
      </c>
      <c r="E3658" t="s">
        <v>28</v>
      </c>
      <c r="F3658" t="s">
        <v>14</v>
      </c>
      <c r="G3658">
        <v>23426</v>
      </c>
      <c r="H3658">
        <v>17.666208619169101</v>
      </c>
      <c r="I3658">
        <v>34017</v>
      </c>
    </row>
    <row r="3659" spans="1:9" x14ac:dyDescent="0.2">
      <c r="A3659" s="6" t="s">
        <v>3098</v>
      </c>
      <c r="B3659" t="s">
        <v>3</v>
      </c>
      <c r="C3659" t="s">
        <v>16</v>
      </c>
      <c r="D3659">
        <v>16</v>
      </c>
      <c r="E3659" t="s">
        <v>28</v>
      </c>
      <c r="F3659" t="s">
        <v>15</v>
      </c>
      <c r="G3659">
        <v>23856</v>
      </c>
      <c r="H3659">
        <v>17.7638727498002</v>
      </c>
      <c r="I3659">
        <v>34912</v>
      </c>
    </row>
    <row r="3660" spans="1:9" x14ac:dyDescent="0.2">
      <c r="A3660" s="6" t="s">
        <v>3014</v>
      </c>
      <c r="B3660" t="s">
        <v>3</v>
      </c>
      <c r="C3660" t="s">
        <v>16</v>
      </c>
      <c r="D3660">
        <v>16</v>
      </c>
      <c r="E3660" t="s">
        <v>28</v>
      </c>
      <c r="F3660" t="s">
        <v>11</v>
      </c>
      <c r="G3660">
        <v>26153</v>
      </c>
      <c r="H3660">
        <v>19.444834702577499</v>
      </c>
      <c r="I3660">
        <v>38182</v>
      </c>
    </row>
    <row r="3661" spans="1:9" x14ac:dyDescent="0.2">
      <c r="A3661" s="6" t="s">
        <v>3035</v>
      </c>
      <c r="B3661" t="s">
        <v>3</v>
      </c>
      <c r="C3661" t="s">
        <v>16</v>
      </c>
      <c r="D3661">
        <v>16</v>
      </c>
      <c r="E3661" t="s">
        <v>28</v>
      </c>
      <c r="F3661" t="s">
        <v>12</v>
      </c>
      <c r="G3661">
        <v>27353</v>
      </c>
      <c r="H3661">
        <v>20.1993933848353</v>
      </c>
      <c r="I3661">
        <v>40912</v>
      </c>
    </row>
    <row r="3662" spans="1:9" x14ac:dyDescent="0.2">
      <c r="A3662" s="6" t="s">
        <v>3078</v>
      </c>
      <c r="B3662" t="s">
        <v>3</v>
      </c>
      <c r="C3662" t="s">
        <v>16</v>
      </c>
      <c r="D3662">
        <v>17</v>
      </c>
      <c r="E3662" t="s">
        <v>28</v>
      </c>
      <c r="F3662" t="s">
        <v>14</v>
      </c>
      <c r="G3662">
        <v>7223</v>
      </c>
      <c r="H3662">
        <v>22.7718483417089</v>
      </c>
      <c r="I3662">
        <v>10665</v>
      </c>
    </row>
    <row r="3663" spans="1:9" x14ac:dyDescent="0.2">
      <c r="A3663" s="6" t="s">
        <v>3099</v>
      </c>
      <c r="B3663" t="s">
        <v>3</v>
      </c>
      <c r="C3663" t="s">
        <v>16</v>
      </c>
      <c r="D3663">
        <v>17</v>
      </c>
      <c r="E3663" t="s">
        <v>28</v>
      </c>
      <c r="F3663" t="s">
        <v>15</v>
      </c>
      <c r="G3663">
        <v>7604</v>
      </c>
      <c r="H3663">
        <v>24.047701057688201</v>
      </c>
      <c r="I3663">
        <v>11422</v>
      </c>
    </row>
    <row r="3664" spans="1:9" x14ac:dyDescent="0.2">
      <c r="A3664" s="6" t="s">
        <v>3057</v>
      </c>
      <c r="B3664" t="s">
        <v>3</v>
      </c>
      <c r="C3664" t="s">
        <v>16</v>
      </c>
      <c r="D3664">
        <v>17</v>
      </c>
      <c r="E3664" t="s">
        <v>28</v>
      </c>
      <c r="F3664" t="s">
        <v>13</v>
      </c>
      <c r="G3664">
        <v>7690</v>
      </c>
      <c r="H3664">
        <v>24.229510907633198</v>
      </c>
      <c r="I3664">
        <v>11433</v>
      </c>
    </row>
    <row r="3665" spans="1:9" x14ac:dyDescent="0.2">
      <c r="A3665" s="6" t="s">
        <v>3015</v>
      </c>
      <c r="B3665" t="s">
        <v>3</v>
      </c>
      <c r="C3665" t="s">
        <v>16</v>
      </c>
      <c r="D3665">
        <v>17</v>
      </c>
      <c r="E3665" t="s">
        <v>28</v>
      </c>
      <c r="F3665" t="s">
        <v>11</v>
      </c>
      <c r="G3665">
        <v>7820</v>
      </c>
      <c r="H3665">
        <v>24.627779400772699</v>
      </c>
      <c r="I3665">
        <v>11779</v>
      </c>
    </row>
    <row r="3666" spans="1:9" x14ac:dyDescent="0.2">
      <c r="A3666" s="6" t="s">
        <v>3036</v>
      </c>
      <c r="B3666" t="s">
        <v>3</v>
      </c>
      <c r="C3666" t="s">
        <v>16</v>
      </c>
      <c r="D3666">
        <v>17</v>
      </c>
      <c r="E3666" t="s">
        <v>28</v>
      </c>
      <c r="F3666" t="s">
        <v>12</v>
      </c>
      <c r="G3666">
        <v>8045</v>
      </c>
      <c r="H3666">
        <v>25.416653435157901</v>
      </c>
      <c r="I3666">
        <v>12079</v>
      </c>
    </row>
    <row r="3667" spans="1:9" x14ac:dyDescent="0.2">
      <c r="A3667" s="6" t="s">
        <v>3037</v>
      </c>
      <c r="B3667" t="s">
        <v>3</v>
      </c>
      <c r="C3667" t="s">
        <v>16</v>
      </c>
      <c r="D3667">
        <v>18</v>
      </c>
      <c r="E3667" t="s">
        <v>28</v>
      </c>
      <c r="F3667" t="s">
        <v>12</v>
      </c>
      <c r="G3667">
        <v>59630</v>
      </c>
      <c r="H3667">
        <v>11.6684828884887</v>
      </c>
      <c r="I3667">
        <v>87029</v>
      </c>
    </row>
    <row r="3668" spans="1:9" x14ac:dyDescent="0.2">
      <c r="A3668" s="6" t="s">
        <v>3016</v>
      </c>
      <c r="B3668" t="s">
        <v>3</v>
      </c>
      <c r="C3668" t="s">
        <v>16</v>
      </c>
      <c r="D3668">
        <v>18</v>
      </c>
      <c r="E3668" t="s">
        <v>28</v>
      </c>
      <c r="F3668" t="s">
        <v>11</v>
      </c>
      <c r="G3668">
        <v>60355</v>
      </c>
      <c r="H3668">
        <v>11.6005802429084</v>
      </c>
      <c r="I3668">
        <v>88955</v>
      </c>
    </row>
    <row r="3669" spans="1:9" x14ac:dyDescent="0.2">
      <c r="A3669" s="6" t="s">
        <v>3058</v>
      </c>
      <c r="B3669" t="s">
        <v>3</v>
      </c>
      <c r="C3669" t="s">
        <v>16</v>
      </c>
      <c r="D3669">
        <v>18</v>
      </c>
      <c r="E3669" t="s">
        <v>28</v>
      </c>
      <c r="F3669" t="s">
        <v>13</v>
      </c>
      <c r="G3669">
        <v>60636</v>
      </c>
      <c r="H3669">
        <v>11.795847007592201</v>
      </c>
      <c r="I3669">
        <v>89252</v>
      </c>
    </row>
    <row r="3670" spans="1:9" x14ac:dyDescent="0.2">
      <c r="A3670" s="6" t="s">
        <v>3100</v>
      </c>
      <c r="B3670" t="s">
        <v>3</v>
      </c>
      <c r="C3670" t="s">
        <v>16</v>
      </c>
      <c r="D3670">
        <v>18</v>
      </c>
      <c r="E3670" t="s">
        <v>28</v>
      </c>
      <c r="F3670" t="s">
        <v>15</v>
      </c>
      <c r="G3670">
        <v>62058</v>
      </c>
      <c r="H3670">
        <v>11.355269235759801</v>
      </c>
      <c r="I3670">
        <v>92540</v>
      </c>
    </row>
    <row r="3671" spans="1:9" x14ac:dyDescent="0.2">
      <c r="A3671" s="6" t="s">
        <v>3079</v>
      </c>
      <c r="B3671" t="s">
        <v>3</v>
      </c>
      <c r="C3671" t="s">
        <v>16</v>
      </c>
      <c r="D3671">
        <v>18</v>
      </c>
      <c r="E3671" t="s">
        <v>28</v>
      </c>
      <c r="F3671" t="s">
        <v>14</v>
      </c>
      <c r="G3671">
        <v>63848</v>
      </c>
      <c r="H3671">
        <v>12.1208589257814</v>
      </c>
      <c r="I3671">
        <v>95155</v>
      </c>
    </row>
    <row r="3672" spans="1:9" x14ac:dyDescent="0.2">
      <c r="A3672" s="6" t="s">
        <v>3017</v>
      </c>
      <c r="B3672" t="s">
        <v>3</v>
      </c>
      <c r="C3672" t="s">
        <v>16</v>
      </c>
      <c r="D3672">
        <v>19</v>
      </c>
      <c r="E3672" t="s">
        <v>28</v>
      </c>
      <c r="F3672" t="s">
        <v>11</v>
      </c>
      <c r="G3672">
        <v>10100</v>
      </c>
      <c r="H3672">
        <v>17.869842830293301</v>
      </c>
      <c r="I3672">
        <v>14742</v>
      </c>
    </row>
    <row r="3673" spans="1:9" x14ac:dyDescent="0.2">
      <c r="A3673" s="6" t="s">
        <v>3038</v>
      </c>
      <c r="B3673" t="s">
        <v>3</v>
      </c>
      <c r="C3673" t="s">
        <v>16</v>
      </c>
      <c r="D3673">
        <v>19</v>
      </c>
      <c r="E3673" t="s">
        <v>28</v>
      </c>
      <c r="F3673" t="s">
        <v>12</v>
      </c>
      <c r="G3673">
        <v>10177</v>
      </c>
      <c r="H3673">
        <v>17.893285890770201</v>
      </c>
      <c r="I3673">
        <v>15270</v>
      </c>
    </row>
    <row r="3674" spans="1:9" x14ac:dyDescent="0.2">
      <c r="A3674" s="6" t="s">
        <v>3059</v>
      </c>
      <c r="B3674" t="s">
        <v>3</v>
      </c>
      <c r="C3674" t="s">
        <v>16</v>
      </c>
      <c r="D3674">
        <v>19</v>
      </c>
      <c r="E3674" t="s">
        <v>28</v>
      </c>
      <c r="F3674" t="s">
        <v>13</v>
      </c>
      <c r="G3674">
        <v>10408</v>
      </c>
      <c r="H3674">
        <v>18.075582157053301</v>
      </c>
      <c r="I3674">
        <v>15513</v>
      </c>
    </row>
    <row r="3675" spans="1:9" x14ac:dyDescent="0.2">
      <c r="A3675" s="6" t="s">
        <v>3080</v>
      </c>
      <c r="B3675" t="s">
        <v>3</v>
      </c>
      <c r="C3675" t="s">
        <v>16</v>
      </c>
      <c r="D3675">
        <v>19</v>
      </c>
      <c r="E3675" t="s">
        <v>28</v>
      </c>
      <c r="F3675" t="s">
        <v>14</v>
      </c>
      <c r="G3675">
        <v>10872</v>
      </c>
      <c r="H3675">
        <v>18.710247524434401</v>
      </c>
      <c r="I3675">
        <v>16461</v>
      </c>
    </row>
    <row r="3676" spans="1:9" x14ac:dyDescent="0.2">
      <c r="A3676" s="6" t="s">
        <v>3101</v>
      </c>
      <c r="B3676" t="s">
        <v>3</v>
      </c>
      <c r="C3676" t="s">
        <v>16</v>
      </c>
      <c r="D3676">
        <v>19</v>
      </c>
      <c r="E3676" t="s">
        <v>28</v>
      </c>
      <c r="F3676" t="s">
        <v>15</v>
      </c>
      <c r="G3676">
        <v>11273</v>
      </c>
      <c r="H3676">
        <v>19.353926903864298</v>
      </c>
      <c r="I3676">
        <v>17043</v>
      </c>
    </row>
    <row r="3677" spans="1:9" x14ac:dyDescent="0.2">
      <c r="A3677" s="6" t="s">
        <v>3081</v>
      </c>
      <c r="B3677" t="s">
        <v>3</v>
      </c>
      <c r="C3677" t="s">
        <v>16</v>
      </c>
      <c r="D3677">
        <v>20</v>
      </c>
      <c r="E3677" t="s">
        <v>28</v>
      </c>
      <c r="F3677" t="s">
        <v>14</v>
      </c>
      <c r="G3677">
        <v>43707</v>
      </c>
      <c r="H3677">
        <v>13.980307928451101</v>
      </c>
      <c r="I3677">
        <v>62105</v>
      </c>
    </row>
    <row r="3678" spans="1:9" x14ac:dyDescent="0.2">
      <c r="A3678" s="6" t="s">
        <v>3060</v>
      </c>
      <c r="B3678" t="s">
        <v>3</v>
      </c>
      <c r="C3678" t="s">
        <v>16</v>
      </c>
      <c r="D3678">
        <v>20</v>
      </c>
      <c r="E3678" t="s">
        <v>28</v>
      </c>
      <c r="F3678" t="s">
        <v>13</v>
      </c>
      <c r="G3678">
        <v>45785</v>
      </c>
      <c r="H3678">
        <v>14.855259517476901</v>
      </c>
      <c r="I3678">
        <v>65573</v>
      </c>
    </row>
    <row r="3679" spans="1:9" x14ac:dyDescent="0.2">
      <c r="A3679" s="6" t="s">
        <v>3018</v>
      </c>
      <c r="B3679" t="s">
        <v>3</v>
      </c>
      <c r="C3679" t="s">
        <v>16</v>
      </c>
      <c r="D3679">
        <v>20</v>
      </c>
      <c r="E3679" t="s">
        <v>28</v>
      </c>
      <c r="F3679" t="s">
        <v>11</v>
      </c>
      <c r="G3679">
        <v>47721</v>
      </c>
      <c r="H3679">
        <v>15.67065956485</v>
      </c>
      <c r="I3679">
        <v>69415</v>
      </c>
    </row>
    <row r="3680" spans="1:9" x14ac:dyDescent="0.2">
      <c r="A3680" s="6" t="s">
        <v>3039</v>
      </c>
      <c r="B3680" t="s">
        <v>3</v>
      </c>
      <c r="C3680" t="s">
        <v>16</v>
      </c>
      <c r="D3680">
        <v>20</v>
      </c>
      <c r="E3680" t="s">
        <v>28</v>
      </c>
      <c r="F3680" t="s">
        <v>12</v>
      </c>
      <c r="G3680">
        <v>49341</v>
      </c>
      <c r="H3680">
        <v>16.0972646793231</v>
      </c>
      <c r="I3680">
        <v>72792</v>
      </c>
    </row>
    <row r="3681" spans="1:9" x14ac:dyDescent="0.2">
      <c r="A3681" s="6" t="s">
        <v>3102</v>
      </c>
      <c r="B3681" t="s">
        <v>3</v>
      </c>
      <c r="C3681" t="s">
        <v>16</v>
      </c>
      <c r="D3681">
        <v>20</v>
      </c>
      <c r="E3681" t="s">
        <v>28</v>
      </c>
      <c r="F3681" t="s">
        <v>15</v>
      </c>
      <c r="G3681">
        <v>49229</v>
      </c>
      <c r="H3681">
        <v>15.544617384478601</v>
      </c>
      <c r="I3681">
        <v>73333</v>
      </c>
    </row>
    <row r="3682" spans="1:9" x14ac:dyDescent="0.2">
      <c r="A3682" s="6" t="s">
        <v>3019</v>
      </c>
      <c r="B3682" t="s">
        <v>3</v>
      </c>
      <c r="C3682" t="s">
        <v>16</v>
      </c>
      <c r="D3682">
        <v>99</v>
      </c>
      <c r="E3682" t="s">
        <v>28</v>
      </c>
      <c r="F3682" t="s">
        <v>11</v>
      </c>
      <c r="G3682">
        <v>640192</v>
      </c>
      <c r="H3682">
        <v>14.4246226569015</v>
      </c>
      <c r="I3682">
        <v>969849</v>
      </c>
    </row>
    <row r="3683" spans="1:9" x14ac:dyDescent="0.2">
      <c r="A3683" s="6" t="s">
        <v>3040</v>
      </c>
      <c r="B3683" t="s">
        <v>3</v>
      </c>
      <c r="C3683" t="s">
        <v>16</v>
      </c>
      <c r="D3683">
        <v>99</v>
      </c>
      <c r="E3683" t="s">
        <v>28</v>
      </c>
      <c r="F3683" t="s">
        <v>12</v>
      </c>
      <c r="G3683">
        <v>652228</v>
      </c>
      <c r="H3683">
        <v>14.635549632337201</v>
      </c>
      <c r="I3683">
        <v>986198</v>
      </c>
    </row>
    <row r="3684" spans="1:9" x14ac:dyDescent="0.2">
      <c r="A3684" s="6" t="s">
        <v>3061</v>
      </c>
      <c r="B3684" t="s">
        <v>3</v>
      </c>
      <c r="C3684" t="s">
        <v>16</v>
      </c>
      <c r="D3684">
        <v>99</v>
      </c>
      <c r="E3684" t="s">
        <v>28</v>
      </c>
      <c r="F3684" t="s">
        <v>13</v>
      </c>
      <c r="G3684">
        <v>657255</v>
      </c>
      <c r="H3684">
        <v>14.6413144218571</v>
      </c>
      <c r="I3684">
        <v>995268</v>
      </c>
    </row>
    <row r="3685" spans="1:9" x14ac:dyDescent="0.2">
      <c r="A3685" s="6" t="s">
        <v>3082</v>
      </c>
      <c r="B3685" t="s">
        <v>3</v>
      </c>
      <c r="C3685" t="s">
        <v>16</v>
      </c>
      <c r="D3685">
        <v>99</v>
      </c>
      <c r="E3685" t="s">
        <v>28</v>
      </c>
      <c r="F3685" t="s">
        <v>14</v>
      </c>
      <c r="G3685">
        <v>674741</v>
      </c>
      <c r="H3685">
        <v>14.783100673361499</v>
      </c>
      <c r="I3685">
        <v>1025585</v>
      </c>
    </row>
    <row r="3686" spans="1:9" x14ac:dyDescent="0.2">
      <c r="A3686" s="6" t="s">
        <v>3103</v>
      </c>
      <c r="B3686" t="s">
        <v>3</v>
      </c>
      <c r="C3686" t="s">
        <v>16</v>
      </c>
      <c r="D3686">
        <v>99</v>
      </c>
      <c r="E3686" t="s">
        <v>28</v>
      </c>
      <c r="F3686" t="s">
        <v>15</v>
      </c>
      <c r="G3686">
        <v>693681</v>
      </c>
      <c r="H3686">
        <v>14.911731335165999</v>
      </c>
      <c r="I3686">
        <v>1062047</v>
      </c>
    </row>
    <row r="3687" spans="1:9" x14ac:dyDescent="0.2">
      <c r="A3687" s="6" t="s">
        <v>60</v>
      </c>
      <c r="B3687" t="s">
        <v>3</v>
      </c>
      <c r="C3687" t="s">
        <v>16</v>
      </c>
      <c r="D3687">
        <v>1</v>
      </c>
      <c r="E3687" t="s">
        <v>25</v>
      </c>
      <c r="F3687" t="s">
        <v>11</v>
      </c>
      <c r="G3687">
        <v>5579</v>
      </c>
      <c r="H3687">
        <v>15.4929186337129</v>
      </c>
      <c r="I3687">
        <v>8006</v>
      </c>
    </row>
    <row r="3688" spans="1:9" x14ac:dyDescent="0.2">
      <c r="A3688" s="6" t="s">
        <v>102</v>
      </c>
      <c r="B3688" t="s">
        <v>3</v>
      </c>
      <c r="C3688" t="s">
        <v>16</v>
      </c>
      <c r="D3688">
        <v>1</v>
      </c>
      <c r="E3688" t="s">
        <v>25</v>
      </c>
      <c r="F3688" t="s">
        <v>12</v>
      </c>
      <c r="G3688">
        <v>5767</v>
      </c>
      <c r="H3688">
        <v>15.939745715865101</v>
      </c>
      <c r="I3688">
        <v>8356</v>
      </c>
    </row>
    <row r="3689" spans="1:9" x14ac:dyDescent="0.2">
      <c r="A3689" s="6" t="s">
        <v>144</v>
      </c>
      <c r="B3689" t="s">
        <v>3</v>
      </c>
      <c r="C3689" t="s">
        <v>16</v>
      </c>
      <c r="D3689">
        <v>1</v>
      </c>
      <c r="E3689" t="s">
        <v>25</v>
      </c>
      <c r="F3689" t="s">
        <v>13</v>
      </c>
      <c r="G3689">
        <v>5836</v>
      </c>
      <c r="H3689">
        <v>16.0153677277717</v>
      </c>
      <c r="I3689">
        <v>8414</v>
      </c>
    </row>
    <row r="3690" spans="1:9" x14ac:dyDescent="0.2">
      <c r="A3690" s="6" t="s">
        <v>186</v>
      </c>
      <c r="B3690" t="s">
        <v>3</v>
      </c>
      <c r="C3690" t="s">
        <v>16</v>
      </c>
      <c r="D3690">
        <v>1</v>
      </c>
      <c r="E3690" t="s">
        <v>25</v>
      </c>
      <c r="F3690" t="s">
        <v>14</v>
      </c>
      <c r="G3690">
        <v>5970</v>
      </c>
      <c r="H3690">
        <v>16.4735099337748</v>
      </c>
      <c r="I3690">
        <v>8605</v>
      </c>
    </row>
    <row r="3691" spans="1:9" x14ac:dyDescent="0.2">
      <c r="A3691" s="6" t="s">
        <v>228</v>
      </c>
      <c r="B3691" t="s">
        <v>3</v>
      </c>
      <c r="C3691" t="s">
        <v>16</v>
      </c>
      <c r="D3691">
        <v>1</v>
      </c>
      <c r="E3691" t="s">
        <v>25</v>
      </c>
      <c r="F3691" t="s">
        <v>15</v>
      </c>
      <c r="G3691">
        <v>6012</v>
      </c>
      <c r="H3691">
        <v>16.593982887110101</v>
      </c>
      <c r="I3691">
        <v>8912</v>
      </c>
    </row>
    <row r="3692" spans="1:9" x14ac:dyDescent="0.2">
      <c r="A3692" s="6" t="s">
        <v>188</v>
      </c>
      <c r="B3692" t="s">
        <v>3</v>
      </c>
      <c r="C3692" t="s">
        <v>16</v>
      </c>
      <c r="D3692">
        <v>2</v>
      </c>
      <c r="E3692" t="s">
        <v>25</v>
      </c>
      <c r="F3692" t="s">
        <v>14</v>
      </c>
      <c r="G3692">
        <v>17468</v>
      </c>
      <c r="H3692">
        <v>15.363236587511</v>
      </c>
      <c r="I3692">
        <v>26081</v>
      </c>
    </row>
    <row r="3693" spans="1:9" x14ac:dyDescent="0.2">
      <c r="A3693" s="6" t="s">
        <v>146</v>
      </c>
      <c r="B3693" t="s">
        <v>3</v>
      </c>
      <c r="C3693" t="s">
        <v>16</v>
      </c>
      <c r="D3693">
        <v>2</v>
      </c>
      <c r="E3693" t="s">
        <v>25</v>
      </c>
      <c r="F3693" t="s">
        <v>13</v>
      </c>
      <c r="G3693">
        <v>17528</v>
      </c>
      <c r="H3693">
        <v>15.4936798373553</v>
      </c>
      <c r="I3693">
        <v>26320</v>
      </c>
    </row>
    <row r="3694" spans="1:9" x14ac:dyDescent="0.2">
      <c r="A3694" s="6" t="s">
        <v>62</v>
      </c>
      <c r="B3694" t="s">
        <v>3</v>
      </c>
      <c r="C3694" t="s">
        <v>16</v>
      </c>
      <c r="D3694">
        <v>2</v>
      </c>
      <c r="E3694" t="s">
        <v>25</v>
      </c>
      <c r="F3694" t="s">
        <v>11</v>
      </c>
      <c r="G3694">
        <v>17657</v>
      </c>
      <c r="H3694">
        <v>15.789144236787999</v>
      </c>
      <c r="I3694">
        <v>26320</v>
      </c>
    </row>
    <row r="3695" spans="1:9" x14ac:dyDescent="0.2">
      <c r="A3695" s="6" t="s">
        <v>104</v>
      </c>
      <c r="B3695" t="s">
        <v>3</v>
      </c>
      <c r="C3695" t="s">
        <v>16</v>
      </c>
      <c r="D3695">
        <v>2</v>
      </c>
      <c r="E3695" t="s">
        <v>25</v>
      </c>
      <c r="F3695" t="s">
        <v>12</v>
      </c>
      <c r="G3695">
        <v>17924</v>
      </c>
      <c r="H3695">
        <v>15.9182948490231</v>
      </c>
      <c r="I3695">
        <v>26678</v>
      </c>
    </row>
    <row r="3696" spans="1:9" x14ac:dyDescent="0.2">
      <c r="A3696" s="6" t="s">
        <v>230</v>
      </c>
      <c r="B3696" t="s">
        <v>3</v>
      </c>
      <c r="C3696" t="s">
        <v>16</v>
      </c>
      <c r="D3696">
        <v>2</v>
      </c>
      <c r="E3696" t="s">
        <v>25</v>
      </c>
      <c r="F3696" t="s">
        <v>15</v>
      </c>
      <c r="G3696">
        <v>18101</v>
      </c>
      <c r="H3696">
        <v>15.772917392819799</v>
      </c>
      <c r="I3696">
        <v>26993</v>
      </c>
    </row>
    <row r="3697" spans="1:9" x14ac:dyDescent="0.2">
      <c r="A3697" s="6" t="s">
        <v>64</v>
      </c>
      <c r="B3697" t="s">
        <v>3</v>
      </c>
      <c r="C3697" t="s">
        <v>16</v>
      </c>
      <c r="D3697">
        <v>3</v>
      </c>
      <c r="E3697" t="s">
        <v>25</v>
      </c>
      <c r="F3697" t="s">
        <v>11</v>
      </c>
      <c r="G3697">
        <v>12445</v>
      </c>
      <c r="H3697">
        <v>14.804901261004</v>
      </c>
      <c r="I3697">
        <v>17779</v>
      </c>
    </row>
    <row r="3698" spans="1:9" x14ac:dyDescent="0.2">
      <c r="A3698" s="6" t="s">
        <v>106</v>
      </c>
      <c r="B3698" t="s">
        <v>3</v>
      </c>
      <c r="C3698" t="s">
        <v>16</v>
      </c>
      <c r="D3698">
        <v>3</v>
      </c>
      <c r="E3698" t="s">
        <v>25</v>
      </c>
      <c r="F3698" t="s">
        <v>12</v>
      </c>
      <c r="G3698">
        <v>14063</v>
      </c>
      <c r="H3698">
        <v>16.727726894254801</v>
      </c>
      <c r="I3698">
        <v>20557</v>
      </c>
    </row>
    <row r="3699" spans="1:9" x14ac:dyDescent="0.2">
      <c r="A3699" s="6" t="s">
        <v>148</v>
      </c>
      <c r="B3699" t="s">
        <v>3</v>
      </c>
      <c r="C3699" t="s">
        <v>16</v>
      </c>
      <c r="D3699">
        <v>3</v>
      </c>
      <c r="E3699" t="s">
        <v>25</v>
      </c>
      <c r="F3699" t="s">
        <v>13</v>
      </c>
      <c r="G3699">
        <v>14077</v>
      </c>
      <c r="H3699">
        <v>16.941870261162599</v>
      </c>
      <c r="I3699">
        <v>20908</v>
      </c>
    </row>
    <row r="3700" spans="1:9" x14ac:dyDescent="0.2">
      <c r="A3700" s="6" t="s">
        <v>190</v>
      </c>
      <c r="B3700" t="s">
        <v>3</v>
      </c>
      <c r="C3700" t="s">
        <v>16</v>
      </c>
      <c r="D3700">
        <v>3</v>
      </c>
      <c r="E3700" t="s">
        <v>25</v>
      </c>
      <c r="F3700" t="s">
        <v>14</v>
      </c>
      <c r="G3700">
        <v>14556</v>
      </c>
      <c r="H3700">
        <v>17.4678987159486</v>
      </c>
      <c r="I3700">
        <v>21534</v>
      </c>
    </row>
    <row r="3701" spans="1:9" x14ac:dyDescent="0.2">
      <c r="A3701" s="6" t="s">
        <v>232</v>
      </c>
      <c r="B3701" t="s">
        <v>3</v>
      </c>
      <c r="C3701" t="s">
        <v>16</v>
      </c>
      <c r="D3701">
        <v>3</v>
      </c>
      <c r="E3701" t="s">
        <v>25</v>
      </c>
      <c r="F3701" t="s">
        <v>15</v>
      </c>
      <c r="G3701">
        <v>15079</v>
      </c>
      <c r="H3701">
        <v>17.942646358876701</v>
      </c>
      <c r="I3701">
        <v>22972</v>
      </c>
    </row>
    <row r="3702" spans="1:9" x14ac:dyDescent="0.2">
      <c r="A3702" s="6" t="s">
        <v>66</v>
      </c>
      <c r="B3702" t="s">
        <v>3</v>
      </c>
      <c r="C3702" t="s">
        <v>16</v>
      </c>
      <c r="D3702">
        <v>4</v>
      </c>
      <c r="E3702" t="s">
        <v>25</v>
      </c>
      <c r="F3702" t="s">
        <v>11</v>
      </c>
      <c r="G3702">
        <v>16382</v>
      </c>
      <c r="H3702">
        <v>13.7041994311528</v>
      </c>
      <c r="I3702">
        <v>23297</v>
      </c>
    </row>
    <row r="3703" spans="1:9" x14ac:dyDescent="0.2">
      <c r="A3703" s="6" t="s">
        <v>108</v>
      </c>
      <c r="B3703" t="s">
        <v>3</v>
      </c>
      <c r="C3703" t="s">
        <v>16</v>
      </c>
      <c r="D3703">
        <v>4</v>
      </c>
      <c r="E3703" t="s">
        <v>25</v>
      </c>
      <c r="F3703" t="s">
        <v>12</v>
      </c>
      <c r="G3703">
        <v>16862</v>
      </c>
      <c r="H3703">
        <v>14.092770580860799</v>
      </c>
      <c r="I3703">
        <v>24332</v>
      </c>
    </row>
    <row r="3704" spans="1:9" x14ac:dyDescent="0.2">
      <c r="A3704" s="6" t="s">
        <v>192</v>
      </c>
      <c r="B3704" t="s">
        <v>3</v>
      </c>
      <c r="C3704" t="s">
        <v>16</v>
      </c>
      <c r="D3704">
        <v>4</v>
      </c>
      <c r="E3704" t="s">
        <v>25</v>
      </c>
      <c r="F3704" t="s">
        <v>14</v>
      </c>
      <c r="G3704">
        <v>17007</v>
      </c>
      <c r="H3704">
        <v>14.0938095632717</v>
      </c>
      <c r="I3704">
        <v>24612</v>
      </c>
    </row>
    <row r="3705" spans="1:9" x14ac:dyDescent="0.2">
      <c r="A3705" s="6" t="s">
        <v>150</v>
      </c>
      <c r="B3705" t="s">
        <v>3</v>
      </c>
      <c r="C3705" t="s">
        <v>16</v>
      </c>
      <c r="D3705">
        <v>4</v>
      </c>
      <c r="E3705" t="s">
        <v>25</v>
      </c>
      <c r="F3705" t="s">
        <v>13</v>
      </c>
      <c r="G3705">
        <v>16987</v>
      </c>
      <c r="H3705">
        <v>14.2460583696746</v>
      </c>
      <c r="I3705">
        <v>24711</v>
      </c>
    </row>
    <row r="3706" spans="1:9" x14ac:dyDescent="0.2">
      <c r="A3706" s="6" t="s">
        <v>234</v>
      </c>
      <c r="B3706" t="s">
        <v>3</v>
      </c>
      <c r="C3706" t="s">
        <v>16</v>
      </c>
      <c r="D3706">
        <v>4</v>
      </c>
      <c r="E3706" t="s">
        <v>25</v>
      </c>
      <c r="F3706" t="s">
        <v>15</v>
      </c>
      <c r="G3706">
        <v>18382</v>
      </c>
      <c r="H3706">
        <v>15.1491676281523</v>
      </c>
      <c r="I3706">
        <v>27284</v>
      </c>
    </row>
    <row r="3707" spans="1:9" x14ac:dyDescent="0.2">
      <c r="A3707" s="6" t="s">
        <v>68</v>
      </c>
      <c r="B3707" t="s">
        <v>3</v>
      </c>
      <c r="C3707" t="s">
        <v>16</v>
      </c>
      <c r="D3707">
        <v>5</v>
      </c>
      <c r="E3707" t="s">
        <v>25</v>
      </c>
      <c r="F3707" t="s">
        <v>11</v>
      </c>
      <c r="G3707">
        <v>12768</v>
      </c>
      <c r="H3707">
        <v>15.6816507000737</v>
      </c>
      <c r="I3707">
        <v>18893</v>
      </c>
    </row>
    <row r="3708" spans="1:9" x14ac:dyDescent="0.2">
      <c r="A3708" s="6" t="s">
        <v>110</v>
      </c>
      <c r="B3708" t="s">
        <v>3</v>
      </c>
      <c r="C3708" t="s">
        <v>16</v>
      </c>
      <c r="D3708">
        <v>5</v>
      </c>
      <c r="E3708" t="s">
        <v>25</v>
      </c>
      <c r="F3708" t="s">
        <v>12</v>
      </c>
      <c r="G3708">
        <v>13718</v>
      </c>
      <c r="H3708">
        <v>16.759926695174101</v>
      </c>
      <c r="I3708">
        <v>20653</v>
      </c>
    </row>
    <row r="3709" spans="1:9" x14ac:dyDescent="0.2">
      <c r="A3709" s="6" t="s">
        <v>194</v>
      </c>
      <c r="B3709" t="s">
        <v>3</v>
      </c>
      <c r="C3709" t="s">
        <v>16</v>
      </c>
      <c r="D3709">
        <v>5</v>
      </c>
      <c r="E3709" t="s">
        <v>25</v>
      </c>
      <c r="F3709" t="s">
        <v>14</v>
      </c>
      <c r="G3709">
        <v>13938</v>
      </c>
      <c r="H3709">
        <v>16.943836615609001</v>
      </c>
      <c r="I3709">
        <v>20727</v>
      </c>
    </row>
    <row r="3710" spans="1:9" x14ac:dyDescent="0.2">
      <c r="A3710" s="6" t="s">
        <v>152</v>
      </c>
      <c r="B3710" t="s">
        <v>3</v>
      </c>
      <c r="C3710" t="s">
        <v>16</v>
      </c>
      <c r="D3710">
        <v>5</v>
      </c>
      <c r="E3710" t="s">
        <v>25</v>
      </c>
      <c r="F3710" t="s">
        <v>13</v>
      </c>
      <c r="G3710">
        <v>13970</v>
      </c>
      <c r="H3710">
        <v>17.030354748262798</v>
      </c>
      <c r="I3710">
        <v>21256</v>
      </c>
    </row>
    <row r="3711" spans="1:9" x14ac:dyDescent="0.2">
      <c r="A3711" s="6" t="s">
        <v>236</v>
      </c>
      <c r="B3711" t="s">
        <v>3</v>
      </c>
      <c r="C3711" t="s">
        <v>16</v>
      </c>
      <c r="D3711">
        <v>5</v>
      </c>
      <c r="E3711" t="s">
        <v>25</v>
      </c>
      <c r="F3711" t="s">
        <v>15</v>
      </c>
      <c r="G3711">
        <v>14097</v>
      </c>
      <c r="H3711">
        <v>17.008928571428601</v>
      </c>
      <c r="I3711">
        <v>21328</v>
      </c>
    </row>
    <row r="3712" spans="1:9" x14ac:dyDescent="0.2">
      <c r="A3712" s="6" t="s">
        <v>154</v>
      </c>
      <c r="B3712" t="s">
        <v>3</v>
      </c>
      <c r="C3712" t="s">
        <v>16</v>
      </c>
      <c r="D3712">
        <v>6</v>
      </c>
      <c r="E3712" t="s">
        <v>25</v>
      </c>
      <c r="F3712" t="s">
        <v>13</v>
      </c>
      <c r="G3712">
        <v>5465</v>
      </c>
      <c r="H3712">
        <v>23.404710920770899</v>
      </c>
      <c r="I3712">
        <v>8451</v>
      </c>
    </row>
    <row r="3713" spans="1:9" x14ac:dyDescent="0.2">
      <c r="A3713" s="6" t="s">
        <v>70</v>
      </c>
      <c r="B3713" t="s">
        <v>3</v>
      </c>
      <c r="C3713" t="s">
        <v>16</v>
      </c>
      <c r="D3713">
        <v>6</v>
      </c>
      <c r="E3713" t="s">
        <v>25</v>
      </c>
      <c r="F3713" t="s">
        <v>11</v>
      </c>
      <c r="G3713">
        <v>5522</v>
      </c>
      <c r="H3713">
        <v>23.123953098827499</v>
      </c>
      <c r="I3713">
        <v>8662</v>
      </c>
    </row>
    <row r="3714" spans="1:9" x14ac:dyDescent="0.2">
      <c r="A3714" s="6" t="s">
        <v>112</v>
      </c>
      <c r="B3714" t="s">
        <v>3</v>
      </c>
      <c r="C3714" t="s">
        <v>16</v>
      </c>
      <c r="D3714">
        <v>6</v>
      </c>
      <c r="E3714" t="s">
        <v>25</v>
      </c>
      <c r="F3714" t="s">
        <v>12</v>
      </c>
      <c r="G3714">
        <v>5597</v>
      </c>
      <c r="H3714">
        <v>23.616033755274302</v>
      </c>
      <c r="I3714">
        <v>8708</v>
      </c>
    </row>
    <row r="3715" spans="1:9" x14ac:dyDescent="0.2">
      <c r="A3715" s="6" t="s">
        <v>196</v>
      </c>
      <c r="B3715" t="s">
        <v>3</v>
      </c>
      <c r="C3715" t="s">
        <v>16</v>
      </c>
      <c r="D3715">
        <v>6</v>
      </c>
      <c r="E3715" t="s">
        <v>25</v>
      </c>
      <c r="F3715" t="s">
        <v>14</v>
      </c>
      <c r="G3715">
        <v>5636</v>
      </c>
      <c r="H3715">
        <v>24.314063848145</v>
      </c>
      <c r="I3715">
        <v>8846</v>
      </c>
    </row>
    <row r="3716" spans="1:9" x14ac:dyDescent="0.2">
      <c r="A3716" s="6" t="s">
        <v>238</v>
      </c>
      <c r="B3716" t="s">
        <v>3</v>
      </c>
      <c r="C3716" t="s">
        <v>16</v>
      </c>
      <c r="D3716">
        <v>6</v>
      </c>
      <c r="E3716" t="s">
        <v>25</v>
      </c>
      <c r="F3716" t="s">
        <v>15</v>
      </c>
      <c r="G3716">
        <v>5955</v>
      </c>
      <c r="H3716">
        <v>25.6570443774235</v>
      </c>
      <c r="I3716">
        <v>9283</v>
      </c>
    </row>
    <row r="3717" spans="1:9" x14ac:dyDescent="0.2">
      <c r="A3717" s="6" t="s">
        <v>72</v>
      </c>
      <c r="B3717" t="s">
        <v>3</v>
      </c>
      <c r="C3717" t="s">
        <v>16</v>
      </c>
      <c r="D3717">
        <v>7</v>
      </c>
      <c r="E3717" t="s">
        <v>25</v>
      </c>
      <c r="F3717" t="s">
        <v>11</v>
      </c>
      <c r="G3717">
        <v>8148</v>
      </c>
      <c r="H3717">
        <v>17.8137297770004</v>
      </c>
      <c r="I3717">
        <v>11362</v>
      </c>
    </row>
    <row r="3718" spans="1:9" x14ac:dyDescent="0.2">
      <c r="A3718" s="6" t="s">
        <v>114</v>
      </c>
      <c r="B3718" t="s">
        <v>3</v>
      </c>
      <c r="C3718" t="s">
        <v>16</v>
      </c>
      <c r="D3718">
        <v>7</v>
      </c>
      <c r="E3718" t="s">
        <v>25</v>
      </c>
      <c r="F3718" t="s">
        <v>12</v>
      </c>
      <c r="G3718">
        <v>8438</v>
      </c>
      <c r="H3718">
        <v>18.459855611463599</v>
      </c>
      <c r="I3718">
        <v>11618</v>
      </c>
    </row>
    <row r="3719" spans="1:9" x14ac:dyDescent="0.2">
      <c r="A3719" s="6" t="s">
        <v>156</v>
      </c>
      <c r="B3719" t="s">
        <v>3</v>
      </c>
      <c r="C3719" t="s">
        <v>16</v>
      </c>
      <c r="D3719">
        <v>7</v>
      </c>
      <c r="E3719" t="s">
        <v>25</v>
      </c>
      <c r="F3719" t="s">
        <v>13</v>
      </c>
      <c r="G3719">
        <v>8725</v>
      </c>
      <c r="H3719">
        <v>19.1547749725576</v>
      </c>
      <c r="I3719">
        <v>12242</v>
      </c>
    </row>
    <row r="3720" spans="1:9" x14ac:dyDescent="0.2">
      <c r="A3720" s="6" t="s">
        <v>198</v>
      </c>
      <c r="B3720" t="s">
        <v>3</v>
      </c>
      <c r="C3720" t="s">
        <v>16</v>
      </c>
      <c r="D3720">
        <v>7</v>
      </c>
      <c r="E3720" t="s">
        <v>25</v>
      </c>
      <c r="F3720" t="s">
        <v>14</v>
      </c>
      <c r="G3720">
        <v>8997</v>
      </c>
      <c r="H3720">
        <v>19.786672531339299</v>
      </c>
      <c r="I3720">
        <v>12664</v>
      </c>
    </row>
    <row r="3721" spans="1:9" x14ac:dyDescent="0.2">
      <c r="A3721" s="6" t="s">
        <v>240</v>
      </c>
      <c r="B3721" t="s">
        <v>3</v>
      </c>
      <c r="C3721" t="s">
        <v>16</v>
      </c>
      <c r="D3721">
        <v>7</v>
      </c>
      <c r="E3721" t="s">
        <v>25</v>
      </c>
      <c r="F3721" t="s">
        <v>15</v>
      </c>
      <c r="G3721">
        <v>9446</v>
      </c>
      <c r="H3721">
        <v>20.592980161325499</v>
      </c>
      <c r="I3721">
        <v>13606</v>
      </c>
    </row>
    <row r="3722" spans="1:9" x14ac:dyDescent="0.2">
      <c r="A3722" s="6" t="s">
        <v>200</v>
      </c>
      <c r="B3722" t="s">
        <v>3</v>
      </c>
      <c r="C3722" t="s">
        <v>16</v>
      </c>
      <c r="D3722">
        <v>8</v>
      </c>
      <c r="E3722" t="s">
        <v>25</v>
      </c>
      <c r="F3722" t="s">
        <v>14</v>
      </c>
      <c r="G3722">
        <v>2596</v>
      </c>
      <c r="H3722">
        <v>22.3600344530577</v>
      </c>
      <c r="I3722">
        <v>3807</v>
      </c>
    </row>
    <row r="3723" spans="1:9" x14ac:dyDescent="0.2">
      <c r="A3723" s="6" t="s">
        <v>158</v>
      </c>
      <c r="B3723" t="s">
        <v>3</v>
      </c>
      <c r="C3723" t="s">
        <v>16</v>
      </c>
      <c r="D3723">
        <v>8</v>
      </c>
      <c r="E3723" t="s">
        <v>25</v>
      </c>
      <c r="F3723" t="s">
        <v>13</v>
      </c>
      <c r="G3723">
        <v>2711</v>
      </c>
      <c r="H3723">
        <v>23.210616438356201</v>
      </c>
      <c r="I3723">
        <v>3871</v>
      </c>
    </row>
    <row r="3724" spans="1:9" x14ac:dyDescent="0.2">
      <c r="A3724" s="6" t="s">
        <v>242</v>
      </c>
      <c r="B3724" t="s">
        <v>3</v>
      </c>
      <c r="C3724" t="s">
        <v>16</v>
      </c>
      <c r="D3724">
        <v>8</v>
      </c>
      <c r="E3724" t="s">
        <v>25</v>
      </c>
      <c r="F3724" t="s">
        <v>15</v>
      </c>
      <c r="G3724">
        <v>2710</v>
      </c>
      <c r="H3724">
        <v>23.382226056945601</v>
      </c>
      <c r="I3724">
        <v>3986</v>
      </c>
    </row>
    <row r="3725" spans="1:9" x14ac:dyDescent="0.2">
      <c r="A3725" s="6" t="s">
        <v>116</v>
      </c>
      <c r="B3725" t="s">
        <v>3</v>
      </c>
      <c r="C3725" t="s">
        <v>16</v>
      </c>
      <c r="D3725">
        <v>8</v>
      </c>
      <c r="E3725" t="s">
        <v>25</v>
      </c>
      <c r="F3725" t="s">
        <v>12</v>
      </c>
      <c r="G3725">
        <v>2743</v>
      </c>
      <c r="H3725">
        <v>23.305012744265099</v>
      </c>
      <c r="I3725">
        <v>4028</v>
      </c>
    </row>
    <row r="3726" spans="1:9" x14ac:dyDescent="0.2">
      <c r="A3726" s="6" t="s">
        <v>74</v>
      </c>
      <c r="B3726" t="s">
        <v>3</v>
      </c>
      <c r="C3726" t="s">
        <v>16</v>
      </c>
      <c r="D3726">
        <v>8</v>
      </c>
      <c r="E3726" t="s">
        <v>25</v>
      </c>
      <c r="F3726" t="s">
        <v>11</v>
      </c>
      <c r="G3726">
        <v>2836</v>
      </c>
      <c r="H3726">
        <v>24.239316239316199</v>
      </c>
      <c r="I3726">
        <v>4249</v>
      </c>
    </row>
    <row r="3727" spans="1:9" x14ac:dyDescent="0.2">
      <c r="A3727" s="6" t="s">
        <v>76</v>
      </c>
      <c r="B3727" t="s">
        <v>3</v>
      </c>
      <c r="C3727" t="s">
        <v>16</v>
      </c>
      <c r="D3727">
        <v>9</v>
      </c>
      <c r="E3727" t="s">
        <v>25</v>
      </c>
      <c r="F3727" t="s">
        <v>11</v>
      </c>
      <c r="G3727">
        <v>5642</v>
      </c>
      <c r="H3727">
        <v>16.124607030580201</v>
      </c>
      <c r="I3727">
        <v>8136</v>
      </c>
    </row>
    <row r="3728" spans="1:9" x14ac:dyDescent="0.2">
      <c r="A3728" s="6" t="s">
        <v>118</v>
      </c>
      <c r="B3728" t="s">
        <v>3</v>
      </c>
      <c r="C3728" t="s">
        <v>16</v>
      </c>
      <c r="D3728">
        <v>9</v>
      </c>
      <c r="E3728" t="s">
        <v>25</v>
      </c>
      <c r="F3728" t="s">
        <v>12</v>
      </c>
      <c r="G3728">
        <v>5721</v>
      </c>
      <c r="H3728">
        <v>16.4302125215393</v>
      </c>
      <c r="I3728">
        <v>8357</v>
      </c>
    </row>
    <row r="3729" spans="1:9" x14ac:dyDescent="0.2">
      <c r="A3729" s="6" t="s">
        <v>160</v>
      </c>
      <c r="B3729" t="s">
        <v>3</v>
      </c>
      <c r="C3729" t="s">
        <v>16</v>
      </c>
      <c r="D3729">
        <v>9</v>
      </c>
      <c r="E3729" t="s">
        <v>25</v>
      </c>
      <c r="F3729" t="s">
        <v>13</v>
      </c>
      <c r="G3729">
        <v>5880</v>
      </c>
      <c r="H3729">
        <v>16.964800923254501</v>
      </c>
      <c r="I3729">
        <v>8519</v>
      </c>
    </row>
    <row r="3730" spans="1:9" x14ac:dyDescent="0.2">
      <c r="A3730" s="6" t="s">
        <v>202</v>
      </c>
      <c r="B3730" t="s">
        <v>3</v>
      </c>
      <c r="C3730" t="s">
        <v>16</v>
      </c>
      <c r="D3730">
        <v>9</v>
      </c>
      <c r="E3730" t="s">
        <v>25</v>
      </c>
      <c r="F3730" t="s">
        <v>14</v>
      </c>
      <c r="G3730">
        <v>6161</v>
      </c>
      <c r="H3730">
        <v>17.770406691664299</v>
      </c>
      <c r="I3730">
        <v>8966</v>
      </c>
    </row>
    <row r="3731" spans="1:9" x14ac:dyDescent="0.2">
      <c r="A3731" s="6" t="s">
        <v>244</v>
      </c>
      <c r="B3731" t="s">
        <v>3</v>
      </c>
      <c r="C3731" t="s">
        <v>16</v>
      </c>
      <c r="D3731">
        <v>9</v>
      </c>
      <c r="E3731" t="s">
        <v>25</v>
      </c>
      <c r="F3731" t="s">
        <v>15</v>
      </c>
      <c r="G3731">
        <v>6183</v>
      </c>
      <c r="H3731">
        <v>17.8958031837916</v>
      </c>
      <c r="I3731">
        <v>9098</v>
      </c>
    </row>
    <row r="3732" spans="1:9" x14ac:dyDescent="0.2">
      <c r="A3732" s="6" t="s">
        <v>120</v>
      </c>
      <c r="B3732" t="s">
        <v>3</v>
      </c>
      <c r="C3732" t="s">
        <v>16</v>
      </c>
      <c r="D3732">
        <v>10</v>
      </c>
      <c r="E3732" t="s">
        <v>25</v>
      </c>
      <c r="F3732" t="s">
        <v>12</v>
      </c>
      <c r="G3732">
        <v>6006</v>
      </c>
      <c r="H3732">
        <v>25.0772442588726</v>
      </c>
      <c r="I3732">
        <v>9831</v>
      </c>
    </row>
    <row r="3733" spans="1:9" x14ac:dyDescent="0.2">
      <c r="A3733" s="6" t="s">
        <v>246</v>
      </c>
      <c r="B3733" t="s">
        <v>3</v>
      </c>
      <c r="C3733" t="s">
        <v>16</v>
      </c>
      <c r="D3733">
        <v>10</v>
      </c>
      <c r="E3733" t="s">
        <v>25</v>
      </c>
      <c r="F3733" t="s">
        <v>15</v>
      </c>
      <c r="G3733">
        <v>6152</v>
      </c>
      <c r="H3733">
        <v>25.410987195373799</v>
      </c>
      <c r="I3733">
        <v>10288</v>
      </c>
    </row>
    <row r="3734" spans="1:9" x14ac:dyDescent="0.2">
      <c r="A3734" s="6" t="s">
        <v>204</v>
      </c>
      <c r="B3734" t="s">
        <v>3</v>
      </c>
      <c r="C3734" t="s">
        <v>16</v>
      </c>
      <c r="D3734">
        <v>10</v>
      </c>
      <c r="E3734" t="s">
        <v>25</v>
      </c>
      <c r="F3734" t="s">
        <v>14</v>
      </c>
      <c r="G3734">
        <v>6276</v>
      </c>
      <c r="H3734">
        <v>25.944605208763999</v>
      </c>
      <c r="I3734">
        <v>10397</v>
      </c>
    </row>
    <row r="3735" spans="1:9" x14ac:dyDescent="0.2">
      <c r="A3735" s="6" t="s">
        <v>162</v>
      </c>
      <c r="B3735" t="s">
        <v>3</v>
      </c>
      <c r="C3735" t="s">
        <v>16</v>
      </c>
      <c r="D3735">
        <v>10</v>
      </c>
      <c r="E3735" t="s">
        <v>25</v>
      </c>
      <c r="F3735" t="s">
        <v>13</v>
      </c>
      <c r="G3735">
        <v>6256</v>
      </c>
      <c r="H3735">
        <v>25.969281859692799</v>
      </c>
      <c r="I3735">
        <v>10602</v>
      </c>
    </row>
    <row r="3736" spans="1:9" x14ac:dyDescent="0.2">
      <c r="A3736" s="6" t="s">
        <v>78</v>
      </c>
      <c r="B3736" t="s">
        <v>3</v>
      </c>
      <c r="C3736" t="s">
        <v>16</v>
      </c>
      <c r="D3736">
        <v>10</v>
      </c>
      <c r="E3736" t="s">
        <v>25</v>
      </c>
      <c r="F3736" t="s">
        <v>11</v>
      </c>
      <c r="G3736">
        <v>6093</v>
      </c>
      <c r="H3736">
        <v>25.687183811129799</v>
      </c>
      <c r="I3736">
        <v>11013</v>
      </c>
    </row>
    <row r="3737" spans="1:9" x14ac:dyDescent="0.2">
      <c r="A3737" s="6" t="s">
        <v>206</v>
      </c>
      <c r="B3737" t="s">
        <v>3</v>
      </c>
      <c r="C3737" t="s">
        <v>16</v>
      </c>
      <c r="D3737">
        <v>11</v>
      </c>
      <c r="E3737" t="s">
        <v>25</v>
      </c>
      <c r="F3737" t="s">
        <v>14</v>
      </c>
      <c r="G3737">
        <v>5120</v>
      </c>
      <c r="H3737">
        <v>14.966384098216899</v>
      </c>
      <c r="I3737">
        <v>6879</v>
      </c>
    </row>
    <row r="3738" spans="1:9" x14ac:dyDescent="0.2">
      <c r="A3738" s="6" t="s">
        <v>248</v>
      </c>
      <c r="B3738" t="s">
        <v>3</v>
      </c>
      <c r="C3738" t="s">
        <v>16</v>
      </c>
      <c r="D3738">
        <v>11</v>
      </c>
      <c r="E3738" t="s">
        <v>25</v>
      </c>
      <c r="F3738" t="s">
        <v>15</v>
      </c>
      <c r="G3738">
        <v>5117</v>
      </c>
      <c r="H3738">
        <v>15.023487962419299</v>
      </c>
      <c r="I3738">
        <v>6912</v>
      </c>
    </row>
    <row r="3739" spans="1:9" x14ac:dyDescent="0.2">
      <c r="A3739" s="6" t="s">
        <v>122</v>
      </c>
      <c r="B3739" t="s">
        <v>3</v>
      </c>
      <c r="C3739" t="s">
        <v>16</v>
      </c>
      <c r="D3739">
        <v>11</v>
      </c>
      <c r="E3739" t="s">
        <v>25</v>
      </c>
      <c r="F3739" t="s">
        <v>12</v>
      </c>
      <c r="G3739">
        <v>5241</v>
      </c>
      <c r="H3739">
        <v>15.213352685050801</v>
      </c>
      <c r="I3739">
        <v>7127</v>
      </c>
    </row>
    <row r="3740" spans="1:9" x14ac:dyDescent="0.2">
      <c r="A3740" s="6" t="s">
        <v>164</v>
      </c>
      <c r="B3740" t="s">
        <v>3</v>
      </c>
      <c r="C3740" t="s">
        <v>16</v>
      </c>
      <c r="D3740">
        <v>11</v>
      </c>
      <c r="E3740" t="s">
        <v>25</v>
      </c>
      <c r="F3740" t="s">
        <v>13</v>
      </c>
      <c r="G3740">
        <v>5250</v>
      </c>
      <c r="H3740">
        <v>15.323992994746099</v>
      </c>
      <c r="I3740">
        <v>7171</v>
      </c>
    </row>
    <row r="3741" spans="1:9" x14ac:dyDescent="0.2">
      <c r="A3741" s="6" t="s">
        <v>80</v>
      </c>
      <c r="B3741" t="s">
        <v>3</v>
      </c>
      <c r="C3741" t="s">
        <v>16</v>
      </c>
      <c r="D3741">
        <v>11</v>
      </c>
      <c r="E3741" t="s">
        <v>25</v>
      </c>
      <c r="F3741" t="s">
        <v>11</v>
      </c>
      <c r="G3741">
        <v>5372</v>
      </c>
      <c r="H3741">
        <v>15.5305001445504</v>
      </c>
      <c r="I3741">
        <v>7334</v>
      </c>
    </row>
    <row r="3742" spans="1:9" x14ac:dyDescent="0.2">
      <c r="A3742" s="6" t="s">
        <v>250</v>
      </c>
      <c r="B3742" t="s">
        <v>3</v>
      </c>
      <c r="C3742" t="s">
        <v>16</v>
      </c>
      <c r="D3742">
        <v>12</v>
      </c>
      <c r="E3742" t="s">
        <v>25</v>
      </c>
      <c r="F3742" t="s">
        <v>15</v>
      </c>
      <c r="G3742">
        <v>2165</v>
      </c>
      <c r="H3742">
        <v>16.809006211180101</v>
      </c>
      <c r="I3742">
        <v>3160</v>
      </c>
    </row>
    <row r="3743" spans="1:9" x14ac:dyDescent="0.2">
      <c r="A3743" s="6" t="s">
        <v>124</v>
      </c>
      <c r="B3743" t="s">
        <v>3</v>
      </c>
      <c r="C3743" t="s">
        <v>16</v>
      </c>
      <c r="D3743">
        <v>12</v>
      </c>
      <c r="E3743" t="s">
        <v>25</v>
      </c>
      <c r="F3743" t="s">
        <v>12</v>
      </c>
      <c r="G3743">
        <v>2260</v>
      </c>
      <c r="H3743">
        <v>17.304747320061299</v>
      </c>
      <c r="I3743">
        <v>3324</v>
      </c>
    </row>
    <row r="3744" spans="1:9" x14ac:dyDescent="0.2">
      <c r="A3744" s="6" t="s">
        <v>208</v>
      </c>
      <c r="B3744" t="s">
        <v>3</v>
      </c>
      <c r="C3744" t="s">
        <v>16</v>
      </c>
      <c r="D3744">
        <v>12</v>
      </c>
      <c r="E3744" t="s">
        <v>25</v>
      </c>
      <c r="F3744" t="s">
        <v>14</v>
      </c>
      <c r="G3744">
        <v>2319</v>
      </c>
      <c r="H3744">
        <v>17.962819519752099</v>
      </c>
      <c r="I3744">
        <v>3417</v>
      </c>
    </row>
    <row r="3745" spans="1:9" x14ac:dyDescent="0.2">
      <c r="A3745" s="6" t="s">
        <v>166</v>
      </c>
      <c r="B3745" t="s">
        <v>3</v>
      </c>
      <c r="C3745" t="s">
        <v>16</v>
      </c>
      <c r="D3745">
        <v>12</v>
      </c>
      <c r="E3745" t="s">
        <v>25</v>
      </c>
      <c r="F3745" t="s">
        <v>13</v>
      </c>
      <c r="G3745">
        <v>2363</v>
      </c>
      <c r="H3745">
        <v>18.233024691358001</v>
      </c>
      <c r="I3745">
        <v>3572</v>
      </c>
    </row>
    <row r="3746" spans="1:9" x14ac:dyDescent="0.2">
      <c r="A3746" s="6" t="s">
        <v>82</v>
      </c>
      <c r="B3746" t="s">
        <v>3</v>
      </c>
      <c r="C3746" t="s">
        <v>16</v>
      </c>
      <c r="D3746">
        <v>12</v>
      </c>
      <c r="E3746" t="s">
        <v>25</v>
      </c>
      <c r="F3746" t="s">
        <v>11</v>
      </c>
      <c r="G3746">
        <v>2478</v>
      </c>
      <c r="H3746">
        <v>18.645598194130901</v>
      </c>
      <c r="I3746">
        <v>3607</v>
      </c>
    </row>
    <row r="3747" spans="1:9" x14ac:dyDescent="0.2">
      <c r="A3747" s="6" t="s">
        <v>84</v>
      </c>
      <c r="B3747" t="s">
        <v>3</v>
      </c>
      <c r="C3747" t="s">
        <v>16</v>
      </c>
      <c r="D3747">
        <v>13</v>
      </c>
      <c r="E3747" t="s">
        <v>25</v>
      </c>
      <c r="F3747" t="s">
        <v>11</v>
      </c>
      <c r="G3747">
        <v>5838</v>
      </c>
      <c r="H3747">
        <v>10.5722564288301</v>
      </c>
      <c r="I3747">
        <v>7461</v>
      </c>
    </row>
    <row r="3748" spans="1:9" x14ac:dyDescent="0.2">
      <c r="A3748" s="6" t="s">
        <v>126</v>
      </c>
      <c r="B3748" t="s">
        <v>3</v>
      </c>
      <c r="C3748" t="s">
        <v>16</v>
      </c>
      <c r="D3748">
        <v>13</v>
      </c>
      <c r="E3748" t="s">
        <v>25</v>
      </c>
      <c r="F3748" t="s">
        <v>12</v>
      </c>
      <c r="G3748">
        <v>6151</v>
      </c>
      <c r="H3748">
        <v>11.157264647197501</v>
      </c>
      <c r="I3748">
        <v>7861</v>
      </c>
    </row>
    <row r="3749" spans="1:9" x14ac:dyDescent="0.2">
      <c r="A3749" s="6" t="s">
        <v>168</v>
      </c>
      <c r="B3749" t="s">
        <v>3</v>
      </c>
      <c r="C3749" t="s">
        <v>16</v>
      </c>
      <c r="D3749">
        <v>13</v>
      </c>
      <c r="E3749" t="s">
        <v>25</v>
      </c>
      <c r="F3749" t="s">
        <v>13</v>
      </c>
      <c r="G3749">
        <v>6576</v>
      </c>
      <c r="H3749">
        <v>11.9694211867492</v>
      </c>
      <c r="I3749">
        <v>8528</v>
      </c>
    </row>
    <row r="3750" spans="1:9" x14ac:dyDescent="0.2">
      <c r="A3750" s="6" t="s">
        <v>210</v>
      </c>
      <c r="B3750" t="s">
        <v>3</v>
      </c>
      <c r="C3750" t="s">
        <v>16</v>
      </c>
      <c r="D3750">
        <v>13</v>
      </c>
      <c r="E3750" t="s">
        <v>25</v>
      </c>
      <c r="F3750" t="s">
        <v>14</v>
      </c>
      <c r="G3750">
        <v>6911</v>
      </c>
      <c r="H3750">
        <v>12.648243045388</v>
      </c>
      <c r="I3750">
        <v>8947</v>
      </c>
    </row>
    <row r="3751" spans="1:9" x14ac:dyDescent="0.2">
      <c r="A3751" s="6" t="s">
        <v>252</v>
      </c>
      <c r="B3751" t="s">
        <v>3</v>
      </c>
      <c r="C3751" t="s">
        <v>16</v>
      </c>
      <c r="D3751">
        <v>13</v>
      </c>
      <c r="E3751" t="s">
        <v>25</v>
      </c>
      <c r="F3751" t="s">
        <v>15</v>
      </c>
      <c r="G3751">
        <v>7048</v>
      </c>
      <c r="H3751">
        <v>12.922625595892899</v>
      </c>
      <c r="I3751">
        <v>9279</v>
      </c>
    </row>
    <row r="3752" spans="1:9" x14ac:dyDescent="0.2">
      <c r="A3752" s="6" t="s">
        <v>86</v>
      </c>
      <c r="B3752" t="s">
        <v>3</v>
      </c>
      <c r="C3752" t="s">
        <v>16</v>
      </c>
      <c r="D3752">
        <v>14</v>
      </c>
      <c r="E3752" t="s">
        <v>25</v>
      </c>
      <c r="F3752" t="s">
        <v>11</v>
      </c>
      <c r="G3752">
        <v>5936</v>
      </c>
      <c r="H3752">
        <v>19.329208726799099</v>
      </c>
      <c r="I3752">
        <v>8075</v>
      </c>
    </row>
    <row r="3753" spans="1:9" x14ac:dyDescent="0.2">
      <c r="A3753" s="6" t="s">
        <v>128</v>
      </c>
      <c r="B3753" t="s">
        <v>3</v>
      </c>
      <c r="C3753" t="s">
        <v>16</v>
      </c>
      <c r="D3753">
        <v>14</v>
      </c>
      <c r="E3753" t="s">
        <v>25</v>
      </c>
      <c r="F3753" t="s">
        <v>12</v>
      </c>
      <c r="G3753">
        <v>6455</v>
      </c>
      <c r="H3753">
        <v>21.261528326745701</v>
      </c>
      <c r="I3753">
        <v>9007</v>
      </c>
    </row>
    <row r="3754" spans="1:9" x14ac:dyDescent="0.2">
      <c r="A3754" s="6" t="s">
        <v>170</v>
      </c>
      <c r="B3754" t="s">
        <v>3</v>
      </c>
      <c r="C3754" t="s">
        <v>16</v>
      </c>
      <c r="D3754">
        <v>14</v>
      </c>
      <c r="E3754" t="s">
        <v>25</v>
      </c>
      <c r="F3754" t="s">
        <v>13</v>
      </c>
      <c r="G3754">
        <v>6482</v>
      </c>
      <c r="H3754">
        <v>21.613871290430101</v>
      </c>
      <c r="I3754">
        <v>9135</v>
      </c>
    </row>
    <row r="3755" spans="1:9" x14ac:dyDescent="0.2">
      <c r="A3755" s="6" t="s">
        <v>254</v>
      </c>
      <c r="B3755" t="s">
        <v>3</v>
      </c>
      <c r="C3755" t="s">
        <v>16</v>
      </c>
      <c r="D3755">
        <v>14</v>
      </c>
      <c r="E3755" t="s">
        <v>25</v>
      </c>
      <c r="F3755" t="s">
        <v>15</v>
      </c>
      <c r="G3755">
        <v>6530</v>
      </c>
      <c r="H3755">
        <v>21.986531986532</v>
      </c>
      <c r="I3755">
        <v>9193</v>
      </c>
    </row>
    <row r="3756" spans="1:9" x14ac:dyDescent="0.2">
      <c r="A3756" s="6" t="s">
        <v>212</v>
      </c>
      <c r="B3756" t="s">
        <v>3</v>
      </c>
      <c r="C3756" t="s">
        <v>16</v>
      </c>
      <c r="D3756">
        <v>14</v>
      </c>
      <c r="E3756" t="s">
        <v>25</v>
      </c>
      <c r="F3756" t="s">
        <v>14</v>
      </c>
      <c r="G3756">
        <v>6673</v>
      </c>
      <c r="H3756">
        <v>22.302807486631</v>
      </c>
      <c r="I3756">
        <v>9336</v>
      </c>
    </row>
    <row r="3757" spans="1:9" x14ac:dyDescent="0.2">
      <c r="A3757" s="6" t="s">
        <v>214</v>
      </c>
      <c r="B3757" t="s">
        <v>3</v>
      </c>
      <c r="C3757" t="s">
        <v>16</v>
      </c>
      <c r="D3757">
        <v>15</v>
      </c>
      <c r="E3757" t="s">
        <v>25</v>
      </c>
      <c r="F3757" t="s">
        <v>14</v>
      </c>
      <c r="G3757">
        <v>2108</v>
      </c>
      <c r="H3757">
        <v>25.095238095238098</v>
      </c>
      <c r="I3757">
        <v>3203</v>
      </c>
    </row>
    <row r="3758" spans="1:9" x14ac:dyDescent="0.2">
      <c r="A3758" s="6" t="s">
        <v>172</v>
      </c>
      <c r="B3758" t="s">
        <v>3</v>
      </c>
      <c r="C3758" t="s">
        <v>16</v>
      </c>
      <c r="D3758">
        <v>15</v>
      </c>
      <c r="E3758" t="s">
        <v>25</v>
      </c>
      <c r="F3758" t="s">
        <v>13</v>
      </c>
      <c r="G3758">
        <v>2102</v>
      </c>
      <c r="H3758">
        <v>24.934756820877801</v>
      </c>
      <c r="I3758">
        <v>3281</v>
      </c>
    </row>
    <row r="3759" spans="1:9" x14ac:dyDescent="0.2">
      <c r="A3759" s="6" t="s">
        <v>256</v>
      </c>
      <c r="B3759" t="s">
        <v>3</v>
      </c>
      <c r="C3759" t="s">
        <v>16</v>
      </c>
      <c r="D3759">
        <v>15</v>
      </c>
      <c r="E3759" t="s">
        <v>25</v>
      </c>
      <c r="F3759" t="s">
        <v>15</v>
      </c>
      <c r="G3759">
        <v>2145</v>
      </c>
      <c r="H3759">
        <v>25.7194244604317</v>
      </c>
      <c r="I3759">
        <v>3282</v>
      </c>
    </row>
    <row r="3760" spans="1:9" x14ac:dyDescent="0.2">
      <c r="A3760" s="6" t="s">
        <v>130</v>
      </c>
      <c r="B3760" t="s">
        <v>3</v>
      </c>
      <c r="C3760" t="s">
        <v>16</v>
      </c>
      <c r="D3760">
        <v>15</v>
      </c>
      <c r="E3760" t="s">
        <v>25</v>
      </c>
      <c r="F3760" t="s">
        <v>12</v>
      </c>
      <c r="G3760">
        <v>2287</v>
      </c>
      <c r="H3760">
        <v>27.065088757396399</v>
      </c>
      <c r="I3760">
        <v>3687</v>
      </c>
    </row>
    <row r="3761" spans="1:9" x14ac:dyDescent="0.2">
      <c r="A3761" s="6" t="s">
        <v>88</v>
      </c>
      <c r="B3761" t="s">
        <v>3</v>
      </c>
      <c r="C3761" t="s">
        <v>16</v>
      </c>
      <c r="D3761">
        <v>15</v>
      </c>
      <c r="E3761" t="s">
        <v>25</v>
      </c>
      <c r="F3761" t="s">
        <v>11</v>
      </c>
      <c r="G3761">
        <v>2415</v>
      </c>
      <c r="H3761">
        <v>28.546099290780099</v>
      </c>
      <c r="I3761">
        <v>4258</v>
      </c>
    </row>
    <row r="3762" spans="1:9" x14ac:dyDescent="0.2">
      <c r="A3762" s="6" t="s">
        <v>174</v>
      </c>
      <c r="B3762" t="s">
        <v>3</v>
      </c>
      <c r="C3762" t="s">
        <v>16</v>
      </c>
      <c r="D3762">
        <v>16</v>
      </c>
      <c r="E3762" t="s">
        <v>25</v>
      </c>
      <c r="F3762" t="s">
        <v>13</v>
      </c>
      <c r="G3762">
        <v>4769</v>
      </c>
      <c r="H3762">
        <v>17.6826103077494</v>
      </c>
      <c r="I3762">
        <v>6427</v>
      </c>
    </row>
    <row r="3763" spans="1:9" x14ac:dyDescent="0.2">
      <c r="A3763" s="6" t="s">
        <v>216</v>
      </c>
      <c r="B3763" t="s">
        <v>3</v>
      </c>
      <c r="C3763" t="s">
        <v>16</v>
      </c>
      <c r="D3763">
        <v>16</v>
      </c>
      <c r="E3763" t="s">
        <v>25</v>
      </c>
      <c r="F3763" t="s">
        <v>14</v>
      </c>
      <c r="G3763">
        <v>5008</v>
      </c>
      <c r="H3763">
        <v>18.665672754379401</v>
      </c>
      <c r="I3763">
        <v>6836</v>
      </c>
    </row>
    <row r="3764" spans="1:9" x14ac:dyDescent="0.2">
      <c r="A3764" s="6" t="s">
        <v>258</v>
      </c>
      <c r="B3764" t="s">
        <v>3</v>
      </c>
      <c r="C3764" t="s">
        <v>16</v>
      </c>
      <c r="D3764">
        <v>16</v>
      </c>
      <c r="E3764" t="s">
        <v>25</v>
      </c>
      <c r="F3764" t="s">
        <v>15</v>
      </c>
      <c r="G3764">
        <v>5087</v>
      </c>
      <c r="H3764">
        <v>19.109691960931599</v>
      </c>
      <c r="I3764">
        <v>6933</v>
      </c>
    </row>
    <row r="3765" spans="1:9" x14ac:dyDescent="0.2">
      <c r="A3765" s="6" t="s">
        <v>90</v>
      </c>
      <c r="B3765" t="s">
        <v>3</v>
      </c>
      <c r="C3765" t="s">
        <v>16</v>
      </c>
      <c r="D3765">
        <v>16</v>
      </c>
      <c r="E3765" t="s">
        <v>25</v>
      </c>
      <c r="F3765" t="s">
        <v>11</v>
      </c>
      <c r="G3765">
        <v>5314</v>
      </c>
      <c r="H3765">
        <v>19.739970282318001</v>
      </c>
      <c r="I3765">
        <v>7137</v>
      </c>
    </row>
    <row r="3766" spans="1:9" x14ac:dyDescent="0.2">
      <c r="A3766" s="6" t="s">
        <v>132</v>
      </c>
      <c r="B3766" t="s">
        <v>3</v>
      </c>
      <c r="C3766" t="s">
        <v>16</v>
      </c>
      <c r="D3766">
        <v>16</v>
      </c>
      <c r="E3766" t="s">
        <v>25</v>
      </c>
      <c r="F3766" t="s">
        <v>12</v>
      </c>
      <c r="G3766">
        <v>5711</v>
      </c>
      <c r="H3766">
        <v>21.1205621301775</v>
      </c>
      <c r="I3766">
        <v>7895</v>
      </c>
    </row>
    <row r="3767" spans="1:9" x14ac:dyDescent="0.2">
      <c r="A3767" s="6" t="s">
        <v>218</v>
      </c>
      <c r="B3767" t="s">
        <v>3</v>
      </c>
      <c r="C3767" t="s">
        <v>16</v>
      </c>
      <c r="D3767">
        <v>17</v>
      </c>
      <c r="E3767" t="s">
        <v>25</v>
      </c>
      <c r="F3767" t="s">
        <v>14</v>
      </c>
      <c r="G3767">
        <v>1523</v>
      </c>
      <c r="H3767">
        <v>24.6440129449838</v>
      </c>
      <c r="I3767">
        <v>2119</v>
      </c>
    </row>
    <row r="3768" spans="1:9" x14ac:dyDescent="0.2">
      <c r="A3768" s="6" t="s">
        <v>260</v>
      </c>
      <c r="B3768" t="s">
        <v>3</v>
      </c>
      <c r="C3768" t="s">
        <v>16</v>
      </c>
      <c r="D3768">
        <v>17</v>
      </c>
      <c r="E3768" t="s">
        <v>25</v>
      </c>
      <c r="F3768" t="s">
        <v>15</v>
      </c>
      <c r="G3768">
        <v>1512</v>
      </c>
      <c r="H3768">
        <v>24.746317512274999</v>
      </c>
      <c r="I3768">
        <v>2151</v>
      </c>
    </row>
    <row r="3769" spans="1:9" x14ac:dyDescent="0.2">
      <c r="A3769" s="6" t="s">
        <v>176</v>
      </c>
      <c r="B3769" t="s">
        <v>3</v>
      </c>
      <c r="C3769" t="s">
        <v>16</v>
      </c>
      <c r="D3769">
        <v>17</v>
      </c>
      <c r="E3769" t="s">
        <v>25</v>
      </c>
      <c r="F3769" t="s">
        <v>13</v>
      </c>
      <c r="G3769">
        <v>1564</v>
      </c>
      <c r="H3769">
        <v>24.746835443038002</v>
      </c>
      <c r="I3769">
        <v>2201</v>
      </c>
    </row>
    <row r="3770" spans="1:9" x14ac:dyDescent="0.2">
      <c r="A3770" s="6" t="s">
        <v>92</v>
      </c>
      <c r="B3770" t="s">
        <v>3</v>
      </c>
      <c r="C3770" t="s">
        <v>16</v>
      </c>
      <c r="D3770">
        <v>17</v>
      </c>
      <c r="E3770" t="s">
        <v>25</v>
      </c>
      <c r="F3770" t="s">
        <v>11</v>
      </c>
      <c r="G3770">
        <v>1648</v>
      </c>
      <c r="H3770">
        <v>26.034755134281198</v>
      </c>
      <c r="I3770">
        <v>2321</v>
      </c>
    </row>
    <row r="3771" spans="1:9" x14ac:dyDescent="0.2">
      <c r="A3771" s="6" t="s">
        <v>134</v>
      </c>
      <c r="B3771" t="s">
        <v>3</v>
      </c>
      <c r="C3771" t="s">
        <v>16</v>
      </c>
      <c r="D3771">
        <v>17</v>
      </c>
      <c r="E3771" t="s">
        <v>25</v>
      </c>
      <c r="F3771" t="s">
        <v>12</v>
      </c>
      <c r="G3771">
        <v>1736</v>
      </c>
      <c r="H3771">
        <v>27.3817034700315</v>
      </c>
      <c r="I3771">
        <v>2465</v>
      </c>
    </row>
    <row r="3772" spans="1:9" x14ac:dyDescent="0.2">
      <c r="A3772" s="6" t="s">
        <v>262</v>
      </c>
      <c r="B3772" t="s">
        <v>3</v>
      </c>
      <c r="C3772" t="s">
        <v>16</v>
      </c>
      <c r="D3772">
        <v>18</v>
      </c>
      <c r="E3772" t="s">
        <v>25</v>
      </c>
      <c r="F3772" t="s">
        <v>15</v>
      </c>
      <c r="G3772">
        <v>10005</v>
      </c>
      <c r="H3772">
        <v>10.382938978829401</v>
      </c>
      <c r="I3772">
        <v>13018</v>
      </c>
    </row>
    <row r="3773" spans="1:9" x14ac:dyDescent="0.2">
      <c r="A3773" s="6" t="s">
        <v>178</v>
      </c>
      <c r="B3773" t="s">
        <v>3</v>
      </c>
      <c r="C3773" t="s">
        <v>16</v>
      </c>
      <c r="D3773">
        <v>18</v>
      </c>
      <c r="E3773" t="s">
        <v>25</v>
      </c>
      <c r="F3773" t="s">
        <v>13</v>
      </c>
      <c r="G3773">
        <v>11129</v>
      </c>
      <c r="H3773">
        <v>11.736975321662101</v>
      </c>
      <c r="I3773">
        <v>15054</v>
      </c>
    </row>
    <row r="3774" spans="1:9" x14ac:dyDescent="0.2">
      <c r="A3774" s="6" t="s">
        <v>94</v>
      </c>
      <c r="B3774" t="s">
        <v>3</v>
      </c>
      <c r="C3774" t="s">
        <v>16</v>
      </c>
      <c r="D3774">
        <v>18</v>
      </c>
      <c r="E3774" t="s">
        <v>25</v>
      </c>
      <c r="F3774" t="s">
        <v>11</v>
      </c>
      <c r="G3774">
        <v>11470</v>
      </c>
      <c r="H3774">
        <v>11.955388784657099</v>
      </c>
      <c r="I3774">
        <v>15399</v>
      </c>
    </row>
    <row r="3775" spans="1:9" x14ac:dyDescent="0.2">
      <c r="A3775" s="6" t="s">
        <v>136</v>
      </c>
      <c r="B3775" t="s">
        <v>3</v>
      </c>
      <c r="C3775" t="s">
        <v>16</v>
      </c>
      <c r="D3775">
        <v>18</v>
      </c>
      <c r="E3775" t="s">
        <v>25</v>
      </c>
      <c r="F3775" t="s">
        <v>12</v>
      </c>
      <c r="G3775">
        <v>11635</v>
      </c>
      <c r="H3775">
        <v>12.3592521776078</v>
      </c>
      <c r="I3775">
        <v>15620</v>
      </c>
    </row>
    <row r="3776" spans="1:9" x14ac:dyDescent="0.2">
      <c r="A3776" s="6" t="s">
        <v>220</v>
      </c>
      <c r="B3776" t="s">
        <v>3</v>
      </c>
      <c r="C3776" t="s">
        <v>16</v>
      </c>
      <c r="D3776">
        <v>18</v>
      </c>
      <c r="E3776" t="s">
        <v>25</v>
      </c>
      <c r="F3776" t="s">
        <v>14</v>
      </c>
      <c r="G3776">
        <v>11753</v>
      </c>
      <c r="H3776">
        <v>12.2939330543933</v>
      </c>
      <c r="I3776">
        <v>15764</v>
      </c>
    </row>
    <row r="3777" spans="1:9" x14ac:dyDescent="0.2">
      <c r="A3777" s="6" t="s">
        <v>180</v>
      </c>
      <c r="B3777" t="s">
        <v>3</v>
      </c>
      <c r="C3777" t="s">
        <v>16</v>
      </c>
      <c r="D3777">
        <v>19</v>
      </c>
      <c r="E3777" t="s">
        <v>25</v>
      </c>
      <c r="F3777" t="s">
        <v>13</v>
      </c>
      <c r="G3777">
        <v>1837</v>
      </c>
      <c r="H3777">
        <v>17.3465533522191</v>
      </c>
      <c r="I3777">
        <v>2471</v>
      </c>
    </row>
    <row r="3778" spans="1:9" x14ac:dyDescent="0.2">
      <c r="A3778" s="6" t="s">
        <v>96</v>
      </c>
      <c r="B3778" t="s">
        <v>3</v>
      </c>
      <c r="C3778" t="s">
        <v>16</v>
      </c>
      <c r="D3778">
        <v>19</v>
      </c>
      <c r="E3778" t="s">
        <v>25</v>
      </c>
      <c r="F3778" t="s">
        <v>11</v>
      </c>
      <c r="G3778">
        <v>1951</v>
      </c>
      <c r="H3778">
        <v>18.5809523809524</v>
      </c>
      <c r="I3778">
        <v>2507</v>
      </c>
    </row>
    <row r="3779" spans="1:9" x14ac:dyDescent="0.2">
      <c r="A3779" s="6" t="s">
        <v>138</v>
      </c>
      <c r="B3779" t="s">
        <v>3</v>
      </c>
      <c r="C3779" t="s">
        <v>16</v>
      </c>
      <c r="D3779">
        <v>19</v>
      </c>
      <c r="E3779" t="s">
        <v>25</v>
      </c>
      <c r="F3779" t="s">
        <v>12</v>
      </c>
      <c r="G3779">
        <v>1893</v>
      </c>
      <c r="H3779">
        <v>18.0285714285714</v>
      </c>
      <c r="I3779">
        <v>2513</v>
      </c>
    </row>
    <row r="3780" spans="1:9" x14ac:dyDescent="0.2">
      <c r="A3780" s="6" t="s">
        <v>222</v>
      </c>
      <c r="B3780" t="s">
        <v>3</v>
      </c>
      <c r="C3780" t="s">
        <v>16</v>
      </c>
      <c r="D3780">
        <v>19</v>
      </c>
      <c r="E3780" t="s">
        <v>25</v>
      </c>
      <c r="F3780" t="s">
        <v>14</v>
      </c>
      <c r="G3780">
        <v>1954</v>
      </c>
      <c r="H3780">
        <v>18.330206378986901</v>
      </c>
      <c r="I3780">
        <v>2607</v>
      </c>
    </row>
    <row r="3781" spans="1:9" x14ac:dyDescent="0.2">
      <c r="A3781" s="6" t="s">
        <v>264</v>
      </c>
      <c r="B3781" t="s">
        <v>3</v>
      </c>
      <c r="C3781" t="s">
        <v>16</v>
      </c>
      <c r="D3781">
        <v>19</v>
      </c>
      <c r="E3781" t="s">
        <v>25</v>
      </c>
      <c r="F3781" t="s">
        <v>15</v>
      </c>
      <c r="G3781">
        <v>2148</v>
      </c>
      <c r="H3781">
        <v>20.225988700565001</v>
      </c>
      <c r="I3781">
        <v>2901</v>
      </c>
    </row>
    <row r="3782" spans="1:9" x14ac:dyDescent="0.2">
      <c r="A3782" s="6" t="s">
        <v>224</v>
      </c>
      <c r="B3782" t="s">
        <v>3</v>
      </c>
      <c r="C3782" t="s">
        <v>16</v>
      </c>
      <c r="D3782">
        <v>20</v>
      </c>
      <c r="E3782" t="s">
        <v>25</v>
      </c>
      <c r="F3782" t="s">
        <v>14</v>
      </c>
      <c r="G3782">
        <v>8164</v>
      </c>
      <c r="H3782">
        <v>14.472611239141999</v>
      </c>
      <c r="I3782">
        <v>10795</v>
      </c>
    </row>
    <row r="3783" spans="1:9" x14ac:dyDescent="0.2">
      <c r="A3783" s="6" t="s">
        <v>182</v>
      </c>
      <c r="B3783" t="s">
        <v>3</v>
      </c>
      <c r="C3783" t="s">
        <v>16</v>
      </c>
      <c r="D3783">
        <v>20</v>
      </c>
      <c r="E3783" t="s">
        <v>25</v>
      </c>
      <c r="F3783" t="s">
        <v>13</v>
      </c>
      <c r="G3783">
        <v>8636</v>
      </c>
      <c r="H3783">
        <v>15.358349635425901</v>
      </c>
      <c r="I3783">
        <v>11486</v>
      </c>
    </row>
    <row r="3784" spans="1:9" x14ac:dyDescent="0.2">
      <c r="A3784" s="6" t="s">
        <v>266</v>
      </c>
      <c r="B3784" t="s">
        <v>3</v>
      </c>
      <c r="C3784" t="s">
        <v>16</v>
      </c>
      <c r="D3784">
        <v>20</v>
      </c>
      <c r="E3784" t="s">
        <v>25</v>
      </c>
      <c r="F3784" t="s">
        <v>15</v>
      </c>
      <c r="G3784">
        <v>9044</v>
      </c>
      <c r="H3784">
        <v>16.043995032818898</v>
      </c>
      <c r="I3784">
        <v>12202</v>
      </c>
    </row>
    <row r="3785" spans="1:9" x14ac:dyDescent="0.2">
      <c r="A3785" s="6" t="s">
        <v>98</v>
      </c>
      <c r="B3785" t="s">
        <v>3</v>
      </c>
      <c r="C3785" t="s">
        <v>16</v>
      </c>
      <c r="D3785">
        <v>20</v>
      </c>
      <c r="E3785" t="s">
        <v>25</v>
      </c>
      <c r="F3785" t="s">
        <v>11</v>
      </c>
      <c r="G3785">
        <v>9136</v>
      </c>
      <c r="H3785">
        <v>16.352246286021099</v>
      </c>
      <c r="I3785">
        <v>12298</v>
      </c>
    </row>
    <row r="3786" spans="1:9" x14ac:dyDescent="0.2">
      <c r="A3786" s="6" t="s">
        <v>140</v>
      </c>
      <c r="B3786" t="s">
        <v>3</v>
      </c>
      <c r="C3786" t="s">
        <v>16</v>
      </c>
      <c r="D3786">
        <v>20</v>
      </c>
      <c r="E3786" t="s">
        <v>25</v>
      </c>
      <c r="F3786" t="s">
        <v>12</v>
      </c>
      <c r="G3786">
        <v>9310</v>
      </c>
      <c r="H3786">
        <v>16.604244694132301</v>
      </c>
      <c r="I3786">
        <v>12568</v>
      </c>
    </row>
    <row r="3787" spans="1:9" x14ac:dyDescent="0.2">
      <c r="A3787" s="6" t="s">
        <v>100</v>
      </c>
      <c r="B3787" t="s">
        <v>3</v>
      </c>
      <c r="C3787" t="s">
        <v>16</v>
      </c>
      <c r="D3787">
        <v>99</v>
      </c>
      <c r="E3787" t="s">
        <v>25</v>
      </c>
      <c r="F3787" t="s">
        <v>11</v>
      </c>
      <c r="G3787">
        <v>145626</v>
      </c>
      <c r="H3787">
        <v>15.990556714615099</v>
      </c>
      <c r="I3787">
        <v>209255</v>
      </c>
    </row>
    <row r="3788" spans="1:9" x14ac:dyDescent="0.2">
      <c r="A3788" s="6" t="s">
        <v>184</v>
      </c>
      <c r="B3788" t="s">
        <v>3</v>
      </c>
      <c r="C3788" t="s">
        <v>16</v>
      </c>
      <c r="D3788">
        <v>99</v>
      </c>
      <c r="E3788" t="s">
        <v>25</v>
      </c>
      <c r="F3788" t="s">
        <v>13</v>
      </c>
      <c r="G3788">
        <v>149365</v>
      </c>
      <c r="H3788">
        <v>16.435951891017499</v>
      </c>
      <c r="I3788">
        <v>216026</v>
      </c>
    </row>
    <row r="3789" spans="1:9" x14ac:dyDescent="0.2">
      <c r="A3789" s="6" t="s">
        <v>142</v>
      </c>
      <c r="B3789" t="s">
        <v>3</v>
      </c>
      <c r="C3789" t="s">
        <v>16</v>
      </c>
      <c r="D3789">
        <v>99</v>
      </c>
      <c r="E3789" t="s">
        <v>25</v>
      </c>
      <c r="F3789" t="s">
        <v>12</v>
      </c>
      <c r="G3789">
        <v>150565</v>
      </c>
      <c r="H3789">
        <v>16.548695910225</v>
      </c>
      <c r="I3789">
        <v>216361</v>
      </c>
    </row>
    <row r="3790" spans="1:9" x14ac:dyDescent="0.2">
      <c r="A3790" s="6" t="s">
        <v>226</v>
      </c>
      <c r="B3790" t="s">
        <v>3</v>
      </c>
      <c r="C3790" t="s">
        <v>16</v>
      </c>
      <c r="D3790">
        <v>99</v>
      </c>
      <c r="E3790" t="s">
        <v>25</v>
      </c>
      <c r="F3790" t="s">
        <v>14</v>
      </c>
      <c r="G3790">
        <v>151578</v>
      </c>
      <c r="H3790">
        <v>16.636812644056601</v>
      </c>
      <c r="I3790">
        <v>217809</v>
      </c>
    </row>
    <row r="3791" spans="1:9" x14ac:dyDescent="0.2">
      <c r="A3791" s="6" t="s">
        <v>268</v>
      </c>
      <c r="B3791" t="s">
        <v>3</v>
      </c>
      <c r="C3791" t="s">
        <v>16</v>
      </c>
      <c r="D3791">
        <v>99</v>
      </c>
      <c r="E3791" t="s">
        <v>25</v>
      </c>
      <c r="F3791" t="s">
        <v>15</v>
      </c>
      <c r="G3791">
        <v>154396</v>
      </c>
      <c r="H3791">
        <v>16.886059890194002</v>
      </c>
      <c r="I3791">
        <v>224498</v>
      </c>
    </row>
    <row r="3792" spans="1:9" x14ac:dyDescent="0.2">
      <c r="A3792" s="6" t="s">
        <v>269</v>
      </c>
      <c r="B3792" t="s">
        <v>0</v>
      </c>
      <c r="C3792" t="s">
        <v>2</v>
      </c>
      <c r="D3792">
        <v>1</v>
      </c>
      <c r="E3792" t="s">
        <v>24</v>
      </c>
      <c r="F3792" t="s">
        <v>11</v>
      </c>
      <c r="G3792">
        <v>9641</v>
      </c>
      <c r="H3792">
        <v>14.7370834607154</v>
      </c>
      <c r="I3792">
        <v>16115</v>
      </c>
    </row>
    <row r="3793" spans="1:9" x14ac:dyDescent="0.2">
      <c r="A3793" s="6" t="s">
        <v>353</v>
      </c>
      <c r="B3793" t="s">
        <v>0</v>
      </c>
      <c r="C3793" t="s">
        <v>2</v>
      </c>
      <c r="D3793">
        <v>1</v>
      </c>
      <c r="E3793" t="s">
        <v>24</v>
      </c>
      <c r="F3793" t="s">
        <v>12</v>
      </c>
      <c r="G3793">
        <v>9893</v>
      </c>
      <c r="H3793">
        <v>15.0007581501137</v>
      </c>
      <c r="I3793">
        <v>16377</v>
      </c>
    </row>
    <row r="3794" spans="1:9" x14ac:dyDescent="0.2">
      <c r="A3794" s="6" t="s">
        <v>437</v>
      </c>
      <c r="B3794" t="s">
        <v>0</v>
      </c>
      <c r="C3794" t="s">
        <v>2</v>
      </c>
      <c r="D3794">
        <v>1</v>
      </c>
      <c r="E3794" t="s">
        <v>24</v>
      </c>
      <c r="F3794" t="s">
        <v>13</v>
      </c>
      <c r="G3794">
        <v>10235</v>
      </c>
      <c r="H3794">
        <v>15.3956077015644</v>
      </c>
      <c r="I3794">
        <v>17039</v>
      </c>
    </row>
    <row r="3795" spans="1:9" x14ac:dyDescent="0.2">
      <c r="A3795" s="6" t="s">
        <v>521</v>
      </c>
      <c r="B3795" t="s">
        <v>0</v>
      </c>
      <c r="C3795" t="s">
        <v>2</v>
      </c>
      <c r="D3795">
        <v>1</v>
      </c>
      <c r="E3795" t="s">
        <v>24</v>
      </c>
      <c r="F3795" t="s">
        <v>14</v>
      </c>
      <c r="G3795">
        <v>10375</v>
      </c>
      <c r="H3795">
        <v>15.4275092936803</v>
      </c>
      <c r="I3795">
        <v>17119</v>
      </c>
    </row>
    <row r="3796" spans="1:9" x14ac:dyDescent="0.2">
      <c r="A3796" s="6" t="s">
        <v>605</v>
      </c>
      <c r="B3796" t="s">
        <v>0</v>
      </c>
      <c r="C3796" t="s">
        <v>2</v>
      </c>
      <c r="D3796">
        <v>1</v>
      </c>
      <c r="E3796" t="s">
        <v>24</v>
      </c>
      <c r="F3796" t="s">
        <v>15</v>
      </c>
      <c r="G3796">
        <v>10747</v>
      </c>
      <c r="H3796">
        <v>15.7073954983923</v>
      </c>
      <c r="I3796">
        <v>17737</v>
      </c>
    </row>
    <row r="3797" spans="1:9" x14ac:dyDescent="0.2">
      <c r="A3797" s="6" t="s">
        <v>357</v>
      </c>
      <c r="B3797" t="s">
        <v>0</v>
      </c>
      <c r="C3797" t="s">
        <v>2</v>
      </c>
      <c r="D3797">
        <v>2</v>
      </c>
      <c r="E3797" t="s">
        <v>24</v>
      </c>
      <c r="F3797" t="s">
        <v>12</v>
      </c>
      <c r="G3797">
        <v>25844</v>
      </c>
      <c r="H3797">
        <v>11.4995105455193</v>
      </c>
      <c r="I3797">
        <v>37947</v>
      </c>
    </row>
    <row r="3798" spans="1:9" x14ac:dyDescent="0.2">
      <c r="A3798" s="6" t="s">
        <v>441</v>
      </c>
      <c r="B3798" t="s">
        <v>0</v>
      </c>
      <c r="C3798" t="s">
        <v>2</v>
      </c>
      <c r="D3798">
        <v>2</v>
      </c>
      <c r="E3798" t="s">
        <v>24</v>
      </c>
      <c r="F3798" t="s">
        <v>13</v>
      </c>
      <c r="G3798">
        <v>26595</v>
      </c>
      <c r="H3798">
        <v>11.6496561391213</v>
      </c>
      <c r="I3798">
        <v>39681</v>
      </c>
    </row>
    <row r="3799" spans="1:9" x14ac:dyDescent="0.2">
      <c r="A3799" s="6" t="s">
        <v>273</v>
      </c>
      <c r="B3799" t="s">
        <v>0</v>
      </c>
      <c r="C3799" t="s">
        <v>2</v>
      </c>
      <c r="D3799">
        <v>2</v>
      </c>
      <c r="E3799" t="s">
        <v>24</v>
      </c>
      <c r="F3799" t="s">
        <v>11</v>
      </c>
      <c r="G3799">
        <v>26124</v>
      </c>
      <c r="H3799">
        <v>11.7967938586588</v>
      </c>
      <c r="I3799">
        <v>40008</v>
      </c>
    </row>
    <row r="3800" spans="1:9" x14ac:dyDescent="0.2">
      <c r="A3800" s="6" t="s">
        <v>525</v>
      </c>
      <c r="B3800" t="s">
        <v>0</v>
      </c>
      <c r="C3800" t="s">
        <v>2</v>
      </c>
      <c r="D3800">
        <v>2</v>
      </c>
      <c r="E3800" t="s">
        <v>24</v>
      </c>
      <c r="F3800" t="s">
        <v>14</v>
      </c>
      <c r="G3800">
        <v>28150</v>
      </c>
      <c r="H3800">
        <v>12.1122154812616</v>
      </c>
      <c r="I3800">
        <v>41989</v>
      </c>
    </row>
    <row r="3801" spans="1:9" x14ac:dyDescent="0.2">
      <c r="A3801" s="6" t="s">
        <v>609</v>
      </c>
      <c r="B3801" t="s">
        <v>0</v>
      </c>
      <c r="C3801" t="s">
        <v>2</v>
      </c>
      <c r="D3801">
        <v>2</v>
      </c>
      <c r="E3801" t="s">
        <v>24</v>
      </c>
      <c r="F3801" t="s">
        <v>15</v>
      </c>
      <c r="G3801">
        <v>28467</v>
      </c>
      <c r="H3801">
        <v>11.9704806358017</v>
      </c>
      <c r="I3801">
        <v>42636</v>
      </c>
    </row>
    <row r="3802" spans="1:9" x14ac:dyDescent="0.2">
      <c r="A3802" s="6" t="s">
        <v>361</v>
      </c>
      <c r="B3802" t="s">
        <v>0</v>
      </c>
      <c r="C3802" t="s">
        <v>2</v>
      </c>
      <c r="D3802">
        <v>3</v>
      </c>
      <c r="E3802" t="s">
        <v>24</v>
      </c>
      <c r="F3802" t="s">
        <v>12</v>
      </c>
      <c r="G3802">
        <v>18917</v>
      </c>
      <c r="H3802">
        <v>9.8449128285193908</v>
      </c>
      <c r="I3802">
        <v>26554</v>
      </c>
    </row>
    <row r="3803" spans="1:9" x14ac:dyDescent="0.2">
      <c r="A3803" s="6" t="s">
        <v>445</v>
      </c>
      <c r="B3803" t="s">
        <v>0</v>
      </c>
      <c r="C3803" t="s">
        <v>2</v>
      </c>
      <c r="D3803">
        <v>3</v>
      </c>
      <c r="E3803" t="s">
        <v>24</v>
      </c>
      <c r="F3803" t="s">
        <v>13</v>
      </c>
      <c r="G3803">
        <v>19124</v>
      </c>
      <c r="H3803">
        <v>9.8243090516798492</v>
      </c>
      <c r="I3803">
        <v>26881</v>
      </c>
    </row>
    <row r="3804" spans="1:9" x14ac:dyDescent="0.2">
      <c r="A3804" s="6" t="s">
        <v>277</v>
      </c>
      <c r="B3804" t="s">
        <v>0</v>
      </c>
      <c r="C3804" t="s">
        <v>2</v>
      </c>
      <c r="D3804">
        <v>3</v>
      </c>
      <c r="E3804" t="s">
        <v>24</v>
      </c>
      <c r="F3804" t="s">
        <v>11</v>
      </c>
      <c r="G3804">
        <v>19725</v>
      </c>
      <c r="H3804">
        <v>10.385951979781</v>
      </c>
      <c r="I3804">
        <v>28019</v>
      </c>
    </row>
    <row r="3805" spans="1:9" x14ac:dyDescent="0.2">
      <c r="A3805" s="6" t="s">
        <v>529</v>
      </c>
      <c r="B3805" t="s">
        <v>0</v>
      </c>
      <c r="C3805" t="s">
        <v>2</v>
      </c>
      <c r="D3805">
        <v>3</v>
      </c>
      <c r="E3805" t="s">
        <v>24</v>
      </c>
      <c r="F3805" t="s">
        <v>14</v>
      </c>
      <c r="G3805">
        <v>20287</v>
      </c>
      <c r="H3805">
        <v>10.1435</v>
      </c>
      <c r="I3805">
        <v>28866</v>
      </c>
    </row>
    <row r="3806" spans="1:9" x14ac:dyDescent="0.2">
      <c r="A3806" s="6" t="s">
        <v>613</v>
      </c>
      <c r="B3806" t="s">
        <v>0</v>
      </c>
      <c r="C3806" t="s">
        <v>2</v>
      </c>
      <c r="D3806">
        <v>3</v>
      </c>
      <c r="E3806" t="s">
        <v>24</v>
      </c>
      <c r="F3806" t="s">
        <v>15</v>
      </c>
      <c r="G3806">
        <v>21263</v>
      </c>
      <c r="H3806">
        <v>10.226529434397801</v>
      </c>
      <c r="I3806">
        <v>30142</v>
      </c>
    </row>
    <row r="3807" spans="1:9" x14ac:dyDescent="0.2">
      <c r="A3807" s="6" t="s">
        <v>281</v>
      </c>
      <c r="B3807" t="s">
        <v>0</v>
      </c>
      <c r="C3807" t="s">
        <v>2</v>
      </c>
      <c r="D3807">
        <v>4</v>
      </c>
      <c r="E3807" t="s">
        <v>24</v>
      </c>
      <c r="F3807" t="s">
        <v>11</v>
      </c>
      <c r="G3807">
        <v>22421</v>
      </c>
      <c r="H3807">
        <v>11.787498028494801</v>
      </c>
      <c r="I3807">
        <v>32400</v>
      </c>
    </row>
    <row r="3808" spans="1:9" x14ac:dyDescent="0.2">
      <c r="A3808" s="6" t="s">
        <v>365</v>
      </c>
      <c r="B3808" t="s">
        <v>0</v>
      </c>
      <c r="C3808" t="s">
        <v>2</v>
      </c>
      <c r="D3808">
        <v>4</v>
      </c>
      <c r="E3808" t="s">
        <v>24</v>
      </c>
      <c r="F3808" t="s">
        <v>12</v>
      </c>
      <c r="G3808">
        <v>23229</v>
      </c>
      <c r="H3808">
        <v>12.021425244527199</v>
      </c>
      <c r="I3808">
        <v>33561</v>
      </c>
    </row>
    <row r="3809" spans="1:9" x14ac:dyDescent="0.2">
      <c r="A3809" s="6" t="s">
        <v>449</v>
      </c>
      <c r="B3809" t="s">
        <v>0</v>
      </c>
      <c r="C3809" t="s">
        <v>2</v>
      </c>
      <c r="D3809">
        <v>4</v>
      </c>
      <c r="E3809" t="s">
        <v>24</v>
      </c>
      <c r="F3809" t="s">
        <v>13</v>
      </c>
      <c r="G3809">
        <v>23977</v>
      </c>
      <c r="H3809">
        <v>12.243782872900001</v>
      </c>
      <c r="I3809">
        <v>34917</v>
      </c>
    </row>
    <row r="3810" spans="1:9" x14ac:dyDescent="0.2">
      <c r="A3810" s="6" t="s">
        <v>533</v>
      </c>
      <c r="B3810" t="s">
        <v>0</v>
      </c>
      <c r="C3810" t="s">
        <v>2</v>
      </c>
      <c r="D3810">
        <v>4</v>
      </c>
      <c r="E3810" t="s">
        <v>24</v>
      </c>
      <c r="F3810" t="s">
        <v>14</v>
      </c>
      <c r="G3810">
        <v>25485</v>
      </c>
      <c r="H3810">
        <v>12.665871477560801</v>
      </c>
      <c r="I3810">
        <v>37382</v>
      </c>
    </row>
    <row r="3811" spans="1:9" x14ac:dyDescent="0.2">
      <c r="A3811" s="6" t="s">
        <v>617</v>
      </c>
      <c r="B3811" t="s">
        <v>0</v>
      </c>
      <c r="C3811" t="s">
        <v>2</v>
      </c>
      <c r="D3811">
        <v>4</v>
      </c>
      <c r="E3811" t="s">
        <v>24</v>
      </c>
      <c r="F3811" t="s">
        <v>15</v>
      </c>
      <c r="G3811">
        <v>26132</v>
      </c>
      <c r="H3811">
        <v>12.641865415316101</v>
      </c>
      <c r="I3811">
        <v>38714</v>
      </c>
    </row>
    <row r="3812" spans="1:9" x14ac:dyDescent="0.2">
      <c r="A3812" s="6" t="s">
        <v>285</v>
      </c>
      <c r="B3812" t="s">
        <v>0</v>
      </c>
      <c r="C3812" t="s">
        <v>2</v>
      </c>
      <c r="D3812">
        <v>5</v>
      </c>
      <c r="E3812" t="s">
        <v>24</v>
      </c>
      <c r="F3812" t="s">
        <v>11</v>
      </c>
      <c r="G3812">
        <v>21784</v>
      </c>
      <c r="H3812">
        <v>14.563444310736701</v>
      </c>
      <c r="I3812">
        <v>36033</v>
      </c>
    </row>
    <row r="3813" spans="1:9" x14ac:dyDescent="0.2">
      <c r="A3813" s="6" t="s">
        <v>369</v>
      </c>
      <c r="B3813" t="s">
        <v>0</v>
      </c>
      <c r="C3813" t="s">
        <v>2</v>
      </c>
      <c r="D3813">
        <v>5</v>
      </c>
      <c r="E3813" t="s">
        <v>24</v>
      </c>
      <c r="F3813" t="s">
        <v>12</v>
      </c>
      <c r="G3813">
        <v>23480</v>
      </c>
      <c r="H3813">
        <v>15.5178111162514</v>
      </c>
      <c r="I3813">
        <v>39163</v>
      </c>
    </row>
    <row r="3814" spans="1:9" x14ac:dyDescent="0.2">
      <c r="A3814" s="6" t="s">
        <v>453</v>
      </c>
      <c r="B3814" t="s">
        <v>0</v>
      </c>
      <c r="C3814" t="s">
        <v>2</v>
      </c>
      <c r="D3814">
        <v>5</v>
      </c>
      <c r="E3814" t="s">
        <v>24</v>
      </c>
      <c r="F3814" t="s">
        <v>13</v>
      </c>
      <c r="G3814">
        <v>23922</v>
      </c>
      <c r="H3814">
        <v>15.6485903054883</v>
      </c>
      <c r="I3814">
        <v>39740</v>
      </c>
    </row>
    <row r="3815" spans="1:9" x14ac:dyDescent="0.2">
      <c r="A3815" s="6" t="s">
        <v>537</v>
      </c>
      <c r="B3815" t="s">
        <v>0</v>
      </c>
      <c r="C3815" t="s">
        <v>2</v>
      </c>
      <c r="D3815">
        <v>5</v>
      </c>
      <c r="E3815" t="s">
        <v>24</v>
      </c>
      <c r="F3815" t="s">
        <v>14</v>
      </c>
      <c r="G3815">
        <v>24454</v>
      </c>
      <c r="H3815">
        <v>15.739203192379501</v>
      </c>
      <c r="I3815">
        <v>41116</v>
      </c>
    </row>
    <row r="3816" spans="1:9" x14ac:dyDescent="0.2">
      <c r="A3816" s="6" t="s">
        <v>621</v>
      </c>
      <c r="B3816" t="s">
        <v>0</v>
      </c>
      <c r="C3816" t="s">
        <v>2</v>
      </c>
      <c r="D3816">
        <v>5</v>
      </c>
      <c r="E3816" t="s">
        <v>24</v>
      </c>
      <c r="F3816" t="s">
        <v>15</v>
      </c>
      <c r="G3816">
        <v>25202</v>
      </c>
      <c r="H3816">
        <v>15.919398648221801</v>
      </c>
      <c r="I3816">
        <v>42704</v>
      </c>
    </row>
    <row r="3817" spans="1:9" x14ac:dyDescent="0.2">
      <c r="A3817" s="6" t="s">
        <v>289</v>
      </c>
      <c r="B3817" t="s">
        <v>0</v>
      </c>
      <c r="C3817" t="s">
        <v>2</v>
      </c>
      <c r="D3817">
        <v>6</v>
      </c>
      <c r="E3817" t="s">
        <v>24</v>
      </c>
      <c r="F3817" t="s">
        <v>11</v>
      </c>
      <c r="G3817">
        <v>7649</v>
      </c>
      <c r="H3817">
        <v>18.588092345079001</v>
      </c>
      <c r="I3817">
        <v>13367</v>
      </c>
    </row>
    <row r="3818" spans="1:9" x14ac:dyDescent="0.2">
      <c r="A3818" s="6" t="s">
        <v>373</v>
      </c>
      <c r="B3818" t="s">
        <v>0</v>
      </c>
      <c r="C3818" t="s">
        <v>2</v>
      </c>
      <c r="D3818">
        <v>6</v>
      </c>
      <c r="E3818" t="s">
        <v>24</v>
      </c>
      <c r="F3818" t="s">
        <v>12</v>
      </c>
      <c r="G3818">
        <v>8177</v>
      </c>
      <c r="H3818">
        <v>19.789448209099699</v>
      </c>
      <c r="I3818">
        <v>14235</v>
      </c>
    </row>
    <row r="3819" spans="1:9" x14ac:dyDescent="0.2">
      <c r="A3819" s="6" t="s">
        <v>457</v>
      </c>
      <c r="B3819" t="s">
        <v>0</v>
      </c>
      <c r="C3819" t="s">
        <v>2</v>
      </c>
      <c r="D3819">
        <v>6</v>
      </c>
      <c r="E3819" t="s">
        <v>24</v>
      </c>
      <c r="F3819" t="s">
        <v>13</v>
      </c>
      <c r="G3819">
        <v>8274</v>
      </c>
      <c r="H3819">
        <v>19.961399276236399</v>
      </c>
      <c r="I3819">
        <v>14543</v>
      </c>
    </row>
    <row r="3820" spans="1:9" x14ac:dyDescent="0.2">
      <c r="A3820" s="6" t="s">
        <v>541</v>
      </c>
      <c r="B3820" t="s">
        <v>0</v>
      </c>
      <c r="C3820" t="s">
        <v>2</v>
      </c>
      <c r="D3820">
        <v>6</v>
      </c>
      <c r="E3820" t="s">
        <v>24</v>
      </c>
      <c r="F3820" t="s">
        <v>14</v>
      </c>
      <c r="G3820">
        <v>8532</v>
      </c>
      <c r="H3820">
        <v>20.450623202301099</v>
      </c>
      <c r="I3820">
        <v>15230</v>
      </c>
    </row>
    <row r="3821" spans="1:9" x14ac:dyDescent="0.2">
      <c r="A3821" s="6" t="s">
        <v>625</v>
      </c>
      <c r="B3821" t="s">
        <v>0</v>
      </c>
      <c r="C3821" t="s">
        <v>2</v>
      </c>
      <c r="D3821">
        <v>6</v>
      </c>
      <c r="E3821" t="s">
        <v>24</v>
      </c>
      <c r="F3821" t="s">
        <v>15</v>
      </c>
      <c r="G3821">
        <v>9013</v>
      </c>
      <c r="H3821">
        <v>21.322450910811501</v>
      </c>
      <c r="I3821">
        <v>16009</v>
      </c>
    </row>
    <row r="3822" spans="1:9" x14ac:dyDescent="0.2">
      <c r="A3822" s="6" t="s">
        <v>293</v>
      </c>
      <c r="B3822" t="s">
        <v>0</v>
      </c>
      <c r="C3822" t="s">
        <v>2</v>
      </c>
      <c r="D3822">
        <v>7</v>
      </c>
      <c r="E3822" t="s">
        <v>24</v>
      </c>
      <c r="F3822" t="s">
        <v>11</v>
      </c>
      <c r="G3822">
        <v>13466</v>
      </c>
      <c r="H3822">
        <v>15.338876865246601</v>
      </c>
      <c r="I3822">
        <v>20181</v>
      </c>
    </row>
    <row r="3823" spans="1:9" x14ac:dyDescent="0.2">
      <c r="A3823" s="6" t="s">
        <v>377</v>
      </c>
      <c r="B3823" t="s">
        <v>0</v>
      </c>
      <c r="C3823" t="s">
        <v>2</v>
      </c>
      <c r="D3823">
        <v>7</v>
      </c>
      <c r="E3823" t="s">
        <v>24</v>
      </c>
      <c r="F3823" t="s">
        <v>12</v>
      </c>
      <c r="G3823">
        <v>13591</v>
      </c>
      <c r="H3823">
        <v>15.402311876699899</v>
      </c>
      <c r="I3823">
        <v>20572</v>
      </c>
    </row>
    <row r="3824" spans="1:9" x14ac:dyDescent="0.2">
      <c r="A3824" s="6" t="s">
        <v>461</v>
      </c>
      <c r="B3824" t="s">
        <v>0</v>
      </c>
      <c r="C3824" t="s">
        <v>2</v>
      </c>
      <c r="D3824">
        <v>7</v>
      </c>
      <c r="E3824" t="s">
        <v>24</v>
      </c>
      <c r="F3824" t="s">
        <v>13</v>
      </c>
      <c r="G3824">
        <v>13944</v>
      </c>
      <c r="H3824">
        <v>15.6815114709852</v>
      </c>
      <c r="I3824">
        <v>21258</v>
      </c>
    </row>
    <row r="3825" spans="1:9" x14ac:dyDescent="0.2">
      <c r="A3825" s="6" t="s">
        <v>545</v>
      </c>
      <c r="B3825" t="s">
        <v>0</v>
      </c>
      <c r="C3825" t="s">
        <v>2</v>
      </c>
      <c r="D3825">
        <v>7</v>
      </c>
      <c r="E3825" t="s">
        <v>24</v>
      </c>
      <c r="F3825" t="s">
        <v>14</v>
      </c>
      <c r="G3825">
        <v>14639</v>
      </c>
      <c r="H3825">
        <v>16.2348896528779</v>
      </c>
      <c r="I3825">
        <v>23070</v>
      </c>
    </row>
    <row r="3826" spans="1:9" x14ac:dyDescent="0.2">
      <c r="A3826" s="6" t="s">
        <v>629</v>
      </c>
      <c r="B3826" t="s">
        <v>0</v>
      </c>
      <c r="C3826" t="s">
        <v>2</v>
      </c>
      <c r="D3826">
        <v>7</v>
      </c>
      <c r="E3826" t="s">
        <v>24</v>
      </c>
      <c r="F3826" t="s">
        <v>15</v>
      </c>
      <c r="G3826">
        <v>16844</v>
      </c>
      <c r="H3826">
        <v>18.304716366007401</v>
      </c>
      <c r="I3826">
        <v>27241</v>
      </c>
    </row>
    <row r="3827" spans="1:9" x14ac:dyDescent="0.2">
      <c r="A3827" s="6" t="s">
        <v>465</v>
      </c>
      <c r="B3827" t="s">
        <v>0</v>
      </c>
      <c r="C3827" t="s">
        <v>2</v>
      </c>
      <c r="D3827">
        <v>8</v>
      </c>
      <c r="E3827" t="s">
        <v>24</v>
      </c>
      <c r="F3827" t="s">
        <v>13</v>
      </c>
      <c r="G3827">
        <v>3722</v>
      </c>
      <c r="H3827">
        <v>20.097192224621999</v>
      </c>
      <c r="I3827">
        <v>6041</v>
      </c>
    </row>
    <row r="3828" spans="1:9" x14ac:dyDescent="0.2">
      <c r="A3828" s="6" t="s">
        <v>549</v>
      </c>
      <c r="B3828" t="s">
        <v>0</v>
      </c>
      <c r="C3828" t="s">
        <v>2</v>
      </c>
      <c r="D3828">
        <v>8</v>
      </c>
      <c r="E3828" t="s">
        <v>24</v>
      </c>
      <c r="F3828" t="s">
        <v>14</v>
      </c>
      <c r="G3828">
        <v>3677</v>
      </c>
      <c r="H3828">
        <v>19.779451317912901</v>
      </c>
      <c r="I3828">
        <v>6101</v>
      </c>
    </row>
    <row r="3829" spans="1:9" x14ac:dyDescent="0.2">
      <c r="A3829" s="6" t="s">
        <v>633</v>
      </c>
      <c r="B3829" t="s">
        <v>0</v>
      </c>
      <c r="C3829" t="s">
        <v>2</v>
      </c>
      <c r="D3829">
        <v>8</v>
      </c>
      <c r="E3829" t="s">
        <v>24</v>
      </c>
      <c r="F3829" t="s">
        <v>15</v>
      </c>
      <c r="G3829">
        <v>3776</v>
      </c>
      <c r="H3829">
        <v>20.192513368983999</v>
      </c>
      <c r="I3829">
        <v>6145</v>
      </c>
    </row>
    <row r="3830" spans="1:9" x14ac:dyDescent="0.2">
      <c r="A3830" s="6" t="s">
        <v>381</v>
      </c>
      <c r="B3830" t="s">
        <v>0</v>
      </c>
      <c r="C3830" t="s">
        <v>2</v>
      </c>
      <c r="D3830">
        <v>8</v>
      </c>
      <c r="E3830" t="s">
        <v>24</v>
      </c>
      <c r="F3830" t="s">
        <v>12</v>
      </c>
      <c r="G3830">
        <v>3786</v>
      </c>
      <c r="H3830">
        <v>20.4648648648649</v>
      </c>
      <c r="I3830">
        <v>6187</v>
      </c>
    </row>
    <row r="3831" spans="1:9" x14ac:dyDescent="0.2">
      <c r="A3831" s="6" t="s">
        <v>297</v>
      </c>
      <c r="B3831" t="s">
        <v>0</v>
      </c>
      <c r="C3831" t="s">
        <v>2</v>
      </c>
      <c r="D3831">
        <v>8</v>
      </c>
      <c r="E3831" t="s">
        <v>24</v>
      </c>
      <c r="F3831" t="s">
        <v>11</v>
      </c>
      <c r="G3831">
        <v>3702</v>
      </c>
      <c r="H3831">
        <v>20.1524224278715</v>
      </c>
      <c r="I3831">
        <v>6199</v>
      </c>
    </row>
    <row r="3832" spans="1:9" x14ac:dyDescent="0.2">
      <c r="A3832" s="6" t="s">
        <v>301</v>
      </c>
      <c r="B3832" t="s">
        <v>0</v>
      </c>
      <c r="C3832" t="s">
        <v>2</v>
      </c>
      <c r="D3832">
        <v>9</v>
      </c>
      <c r="E3832" t="s">
        <v>24</v>
      </c>
      <c r="F3832" t="s">
        <v>11</v>
      </c>
      <c r="G3832">
        <v>9604</v>
      </c>
      <c r="H3832">
        <v>14.9408836341008</v>
      </c>
      <c r="I3832">
        <v>15303</v>
      </c>
    </row>
    <row r="3833" spans="1:9" x14ac:dyDescent="0.2">
      <c r="A3833" s="6" t="s">
        <v>385</v>
      </c>
      <c r="B3833" t="s">
        <v>0</v>
      </c>
      <c r="C3833" t="s">
        <v>2</v>
      </c>
      <c r="D3833">
        <v>9</v>
      </c>
      <c r="E3833" t="s">
        <v>24</v>
      </c>
      <c r="F3833" t="s">
        <v>12</v>
      </c>
      <c r="G3833">
        <v>9750</v>
      </c>
      <c r="H3833">
        <v>15.111593304401699</v>
      </c>
      <c r="I3833">
        <v>15790</v>
      </c>
    </row>
    <row r="3834" spans="1:9" x14ac:dyDescent="0.2">
      <c r="A3834" s="6" t="s">
        <v>469</v>
      </c>
      <c r="B3834" t="s">
        <v>0</v>
      </c>
      <c r="C3834" t="s">
        <v>2</v>
      </c>
      <c r="D3834">
        <v>9</v>
      </c>
      <c r="E3834" t="s">
        <v>24</v>
      </c>
      <c r="F3834" t="s">
        <v>13</v>
      </c>
      <c r="G3834">
        <v>10434</v>
      </c>
      <c r="H3834">
        <v>16.091918568784699</v>
      </c>
      <c r="I3834">
        <v>17145</v>
      </c>
    </row>
    <row r="3835" spans="1:9" x14ac:dyDescent="0.2">
      <c r="A3835" s="6" t="s">
        <v>553</v>
      </c>
      <c r="B3835" t="s">
        <v>0</v>
      </c>
      <c r="C3835" t="s">
        <v>2</v>
      </c>
      <c r="D3835">
        <v>9</v>
      </c>
      <c r="E3835" t="s">
        <v>24</v>
      </c>
      <c r="F3835" t="s">
        <v>14</v>
      </c>
      <c r="G3835">
        <v>10886</v>
      </c>
      <c r="H3835">
        <v>16.686082158185201</v>
      </c>
      <c r="I3835">
        <v>18284</v>
      </c>
    </row>
    <row r="3836" spans="1:9" x14ac:dyDescent="0.2">
      <c r="A3836" s="6" t="s">
        <v>637</v>
      </c>
      <c r="B3836" t="s">
        <v>0</v>
      </c>
      <c r="C3836" t="s">
        <v>2</v>
      </c>
      <c r="D3836">
        <v>9</v>
      </c>
      <c r="E3836" t="s">
        <v>24</v>
      </c>
      <c r="F3836" t="s">
        <v>15</v>
      </c>
      <c r="G3836">
        <v>11033</v>
      </c>
      <c r="H3836">
        <v>16.767477203647399</v>
      </c>
      <c r="I3836">
        <v>18440</v>
      </c>
    </row>
    <row r="3837" spans="1:9" x14ac:dyDescent="0.2">
      <c r="A3837" s="6" t="s">
        <v>389</v>
      </c>
      <c r="B3837" t="s">
        <v>0</v>
      </c>
      <c r="C3837" t="s">
        <v>2</v>
      </c>
      <c r="D3837">
        <v>10</v>
      </c>
      <c r="E3837" t="s">
        <v>24</v>
      </c>
      <c r="F3837" t="s">
        <v>12</v>
      </c>
      <c r="G3837">
        <v>9610</v>
      </c>
      <c r="H3837">
        <v>21.000874125874098</v>
      </c>
      <c r="I3837">
        <v>17605</v>
      </c>
    </row>
    <row r="3838" spans="1:9" x14ac:dyDescent="0.2">
      <c r="A3838" s="6" t="s">
        <v>305</v>
      </c>
      <c r="B3838" t="s">
        <v>0</v>
      </c>
      <c r="C3838" t="s">
        <v>2</v>
      </c>
      <c r="D3838">
        <v>10</v>
      </c>
      <c r="E3838" t="s">
        <v>24</v>
      </c>
      <c r="F3838" t="s">
        <v>11</v>
      </c>
      <c r="G3838">
        <v>9654</v>
      </c>
      <c r="H3838">
        <v>21.254953764861298</v>
      </c>
      <c r="I3838">
        <v>17770</v>
      </c>
    </row>
    <row r="3839" spans="1:9" x14ac:dyDescent="0.2">
      <c r="A3839" s="6" t="s">
        <v>641</v>
      </c>
      <c r="B3839" t="s">
        <v>0</v>
      </c>
      <c r="C3839" t="s">
        <v>2</v>
      </c>
      <c r="D3839">
        <v>10</v>
      </c>
      <c r="E3839" t="s">
        <v>24</v>
      </c>
      <c r="F3839" t="s">
        <v>15</v>
      </c>
      <c r="G3839">
        <v>10073</v>
      </c>
      <c r="H3839">
        <v>21.463882378009799</v>
      </c>
      <c r="I3839">
        <v>18281</v>
      </c>
    </row>
    <row r="3840" spans="1:9" x14ac:dyDescent="0.2">
      <c r="A3840" s="6" t="s">
        <v>473</v>
      </c>
      <c r="B3840" t="s">
        <v>0</v>
      </c>
      <c r="C3840" t="s">
        <v>2</v>
      </c>
      <c r="D3840">
        <v>10</v>
      </c>
      <c r="E3840" t="s">
        <v>24</v>
      </c>
      <c r="F3840" t="s">
        <v>13</v>
      </c>
      <c r="G3840">
        <v>10357</v>
      </c>
      <c r="H3840">
        <v>22.456634865568098</v>
      </c>
      <c r="I3840">
        <v>19124</v>
      </c>
    </row>
    <row r="3841" spans="1:9" x14ac:dyDescent="0.2">
      <c r="A3841" s="6" t="s">
        <v>557</v>
      </c>
      <c r="B3841" t="s">
        <v>0</v>
      </c>
      <c r="C3841" t="s">
        <v>2</v>
      </c>
      <c r="D3841">
        <v>10</v>
      </c>
      <c r="E3841" t="s">
        <v>24</v>
      </c>
      <c r="F3841" t="s">
        <v>14</v>
      </c>
      <c r="G3841">
        <v>10435</v>
      </c>
      <c r="H3841">
        <v>22.392703862660898</v>
      </c>
      <c r="I3841">
        <v>19347</v>
      </c>
    </row>
    <row r="3842" spans="1:9" x14ac:dyDescent="0.2">
      <c r="A3842" s="6" t="s">
        <v>309</v>
      </c>
      <c r="B3842" t="s">
        <v>0</v>
      </c>
      <c r="C3842" t="s">
        <v>2</v>
      </c>
      <c r="D3842">
        <v>11</v>
      </c>
      <c r="E3842" t="s">
        <v>24</v>
      </c>
      <c r="F3842" t="s">
        <v>11</v>
      </c>
      <c r="G3842">
        <v>10186</v>
      </c>
      <c r="H3842">
        <v>14.673004897724001</v>
      </c>
      <c r="I3842">
        <v>15973</v>
      </c>
    </row>
    <row r="3843" spans="1:9" x14ac:dyDescent="0.2">
      <c r="A3843" s="6" t="s">
        <v>393</v>
      </c>
      <c r="B3843" t="s">
        <v>0</v>
      </c>
      <c r="C3843" t="s">
        <v>2</v>
      </c>
      <c r="D3843">
        <v>11</v>
      </c>
      <c r="E3843" t="s">
        <v>24</v>
      </c>
      <c r="F3843" t="s">
        <v>12</v>
      </c>
      <c r="G3843">
        <v>10422</v>
      </c>
      <c r="H3843">
        <v>14.903474903474899</v>
      </c>
      <c r="I3843">
        <v>16335</v>
      </c>
    </row>
    <row r="3844" spans="1:9" x14ac:dyDescent="0.2">
      <c r="A3844" s="6" t="s">
        <v>477</v>
      </c>
      <c r="B3844" t="s">
        <v>0</v>
      </c>
      <c r="C3844" t="s">
        <v>2</v>
      </c>
      <c r="D3844">
        <v>11</v>
      </c>
      <c r="E3844" t="s">
        <v>24</v>
      </c>
      <c r="F3844" t="s">
        <v>13</v>
      </c>
      <c r="G3844">
        <v>10793</v>
      </c>
      <c r="H3844">
        <v>15.352773826458</v>
      </c>
      <c r="I3844">
        <v>16764</v>
      </c>
    </row>
    <row r="3845" spans="1:9" x14ac:dyDescent="0.2">
      <c r="A3845" s="6" t="s">
        <v>561</v>
      </c>
      <c r="B3845" t="s">
        <v>0</v>
      </c>
      <c r="C3845" t="s">
        <v>2</v>
      </c>
      <c r="D3845">
        <v>11</v>
      </c>
      <c r="E3845" t="s">
        <v>24</v>
      </c>
      <c r="F3845" t="s">
        <v>14</v>
      </c>
      <c r="G3845">
        <v>10727</v>
      </c>
      <c r="H3845">
        <v>15.144712692362001</v>
      </c>
      <c r="I3845">
        <v>16839</v>
      </c>
    </row>
    <row r="3846" spans="1:9" x14ac:dyDescent="0.2">
      <c r="A3846" s="6" t="s">
        <v>645</v>
      </c>
      <c r="B3846" t="s">
        <v>0</v>
      </c>
      <c r="C3846" t="s">
        <v>2</v>
      </c>
      <c r="D3846">
        <v>11</v>
      </c>
      <c r="E3846" t="s">
        <v>24</v>
      </c>
      <c r="F3846" t="s">
        <v>15</v>
      </c>
      <c r="G3846">
        <v>10857</v>
      </c>
      <c r="H3846">
        <v>15.146484375</v>
      </c>
      <c r="I3846">
        <v>17011</v>
      </c>
    </row>
    <row r="3847" spans="1:9" x14ac:dyDescent="0.2">
      <c r="A3847" s="6" t="s">
        <v>397</v>
      </c>
      <c r="B3847" t="s">
        <v>0</v>
      </c>
      <c r="C3847" t="s">
        <v>2</v>
      </c>
      <c r="D3847">
        <v>12</v>
      </c>
      <c r="E3847" t="s">
        <v>24</v>
      </c>
      <c r="F3847" t="s">
        <v>12</v>
      </c>
      <c r="G3847">
        <v>4740</v>
      </c>
      <c r="H3847">
        <v>18.559122944400901</v>
      </c>
      <c r="I3847">
        <v>8256</v>
      </c>
    </row>
    <row r="3848" spans="1:9" x14ac:dyDescent="0.2">
      <c r="A3848" s="6" t="s">
        <v>481</v>
      </c>
      <c r="B3848" t="s">
        <v>0</v>
      </c>
      <c r="C3848" t="s">
        <v>2</v>
      </c>
      <c r="D3848">
        <v>12</v>
      </c>
      <c r="E3848" t="s">
        <v>24</v>
      </c>
      <c r="F3848" t="s">
        <v>13</v>
      </c>
      <c r="G3848">
        <v>4736</v>
      </c>
      <c r="H3848">
        <v>18.550724637681199</v>
      </c>
      <c r="I3848">
        <v>8263</v>
      </c>
    </row>
    <row r="3849" spans="1:9" x14ac:dyDescent="0.2">
      <c r="A3849" s="6" t="s">
        <v>565</v>
      </c>
      <c r="B3849" t="s">
        <v>0</v>
      </c>
      <c r="C3849" t="s">
        <v>2</v>
      </c>
      <c r="D3849">
        <v>12</v>
      </c>
      <c r="E3849" t="s">
        <v>24</v>
      </c>
      <c r="F3849" t="s">
        <v>14</v>
      </c>
      <c r="G3849">
        <v>4814</v>
      </c>
      <c r="H3849">
        <v>18.878431372548999</v>
      </c>
      <c r="I3849">
        <v>8497</v>
      </c>
    </row>
    <row r="3850" spans="1:9" x14ac:dyDescent="0.2">
      <c r="A3850" s="6" t="s">
        <v>313</v>
      </c>
      <c r="B3850" t="s">
        <v>0</v>
      </c>
      <c r="C3850" t="s">
        <v>2</v>
      </c>
      <c r="D3850">
        <v>12</v>
      </c>
      <c r="E3850" t="s">
        <v>24</v>
      </c>
      <c r="F3850" t="s">
        <v>11</v>
      </c>
      <c r="G3850">
        <v>4871</v>
      </c>
      <c r="H3850">
        <v>18.923853923853901</v>
      </c>
      <c r="I3850">
        <v>8635</v>
      </c>
    </row>
    <row r="3851" spans="1:9" x14ac:dyDescent="0.2">
      <c r="A3851" s="6" t="s">
        <v>649</v>
      </c>
      <c r="B3851" t="s">
        <v>0</v>
      </c>
      <c r="C3851" t="s">
        <v>2</v>
      </c>
      <c r="D3851">
        <v>12</v>
      </c>
      <c r="E3851" t="s">
        <v>24</v>
      </c>
      <c r="F3851" t="s">
        <v>15</v>
      </c>
      <c r="G3851">
        <v>4912</v>
      </c>
      <c r="H3851">
        <v>19.127725856697801</v>
      </c>
      <c r="I3851">
        <v>8711</v>
      </c>
    </row>
    <row r="3852" spans="1:9" x14ac:dyDescent="0.2">
      <c r="A3852" s="6" t="s">
        <v>317</v>
      </c>
      <c r="B3852" t="s">
        <v>0</v>
      </c>
      <c r="C3852" t="s">
        <v>2</v>
      </c>
      <c r="D3852">
        <v>13</v>
      </c>
      <c r="E3852" t="s">
        <v>24</v>
      </c>
      <c r="F3852" t="s">
        <v>11</v>
      </c>
      <c r="G3852">
        <v>12774</v>
      </c>
      <c r="H3852">
        <v>10.3819895968791</v>
      </c>
      <c r="I3852">
        <v>18334</v>
      </c>
    </row>
    <row r="3853" spans="1:9" x14ac:dyDescent="0.2">
      <c r="A3853" s="6" t="s">
        <v>401</v>
      </c>
      <c r="B3853" t="s">
        <v>0</v>
      </c>
      <c r="C3853" t="s">
        <v>2</v>
      </c>
      <c r="D3853">
        <v>13</v>
      </c>
      <c r="E3853" t="s">
        <v>24</v>
      </c>
      <c r="F3853" t="s">
        <v>12</v>
      </c>
      <c r="G3853">
        <v>13079</v>
      </c>
      <c r="H3853">
        <v>10.5458796968231</v>
      </c>
      <c r="I3853">
        <v>18822</v>
      </c>
    </row>
    <row r="3854" spans="1:9" x14ac:dyDescent="0.2">
      <c r="A3854" s="6" t="s">
        <v>485</v>
      </c>
      <c r="B3854" t="s">
        <v>0</v>
      </c>
      <c r="C3854" t="s">
        <v>2</v>
      </c>
      <c r="D3854">
        <v>13</v>
      </c>
      <c r="E3854" t="s">
        <v>24</v>
      </c>
      <c r="F3854" t="s">
        <v>13</v>
      </c>
      <c r="G3854">
        <v>13879</v>
      </c>
      <c r="H3854">
        <v>11.131697144690399</v>
      </c>
      <c r="I3854">
        <v>20219</v>
      </c>
    </row>
    <row r="3855" spans="1:9" x14ac:dyDescent="0.2">
      <c r="A3855" s="6" t="s">
        <v>569</v>
      </c>
      <c r="B3855" t="s">
        <v>0</v>
      </c>
      <c r="C3855" t="s">
        <v>2</v>
      </c>
      <c r="D3855">
        <v>13</v>
      </c>
      <c r="E3855" t="s">
        <v>24</v>
      </c>
      <c r="F3855" t="s">
        <v>14</v>
      </c>
      <c r="G3855">
        <v>14552</v>
      </c>
      <c r="H3855">
        <v>11.511747488331601</v>
      </c>
      <c r="I3855">
        <v>21481</v>
      </c>
    </row>
    <row r="3856" spans="1:9" x14ac:dyDescent="0.2">
      <c r="A3856" s="6" t="s">
        <v>653</v>
      </c>
      <c r="B3856" t="s">
        <v>0</v>
      </c>
      <c r="C3856" t="s">
        <v>2</v>
      </c>
      <c r="D3856">
        <v>13</v>
      </c>
      <c r="E3856" t="s">
        <v>24</v>
      </c>
      <c r="F3856" t="s">
        <v>15</v>
      </c>
      <c r="G3856">
        <v>14898</v>
      </c>
      <c r="H3856">
        <v>11.612752357939</v>
      </c>
      <c r="I3856">
        <v>21881</v>
      </c>
    </row>
    <row r="3857" spans="1:9" x14ac:dyDescent="0.2">
      <c r="A3857" s="6" t="s">
        <v>321</v>
      </c>
      <c r="B3857" t="s">
        <v>0</v>
      </c>
      <c r="C3857" t="s">
        <v>2</v>
      </c>
      <c r="D3857">
        <v>14</v>
      </c>
      <c r="E3857" t="s">
        <v>24</v>
      </c>
      <c r="F3857" t="s">
        <v>11</v>
      </c>
      <c r="G3857">
        <v>10100</v>
      </c>
      <c r="H3857">
        <v>17.3808294613664</v>
      </c>
      <c r="I3857">
        <v>15908</v>
      </c>
    </row>
    <row r="3858" spans="1:9" x14ac:dyDescent="0.2">
      <c r="A3858" s="6" t="s">
        <v>405</v>
      </c>
      <c r="B3858" t="s">
        <v>0</v>
      </c>
      <c r="C3858" t="s">
        <v>2</v>
      </c>
      <c r="D3858">
        <v>14</v>
      </c>
      <c r="E3858" t="s">
        <v>24</v>
      </c>
      <c r="F3858" t="s">
        <v>12</v>
      </c>
      <c r="G3858">
        <v>10414</v>
      </c>
      <c r="H3858">
        <v>17.918100481761901</v>
      </c>
      <c r="I3858">
        <v>16568</v>
      </c>
    </row>
    <row r="3859" spans="1:9" x14ac:dyDescent="0.2">
      <c r="A3859" s="6" t="s">
        <v>489</v>
      </c>
      <c r="B3859" t="s">
        <v>0</v>
      </c>
      <c r="C3859" t="s">
        <v>2</v>
      </c>
      <c r="D3859">
        <v>14</v>
      </c>
      <c r="E3859" t="s">
        <v>24</v>
      </c>
      <c r="F3859" t="s">
        <v>13</v>
      </c>
      <c r="G3859">
        <v>11081</v>
      </c>
      <c r="H3859">
        <v>19.010121804769302</v>
      </c>
      <c r="I3859">
        <v>17753</v>
      </c>
    </row>
    <row r="3860" spans="1:9" x14ac:dyDescent="0.2">
      <c r="A3860" s="6" t="s">
        <v>657</v>
      </c>
      <c r="B3860" t="s">
        <v>0</v>
      </c>
      <c r="C3860" t="s">
        <v>2</v>
      </c>
      <c r="D3860">
        <v>14</v>
      </c>
      <c r="E3860" t="s">
        <v>24</v>
      </c>
      <c r="F3860" t="s">
        <v>15</v>
      </c>
      <c r="G3860">
        <v>11330</v>
      </c>
      <c r="H3860">
        <v>19.219677692960101</v>
      </c>
      <c r="I3860">
        <v>18195</v>
      </c>
    </row>
    <row r="3861" spans="1:9" x14ac:dyDescent="0.2">
      <c r="A3861" s="6" t="s">
        <v>573</v>
      </c>
      <c r="B3861" t="s">
        <v>0</v>
      </c>
      <c r="C3861" t="s">
        <v>2</v>
      </c>
      <c r="D3861">
        <v>14</v>
      </c>
      <c r="E3861" t="s">
        <v>24</v>
      </c>
      <c r="F3861" t="s">
        <v>14</v>
      </c>
      <c r="G3861">
        <v>11362</v>
      </c>
      <c r="H3861">
        <v>19.3692465052847</v>
      </c>
      <c r="I3861">
        <v>18225</v>
      </c>
    </row>
    <row r="3862" spans="1:9" x14ac:dyDescent="0.2">
      <c r="A3862" s="6" t="s">
        <v>661</v>
      </c>
      <c r="B3862" t="s">
        <v>0</v>
      </c>
      <c r="C3862" t="s">
        <v>2</v>
      </c>
      <c r="D3862">
        <v>15</v>
      </c>
      <c r="E3862" t="s">
        <v>24</v>
      </c>
      <c r="F3862" t="s">
        <v>15</v>
      </c>
      <c r="G3862">
        <v>3660</v>
      </c>
      <c r="H3862">
        <v>20.209828823854199</v>
      </c>
      <c r="I3862">
        <v>6103</v>
      </c>
    </row>
    <row r="3863" spans="1:9" x14ac:dyDescent="0.2">
      <c r="A3863" s="6" t="s">
        <v>577</v>
      </c>
      <c r="B3863" t="s">
        <v>0</v>
      </c>
      <c r="C3863" t="s">
        <v>2</v>
      </c>
      <c r="D3863">
        <v>15</v>
      </c>
      <c r="E3863" t="s">
        <v>24</v>
      </c>
      <c r="F3863" t="s">
        <v>14</v>
      </c>
      <c r="G3863">
        <v>3758</v>
      </c>
      <c r="H3863">
        <v>21.065022421524699</v>
      </c>
      <c r="I3863">
        <v>6254</v>
      </c>
    </row>
    <row r="3864" spans="1:9" x14ac:dyDescent="0.2">
      <c r="A3864" s="6" t="s">
        <v>493</v>
      </c>
      <c r="B3864" t="s">
        <v>0</v>
      </c>
      <c r="C3864" t="s">
        <v>2</v>
      </c>
      <c r="D3864">
        <v>15</v>
      </c>
      <c r="E3864" t="s">
        <v>24</v>
      </c>
      <c r="F3864" t="s">
        <v>13</v>
      </c>
      <c r="G3864">
        <v>3657</v>
      </c>
      <c r="H3864">
        <v>20.743051616562699</v>
      </c>
      <c r="I3864">
        <v>6255</v>
      </c>
    </row>
    <row r="3865" spans="1:9" x14ac:dyDescent="0.2">
      <c r="A3865" s="6" t="s">
        <v>409</v>
      </c>
      <c r="B3865" t="s">
        <v>0</v>
      </c>
      <c r="C3865" t="s">
        <v>2</v>
      </c>
      <c r="D3865">
        <v>15</v>
      </c>
      <c r="E3865" t="s">
        <v>24</v>
      </c>
      <c r="F3865" t="s">
        <v>12</v>
      </c>
      <c r="G3865">
        <v>3801</v>
      </c>
      <c r="H3865">
        <v>21.7572982255295</v>
      </c>
      <c r="I3865">
        <v>6678</v>
      </c>
    </row>
    <row r="3866" spans="1:9" x14ac:dyDescent="0.2">
      <c r="A3866" s="6" t="s">
        <v>325</v>
      </c>
      <c r="B3866" t="s">
        <v>0</v>
      </c>
      <c r="C3866" t="s">
        <v>2</v>
      </c>
      <c r="D3866">
        <v>15</v>
      </c>
      <c r="E3866" t="s">
        <v>24</v>
      </c>
      <c r="F3866" t="s">
        <v>11</v>
      </c>
      <c r="G3866">
        <v>3832</v>
      </c>
      <c r="H3866">
        <v>22.2016222479722</v>
      </c>
      <c r="I3866">
        <v>7027</v>
      </c>
    </row>
    <row r="3867" spans="1:9" x14ac:dyDescent="0.2">
      <c r="A3867" s="6" t="s">
        <v>497</v>
      </c>
      <c r="B3867" t="s">
        <v>0</v>
      </c>
      <c r="C3867" t="s">
        <v>2</v>
      </c>
      <c r="D3867">
        <v>16</v>
      </c>
      <c r="E3867" t="s">
        <v>24</v>
      </c>
      <c r="F3867" t="s">
        <v>13</v>
      </c>
      <c r="G3867">
        <v>8590</v>
      </c>
      <c r="H3867">
        <v>14.453979471647299</v>
      </c>
      <c r="I3867">
        <v>12798</v>
      </c>
    </row>
    <row r="3868" spans="1:9" x14ac:dyDescent="0.2">
      <c r="A3868" s="6" t="s">
        <v>581</v>
      </c>
      <c r="B3868" t="s">
        <v>0</v>
      </c>
      <c r="C3868" t="s">
        <v>2</v>
      </c>
      <c r="D3868">
        <v>16</v>
      </c>
      <c r="E3868" t="s">
        <v>24</v>
      </c>
      <c r="F3868" t="s">
        <v>14</v>
      </c>
      <c r="G3868">
        <v>8903</v>
      </c>
      <c r="H3868">
        <v>14.875522138679999</v>
      </c>
      <c r="I3868">
        <v>13226</v>
      </c>
    </row>
    <row r="3869" spans="1:9" x14ac:dyDescent="0.2">
      <c r="A3869" s="6" t="s">
        <v>665</v>
      </c>
      <c r="B3869" t="s">
        <v>0</v>
      </c>
      <c r="C3869" t="s">
        <v>2</v>
      </c>
      <c r="D3869">
        <v>16</v>
      </c>
      <c r="E3869" t="s">
        <v>24</v>
      </c>
      <c r="F3869" t="s">
        <v>15</v>
      </c>
      <c r="G3869">
        <v>9190</v>
      </c>
      <c r="H3869">
        <v>15.1475193670677</v>
      </c>
      <c r="I3869">
        <v>13814</v>
      </c>
    </row>
    <row r="3870" spans="1:9" x14ac:dyDescent="0.2">
      <c r="A3870" s="6" t="s">
        <v>329</v>
      </c>
      <c r="B3870" t="s">
        <v>0</v>
      </c>
      <c r="C3870" t="s">
        <v>2</v>
      </c>
      <c r="D3870">
        <v>16</v>
      </c>
      <c r="E3870" t="s">
        <v>24</v>
      </c>
      <c r="F3870" t="s">
        <v>11</v>
      </c>
      <c r="G3870">
        <v>9791</v>
      </c>
      <c r="H3870">
        <v>16.762540660845701</v>
      </c>
      <c r="I3870">
        <v>14779</v>
      </c>
    </row>
    <row r="3871" spans="1:9" x14ac:dyDescent="0.2">
      <c r="A3871" s="6" t="s">
        <v>413</v>
      </c>
      <c r="B3871" t="s">
        <v>0</v>
      </c>
      <c r="C3871" t="s">
        <v>2</v>
      </c>
      <c r="D3871">
        <v>16</v>
      </c>
      <c r="E3871" t="s">
        <v>24</v>
      </c>
      <c r="F3871" t="s">
        <v>12</v>
      </c>
      <c r="G3871">
        <v>10267</v>
      </c>
      <c r="H3871">
        <v>17.440122303380299</v>
      </c>
      <c r="I3871">
        <v>16053</v>
      </c>
    </row>
    <row r="3872" spans="1:9" x14ac:dyDescent="0.2">
      <c r="A3872" s="6" t="s">
        <v>585</v>
      </c>
      <c r="B3872" t="s">
        <v>0</v>
      </c>
      <c r="C3872" t="s">
        <v>2</v>
      </c>
      <c r="D3872">
        <v>17</v>
      </c>
      <c r="E3872" t="s">
        <v>24</v>
      </c>
      <c r="F3872" t="s">
        <v>14</v>
      </c>
      <c r="G3872">
        <v>2651</v>
      </c>
      <c r="H3872">
        <v>20.037792894935802</v>
      </c>
      <c r="I3872">
        <v>4048</v>
      </c>
    </row>
    <row r="3873" spans="1:9" x14ac:dyDescent="0.2">
      <c r="A3873" s="6" t="s">
        <v>501</v>
      </c>
      <c r="B3873" t="s">
        <v>0</v>
      </c>
      <c r="C3873" t="s">
        <v>2</v>
      </c>
      <c r="D3873">
        <v>17</v>
      </c>
      <c r="E3873" t="s">
        <v>24</v>
      </c>
      <c r="F3873" t="s">
        <v>13</v>
      </c>
      <c r="G3873">
        <v>2919</v>
      </c>
      <c r="H3873">
        <v>22.030188679245299</v>
      </c>
      <c r="I3873">
        <v>4416</v>
      </c>
    </row>
    <row r="3874" spans="1:9" x14ac:dyDescent="0.2">
      <c r="A3874" s="6" t="s">
        <v>669</v>
      </c>
      <c r="B3874" t="s">
        <v>0</v>
      </c>
      <c r="C3874" t="s">
        <v>2</v>
      </c>
      <c r="D3874">
        <v>17</v>
      </c>
      <c r="E3874" t="s">
        <v>24</v>
      </c>
      <c r="F3874" t="s">
        <v>15</v>
      </c>
      <c r="G3874">
        <v>2951</v>
      </c>
      <c r="H3874">
        <v>22.254901960784299</v>
      </c>
      <c r="I3874">
        <v>4442</v>
      </c>
    </row>
    <row r="3875" spans="1:9" x14ac:dyDescent="0.2">
      <c r="A3875" s="6" t="s">
        <v>333</v>
      </c>
      <c r="B3875" t="s">
        <v>0</v>
      </c>
      <c r="C3875" t="s">
        <v>2</v>
      </c>
      <c r="D3875">
        <v>17</v>
      </c>
      <c r="E3875" t="s">
        <v>24</v>
      </c>
      <c r="F3875" t="s">
        <v>11</v>
      </c>
      <c r="G3875">
        <v>2881</v>
      </c>
      <c r="H3875">
        <v>21.629129129129101</v>
      </c>
      <c r="I3875">
        <v>4505</v>
      </c>
    </row>
    <row r="3876" spans="1:9" x14ac:dyDescent="0.2">
      <c r="A3876" s="6" t="s">
        <v>417</v>
      </c>
      <c r="B3876" t="s">
        <v>0</v>
      </c>
      <c r="C3876" t="s">
        <v>2</v>
      </c>
      <c r="D3876">
        <v>17</v>
      </c>
      <c r="E3876" t="s">
        <v>24</v>
      </c>
      <c r="F3876" t="s">
        <v>12</v>
      </c>
      <c r="G3876">
        <v>2896</v>
      </c>
      <c r="H3876">
        <v>21.741741741741698</v>
      </c>
      <c r="I3876">
        <v>4530</v>
      </c>
    </row>
    <row r="3877" spans="1:9" x14ac:dyDescent="0.2">
      <c r="A3877" s="6" t="s">
        <v>421</v>
      </c>
      <c r="B3877" t="s">
        <v>0</v>
      </c>
      <c r="C3877" t="s">
        <v>2</v>
      </c>
      <c r="D3877">
        <v>18</v>
      </c>
      <c r="E3877" t="s">
        <v>24</v>
      </c>
      <c r="F3877" t="s">
        <v>12</v>
      </c>
      <c r="G3877">
        <v>23066</v>
      </c>
      <c r="H3877">
        <v>11.268747862621501</v>
      </c>
      <c r="I3877">
        <v>35006</v>
      </c>
    </row>
    <row r="3878" spans="1:9" x14ac:dyDescent="0.2">
      <c r="A3878" s="6" t="s">
        <v>505</v>
      </c>
      <c r="B3878" t="s">
        <v>0</v>
      </c>
      <c r="C3878" t="s">
        <v>2</v>
      </c>
      <c r="D3878">
        <v>18</v>
      </c>
      <c r="E3878" t="s">
        <v>24</v>
      </c>
      <c r="F3878" t="s">
        <v>13</v>
      </c>
      <c r="G3878">
        <v>23735</v>
      </c>
      <c r="H3878">
        <v>11.4678455814852</v>
      </c>
      <c r="I3878">
        <v>36380</v>
      </c>
    </row>
    <row r="3879" spans="1:9" x14ac:dyDescent="0.2">
      <c r="A3879" s="6" t="s">
        <v>337</v>
      </c>
      <c r="B3879" t="s">
        <v>0</v>
      </c>
      <c r="C3879" t="s">
        <v>2</v>
      </c>
      <c r="D3879">
        <v>18</v>
      </c>
      <c r="E3879" t="s">
        <v>24</v>
      </c>
      <c r="F3879" t="s">
        <v>11</v>
      </c>
      <c r="G3879">
        <v>23892</v>
      </c>
      <c r="H3879">
        <v>11.584</v>
      </c>
      <c r="I3879">
        <v>36406</v>
      </c>
    </row>
    <row r="3880" spans="1:9" x14ac:dyDescent="0.2">
      <c r="A3880" s="6" t="s">
        <v>589</v>
      </c>
      <c r="B3880" t="s">
        <v>0</v>
      </c>
      <c r="C3880" t="s">
        <v>2</v>
      </c>
      <c r="D3880">
        <v>18</v>
      </c>
      <c r="E3880" t="s">
        <v>24</v>
      </c>
      <c r="F3880" t="s">
        <v>14</v>
      </c>
      <c r="G3880">
        <v>24854</v>
      </c>
      <c r="H3880">
        <v>11.7925602581135</v>
      </c>
      <c r="I3880">
        <v>38785</v>
      </c>
    </row>
    <row r="3881" spans="1:9" x14ac:dyDescent="0.2">
      <c r="A3881" s="6" t="s">
        <v>673</v>
      </c>
      <c r="B3881" t="s">
        <v>0</v>
      </c>
      <c r="C3881" t="s">
        <v>2</v>
      </c>
      <c r="D3881">
        <v>18</v>
      </c>
      <c r="E3881" t="s">
        <v>24</v>
      </c>
      <c r="F3881" t="s">
        <v>15</v>
      </c>
      <c r="G3881">
        <v>25001</v>
      </c>
      <c r="H3881">
        <v>11.6245873436556</v>
      </c>
      <c r="I3881">
        <v>39163</v>
      </c>
    </row>
    <row r="3882" spans="1:9" x14ac:dyDescent="0.2">
      <c r="A3882" s="6" t="s">
        <v>341</v>
      </c>
      <c r="B3882" t="s">
        <v>0</v>
      </c>
      <c r="C3882" t="s">
        <v>2</v>
      </c>
      <c r="D3882">
        <v>19</v>
      </c>
      <c r="E3882" t="s">
        <v>24</v>
      </c>
      <c r="F3882" t="s">
        <v>11</v>
      </c>
      <c r="G3882">
        <v>4027</v>
      </c>
      <c r="H3882">
        <v>16.913061738765201</v>
      </c>
      <c r="I3882">
        <v>6199</v>
      </c>
    </row>
    <row r="3883" spans="1:9" x14ac:dyDescent="0.2">
      <c r="A3883" s="6" t="s">
        <v>425</v>
      </c>
      <c r="B3883" t="s">
        <v>0</v>
      </c>
      <c r="C3883" t="s">
        <v>2</v>
      </c>
      <c r="D3883">
        <v>19</v>
      </c>
      <c r="E3883" t="s">
        <v>24</v>
      </c>
      <c r="F3883" t="s">
        <v>12</v>
      </c>
      <c r="G3883">
        <v>4111</v>
      </c>
      <c r="H3883">
        <v>17.157762938230402</v>
      </c>
      <c r="I3883">
        <v>6376</v>
      </c>
    </row>
    <row r="3884" spans="1:9" x14ac:dyDescent="0.2">
      <c r="A3884" s="6" t="s">
        <v>509</v>
      </c>
      <c r="B3884" t="s">
        <v>0</v>
      </c>
      <c r="C3884" t="s">
        <v>2</v>
      </c>
      <c r="D3884">
        <v>19</v>
      </c>
      <c r="E3884" t="s">
        <v>24</v>
      </c>
      <c r="F3884" t="s">
        <v>13</v>
      </c>
      <c r="G3884">
        <v>4249</v>
      </c>
      <c r="H3884">
        <v>17.572373862696399</v>
      </c>
      <c r="I3884">
        <v>6560</v>
      </c>
    </row>
    <row r="3885" spans="1:9" x14ac:dyDescent="0.2">
      <c r="A3885" s="6" t="s">
        <v>593</v>
      </c>
      <c r="B3885" t="s">
        <v>0</v>
      </c>
      <c r="C3885" t="s">
        <v>2</v>
      </c>
      <c r="D3885">
        <v>19</v>
      </c>
      <c r="E3885" t="s">
        <v>24</v>
      </c>
      <c r="F3885" t="s">
        <v>14</v>
      </c>
      <c r="G3885">
        <v>4432</v>
      </c>
      <c r="H3885">
        <v>18.193760262725799</v>
      </c>
      <c r="I3885">
        <v>6992</v>
      </c>
    </row>
    <row r="3886" spans="1:9" x14ac:dyDescent="0.2">
      <c r="A3886" s="6" t="s">
        <v>677</v>
      </c>
      <c r="B3886" t="s">
        <v>0</v>
      </c>
      <c r="C3886" t="s">
        <v>2</v>
      </c>
      <c r="D3886">
        <v>19</v>
      </c>
      <c r="E3886" t="s">
        <v>24</v>
      </c>
      <c r="F3886" t="s">
        <v>15</v>
      </c>
      <c r="G3886">
        <v>4529</v>
      </c>
      <c r="H3886">
        <v>18.455582722086401</v>
      </c>
      <c r="I3886">
        <v>7139</v>
      </c>
    </row>
    <row r="3887" spans="1:9" x14ac:dyDescent="0.2">
      <c r="A3887" s="6" t="s">
        <v>597</v>
      </c>
      <c r="B3887" t="s">
        <v>0</v>
      </c>
      <c r="C3887" t="s">
        <v>2</v>
      </c>
      <c r="D3887">
        <v>20</v>
      </c>
      <c r="E3887" t="s">
        <v>24</v>
      </c>
      <c r="F3887" t="s">
        <v>14</v>
      </c>
      <c r="G3887">
        <v>17455</v>
      </c>
      <c r="H3887">
        <v>13.4238252710913</v>
      </c>
      <c r="I3887">
        <v>25766</v>
      </c>
    </row>
    <row r="3888" spans="1:9" x14ac:dyDescent="0.2">
      <c r="A3888" s="6" t="s">
        <v>513</v>
      </c>
      <c r="B3888" t="s">
        <v>0</v>
      </c>
      <c r="C3888" t="s">
        <v>2</v>
      </c>
      <c r="D3888">
        <v>20</v>
      </c>
      <c r="E3888" t="s">
        <v>24</v>
      </c>
      <c r="F3888" t="s">
        <v>13</v>
      </c>
      <c r="G3888">
        <v>18056</v>
      </c>
      <c r="H3888">
        <v>14.0360696517413</v>
      </c>
      <c r="I3888">
        <v>26670</v>
      </c>
    </row>
    <row r="3889" spans="1:9" x14ac:dyDescent="0.2">
      <c r="A3889" s="6" t="s">
        <v>345</v>
      </c>
      <c r="B3889" t="s">
        <v>0</v>
      </c>
      <c r="C3889" t="s">
        <v>2</v>
      </c>
      <c r="D3889">
        <v>20</v>
      </c>
      <c r="E3889" t="s">
        <v>24</v>
      </c>
      <c r="F3889" t="s">
        <v>11</v>
      </c>
      <c r="G3889">
        <v>18544</v>
      </c>
      <c r="H3889">
        <v>14.550019615535501</v>
      </c>
      <c r="I3889">
        <v>27751</v>
      </c>
    </row>
    <row r="3890" spans="1:9" x14ac:dyDescent="0.2">
      <c r="A3890" s="6" t="s">
        <v>429</v>
      </c>
      <c r="B3890" t="s">
        <v>0</v>
      </c>
      <c r="C3890" t="s">
        <v>2</v>
      </c>
      <c r="D3890">
        <v>20</v>
      </c>
      <c r="E3890" t="s">
        <v>24</v>
      </c>
      <c r="F3890" t="s">
        <v>12</v>
      </c>
      <c r="G3890">
        <v>19464</v>
      </c>
      <c r="H3890">
        <v>15.2181391712275</v>
      </c>
      <c r="I3890">
        <v>30007</v>
      </c>
    </row>
    <row r="3891" spans="1:9" x14ac:dyDescent="0.2">
      <c r="A3891" s="6" t="s">
        <v>681</v>
      </c>
      <c r="B3891" t="s">
        <v>0</v>
      </c>
      <c r="C3891" t="s">
        <v>2</v>
      </c>
      <c r="D3891">
        <v>20</v>
      </c>
      <c r="E3891" t="s">
        <v>24</v>
      </c>
      <c r="F3891" t="s">
        <v>15</v>
      </c>
      <c r="G3891">
        <v>20054</v>
      </c>
      <c r="H3891">
        <v>15.222407772885999</v>
      </c>
      <c r="I3891">
        <v>31249</v>
      </c>
    </row>
    <row r="3892" spans="1:9" x14ac:dyDescent="0.2">
      <c r="A3892" s="6" t="s">
        <v>349</v>
      </c>
      <c r="B3892" t="s">
        <v>0</v>
      </c>
      <c r="C3892" t="s">
        <v>2</v>
      </c>
      <c r="D3892">
        <v>99</v>
      </c>
      <c r="E3892" t="s">
        <v>24</v>
      </c>
      <c r="F3892" t="s">
        <v>11</v>
      </c>
      <c r="G3892">
        <v>248061</v>
      </c>
      <c r="H3892">
        <v>13.8083230353028</v>
      </c>
      <c r="I3892">
        <v>384908</v>
      </c>
    </row>
    <row r="3893" spans="1:9" x14ac:dyDescent="0.2">
      <c r="A3893" s="6" t="s">
        <v>433</v>
      </c>
      <c r="B3893" t="s">
        <v>0</v>
      </c>
      <c r="C3893" t="s">
        <v>2</v>
      </c>
      <c r="D3893">
        <v>99</v>
      </c>
      <c r="E3893" t="s">
        <v>24</v>
      </c>
      <c r="F3893" t="s">
        <v>12</v>
      </c>
      <c r="G3893">
        <v>251801</v>
      </c>
      <c r="H3893">
        <v>13.9139636403824</v>
      </c>
      <c r="I3893">
        <v>390407</v>
      </c>
    </row>
    <row r="3894" spans="1:9" x14ac:dyDescent="0.2">
      <c r="A3894" s="6" t="s">
        <v>517</v>
      </c>
      <c r="B3894" t="s">
        <v>0</v>
      </c>
      <c r="C3894" t="s">
        <v>2</v>
      </c>
      <c r="D3894">
        <v>99</v>
      </c>
      <c r="E3894" t="s">
        <v>24</v>
      </c>
      <c r="F3894" t="s">
        <v>13</v>
      </c>
      <c r="G3894">
        <v>255761</v>
      </c>
      <c r="H3894">
        <v>13.9981172452671</v>
      </c>
      <c r="I3894">
        <v>396416</v>
      </c>
    </row>
    <row r="3895" spans="1:9" x14ac:dyDescent="0.2">
      <c r="A3895" s="6" t="s">
        <v>601</v>
      </c>
      <c r="B3895" t="s">
        <v>0</v>
      </c>
      <c r="C3895" t="s">
        <v>2</v>
      </c>
      <c r="D3895">
        <v>99</v>
      </c>
      <c r="E3895" t="s">
        <v>24</v>
      </c>
      <c r="F3895" t="s">
        <v>14</v>
      </c>
      <c r="G3895">
        <v>264764</v>
      </c>
      <c r="H3895">
        <v>14.2646100135231</v>
      </c>
      <c r="I3895">
        <v>413701</v>
      </c>
    </row>
    <row r="3896" spans="1:9" x14ac:dyDescent="0.2">
      <c r="A3896" s="6" t="s">
        <v>685</v>
      </c>
      <c r="B3896" t="s">
        <v>0</v>
      </c>
      <c r="C3896" t="s">
        <v>2</v>
      </c>
      <c r="D3896">
        <v>99</v>
      </c>
      <c r="E3896" t="s">
        <v>24</v>
      </c>
      <c r="F3896" t="s">
        <v>15</v>
      </c>
      <c r="G3896">
        <v>274643</v>
      </c>
      <c r="H3896">
        <v>14.5087297604268</v>
      </c>
      <c r="I3896">
        <v>431365</v>
      </c>
    </row>
    <row r="3897" spans="1:9" x14ac:dyDescent="0.2">
      <c r="A3897" s="6" t="s">
        <v>3104</v>
      </c>
      <c r="B3897" t="s">
        <v>0</v>
      </c>
      <c r="C3897" t="s">
        <v>2</v>
      </c>
      <c r="D3897">
        <v>1</v>
      </c>
      <c r="E3897" t="s">
        <v>28</v>
      </c>
      <c r="F3897" t="s">
        <v>11</v>
      </c>
      <c r="G3897">
        <v>12136</v>
      </c>
      <c r="H3897">
        <v>14.766629563874099</v>
      </c>
      <c r="I3897">
        <v>19638</v>
      </c>
    </row>
    <row r="3898" spans="1:9" x14ac:dyDescent="0.2">
      <c r="A3898" s="6" t="s">
        <v>3146</v>
      </c>
      <c r="B3898" t="s">
        <v>0</v>
      </c>
      <c r="C3898" t="s">
        <v>2</v>
      </c>
      <c r="D3898">
        <v>1</v>
      </c>
      <c r="E3898" t="s">
        <v>28</v>
      </c>
      <c r="F3898" t="s">
        <v>12</v>
      </c>
      <c r="G3898">
        <v>12477</v>
      </c>
      <c r="H3898">
        <v>15.200043205372999</v>
      </c>
      <c r="I3898">
        <v>19990</v>
      </c>
    </row>
    <row r="3899" spans="1:9" x14ac:dyDescent="0.2">
      <c r="A3899" s="6" t="s">
        <v>3188</v>
      </c>
      <c r="B3899" t="s">
        <v>0</v>
      </c>
      <c r="C3899" t="s">
        <v>2</v>
      </c>
      <c r="D3899">
        <v>1</v>
      </c>
      <c r="E3899" t="s">
        <v>28</v>
      </c>
      <c r="F3899" t="s">
        <v>13</v>
      </c>
      <c r="G3899">
        <v>12802</v>
      </c>
      <c r="H3899">
        <v>15.330396280540301</v>
      </c>
      <c r="I3899">
        <v>20626</v>
      </c>
    </row>
    <row r="3900" spans="1:9" x14ac:dyDescent="0.2">
      <c r="A3900" s="6" t="s">
        <v>3230</v>
      </c>
      <c r="B3900" t="s">
        <v>0</v>
      </c>
      <c r="C3900" t="s">
        <v>2</v>
      </c>
      <c r="D3900">
        <v>1</v>
      </c>
      <c r="E3900" t="s">
        <v>28</v>
      </c>
      <c r="F3900" t="s">
        <v>14</v>
      </c>
      <c r="G3900">
        <v>13030</v>
      </c>
      <c r="H3900">
        <v>15.581104442680299</v>
      </c>
      <c r="I3900">
        <v>20920</v>
      </c>
    </row>
    <row r="3901" spans="1:9" x14ac:dyDescent="0.2">
      <c r="A3901" s="6" t="s">
        <v>3272</v>
      </c>
      <c r="B3901" t="s">
        <v>0</v>
      </c>
      <c r="C3901" t="s">
        <v>2</v>
      </c>
      <c r="D3901">
        <v>1</v>
      </c>
      <c r="E3901" t="s">
        <v>28</v>
      </c>
      <c r="F3901" t="s">
        <v>15</v>
      </c>
      <c r="G3901">
        <v>13474</v>
      </c>
      <c r="H3901">
        <v>15.822986056565901</v>
      </c>
      <c r="I3901">
        <v>21681</v>
      </c>
    </row>
    <row r="3902" spans="1:9" x14ac:dyDescent="0.2">
      <c r="A3902" s="6" t="s">
        <v>3147</v>
      </c>
      <c r="B3902" t="s">
        <v>0</v>
      </c>
      <c r="C3902" t="s">
        <v>2</v>
      </c>
      <c r="D3902">
        <v>2</v>
      </c>
      <c r="E3902" t="s">
        <v>28</v>
      </c>
      <c r="F3902" t="s">
        <v>12</v>
      </c>
      <c r="G3902">
        <v>33731</v>
      </c>
      <c r="H3902">
        <v>11.9320122651528</v>
      </c>
      <c r="I3902">
        <v>49527</v>
      </c>
    </row>
    <row r="3903" spans="1:9" x14ac:dyDescent="0.2">
      <c r="A3903" s="6" t="s">
        <v>3189</v>
      </c>
      <c r="B3903" t="s">
        <v>0</v>
      </c>
      <c r="C3903" t="s">
        <v>2</v>
      </c>
      <c r="D3903">
        <v>2</v>
      </c>
      <c r="E3903" t="s">
        <v>28</v>
      </c>
      <c r="F3903" t="s">
        <v>13</v>
      </c>
      <c r="G3903">
        <v>34278</v>
      </c>
      <c r="H3903">
        <v>11.9687365676333</v>
      </c>
      <c r="I3903">
        <v>51035</v>
      </c>
    </row>
    <row r="3904" spans="1:9" x14ac:dyDescent="0.2">
      <c r="A3904" s="6" t="s">
        <v>3105</v>
      </c>
      <c r="B3904" t="s">
        <v>0</v>
      </c>
      <c r="C3904" t="s">
        <v>2</v>
      </c>
      <c r="D3904">
        <v>2</v>
      </c>
      <c r="E3904" t="s">
        <v>28</v>
      </c>
      <c r="F3904" t="s">
        <v>11</v>
      </c>
      <c r="G3904">
        <v>33937</v>
      </c>
      <c r="H3904">
        <v>12.156886556732299</v>
      </c>
      <c r="I3904">
        <v>51514</v>
      </c>
    </row>
    <row r="3905" spans="1:9" x14ac:dyDescent="0.2">
      <c r="A3905" s="6" t="s">
        <v>3231</v>
      </c>
      <c r="B3905" t="s">
        <v>0</v>
      </c>
      <c r="C3905" t="s">
        <v>2</v>
      </c>
      <c r="D3905">
        <v>2</v>
      </c>
      <c r="E3905" t="s">
        <v>28</v>
      </c>
      <c r="F3905" t="s">
        <v>14</v>
      </c>
      <c r="G3905">
        <v>35727</v>
      </c>
      <c r="H3905">
        <v>12.174054161100299</v>
      </c>
      <c r="I3905">
        <v>53233</v>
      </c>
    </row>
    <row r="3906" spans="1:9" x14ac:dyDescent="0.2">
      <c r="A3906" s="6" t="s">
        <v>3273</v>
      </c>
      <c r="B3906" t="s">
        <v>0</v>
      </c>
      <c r="C3906" t="s">
        <v>2</v>
      </c>
      <c r="D3906">
        <v>2</v>
      </c>
      <c r="E3906" t="s">
        <v>28</v>
      </c>
      <c r="F3906" t="s">
        <v>15</v>
      </c>
      <c r="G3906">
        <v>36440</v>
      </c>
      <c r="H3906">
        <v>12.2733130388718</v>
      </c>
      <c r="I3906">
        <v>54403</v>
      </c>
    </row>
    <row r="3907" spans="1:9" x14ac:dyDescent="0.2">
      <c r="A3907" s="6" t="s">
        <v>3148</v>
      </c>
      <c r="B3907" t="s">
        <v>0</v>
      </c>
      <c r="C3907" t="s">
        <v>2</v>
      </c>
      <c r="D3907">
        <v>3</v>
      </c>
      <c r="E3907" t="s">
        <v>28</v>
      </c>
      <c r="F3907" t="s">
        <v>12</v>
      </c>
      <c r="G3907">
        <v>25166</v>
      </c>
      <c r="H3907">
        <v>10.829566539980201</v>
      </c>
      <c r="I3907">
        <v>35595</v>
      </c>
    </row>
    <row r="3908" spans="1:9" x14ac:dyDescent="0.2">
      <c r="A3908" s="6" t="s">
        <v>3106</v>
      </c>
      <c r="B3908" t="s">
        <v>0</v>
      </c>
      <c r="C3908" t="s">
        <v>2</v>
      </c>
      <c r="D3908">
        <v>3</v>
      </c>
      <c r="E3908" t="s">
        <v>28</v>
      </c>
      <c r="F3908" t="s">
        <v>11</v>
      </c>
      <c r="G3908">
        <v>25246</v>
      </c>
      <c r="H3908">
        <v>10.7202600681502</v>
      </c>
      <c r="I3908">
        <v>35815</v>
      </c>
    </row>
    <row r="3909" spans="1:9" x14ac:dyDescent="0.2">
      <c r="A3909" s="6" t="s">
        <v>3190</v>
      </c>
      <c r="B3909" t="s">
        <v>0</v>
      </c>
      <c r="C3909" t="s">
        <v>2</v>
      </c>
      <c r="D3909">
        <v>3</v>
      </c>
      <c r="E3909" t="s">
        <v>28</v>
      </c>
      <c r="F3909" t="s">
        <v>13</v>
      </c>
      <c r="G3909">
        <v>25501</v>
      </c>
      <c r="H3909">
        <v>10.987608194525301</v>
      </c>
      <c r="I3909">
        <v>36327</v>
      </c>
    </row>
    <row r="3910" spans="1:9" x14ac:dyDescent="0.2">
      <c r="A3910" s="6" t="s">
        <v>3232</v>
      </c>
      <c r="B3910" t="s">
        <v>0</v>
      </c>
      <c r="C3910" t="s">
        <v>2</v>
      </c>
      <c r="D3910">
        <v>3</v>
      </c>
      <c r="E3910" t="s">
        <v>28</v>
      </c>
      <c r="F3910" t="s">
        <v>14</v>
      </c>
      <c r="G3910">
        <v>26831</v>
      </c>
      <c r="H3910">
        <v>11.3223146488955</v>
      </c>
      <c r="I3910">
        <v>38464</v>
      </c>
    </row>
    <row r="3911" spans="1:9" x14ac:dyDescent="0.2">
      <c r="A3911" s="6" t="s">
        <v>3274</v>
      </c>
      <c r="B3911" t="s">
        <v>0</v>
      </c>
      <c r="C3911" t="s">
        <v>2</v>
      </c>
      <c r="D3911">
        <v>3</v>
      </c>
      <c r="E3911" t="s">
        <v>28</v>
      </c>
      <c r="F3911" t="s">
        <v>15</v>
      </c>
      <c r="G3911">
        <v>28112</v>
      </c>
      <c r="H3911">
        <v>11.5652012895768</v>
      </c>
      <c r="I3911">
        <v>40363</v>
      </c>
    </row>
    <row r="3912" spans="1:9" x14ac:dyDescent="0.2">
      <c r="A3912" s="6" t="s">
        <v>3107</v>
      </c>
      <c r="B3912" t="s">
        <v>0</v>
      </c>
      <c r="C3912" t="s">
        <v>2</v>
      </c>
      <c r="D3912">
        <v>4</v>
      </c>
      <c r="E3912" t="s">
        <v>28</v>
      </c>
      <c r="F3912" t="s">
        <v>11</v>
      </c>
      <c r="G3912">
        <v>29642</v>
      </c>
      <c r="H3912">
        <v>11.799085967487599</v>
      </c>
      <c r="I3912">
        <v>42514</v>
      </c>
    </row>
    <row r="3913" spans="1:9" x14ac:dyDescent="0.2">
      <c r="A3913" s="6" t="s">
        <v>3149</v>
      </c>
      <c r="B3913" t="s">
        <v>0</v>
      </c>
      <c r="C3913" t="s">
        <v>2</v>
      </c>
      <c r="D3913">
        <v>4</v>
      </c>
      <c r="E3913" t="s">
        <v>28</v>
      </c>
      <c r="F3913" t="s">
        <v>12</v>
      </c>
      <c r="G3913">
        <v>30820</v>
      </c>
      <c r="H3913">
        <v>12.1117411450787</v>
      </c>
      <c r="I3913">
        <v>44431</v>
      </c>
    </row>
    <row r="3914" spans="1:9" x14ac:dyDescent="0.2">
      <c r="A3914" s="6" t="s">
        <v>3191</v>
      </c>
      <c r="B3914" t="s">
        <v>0</v>
      </c>
      <c r="C3914" t="s">
        <v>2</v>
      </c>
      <c r="D3914">
        <v>4</v>
      </c>
      <c r="E3914" t="s">
        <v>28</v>
      </c>
      <c r="F3914" t="s">
        <v>13</v>
      </c>
      <c r="G3914">
        <v>31413</v>
      </c>
      <c r="H3914">
        <v>12.232032562612201</v>
      </c>
      <c r="I3914">
        <v>45686</v>
      </c>
    </row>
    <row r="3915" spans="1:9" x14ac:dyDescent="0.2">
      <c r="A3915" s="6" t="s">
        <v>3233</v>
      </c>
      <c r="B3915" t="s">
        <v>0</v>
      </c>
      <c r="C3915" t="s">
        <v>2</v>
      </c>
      <c r="D3915">
        <v>4</v>
      </c>
      <c r="E3915" t="s">
        <v>28</v>
      </c>
      <c r="F3915" t="s">
        <v>14</v>
      </c>
      <c r="G3915">
        <v>33026</v>
      </c>
      <c r="H3915">
        <v>12.5335640747466</v>
      </c>
      <c r="I3915">
        <v>48120</v>
      </c>
    </row>
    <row r="3916" spans="1:9" x14ac:dyDescent="0.2">
      <c r="A3916" s="6" t="s">
        <v>3275</v>
      </c>
      <c r="B3916" t="s">
        <v>0</v>
      </c>
      <c r="C3916" t="s">
        <v>2</v>
      </c>
      <c r="D3916">
        <v>4</v>
      </c>
      <c r="E3916" t="s">
        <v>28</v>
      </c>
      <c r="F3916" t="s">
        <v>15</v>
      </c>
      <c r="G3916">
        <v>34354</v>
      </c>
      <c r="H3916">
        <v>12.7932177535031</v>
      </c>
      <c r="I3916">
        <v>50790</v>
      </c>
    </row>
    <row r="3917" spans="1:9" x14ac:dyDescent="0.2">
      <c r="A3917" s="6" t="s">
        <v>3108</v>
      </c>
      <c r="B3917" t="s">
        <v>0</v>
      </c>
      <c r="C3917" t="s">
        <v>2</v>
      </c>
      <c r="D3917">
        <v>5</v>
      </c>
      <c r="E3917" t="s">
        <v>28</v>
      </c>
      <c r="F3917" t="s">
        <v>11</v>
      </c>
      <c r="G3917">
        <v>27467</v>
      </c>
      <c r="H3917">
        <v>14.151896558687501</v>
      </c>
      <c r="I3917">
        <v>44478</v>
      </c>
    </row>
    <row r="3918" spans="1:9" x14ac:dyDescent="0.2">
      <c r="A3918" s="6" t="s">
        <v>3150</v>
      </c>
      <c r="B3918" t="s">
        <v>0</v>
      </c>
      <c r="C3918" t="s">
        <v>2</v>
      </c>
      <c r="D3918">
        <v>5</v>
      </c>
      <c r="E3918" t="s">
        <v>28</v>
      </c>
      <c r="F3918" t="s">
        <v>12</v>
      </c>
      <c r="G3918">
        <v>29685</v>
      </c>
      <c r="H3918">
        <v>15.139663460616701</v>
      </c>
      <c r="I3918">
        <v>48330</v>
      </c>
    </row>
    <row r="3919" spans="1:9" x14ac:dyDescent="0.2">
      <c r="A3919" s="6" t="s">
        <v>3192</v>
      </c>
      <c r="B3919" t="s">
        <v>0</v>
      </c>
      <c r="C3919" t="s">
        <v>2</v>
      </c>
      <c r="D3919">
        <v>5</v>
      </c>
      <c r="E3919" t="s">
        <v>28</v>
      </c>
      <c r="F3919" t="s">
        <v>13</v>
      </c>
      <c r="G3919">
        <v>30116</v>
      </c>
      <c r="H3919">
        <v>15.206223561764901</v>
      </c>
      <c r="I3919">
        <v>49008</v>
      </c>
    </row>
    <row r="3920" spans="1:9" x14ac:dyDescent="0.2">
      <c r="A3920" s="6" t="s">
        <v>3234</v>
      </c>
      <c r="B3920" t="s">
        <v>0</v>
      </c>
      <c r="C3920" t="s">
        <v>2</v>
      </c>
      <c r="D3920">
        <v>5</v>
      </c>
      <c r="E3920" t="s">
        <v>28</v>
      </c>
      <c r="F3920" t="s">
        <v>14</v>
      </c>
      <c r="G3920">
        <v>30724</v>
      </c>
      <c r="H3920">
        <v>15.3147309305464</v>
      </c>
      <c r="I3920">
        <v>50294</v>
      </c>
    </row>
    <row r="3921" spans="1:9" x14ac:dyDescent="0.2">
      <c r="A3921" s="6" t="s">
        <v>3276</v>
      </c>
      <c r="B3921" t="s">
        <v>0</v>
      </c>
      <c r="C3921" t="s">
        <v>2</v>
      </c>
      <c r="D3921">
        <v>5</v>
      </c>
      <c r="E3921" t="s">
        <v>28</v>
      </c>
      <c r="F3921" t="s">
        <v>15</v>
      </c>
      <c r="G3921">
        <v>31500</v>
      </c>
      <c r="H3921">
        <v>15.4601669585349</v>
      </c>
      <c r="I3921">
        <v>52156</v>
      </c>
    </row>
    <row r="3922" spans="1:9" x14ac:dyDescent="0.2">
      <c r="A3922" s="6" t="s">
        <v>3109</v>
      </c>
      <c r="B3922" t="s">
        <v>0</v>
      </c>
      <c r="C3922" t="s">
        <v>2</v>
      </c>
      <c r="D3922">
        <v>6</v>
      </c>
      <c r="E3922" t="s">
        <v>28</v>
      </c>
      <c r="F3922" t="s">
        <v>11</v>
      </c>
      <c r="G3922">
        <v>10079</v>
      </c>
      <c r="H3922">
        <v>19.5893982175897</v>
      </c>
      <c r="I3922">
        <v>17111</v>
      </c>
    </row>
    <row r="3923" spans="1:9" x14ac:dyDescent="0.2">
      <c r="A3923" s="6" t="s">
        <v>3151</v>
      </c>
      <c r="B3923" t="s">
        <v>0</v>
      </c>
      <c r="C3923" t="s">
        <v>2</v>
      </c>
      <c r="D3923">
        <v>6</v>
      </c>
      <c r="E3923" t="s">
        <v>28</v>
      </c>
      <c r="F3923" t="s">
        <v>12</v>
      </c>
      <c r="G3923">
        <v>10644</v>
      </c>
      <c r="H3923">
        <v>20.5922742349603</v>
      </c>
      <c r="I3923">
        <v>17983</v>
      </c>
    </row>
    <row r="3924" spans="1:9" x14ac:dyDescent="0.2">
      <c r="A3924" s="6" t="s">
        <v>3193</v>
      </c>
      <c r="B3924" t="s">
        <v>0</v>
      </c>
      <c r="C3924" t="s">
        <v>2</v>
      </c>
      <c r="D3924">
        <v>6</v>
      </c>
      <c r="E3924" t="s">
        <v>28</v>
      </c>
      <c r="F3924" t="s">
        <v>13</v>
      </c>
      <c r="G3924">
        <v>10714</v>
      </c>
      <c r="H3924">
        <v>20.635469398643401</v>
      </c>
      <c r="I3924">
        <v>18229</v>
      </c>
    </row>
    <row r="3925" spans="1:9" x14ac:dyDescent="0.2">
      <c r="A3925" s="6" t="s">
        <v>3235</v>
      </c>
      <c r="B3925" t="s">
        <v>0</v>
      </c>
      <c r="C3925" t="s">
        <v>2</v>
      </c>
      <c r="D3925">
        <v>6</v>
      </c>
      <c r="E3925" t="s">
        <v>28</v>
      </c>
      <c r="F3925" t="s">
        <v>14</v>
      </c>
      <c r="G3925">
        <v>11069</v>
      </c>
      <c r="H3925">
        <v>21.253924467302099</v>
      </c>
      <c r="I3925">
        <v>19107</v>
      </c>
    </row>
    <row r="3926" spans="1:9" x14ac:dyDescent="0.2">
      <c r="A3926" s="6" t="s">
        <v>3277</v>
      </c>
      <c r="B3926" t="s">
        <v>0</v>
      </c>
      <c r="C3926" t="s">
        <v>2</v>
      </c>
      <c r="D3926">
        <v>6</v>
      </c>
      <c r="E3926" t="s">
        <v>28</v>
      </c>
      <c r="F3926" t="s">
        <v>15</v>
      </c>
      <c r="G3926">
        <v>11677</v>
      </c>
      <c r="H3926">
        <v>22.325887518185102</v>
      </c>
      <c r="I3926">
        <v>20015</v>
      </c>
    </row>
    <row r="3927" spans="1:9" x14ac:dyDescent="0.2">
      <c r="A3927" s="6" t="s">
        <v>3110</v>
      </c>
      <c r="B3927" t="s">
        <v>0</v>
      </c>
      <c r="C3927" t="s">
        <v>2</v>
      </c>
      <c r="D3927">
        <v>7</v>
      </c>
      <c r="E3927" t="s">
        <v>28</v>
      </c>
      <c r="F3927" t="s">
        <v>11</v>
      </c>
      <c r="G3927">
        <v>17050</v>
      </c>
      <c r="H3927">
        <v>15.8306479846266</v>
      </c>
      <c r="I3927">
        <v>25115</v>
      </c>
    </row>
    <row r="3928" spans="1:9" x14ac:dyDescent="0.2">
      <c r="A3928" s="6" t="s">
        <v>3152</v>
      </c>
      <c r="B3928" t="s">
        <v>0</v>
      </c>
      <c r="C3928" t="s">
        <v>2</v>
      </c>
      <c r="D3928">
        <v>7</v>
      </c>
      <c r="E3928" t="s">
        <v>28</v>
      </c>
      <c r="F3928" t="s">
        <v>12</v>
      </c>
      <c r="G3928">
        <v>17323</v>
      </c>
      <c r="H3928">
        <v>15.9069696144708</v>
      </c>
      <c r="I3928">
        <v>25700</v>
      </c>
    </row>
    <row r="3929" spans="1:9" x14ac:dyDescent="0.2">
      <c r="A3929" s="6" t="s">
        <v>3194</v>
      </c>
      <c r="B3929" t="s">
        <v>0</v>
      </c>
      <c r="C3929" t="s">
        <v>2</v>
      </c>
      <c r="D3929">
        <v>7</v>
      </c>
      <c r="E3929" t="s">
        <v>28</v>
      </c>
      <c r="F3929" t="s">
        <v>13</v>
      </c>
      <c r="G3929">
        <v>17819</v>
      </c>
      <c r="H3929">
        <v>16.349754543595399</v>
      </c>
      <c r="I3929">
        <v>26623</v>
      </c>
    </row>
    <row r="3930" spans="1:9" x14ac:dyDescent="0.2">
      <c r="A3930" s="6" t="s">
        <v>3236</v>
      </c>
      <c r="B3930" t="s">
        <v>0</v>
      </c>
      <c r="C3930" t="s">
        <v>2</v>
      </c>
      <c r="D3930">
        <v>7</v>
      </c>
      <c r="E3930" t="s">
        <v>28</v>
      </c>
      <c r="F3930" t="s">
        <v>14</v>
      </c>
      <c r="G3930">
        <v>18677</v>
      </c>
      <c r="H3930">
        <v>16.932228952935699</v>
      </c>
      <c r="I3930">
        <v>28748</v>
      </c>
    </row>
    <row r="3931" spans="1:9" x14ac:dyDescent="0.2">
      <c r="A3931" s="6" t="s">
        <v>3278</v>
      </c>
      <c r="B3931" t="s">
        <v>0</v>
      </c>
      <c r="C3931" t="s">
        <v>2</v>
      </c>
      <c r="D3931">
        <v>7</v>
      </c>
      <c r="E3931" t="s">
        <v>28</v>
      </c>
      <c r="F3931" t="s">
        <v>15</v>
      </c>
      <c r="G3931">
        <v>21095</v>
      </c>
      <c r="H3931">
        <v>18.540824372907501</v>
      </c>
      <c r="I3931">
        <v>33290</v>
      </c>
    </row>
    <row r="3932" spans="1:9" x14ac:dyDescent="0.2">
      <c r="A3932" s="6" t="s">
        <v>3195</v>
      </c>
      <c r="B3932" t="s">
        <v>0</v>
      </c>
      <c r="C3932" t="s">
        <v>2</v>
      </c>
      <c r="D3932">
        <v>8</v>
      </c>
      <c r="E3932" t="s">
        <v>28</v>
      </c>
      <c r="F3932" t="s">
        <v>13</v>
      </c>
      <c r="G3932">
        <v>4932</v>
      </c>
      <c r="H3932">
        <v>20.5648555149861</v>
      </c>
      <c r="I3932">
        <v>7730</v>
      </c>
    </row>
    <row r="3933" spans="1:9" x14ac:dyDescent="0.2">
      <c r="A3933" s="6" t="s">
        <v>3237</v>
      </c>
      <c r="B3933" t="s">
        <v>0</v>
      </c>
      <c r="C3933" t="s">
        <v>2</v>
      </c>
      <c r="D3933">
        <v>8</v>
      </c>
      <c r="E3933" t="s">
        <v>28</v>
      </c>
      <c r="F3933" t="s">
        <v>14</v>
      </c>
      <c r="G3933">
        <v>4851</v>
      </c>
      <c r="H3933">
        <v>20.2326072236885</v>
      </c>
      <c r="I3933">
        <v>7815</v>
      </c>
    </row>
    <row r="3934" spans="1:9" x14ac:dyDescent="0.2">
      <c r="A3934" s="6" t="s">
        <v>3279</v>
      </c>
      <c r="B3934" t="s">
        <v>0</v>
      </c>
      <c r="C3934" t="s">
        <v>2</v>
      </c>
      <c r="D3934">
        <v>8</v>
      </c>
      <c r="E3934" t="s">
        <v>28</v>
      </c>
      <c r="F3934" t="s">
        <v>15</v>
      </c>
      <c r="G3934">
        <v>4932</v>
      </c>
      <c r="H3934">
        <v>20.524790041535699</v>
      </c>
      <c r="I3934">
        <v>7822</v>
      </c>
    </row>
    <row r="3935" spans="1:9" x14ac:dyDescent="0.2">
      <c r="A3935" s="6" t="s">
        <v>3153</v>
      </c>
      <c r="B3935" t="s">
        <v>0</v>
      </c>
      <c r="C3935" t="s">
        <v>2</v>
      </c>
      <c r="D3935">
        <v>8</v>
      </c>
      <c r="E3935" t="s">
        <v>28</v>
      </c>
      <c r="F3935" t="s">
        <v>12</v>
      </c>
      <c r="G3935">
        <v>4999</v>
      </c>
      <c r="H3935">
        <v>20.934646654036499</v>
      </c>
      <c r="I3935">
        <v>7897</v>
      </c>
    </row>
    <row r="3936" spans="1:9" x14ac:dyDescent="0.2">
      <c r="A3936" s="6" t="s">
        <v>3111</v>
      </c>
      <c r="B3936" t="s">
        <v>0</v>
      </c>
      <c r="C3936" t="s">
        <v>2</v>
      </c>
      <c r="D3936">
        <v>8</v>
      </c>
      <c r="E3936" t="s">
        <v>28</v>
      </c>
      <c r="F3936" t="s">
        <v>11</v>
      </c>
      <c r="G3936">
        <v>4977</v>
      </c>
      <c r="H3936">
        <v>20.795301610685001</v>
      </c>
      <c r="I3936">
        <v>8052</v>
      </c>
    </row>
    <row r="3937" spans="1:9" x14ac:dyDescent="0.2">
      <c r="A3937" s="6" t="s">
        <v>3112</v>
      </c>
      <c r="B3937" t="s">
        <v>0</v>
      </c>
      <c r="C3937" t="s">
        <v>2</v>
      </c>
      <c r="D3937">
        <v>9</v>
      </c>
      <c r="E3937" t="s">
        <v>28</v>
      </c>
      <c r="F3937" t="s">
        <v>11</v>
      </c>
      <c r="G3937">
        <v>12123</v>
      </c>
      <c r="H3937">
        <v>14.559539408583801</v>
      </c>
      <c r="I3937">
        <v>18952</v>
      </c>
    </row>
    <row r="3938" spans="1:9" x14ac:dyDescent="0.2">
      <c r="A3938" s="6" t="s">
        <v>3154</v>
      </c>
      <c r="B3938" t="s">
        <v>0</v>
      </c>
      <c r="C3938" t="s">
        <v>2</v>
      </c>
      <c r="D3938">
        <v>9</v>
      </c>
      <c r="E3938" t="s">
        <v>28</v>
      </c>
      <c r="F3938" t="s">
        <v>12</v>
      </c>
      <c r="G3938">
        <v>12332</v>
      </c>
      <c r="H3938">
        <v>14.772116311410899</v>
      </c>
      <c r="I3938">
        <v>19529</v>
      </c>
    </row>
    <row r="3939" spans="1:9" x14ac:dyDescent="0.2">
      <c r="A3939" s="6" t="s">
        <v>3196</v>
      </c>
      <c r="B3939" t="s">
        <v>0</v>
      </c>
      <c r="C3939" t="s">
        <v>2</v>
      </c>
      <c r="D3939">
        <v>9</v>
      </c>
      <c r="E3939" t="s">
        <v>28</v>
      </c>
      <c r="F3939" t="s">
        <v>13</v>
      </c>
      <c r="G3939">
        <v>13039</v>
      </c>
      <c r="H3939">
        <v>15.537831252394</v>
      </c>
      <c r="I3939">
        <v>20891</v>
      </c>
    </row>
    <row r="3940" spans="1:9" x14ac:dyDescent="0.2">
      <c r="A3940" s="6" t="s">
        <v>3238</v>
      </c>
      <c r="B3940" t="s">
        <v>0</v>
      </c>
      <c r="C3940" t="s">
        <v>2</v>
      </c>
      <c r="D3940">
        <v>9</v>
      </c>
      <c r="E3940" t="s">
        <v>28</v>
      </c>
      <c r="F3940" t="s">
        <v>14</v>
      </c>
      <c r="G3940">
        <v>13677</v>
      </c>
      <c r="H3940">
        <v>16.442685534396801</v>
      </c>
      <c r="I3940">
        <v>22272</v>
      </c>
    </row>
    <row r="3941" spans="1:9" x14ac:dyDescent="0.2">
      <c r="A3941" s="6" t="s">
        <v>3280</v>
      </c>
      <c r="B3941" t="s">
        <v>0</v>
      </c>
      <c r="C3941" t="s">
        <v>2</v>
      </c>
      <c r="D3941">
        <v>9</v>
      </c>
      <c r="E3941" t="s">
        <v>28</v>
      </c>
      <c r="F3941" t="s">
        <v>15</v>
      </c>
      <c r="G3941">
        <v>13858</v>
      </c>
      <c r="H3941">
        <v>16.684950257624799</v>
      </c>
      <c r="I3941">
        <v>22503</v>
      </c>
    </row>
    <row r="3942" spans="1:9" x14ac:dyDescent="0.2">
      <c r="A3942" s="6" t="s">
        <v>3155</v>
      </c>
      <c r="B3942" t="s">
        <v>0</v>
      </c>
      <c r="C3942" t="s">
        <v>2</v>
      </c>
      <c r="D3942">
        <v>10</v>
      </c>
      <c r="E3942" t="s">
        <v>28</v>
      </c>
      <c r="F3942" t="s">
        <v>12</v>
      </c>
      <c r="G3942">
        <v>12299</v>
      </c>
      <c r="H3942">
        <v>21.5260064789815</v>
      </c>
      <c r="I3942">
        <v>21940</v>
      </c>
    </row>
    <row r="3943" spans="1:9" x14ac:dyDescent="0.2">
      <c r="A3943" s="6" t="s">
        <v>3113</v>
      </c>
      <c r="B3943" t="s">
        <v>0</v>
      </c>
      <c r="C3943" t="s">
        <v>2</v>
      </c>
      <c r="D3943">
        <v>10</v>
      </c>
      <c r="E3943" t="s">
        <v>28</v>
      </c>
      <c r="F3943" t="s">
        <v>11</v>
      </c>
      <c r="G3943">
        <v>12376</v>
      </c>
      <c r="H3943">
        <v>21.9133796451273</v>
      </c>
      <c r="I3943">
        <v>22678</v>
      </c>
    </row>
    <row r="3944" spans="1:9" x14ac:dyDescent="0.2">
      <c r="A3944" s="6" t="s">
        <v>3281</v>
      </c>
      <c r="B3944" t="s">
        <v>0</v>
      </c>
      <c r="C3944" t="s">
        <v>2</v>
      </c>
      <c r="D3944">
        <v>10</v>
      </c>
      <c r="E3944" t="s">
        <v>28</v>
      </c>
      <c r="F3944" t="s">
        <v>15</v>
      </c>
      <c r="G3944">
        <v>12807</v>
      </c>
      <c r="H3944">
        <v>22.209361338259001</v>
      </c>
      <c r="I3944">
        <v>22762</v>
      </c>
    </row>
    <row r="3945" spans="1:9" x14ac:dyDescent="0.2">
      <c r="A3945" s="6" t="s">
        <v>3197</v>
      </c>
      <c r="B3945" t="s">
        <v>0</v>
      </c>
      <c r="C3945" t="s">
        <v>2</v>
      </c>
      <c r="D3945">
        <v>10</v>
      </c>
      <c r="E3945" t="s">
        <v>28</v>
      </c>
      <c r="F3945" t="s">
        <v>13</v>
      </c>
      <c r="G3945">
        <v>13206</v>
      </c>
      <c r="H3945">
        <v>23.015230579140699</v>
      </c>
      <c r="I3945">
        <v>23942</v>
      </c>
    </row>
    <row r="3946" spans="1:9" x14ac:dyDescent="0.2">
      <c r="A3946" s="6" t="s">
        <v>3239</v>
      </c>
      <c r="B3946" t="s">
        <v>0</v>
      </c>
      <c r="C3946" t="s">
        <v>2</v>
      </c>
      <c r="D3946">
        <v>10</v>
      </c>
      <c r="E3946" t="s">
        <v>28</v>
      </c>
      <c r="F3946" t="s">
        <v>14</v>
      </c>
      <c r="G3946">
        <v>13370</v>
      </c>
      <c r="H3946">
        <v>23.252754982019301</v>
      </c>
      <c r="I3946">
        <v>24200</v>
      </c>
    </row>
    <row r="3947" spans="1:9" x14ac:dyDescent="0.2">
      <c r="A3947" s="6" t="s">
        <v>3114</v>
      </c>
      <c r="B3947" t="s">
        <v>0</v>
      </c>
      <c r="C3947" t="s">
        <v>2</v>
      </c>
      <c r="D3947">
        <v>11</v>
      </c>
      <c r="E3947" t="s">
        <v>28</v>
      </c>
      <c r="F3947" t="s">
        <v>11</v>
      </c>
      <c r="G3947">
        <v>12591</v>
      </c>
      <c r="H3947">
        <v>14.0438484433759</v>
      </c>
      <c r="I3947">
        <v>19199</v>
      </c>
    </row>
    <row r="3948" spans="1:9" x14ac:dyDescent="0.2">
      <c r="A3948" s="6" t="s">
        <v>3156</v>
      </c>
      <c r="B3948" t="s">
        <v>0</v>
      </c>
      <c r="C3948" t="s">
        <v>2</v>
      </c>
      <c r="D3948">
        <v>11</v>
      </c>
      <c r="E3948" t="s">
        <v>28</v>
      </c>
      <c r="F3948" t="s">
        <v>12</v>
      </c>
      <c r="G3948">
        <v>12775</v>
      </c>
      <c r="H3948">
        <v>14.097874231753901</v>
      </c>
      <c r="I3948">
        <v>19507</v>
      </c>
    </row>
    <row r="3949" spans="1:9" x14ac:dyDescent="0.2">
      <c r="A3949" s="6" t="s">
        <v>3240</v>
      </c>
      <c r="B3949" t="s">
        <v>0</v>
      </c>
      <c r="C3949" t="s">
        <v>2</v>
      </c>
      <c r="D3949">
        <v>11</v>
      </c>
      <c r="E3949" t="s">
        <v>28</v>
      </c>
      <c r="F3949" t="s">
        <v>14</v>
      </c>
      <c r="G3949">
        <v>13016</v>
      </c>
      <c r="H3949">
        <v>14.1975188100657</v>
      </c>
      <c r="I3949">
        <v>19915</v>
      </c>
    </row>
    <row r="3950" spans="1:9" x14ac:dyDescent="0.2">
      <c r="A3950" s="6" t="s">
        <v>3198</v>
      </c>
      <c r="B3950" t="s">
        <v>0</v>
      </c>
      <c r="C3950" t="s">
        <v>2</v>
      </c>
      <c r="D3950">
        <v>11</v>
      </c>
      <c r="E3950" t="s">
        <v>28</v>
      </c>
      <c r="F3950" t="s">
        <v>13</v>
      </c>
      <c r="G3950">
        <v>13168</v>
      </c>
      <c r="H3950">
        <v>14.4585603817372</v>
      </c>
      <c r="I3950">
        <v>19995</v>
      </c>
    </row>
    <row r="3951" spans="1:9" x14ac:dyDescent="0.2">
      <c r="A3951" s="6" t="s">
        <v>3282</v>
      </c>
      <c r="B3951" t="s">
        <v>0</v>
      </c>
      <c r="C3951" t="s">
        <v>2</v>
      </c>
      <c r="D3951">
        <v>11</v>
      </c>
      <c r="E3951" t="s">
        <v>28</v>
      </c>
      <c r="F3951" t="s">
        <v>15</v>
      </c>
      <c r="G3951">
        <v>13254</v>
      </c>
      <c r="H3951">
        <v>14.4008368599858</v>
      </c>
      <c r="I3951">
        <v>20207</v>
      </c>
    </row>
    <row r="3952" spans="1:9" x14ac:dyDescent="0.2">
      <c r="A3952" s="6" t="s">
        <v>3157</v>
      </c>
      <c r="B3952" t="s">
        <v>0</v>
      </c>
      <c r="C3952" t="s">
        <v>2</v>
      </c>
      <c r="D3952">
        <v>12</v>
      </c>
      <c r="E3952" t="s">
        <v>28</v>
      </c>
      <c r="F3952" t="s">
        <v>12</v>
      </c>
      <c r="G3952">
        <v>5688</v>
      </c>
      <c r="H3952">
        <v>17.078747033382601</v>
      </c>
      <c r="I3952">
        <v>9661</v>
      </c>
    </row>
    <row r="3953" spans="1:9" x14ac:dyDescent="0.2">
      <c r="A3953" s="6" t="s">
        <v>3199</v>
      </c>
      <c r="B3953" t="s">
        <v>0</v>
      </c>
      <c r="C3953" t="s">
        <v>2</v>
      </c>
      <c r="D3953">
        <v>12</v>
      </c>
      <c r="E3953" t="s">
        <v>28</v>
      </c>
      <c r="F3953" t="s">
        <v>13</v>
      </c>
      <c r="G3953">
        <v>5792</v>
      </c>
      <c r="H3953">
        <v>17.6944879221656</v>
      </c>
      <c r="I3953">
        <v>9861</v>
      </c>
    </row>
    <row r="3954" spans="1:9" x14ac:dyDescent="0.2">
      <c r="A3954" s="6" t="s">
        <v>3241</v>
      </c>
      <c r="B3954" t="s">
        <v>0</v>
      </c>
      <c r="C3954" t="s">
        <v>2</v>
      </c>
      <c r="D3954">
        <v>12</v>
      </c>
      <c r="E3954" t="s">
        <v>28</v>
      </c>
      <c r="F3954" t="s">
        <v>14</v>
      </c>
      <c r="G3954">
        <v>5880</v>
      </c>
      <c r="H3954">
        <v>17.767764099255</v>
      </c>
      <c r="I3954">
        <v>10076</v>
      </c>
    </row>
    <row r="3955" spans="1:9" x14ac:dyDescent="0.2">
      <c r="A3955" s="6" t="s">
        <v>3283</v>
      </c>
      <c r="B3955" t="s">
        <v>0</v>
      </c>
      <c r="C3955" t="s">
        <v>2</v>
      </c>
      <c r="D3955">
        <v>12</v>
      </c>
      <c r="E3955" t="s">
        <v>28</v>
      </c>
      <c r="F3955" t="s">
        <v>15</v>
      </c>
      <c r="G3955">
        <v>5875</v>
      </c>
      <c r="H3955">
        <v>17.521657537597299</v>
      </c>
      <c r="I3955">
        <v>10124</v>
      </c>
    </row>
    <row r="3956" spans="1:9" x14ac:dyDescent="0.2">
      <c r="A3956" s="6" t="s">
        <v>3115</v>
      </c>
      <c r="B3956" t="s">
        <v>0</v>
      </c>
      <c r="C3956" t="s">
        <v>2</v>
      </c>
      <c r="D3956">
        <v>12</v>
      </c>
      <c r="E3956" t="s">
        <v>28</v>
      </c>
      <c r="F3956" t="s">
        <v>11</v>
      </c>
      <c r="G3956">
        <v>5940</v>
      </c>
      <c r="H3956">
        <v>17.919839388915499</v>
      </c>
      <c r="I3956">
        <v>10174</v>
      </c>
    </row>
    <row r="3957" spans="1:9" x14ac:dyDescent="0.2">
      <c r="A3957" s="6" t="s">
        <v>3116</v>
      </c>
      <c r="B3957" t="s">
        <v>0</v>
      </c>
      <c r="C3957" t="s">
        <v>2</v>
      </c>
      <c r="D3957">
        <v>13</v>
      </c>
      <c r="E3957" t="s">
        <v>28</v>
      </c>
      <c r="F3957" t="s">
        <v>11</v>
      </c>
      <c r="G3957">
        <v>15329</v>
      </c>
      <c r="H3957">
        <v>9.7937748837467709</v>
      </c>
      <c r="I3957">
        <v>21600</v>
      </c>
    </row>
    <row r="3958" spans="1:9" x14ac:dyDescent="0.2">
      <c r="A3958" s="6" t="s">
        <v>3158</v>
      </c>
      <c r="B3958" t="s">
        <v>0</v>
      </c>
      <c r="C3958" t="s">
        <v>2</v>
      </c>
      <c r="D3958">
        <v>13</v>
      </c>
      <c r="E3958" t="s">
        <v>28</v>
      </c>
      <c r="F3958" t="s">
        <v>12</v>
      </c>
      <c r="G3958">
        <v>15816</v>
      </c>
      <c r="H3958">
        <v>10.063372151067901</v>
      </c>
      <c r="I3958">
        <v>22305</v>
      </c>
    </row>
    <row r="3959" spans="1:9" x14ac:dyDescent="0.2">
      <c r="A3959" s="6" t="s">
        <v>3200</v>
      </c>
      <c r="B3959" t="s">
        <v>0</v>
      </c>
      <c r="C3959" t="s">
        <v>2</v>
      </c>
      <c r="D3959">
        <v>13</v>
      </c>
      <c r="E3959" t="s">
        <v>28</v>
      </c>
      <c r="F3959" t="s">
        <v>13</v>
      </c>
      <c r="G3959">
        <v>16791</v>
      </c>
      <c r="H3959">
        <v>10.688653026895899</v>
      </c>
      <c r="I3959">
        <v>23961</v>
      </c>
    </row>
    <row r="3960" spans="1:9" x14ac:dyDescent="0.2">
      <c r="A3960" s="6" t="s">
        <v>3242</v>
      </c>
      <c r="B3960" t="s">
        <v>0</v>
      </c>
      <c r="C3960" t="s">
        <v>2</v>
      </c>
      <c r="D3960">
        <v>13</v>
      </c>
      <c r="E3960" t="s">
        <v>28</v>
      </c>
      <c r="F3960" t="s">
        <v>14</v>
      </c>
      <c r="G3960">
        <v>17633</v>
      </c>
      <c r="H3960">
        <v>11.2156349486407</v>
      </c>
      <c r="I3960">
        <v>25454</v>
      </c>
    </row>
    <row r="3961" spans="1:9" x14ac:dyDescent="0.2">
      <c r="A3961" s="6" t="s">
        <v>3284</v>
      </c>
      <c r="B3961" t="s">
        <v>0</v>
      </c>
      <c r="C3961" t="s">
        <v>2</v>
      </c>
      <c r="D3961">
        <v>13</v>
      </c>
      <c r="E3961" t="s">
        <v>28</v>
      </c>
      <c r="F3961" t="s">
        <v>15</v>
      </c>
      <c r="G3961">
        <v>18044</v>
      </c>
      <c r="H3961">
        <v>11.3459623003218</v>
      </c>
      <c r="I3961">
        <v>26024</v>
      </c>
    </row>
    <row r="3962" spans="1:9" x14ac:dyDescent="0.2">
      <c r="A3962" s="6" t="s">
        <v>3117</v>
      </c>
      <c r="B3962" t="s">
        <v>0</v>
      </c>
      <c r="C3962" t="s">
        <v>2</v>
      </c>
      <c r="D3962">
        <v>14</v>
      </c>
      <c r="E3962" t="s">
        <v>28</v>
      </c>
      <c r="F3962" t="s">
        <v>11</v>
      </c>
      <c r="G3962">
        <v>12782</v>
      </c>
      <c r="H3962">
        <v>17.455669255076899</v>
      </c>
      <c r="I3962">
        <v>19538</v>
      </c>
    </row>
    <row r="3963" spans="1:9" x14ac:dyDescent="0.2">
      <c r="A3963" s="6" t="s">
        <v>3159</v>
      </c>
      <c r="B3963" t="s">
        <v>0</v>
      </c>
      <c r="C3963" t="s">
        <v>2</v>
      </c>
      <c r="D3963">
        <v>14</v>
      </c>
      <c r="E3963" t="s">
        <v>28</v>
      </c>
      <c r="F3963" t="s">
        <v>12</v>
      </c>
      <c r="G3963">
        <v>13230</v>
      </c>
      <c r="H3963">
        <v>18.165385436724598</v>
      </c>
      <c r="I3963">
        <v>20427</v>
      </c>
    </row>
    <row r="3964" spans="1:9" x14ac:dyDescent="0.2">
      <c r="A3964" s="6" t="s">
        <v>3201</v>
      </c>
      <c r="B3964" t="s">
        <v>0</v>
      </c>
      <c r="C3964" t="s">
        <v>2</v>
      </c>
      <c r="D3964">
        <v>14</v>
      </c>
      <c r="E3964" t="s">
        <v>28</v>
      </c>
      <c r="F3964" t="s">
        <v>13</v>
      </c>
      <c r="G3964">
        <v>14055</v>
      </c>
      <c r="H3964">
        <v>19.291195833693799</v>
      </c>
      <c r="I3964">
        <v>21897</v>
      </c>
    </row>
    <row r="3965" spans="1:9" x14ac:dyDescent="0.2">
      <c r="A3965" s="6" t="s">
        <v>3285</v>
      </c>
      <c r="B3965" t="s">
        <v>0</v>
      </c>
      <c r="C3965" t="s">
        <v>2</v>
      </c>
      <c r="D3965">
        <v>14</v>
      </c>
      <c r="E3965" t="s">
        <v>28</v>
      </c>
      <c r="F3965" t="s">
        <v>15</v>
      </c>
      <c r="G3965">
        <v>14270</v>
      </c>
      <c r="H3965">
        <v>19.5711765515412</v>
      </c>
      <c r="I3965">
        <v>22415</v>
      </c>
    </row>
    <row r="3966" spans="1:9" x14ac:dyDescent="0.2">
      <c r="A3966" s="6" t="s">
        <v>3243</v>
      </c>
      <c r="B3966" t="s">
        <v>0</v>
      </c>
      <c r="C3966" t="s">
        <v>2</v>
      </c>
      <c r="D3966">
        <v>14</v>
      </c>
      <c r="E3966" t="s">
        <v>28</v>
      </c>
      <c r="F3966" t="s">
        <v>14</v>
      </c>
      <c r="G3966">
        <v>14464</v>
      </c>
      <c r="H3966">
        <v>19.890314235595898</v>
      </c>
      <c r="I3966">
        <v>22542</v>
      </c>
    </row>
    <row r="3967" spans="1:9" x14ac:dyDescent="0.2">
      <c r="A3967" s="6" t="s">
        <v>3286</v>
      </c>
      <c r="B3967" t="s">
        <v>0</v>
      </c>
      <c r="C3967" t="s">
        <v>2</v>
      </c>
      <c r="D3967">
        <v>15</v>
      </c>
      <c r="E3967" t="s">
        <v>28</v>
      </c>
      <c r="F3967" t="s">
        <v>15</v>
      </c>
      <c r="G3967">
        <v>4623</v>
      </c>
      <c r="H3967">
        <v>21.468419187140999</v>
      </c>
      <c r="I3967">
        <v>7584</v>
      </c>
    </row>
    <row r="3968" spans="1:9" x14ac:dyDescent="0.2">
      <c r="A3968" s="6" t="s">
        <v>3244</v>
      </c>
      <c r="B3968" t="s">
        <v>0</v>
      </c>
      <c r="C3968" t="s">
        <v>2</v>
      </c>
      <c r="D3968">
        <v>15</v>
      </c>
      <c r="E3968" t="s">
        <v>28</v>
      </c>
      <c r="F3968" t="s">
        <v>14</v>
      </c>
      <c r="G3968">
        <v>4678</v>
      </c>
      <c r="H3968">
        <v>21.718414221675001</v>
      </c>
      <c r="I3968">
        <v>7643</v>
      </c>
    </row>
    <row r="3969" spans="1:9" x14ac:dyDescent="0.2">
      <c r="A3969" s="6" t="s">
        <v>3202</v>
      </c>
      <c r="B3969" t="s">
        <v>0</v>
      </c>
      <c r="C3969" t="s">
        <v>2</v>
      </c>
      <c r="D3969">
        <v>15</v>
      </c>
      <c r="E3969" t="s">
        <v>28</v>
      </c>
      <c r="F3969" t="s">
        <v>13</v>
      </c>
      <c r="G3969">
        <v>4602</v>
      </c>
      <c r="H3969">
        <v>21.8615329597678</v>
      </c>
      <c r="I3969">
        <v>7739</v>
      </c>
    </row>
    <row r="3970" spans="1:9" x14ac:dyDescent="0.2">
      <c r="A3970" s="6" t="s">
        <v>3160</v>
      </c>
      <c r="B3970" t="s">
        <v>0</v>
      </c>
      <c r="C3970" t="s">
        <v>2</v>
      </c>
      <c r="D3970">
        <v>15</v>
      </c>
      <c r="E3970" t="s">
        <v>28</v>
      </c>
      <c r="F3970" t="s">
        <v>12</v>
      </c>
      <c r="G3970">
        <v>4852</v>
      </c>
      <c r="H3970">
        <v>23.346755658466499</v>
      </c>
      <c r="I3970">
        <v>8372</v>
      </c>
    </row>
    <row r="3971" spans="1:9" x14ac:dyDescent="0.2">
      <c r="A3971" s="6" t="s">
        <v>3118</v>
      </c>
      <c r="B3971" t="s">
        <v>0</v>
      </c>
      <c r="C3971" t="s">
        <v>2</v>
      </c>
      <c r="D3971">
        <v>15</v>
      </c>
      <c r="E3971" t="s">
        <v>28</v>
      </c>
      <c r="F3971" t="s">
        <v>11</v>
      </c>
      <c r="G3971">
        <v>4919</v>
      </c>
      <c r="H3971">
        <v>24.0203984123937</v>
      </c>
      <c r="I3971">
        <v>8984</v>
      </c>
    </row>
    <row r="3972" spans="1:9" x14ac:dyDescent="0.2">
      <c r="A3972" s="6" t="s">
        <v>3203</v>
      </c>
      <c r="B3972" t="s">
        <v>0</v>
      </c>
      <c r="C3972" t="s">
        <v>2</v>
      </c>
      <c r="D3972">
        <v>16</v>
      </c>
      <c r="E3972" t="s">
        <v>28</v>
      </c>
      <c r="F3972" t="s">
        <v>13</v>
      </c>
      <c r="G3972">
        <v>10739</v>
      </c>
      <c r="H3972">
        <v>15.789390189540899</v>
      </c>
      <c r="I3972">
        <v>15727</v>
      </c>
    </row>
    <row r="3973" spans="1:9" x14ac:dyDescent="0.2">
      <c r="A3973" s="6" t="s">
        <v>3245</v>
      </c>
      <c r="B3973" t="s">
        <v>0</v>
      </c>
      <c r="C3973" t="s">
        <v>2</v>
      </c>
      <c r="D3973">
        <v>16</v>
      </c>
      <c r="E3973" t="s">
        <v>28</v>
      </c>
      <c r="F3973" t="s">
        <v>14</v>
      </c>
      <c r="G3973">
        <v>11216</v>
      </c>
      <c r="H3973">
        <v>16.598305441561401</v>
      </c>
      <c r="I3973">
        <v>16359</v>
      </c>
    </row>
    <row r="3974" spans="1:9" x14ac:dyDescent="0.2">
      <c r="A3974" s="6" t="s">
        <v>3287</v>
      </c>
      <c r="B3974" t="s">
        <v>0</v>
      </c>
      <c r="C3974" t="s">
        <v>2</v>
      </c>
      <c r="D3974">
        <v>16</v>
      </c>
      <c r="E3974" t="s">
        <v>28</v>
      </c>
      <c r="F3974" t="s">
        <v>15</v>
      </c>
      <c r="G3974">
        <v>11497</v>
      </c>
      <c r="H3974">
        <v>16.761112015873501</v>
      </c>
      <c r="I3974">
        <v>16946</v>
      </c>
    </row>
    <row r="3975" spans="1:9" x14ac:dyDescent="0.2">
      <c r="A3975" s="6" t="s">
        <v>3119</v>
      </c>
      <c r="B3975" t="s">
        <v>0</v>
      </c>
      <c r="C3975" t="s">
        <v>2</v>
      </c>
      <c r="D3975">
        <v>16</v>
      </c>
      <c r="E3975" t="s">
        <v>28</v>
      </c>
      <c r="F3975" t="s">
        <v>11</v>
      </c>
      <c r="G3975">
        <v>12146</v>
      </c>
      <c r="H3975">
        <v>17.537708744190599</v>
      </c>
      <c r="I3975">
        <v>17956</v>
      </c>
    </row>
    <row r="3976" spans="1:9" x14ac:dyDescent="0.2">
      <c r="A3976" s="6" t="s">
        <v>3161</v>
      </c>
      <c r="B3976" t="s">
        <v>0</v>
      </c>
      <c r="C3976" t="s">
        <v>2</v>
      </c>
      <c r="D3976">
        <v>16</v>
      </c>
      <c r="E3976" t="s">
        <v>28</v>
      </c>
      <c r="F3976" t="s">
        <v>12</v>
      </c>
      <c r="G3976">
        <v>12838</v>
      </c>
      <c r="H3976">
        <v>18.402596580782099</v>
      </c>
      <c r="I3976">
        <v>19623</v>
      </c>
    </row>
    <row r="3977" spans="1:9" x14ac:dyDescent="0.2">
      <c r="A3977" s="6" t="s">
        <v>3246</v>
      </c>
      <c r="B3977" t="s">
        <v>0</v>
      </c>
      <c r="C3977" t="s">
        <v>2</v>
      </c>
      <c r="D3977">
        <v>17</v>
      </c>
      <c r="E3977" t="s">
        <v>28</v>
      </c>
      <c r="F3977" t="s">
        <v>14</v>
      </c>
      <c r="G3977">
        <v>3346</v>
      </c>
      <c r="H3977">
        <v>21.2638731830498</v>
      </c>
      <c r="I3977">
        <v>5027</v>
      </c>
    </row>
    <row r="3978" spans="1:9" x14ac:dyDescent="0.2">
      <c r="A3978" s="6" t="s">
        <v>3204</v>
      </c>
      <c r="B3978" t="s">
        <v>0</v>
      </c>
      <c r="C3978" t="s">
        <v>2</v>
      </c>
      <c r="D3978">
        <v>17</v>
      </c>
      <c r="E3978" t="s">
        <v>28</v>
      </c>
      <c r="F3978" t="s">
        <v>13</v>
      </c>
      <c r="G3978">
        <v>3613</v>
      </c>
      <c r="H3978">
        <v>22.808620948722801</v>
      </c>
      <c r="I3978">
        <v>5371</v>
      </c>
    </row>
    <row r="3979" spans="1:9" x14ac:dyDescent="0.2">
      <c r="A3979" s="6" t="s">
        <v>3288</v>
      </c>
      <c r="B3979" t="s">
        <v>0</v>
      </c>
      <c r="C3979" t="s">
        <v>2</v>
      </c>
      <c r="D3979">
        <v>17</v>
      </c>
      <c r="E3979" t="s">
        <v>28</v>
      </c>
      <c r="F3979" t="s">
        <v>15</v>
      </c>
      <c r="G3979">
        <v>3628</v>
      </c>
      <c r="H3979">
        <v>22.862168680018499</v>
      </c>
      <c r="I3979">
        <v>5401</v>
      </c>
    </row>
    <row r="3980" spans="1:9" x14ac:dyDescent="0.2">
      <c r="A3980" s="6" t="s">
        <v>3120</v>
      </c>
      <c r="B3980" t="s">
        <v>0</v>
      </c>
      <c r="C3980" t="s">
        <v>2</v>
      </c>
      <c r="D3980">
        <v>17</v>
      </c>
      <c r="E3980" t="s">
        <v>28</v>
      </c>
      <c r="F3980" t="s">
        <v>11</v>
      </c>
      <c r="G3980">
        <v>3621</v>
      </c>
      <c r="H3980">
        <v>22.759754159929699</v>
      </c>
      <c r="I3980">
        <v>5529</v>
      </c>
    </row>
    <row r="3981" spans="1:9" x14ac:dyDescent="0.2">
      <c r="A3981" s="6" t="s">
        <v>3162</v>
      </c>
      <c r="B3981" t="s">
        <v>0</v>
      </c>
      <c r="C3981" t="s">
        <v>2</v>
      </c>
      <c r="D3981">
        <v>17</v>
      </c>
      <c r="E3981" t="s">
        <v>28</v>
      </c>
      <c r="F3981" t="s">
        <v>12</v>
      </c>
      <c r="G3981">
        <v>3650</v>
      </c>
      <c r="H3981">
        <v>22.9338647721741</v>
      </c>
      <c r="I3981">
        <v>5565</v>
      </c>
    </row>
    <row r="3982" spans="1:9" x14ac:dyDescent="0.2">
      <c r="A3982" s="6" t="s">
        <v>3163</v>
      </c>
      <c r="B3982" t="s">
        <v>0</v>
      </c>
      <c r="C3982" t="s">
        <v>2</v>
      </c>
      <c r="D3982">
        <v>18</v>
      </c>
      <c r="E3982" t="s">
        <v>28</v>
      </c>
      <c r="F3982" t="s">
        <v>12</v>
      </c>
      <c r="G3982">
        <v>28221</v>
      </c>
      <c r="H3982">
        <v>10.8009467280955</v>
      </c>
      <c r="I3982">
        <v>41914</v>
      </c>
    </row>
    <row r="3983" spans="1:9" x14ac:dyDescent="0.2">
      <c r="A3983" s="6" t="s">
        <v>3121</v>
      </c>
      <c r="B3983" t="s">
        <v>0</v>
      </c>
      <c r="C3983" t="s">
        <v>2</v>
      </c>
      <c r="D3983">
        <v>18</v>
      </c>
      <c r="E3983" t="s">
        <v>28</v>
      </c>
      <c r="F3983" t="s">
        <v>11</v>
      </c>
      <c r="G3983">
        <v>28935</v>
      </c>
      <c r="H3983">
        <v>10.8009381386982</v>
      </c>
      <c r="I3983">
        <v>43124</v>
      </c>
    </row>
    <row r="3984" spans="1:9" x14ac:dyDescent="0.2">
      <c r="A3984" s="6" t="s">
        <v>3205</v>
      </c>
      <c r="B3984" t="s">
        <v>0</v>
      </c>
      <c r="C3984" t="s">
        <v>2</v>
      </c>
      <c r="D3984">
        <v>18</v>
      </c>
      <c r="E3984" t="s">
        <v>28</v>
      </c>
      <c r="F3984" t="s">
        <v>13</v>
      </c>
      <c r="G3984">
        <v>28794</v>
      </c>
      <c r="H3984">
        <v>11.049748978207001</v>
      </c>
      <c r="I3984">
        <v>43275</v>
      </c>
    </row>
    <row r="3985" spans="1:9" x14ac:dyDescent="0.2">
      <c r="A3985" s="6" t="s">
        <v>3289</v>
      </c>
      <c r="B3985" t="s">
        <v>0</v>
      </c>
      <c r="C3985" t="s">
        <v>2</v>
      </c>
      <c r="D3985">
        <v>18</v>
      </c>
      <c r="E3985" t="s">
        <v>28</v>
      </c>
      <c r="F3985" t="s">
        <v>15</v>
      </c>
      <c r="G3985">
        <v>29452</v>
      </c>
      <c r="H3985">
        <v>10.7034687761443</v>
      </c>
      <c r="I3985">
        <v>44963</v>
      </c>
    </row>
    <row r="3986" spans="1:9" x14ac:dyDescent="0.2">
      <c r="A3986" s="6" t="s">
        <v>3247</v>
      </c>
      <c r="B3986" t="s">
        <v>0</v>
      </c>
      <c r="C3986" t="s">
        <v>2</v>
      </c>
      <c r="D3986">
        <v>18</v>
      </c>
      <c r="E3986" t="s">
        <v>28</v>
      </c>
      <c r="F3986" t="s">
        <v>14</v>
      </c>
      <c r="G3986">
        <v>30146</v>
      </c>
      <c r="H3986">
        <v>11.3467390314255</v>
      </c>
      <c r="I3986">
        <v>45844</v>
      </c>
    </row>
    <row r="3987" spans="1:9" x14ac:dyDescent="0.2">
      <c r="A3987" s="6" t="s">
        <v>3122</v>
      </c>
      <c r="B3987" t="s">
        <v>0</v>
      </c>
      <c r="C3987" t="s">
        <v>2</v>
      </c>
      <c r="D3987">
        <v>19</v>
      </c>
      <c r="E3987" t="s">
        <v>28</v>
      </c>
      <c r="F3987" t="s">
        <v>11</v>
      </c>
      <c r="G3987">
        <v>4906</v>
      </c>
      <c r="H3987">
        <v>16.788628342095201</v>
      </c>
      <c r="I3987">
        <v>7344</v>
      </c>
    </row>
    <row r="3988" spans="1:9" x14ac:dyDescent="0.2">
      <c r="A3988" s="6" t="s">
        <v>3164</v>
      </c>
      <c r="B3988" t="s">
        <v>0</v>
      </c>
      <c r="C3988" t="s">
        <v>2</v>
      </c>
      <c r="D3988">
        <v>19</v>
      </c>
      <c r="E3988" t="s">
        <v>28</v>
      </c>
      <c r="F3988" t="s">
        <v>12</v>
      </c>
      <c r="G3988">
        <v>4939</v>
      </c>
      <c r="H3988">
        <v>16.822444822248102</v>
      </c>
      <c r="I3988">
        <v>7477</v>
      </c>
    </row>
    <row r="3989" spans="1:9" x14ac:dyDescent="0.2">
      <c r="A3989" s="6" t="s">
        <v>3206</v>
      </c>
      <c r="B3989" t="s">
        <v>0</v>
      </c>
      <c r="C3989" t="s">
        <v>2</v>
      </c>
      <c r="D3989">
        <v>19</v>
      </c>
      <c r="E3989" t="s">
        <v>28</v>
      </c>
      <c r="F3989" t="s">
        <v>13</v>
      </c>
      <c r="G3989">
        <v>5031</v>
      </c>
      <c r="H3989">
        <v>17.017996169506102</v>
      </c>
      <c r="I3989">
        <v>7599</v>
      </c>
    </row>
    <row r="3990" spans="1:9" x14ac:dyDescent="0.2">
      <c r="A3990" s="6" t="s">
        <v>3248</v>
      </c>
      <c r="B3990" t="s">
        <v>0</v>
      </c>
      <c r="C3990" t="s">
        <v>2</v>
      </c>
      <c r="D3990">
        <v>19</v>
      </c>
      <c r="E3990" t="s">
        <v>28</v>
      </c>
      <c r="F3990" t="s">
        <v>14</v>
      </c>
      <c r="G3990">
        <v>5310</v>
      </c>
      <c r="H3990">
        <v>17.854854774162799</v>
      </c>
      <c r="I3990">
        <v>8192</v>
      </c>
    </row>
    <row r="3991" spans="1:9" x14ac:dyDescent="0.2">
      <c r="A3991" s="6" t="s">
        <v>3290</v>
      </c>
      <c r="B3991" t="s">
        <v>0</v>
      </c>
      <c r="C3991" t="s">
        <v>2</v>
      </c>
      <c r="D3991">
        <v>19</v>
      </c>
      <c r="E3991" t="s">
        <v>28</v>
      </c>
      <c r="F3991" t="s">
        <v>15</v>
      </c>
      <c r="G3991">
        <v>5513</v>
      </c>
      <c r="H3991">
        <v>18.573899132672501</v>
      </c>
      <c r="I3991">
        <v>8488</v>
      </c>
    </row>
    <row r="3992" spans="1:9" x14ac:dyDescent="0.2">
      <c r="A3992" s="6" t="s">
        <v>3249</v>
      </c>
      <c r="B3992" t="s">
        <v>0</v>
      </c>
      <c r="C3992" t="s">
        <v>2</v>
      </c>
      <c r="D3992">
        <v>20</v>
      </c>
      <c r="E3992" t="s">
        <v>28</v>
      </c>
      <c r="F3992" t="s">
        <v>14</v>
      </c>
      <c r="G3992">
        <v>21079</v>
      </c>
      <c r="H3992">
        <v>13.1340497943595</v>
      </c>
      <c r="I3992">
        <v>30523</v>
      </c>
    </row>
    <row r="3993" spans="1:9" x14ac:dyDescent="0.2">
      <c r="A3993" s="6" t="s">
        <v>3207</v>
      </c>
      <c r="B3993" t="s">
        <v>0</v>
      </c>
      <c r="C3993" t="s">
        <v>2</v>
      </c>
      <c r="D3993">
        <v>20</v>
      </c>
      <c r="E3993" t="s">
        <v>28</v>
      </c>
      <c r="F3993" t="s">
        <v>13</v>
      </c>
      <c r="G3993">
        <v>21839</v>
      </c>
      <c r="H3993">
        <v>13.741642920992099</v>
      </c>
      <c r="I3993">
        <v>31709</v>
      </c>
    </row>
    <row r="3994" spans="1:9" x14ac:dyDescent="0.2">
      <c r="A3994" s="6" t="s">
        <v>3123</v>
      </c>
      <c r="B3994" t="s">
        <v>0</v>
      </c>
      <c r="C3994" t="s">
        <v>2</v>
      </c>
      <c r="D3994">
        <v>20</v>
      </c>
      <c r="E3994" t="s">
        <v>28</v>
      </c>
      <c r="F3994" t="s">
        <v>11</v>
      </c>
      <c r="G3994">
        <v>22512</v>
      </c>
      <c r="H3994">
        <v>14.3205556435571</v>
      </c>
      <c r="I3994">
        <v>33030</v>
      </c>
    </row>
    <row r="3995" spans="1:9" x14ac:dyDescent="0.2">
      <c r="A3995" s="6" t="s">
        <v>3165</v>
      </c>
      <c r="B3995" t="s">
        <v>0</v>
      </c>
      <c r="C3995" t="s">
        <v>2</v>
      </c>
      <c r="D3995">
        <v>20</v>
      </c>
      <c r="E3995" t="s">
        <v>28</v>
      </c>
      <c r="F3995" t="s">
        <v>12</v>
      </c>
      <c r="G3995">
        <v>23524</v>
      </c>
      <c r="H3995">
        <v>14.880085021436599</v>
      </c>
      <c r="I3995">
        <v>35422</v>
      </c>
    </row>
    <row r="3996" spans="1:9" x14ac:dyDescent="0.2">
      <c r="A3996" s="6" t="s">
        <v>3291</v>
      </c>
      <c r="B3996" t="s">
        <v>0</v>
      </c>
      <c r="C3996" t="s">
        <v>2</v>
      </c>
      <c r="D3996">
        <v>20</v>
      </c>
      <c r="E3996" t="s">
        <v>28</v>
      </c>
      <c r="F3996" t="s">
        <v>15</v>
      </c>
      <c r="G3996">
        <v>24083</v>
      </c>
      <c r="H3996">
        <v>14.9072968358282</v>
      </c>
      <c r="I3996">
        <v>36650</v>
      </c>
    </row>
    <row r="3997" spans="1:9" x14ac:dyDescent="0.2">
      <c r="A3997" s="6" t="s">
        <v>3124</v>
      </c>
      <c r="B3997" t="s">
        <v>0</v>
      </c>
      <c r="C3997" t="s">
        <v>2</v>
      </c>
      <c r="D3997">
        <v>99</v>
      </c>
      <c r="E3997" t="s">
        <v>28</v>
      </c>
      <c r="F3997" t="s">
        <v>11</v>
      </c>
      <c r="G3997">
        <v>312570</v>
      </c>
      <c r="H3997">
        <v>13.6513865280799</v>
      </c>
      <c r="I3997">
        <v>476870</v>
      </c>
    </row>
    <row r="3998" spans="1:9" x14ac:dyDescent="0.2">
      <c r="A3998" s="6" t="s">
        <v>3166</v>
      </c>
      <c r="B3998" t="s">
        <v>0</v>
      </c>
      <c r="C3998" t="s">
        <v>2</v>
      </c>
      <c r="D3998">
        <v>99</v>
      </c>
      <c r="E3998" t="s">
        <v>28</v>
      </c>
      <c r="F3998" t="s">
        <v>12</v>
      </c>
      <c r="G3998">
        <v>318730</v>
      </c>
      <c r="H3998">
        <v>13.882505579443</v>
      </c>
      <c r="I3998">
        <v>485483</v>
      </c>
    </row>
    <row r="3999" spans="1:9" x14ac:dyDescent="0.2">
      <c r="A3999" s="6" t="s">
        <v>3208</v>
      </c>
      <c r="B3999" t="s">
        <v>0</v>
      </c>
      <c r="C3999" t="s">
        <v>2</v>
      </c>
      <c r="D3999">
        <v>99</v>
      </c>
      <c r="E3999" t="s">
        <v>28</v>
      </c>
      <c r="F3999" t="s">
        <v>13</v>
      </c>
      <c r="G3999">
        <v>322233</v>
      </c>
      <c r="H3999">
        <v>13.960274077979699</v>
      </c>
      <c r="I3999">
        <v>491778</v>
      </c>
    </row>
    <row r="4000" spans="1:9" x14ac:dyDescent="0.2">
      <c r="A4000" s="6" t="s">
        <v>3250</v>
      </c>
      <c r="B4000" t="s">
        <v>0</v>
      </c>
      <c r="C4000" t="s">
        <v>2</v>
      </c>
      <c r="D4000">
        <v>99</v>
      </c>
      <c r="E4000" t="s">
        <v>28</v>
      </c>
      <c r="F4000" t="s">
        <v>14</v>
      </c>
      <c r="G4000">
        <v>332697</v>
      </c>
      <c r="H4000">
        <v>14.226650650716699</v>
      </c>
      <c r="I4000">
        <v>510544</v>
      </c>
    </row>
    <row r="4001" spans="1:9" x14ac:dyDescent="0.2">
      <c r="A4001" s="6" t="s">
        <v>3292</v>
      </c>
      <c r="B4001" t="s">
        <v>0</v>
      </c>
      <c r="C4001" t="s">
        <v>2</v>
      </c>
      <c r="D4001">
        <v>99</v>
      </c>
      <c r="E4001" t="s">
        <v>28</v>
      </c>
      <c r="F4001" t="s">
        <v>15</v>
      </c>
      <c r="G4001">
        <v>343813</v>
      </c>
      <c r="H4001">
        <v>14.4665808529427</v>
      </c>
      <c r="I4001">
        <v>530907</v>
      </c>
    </row>
    <row r="4002" spans="1:9" x14ac:dyDescent="0.2">
      <c r="A4002" s="6" t="s">
        <v>270</v>
      </c>
      <c r="B4002" t="s">
        <v>0</v>
      </c>
      <c r="C4002" t="s">
        <v>2</v>
      </c>
      <c r="D4002">
        <v>1</v>
      </c>
      <c r="E4002" t="s">
        <v>25</v>
      </c>
      <c r="F4002" t="s">
        <v>11</v>
      </c>
      <c r="G4002">
        <v>2495</v>
      </c>
      <c r="H4002">
        <v>14.2408675799087</v>
      </c>
      <c r="I4002">
        <v>3523</v>
      </c>
    </row>
    <row r="4003" spans="1:9" x14ac:dyDescent="0.2">
      <c r="A4003" s="6" t="s">
        <v>438</v>
      </c>
      <c r="B4003" t="s">
        <v>0</v>
      </c>
      <c r="C4003" t="s">
        <v>2</v>
      </c>
      <c r="D4003">
        <v>1</v>
      </c>
      <c r="E4003" t="s">
        <v>25</v>
      </c>
      <c r="F4003" t="s">
        <v>13</v>
      </c>
      <c r="G4003">
        <v>2567</v>
      </c>
      <c r="H4003">
        <v>14.511023176936099</v>
      </c>
      <c r="I4003">
        <v>3587</v>
      </c>
    </row>
    <row r="4004" spans="1:9" x14ac:dyDescent="0.2">
      <c r="A4004" s="6" t="s">
        <v>354</v>
      </c>
      <c r="B4004" t="s">
        <v>0</v>
      </c>
      <c r="C4004" t="s">
        <v>2</v>
      </c>
      <c r="D4004">
        <v>1</v>
      </c>
      <c r="E4004" t="s">
        <v>25</v>
      </c>
      <c r="F4004" t="s">
        <v>12</v>
      </c>
      <c r="G4004">
        <v>2584</v>
      </c>
      <c r="H4004">
        <v>14.681818181818199</v>
      </c>
      <c r="I4004">
        <v>3613</v>
      </c>
    </row>
    <row r="4005" spans="1:9" x14ac:dyDescent="0.2">
      <c r="A4005" s="6" t="s">
        <v>522</v>
      </c>
      <c r="B4005" t="s">
        <v>0</v>
      </c>
      <c r="C4005" t="s">
        <v>2</v>
      </c>
      <c r="D4005">
        <v>1</v>
      </c>
      <c r="E4005" t="s">
        <v>25</v>
      </c>
      <c r="F4005" t="s">
        <v>14</v>
      </c>
      <c r="G4005">
        <v>2655</v>
      </c>
      <c r="H4005">
        <v>15.0510204081633</v>
      </c>
      <c r="I4005">
        <v>3801</v>
      </c>
    </row>
    <row r="4006" spans="1:9" x14ac:dyDescent="0.2">
      <c r="A4006" s="6" t="s">
        <v>606</v>
      </c>
      <c r="B4006" t="s">
        <v>0</v>
      </c>
      <c r="C4006" t="s">
        <v>2</v>
      </c>
      <c r="D4006">
        <v>1</v>
      </c>
      <c r="E4006" t="s">
        <v>25</v>
      </c>
      <c r="F4006" t="s">
        <v>15</v>
      </c>
      <c r="G4006">
        <v>2727</v>
      </c>
      <c r="H4006">
        <v>15.459183673469401</v>
      </c>
      <c r="I4006">
        <v>3944</v>
      </c>
    </row>
    <row r="4007" spans="1:9" x14ac:dyDescent="0.2">
      <c r="A4007" s="6" t="s">
        <v>526</v>
      </c>
      <c r="B4007" t="s">
        <v>0</v>
      </c>
      <c r="C4007" t="s">
        <v>2</v>
      </c>
      <c r="D4007">
        <v>2</v>
      </c>
      <c r="E4007" t="s">
        <v>25</v>
      </c>
      <c r="F4007" t="s">
        <v>14</v>
      </c>
      <c r="G4007">
        <v>7577</v>
      </c>
      <c r="H4007">
        <v>13.738893925657299</v>
      </c>
      <c r="I4007">
        <v>11244</v>
      </c>
    </row>
    <row r="4008" spans="1:9" x14ac:dyDescent="0.2">
      <c r="A4008" s="6" t="s">
        <v>442</v>
      </c>
      <c r="B4008" t="s">
        <v>0</v>
      </c>
      <c r="C4008" t="s">
        <v>2</v>
      </c>
      <c r="D4008">
        <v>2</v>
      </c>
      <c r="E4008" t="s">
        <v>25</v>
      </c>
      <c r="F4008" t="s">
        <v>13</v>
      </c>
      <c r="G4008">
        <v>7683</v>
      </c>
      <c r="H4008">
        <v>13.9945355191257</v>
      </c>
      <c r="I4008">
        <v>11354</v>
      </c>
    </row>
    <row r="4009" spans="1:9" x14ac:dyDescent="0.2">
      <c r="A4009" s="6" t="s">
        <v>274</v>
      </c>
      <c r="B4009" t="s">
        <v>0</v>
      </c>
      <c r="C4009" t="s">
        <v>2</v>
      </c>
      <c r="D4009">
        <v>2</v>
      </c>
      <c r="E4009" t="s">
        <v>25</v>
      </c>
      <c r="F4009" t="s">
        <v>11</v>
      </c>
      <c r="G4009">
        <v>7813</v>
      </c>
      <c r="H4009">
        <v>14.3594927403051</v>
      </c>
      <c r="I4009">
        <v>11506</v>
      </c>
    </row>
    <row r="4010" spans="1:9" x14ac:dyDescent="0.2">
      <c r="A4010" s="6" t="s">
        <v>358</v>
      </c>
      <c r="B4010" t="s">
        <v>0</v>
      </c>
      <c r="C4010" t="s">
        <v>2</v>
      </c>
      <c r="D4010">
        <v>2</v>
      </c>
      <c r="E4010" t="s">
        <v>25</v>
      </c>
      <c r="F4010" t="s">
        <v>12</v>
      </c>
      <c r="G4010">
        <v>7887</v>
      </c>
      <c r="H4010">
        <v>14.418647166362</v>
      </c>
      <c r="I4010">
        <v>11580</v>
      </c>
    </row>
    <row r="4011" spans="1:9" x14ac:dyDescent="0.2">
      <c r="A4011" s="6" t="s">
        <v>610</v>
      </c>
      <c r="B4011" t="s">
        <v>0</v>
      </c>
      <c r="C4011" t="s">
        <v>2</v>
      </c>
      <c r="D4011">
        <v>2</v>
      </c>
      <c r="E4011" t="s">
        <v>25</v>
      </c>
      <c r="F4011" t="s">
        <v>15</v>
      </c>
      <c r="G4011">
        <v>7973</v>
      </c>
      <c r="H4011">
        <v>14.309045226130699</v>
      </c>
      <c r="I4011">
        <v>11767</v>
      </c>
    </row>
    <row r="4012" spans="1:9" x14ac:dyDescent="0.2">
      <c r="A4012" s="6" t="s">
        <v>278</v>
      </c>
      <c r="B4012" t="s">
        <v>0</v>
      </c>
      <c r="C4012" t="s">
        <v>2</v>
      </c>
      <c r="D4012">
        <v>3</v>
      </c>
      <c r="E4012" t="s">
        <v>25</v>
      </c>
      <c r="F4012" t="s">
        <v>11</v>
      </c>
      <c r="G4012">
        <v>5521</v>
      </c>
      <c r="H4012">
        <v>13.485588666341</v>
      </c>
      <c r="I4012">
        <v>7796</v>
      </c>
    </row>
    <row r="4013" spans="1:9" x14ac:dyDescent="0.2">
      <c r="A4013" s="6" t="s">
        <v>362</v>
      </c>
      <c r="B4013" t="s">
        <v>0</v>
      </c>
      <c r="C4013" t="s">
        <v>2</v>
      </c>
      <c r="D4013">
        <v>3</v>
      </c>
      <c r="E4013" t="s">
        <v>25</v>
      </c>
      <c r="F4013" t="s">
        <v>12</v>
      </c>
      <c r="G4013">
        <v>6249</v>
      </c>
      <c r="H4013">
        <v>15.278728606356999</v>
      </c>
      <c r="I4013">
        <v>9041</v>
      </c>
    </row>
    <row r="4014" spans="1:9" x14ac:dyDescent="0.2">
      <c r="A4014" s="6" t="s">
        <v>446</v>
      </c>
      <c r="B4014" t="s">
        <v>0</v>
      </c>
      <c r="C4014" t="s">
        <v>2</v>
      </c>
      <c r="D4014">
        <v>3</v>
      </c>
      <c r="E4014" t="s">
        <v>25</v>
      </c>
      <c r="F4014" t="s">
        <v>13</v>
      </c>
      <c r="G4014">
        <v>6377</v>
      </c>
      <c r="H4014">
        <v>15.7417921500864</v>
      </c>
      <c r="I4014">
        <v>9446</v>
      </c>
    </row>
    <row r="4015" spans="1:9" x14ac:dyDescent="0.2">
      <c r="A4015" s="6" t="s">
        <v>530</v>
      </c>
      <c r="B4015" t="s">
        <v>0</v>
      </c>
      <c r="C4015" t="s">
        <v>2</v>
      </c>
      <c r="D4015">
        <v>3</v>
      </c>
      <c r="E4015" t="s">
        <v>25</v>
      </c>
      <c r="F4015" t="s">
        <v>14</v>
      </c>
      <c r="G4015">
        <v>6544</v>
      </c>
      <c r="H4015">
        <v>16.118226600985199</v>
      </c>
      <c r="I4015">
        <v>9598</v>
      </c>
    </row>
    <row r="4016" spans="1:9" x14ac:dyDescent="0.2">
      <c r="A4016" s="6" t="s">
        <v>614</v>
      </c>
      <c r="B4016" t="s">
        <v>0</v>
      </c>
      <c r="C4016" t="s">
        <v>2</v>
      </c>
      <c r="D4016">
        <v>3</v>
      </c>
      <c r="E4016" t="s">
        <v>25</v>
      </c>
      <c r="F4016" t="s">
        <v>15</v>
      </c>
      <c r="G4016">
        <v>6849</v>
      </c>
      <c r="H4016">
        <v>16.7580132126254</v>
      </c>
      <c r="I4016">
        <v>10221</v>
      </c>
    </row>
    <row r="4017" spans="1:9" x14ac:dyDescent="0.2">
      <c r="A4017" s="6" t="s">
        <v>282</v>
      </c>
      <c r="B4017" t="s">
        <v>0</v>
      </c>
      <c r="C4017" t="s">
        <v>2</v>
      </c>
      <c r="D4017">
        <v>4</v>
      </c>
      <c r="E4017" t="s">
        <v>25</v>
      </c>
      <c r="F4017" t="s">
        <v>11</v>
      </c>
      <c r="G4017">
        <v>7221</v>
      </c>
      <c r="H4017">
        <v>12.4328512396694</v>
      </c>
      <c r="I4017">
        <v>10114</v>
      </c>
    </row>
    <row r="4018" spans="1:9" x14ac:dyDescent="0.2">
      <c r="A4018" s="6" t="s">
        <v>534</v>
      </c>
      <c r="B4018" t="s">
        <v>0</v>
      </c>
      <c r="C4018" t="s">
        <v>2</v>
      </c>
      <c r="D4018">
        <v>4</v>
      </c>
      <c r="E4018" t="s">
        <v>25</v>
      </c>
      <c r="F4018" t="s">
        <v>14</v>
      </c>
      <c r="G4018">
        <v>7541</v>
      </c>
      <c r="H4018">
        <v>12.897212245596</v>
      </c>
      <c r="I4018">
        <v>10738</v>
      </c>
    </row>
    <row r="4019" spans="1:9" x14ac:dyDescent="0.2">
      <c r="A4019" s="6" t="s">
        <v>450</v>
      </c>
      <c r="B4019" t="s">
        <v>0</v>
      </c>
      <c r="C4019" t="s">
        <v>2</v>
      </c>
      <c r="D4019">
        <v>4</v>
      </c>
      <c r="E4019" t="s">
        <v>25</v>
      </c>
      <c r="F4019" t="s">
        <v>13</v>
      </c>
      <c r="G4019">
        <v>7436</v>
      </c>
      <c r="H4019">
        <v>12.8650519031142</v>
      </c>
      <c r="I4019">
        <v>10769</v>
      </c>
    </row>
    <row r="4020" spans="1:9" x14ac:dyDescent="0.2">
      <c r="A4020" s="6" t="s">
        <v>366</v>
      </c>
      <c r="B4020" t="s">
        <v>0</v>
      </c>
      <c r="C4020" t="s">
        <v>2</v>
      </c>
      <c r="D4020">
        <v>4</v>
      </c>
      <c r="E4020" t="s">
        <v>25</v>
      </c>
      <c r="F4020" t="s">
        <v>12</v>
      </c>
      <c r="G4020">
        <v>7591</v>
      </c>
      <c r="H4020">
        <v>13.065404475043</v>
      </c>
      <c r="I4020">
        <v>10870</v>
      </c>
    </row>
    <row r="4021" spans="1:9" x14ac:dyDescent="0.2">
      <c r="A4021" s="6" t="s">
        <v>618</v>
      </c>
      <c r="B4021" t="s">
        <v>0</v>
      </c>
      <c r="C4021" t="s">
        <v>2</v>
      </c>
      <c r="D4021">
        <v>4</v>
      </c>
      <c r="E4021" t="s">
        <v>25</v>
      </c>
      <c r="F4021" t="s">
        <v>15</v>
      </c>
      <c r="G4021">
        <v>8222</v>
      </c>
      <c r="H4021">
        <v>13.9592529711375</v>
      </c>
      <c r="I4021">
        <v>12076</v>
      </c>
    </row>
    <row r="4022" spans="1:9" x14ac:dyDescent="0.2">
      <c r="A4022" s="6" t="s">
        <v>286</v>
      </c>
      <c r="B4022" t="s">
        <v>0</v>
      </c>
      <c r="C4022" t="s">
        <v>2</v>
      </c>
      <c r="D4022">
        <v>5</v>
      </c>
      <c r="E4022" t="s">
        <v>25</v>
      </c>
      <c r="F4022" t="s">
        <v>11</v>
      </c>
      <c r="G4022">
        <v>5683</v>
      </c>
      <c r="H4022">
        <v>14.246678365505099</v>
      </c>
      <c r="I4022">
        <v>8445</v>
      </c>
    </row>
    <row r="4023" spans="1:9" x14ac:dyDescent="0.2">
      <c r="A4023" s="6" t="s">
        <v>370</v>
      </c>
      <c r="B4023" t="s">
        <v>0</v>
      </c>
      <c r="C4023" t="s">
        <v>2</v>
      </c>
      <c r="D4023">
        <v>5</v>
      </c>
      <c r="E4023" t="s">
        <v>25</v>
      </c>
      <c r="F4023" t="s">
        <v>12</v>
      </c>
      <c r="G4023">
        <v>6205</v>
      </c>
      <c r="H4023">
        <v>15.469957616554501</v>
      </c>
      <c r="I4023">
        <v>9167</v>
      </c>
    </row>
    <row r="4024" spans="1:9" x14ac:dyDescent="0.2">
      <c r="A4024" s="6" t="s">
        <v>538</v>
      </c>
      <c r="B4024" t="s">
        <v>0</v>
      </c>
      <c r="C4024" t="s">
        <v>2</v>
      </c>
      <c r="D4024">
        <v>5</v>
      </c>
      <c r="E4024" t="s">
        <v>25</v>
      </c>
      <c r="F4024" t="s">
        <v>14</v>
      </c>
      <c r="G4024">
        <v>6270</v>
      </c>
      <c r="H4024">
        <v>15.5660377358491</v>
      </c>
      <c r="I4024">
        <v>9178</v>
      </c>
    </row>
    <row r="4025" spans="1:9" x14ac:dyDescent="0.2">
      <c r="A4025" s="6" t="s">
        <v>454</v>
      </c>
      <c r="B4025" t="s">
        <v>0</v>
      </c>
      <c r="C4025" t="s">
        <v>2</v>
      </c>
      <c r="D4025">
        <v>5</v>
      </c>
      <c r="E4025" t="s">
        <v>25</v>
      </c>
      <c r="F4025" t="s">
        <v>13</v>
      </c>
      <c r="G4025">
        <v>6194</v>
      </c>
      <c r="H4025">
        <v>15.388819875776401</v>
      </c>
      <c r="I4025">
        <v>9268</v>
      </c>
    </row>
    <row r="4026" spans="1:9" x14ac:dyDescent="0.2">
      <c r="A4026" s="6" t="s">
        <v>622</v>
      </c>
      <c r="B4026" t="s">
        <v>0</v>
      </c>
      <c r="C4026" t="s">
        <v>2</v>
      </c>
      <c r="D4026">
        <v>5</v>
      </c>
      <c r="E4026" t="s">
        <v>25</v>
      </c>
      <c r="F4026" t="s">
        <v>15</v>
      </c>
      <c r="G4026">
        <v>6298</v>
      </c>
      <c r="H4026">
        <v>15.5352738036507</v>
      </c>
      <c r="I4026">
        <v>9452</v>
      </c>
    </row>
    <row r="4027" spans="1:9" x14ac:dyDescent="0.2">
      <c r="A4027" s="6" t="s">
        <v>458</v>
      </c>
      <c r="B4027" t="s">
        <v>0</v>
      </c>
      <c r="C4027" t="s">
        <v>2</v>
      </c>
      <c r="D4027">
        <v>6</v>
      </c>
      <c r="E4027" t="s">
        <v>25</v>
      </c>
      <c r="F4027" t="s">
        <v>13</v>
      </c>
      <c r="G4027">
        <v>2440</v>
      </c>
      <c r="H4027">
        <v>21.535745807590501</v>
      </c>
      <c r="I4027">
        <v>3686</v>
      </c>
    </row>
    <row r="4028" spans="1:9" x14ac:dyDescent="0.2">
      <c r="A4028" s="6" t="s">
        <v>290</v>
      </c>
      <c r="B4028" t="s">
        <v>0</v>
      </c>
      <c r="C4028" t="s">
        <v>2</v>
      </c>
      <c r="D4028">
        <v>6</v>
      </c>
      <c r="E4028" t="s">
        <v>25</v>
      </c>
      <c r="F4028" t="s">
        <v>11</v>
      </c>
      <c r="G4028">
        <v>2430</v>
      </c>
      <c r="H4028">
        <v>21.020761245674699</v>
      </c>
      <c r="I4028">
        <v>3744</v>
      </c>
    </row>
    <row r="4029" spans="1:9" x14ac:dyDescent="0.2">
      <c r="A4029" s="6" t="s">
        <v>374</v>
      </c>
      <c r="B4029" t="s">
        <v>0</v>
      </c>
      <c r="C4029" t="s">
        <v>2</v>
      </c>
      <c r="D4029">
        <v>6</v>
      </c>
      <c r="E4029" t="s">
        <v>25</v>
      </c>
      <c r="F4029" t="s">
        <v>12</v>
      </c>
      <c r="G4029">
        <v>2467</v>
      </c>
      <c r="H4029">
        <v>21.489547038327501</v>
      </c>
      <c r="I4029">
        <v>3748</v>
      </c>
    </row>
    <row r="4030" spans="1:9" x14ac:dyDescent="0.2">
      <c r="A4030" s="6" t="s">
        <v>542</v>
      </c>
      <c r="B4030" t="s">
        <v>0</v>
      </c>
      <c r="C4030" t="s">
        <v>2</v>
      </c>
      <c r="D4030">
        <v>6</v>
      </c>
      <c r="E4030" t="s">
        <v>25</v>
      </c>
      <c r="F4030" t="s">
        <v>14</v>
      </c>
      <c r="G4030">
        <v>2537</v>
      </c>
      <c r="H4030">
        <v>22.491134751773</v>
      </c>
      <c r="I4030">
        <v>3877</v>
      </c>
    </row>
    <row r="4031" spans="1:9" x14ac:dyDescent="0.2">
      <c r="A4031" s="6" t="s">
        <v>626</v>
      </c>
      <c r="B4031" t="s">
        <v>0</v>
      </c>
      <c r="C4031" t="s">
        <v>2</v>
      </c>
      <c r="D4031">
        <v>6</v>
      </c>
      <c r="E4031" t="s">
        <v>25</v>
      </c>
      <c r="F4031" t="s">
        <v>15</v>
      </c>
      <c r="G4031">
        <v>2664</v>
      </c>
      <c r="H4031">
        <v>23.4300791556728</v>
      </c>
      <c r="I4031">
        <v>4006</v>
      </c>
    </row>
    <row r="4032" spans="1:9" x14ac:dyDescent="0.2">
      <c r="A4032" s="6" t="s">
        <v>294</v>
      </c>
      <c r="B4032" t="s">
        <v>0</v>
      </c>
      <c r="C4032" t="s">
        <v>2</v>
      </c>
      <c r="D4032">
        <v>7</v>
      </c>
      <c r="E4032" t="s">
        <v>25</v>
      </c>
      <c r="F4032" t="s">
        <v>11</v>
      </c>
      <c r="G4032">
        <v>3584</v>
      </c>
      <c r="H4032">
        <v>16.173285198556002</v>
      </c>
      <c r="I4032">
        <v>4934</v>
      </c>
    </row>
    <row r="4033" spans="1:9" x14ac:dyDescent="0.2">
      <c r="A4033" s="6" t="s">
        <v>378</v>
      </c>
      <c r="B4033" t="s">
        <v>0</v>
      </c>
      <c r="C4033" t="s">
        <v>2</v>
      </c>
      <c r="D4033">
        <v>7</v>
      </c>
      <c r="E4033" t="s">
        <v>25</v>
      </c>
      <c r="F4033" t="s">
        <v>12</v>
      </c>
      <c r="G4033">
        <v>3732</v>
      </c>
      <c r="H4033">
        <v>16.8945224083296</v>
      </c>
      <c r="I4033">
        <v>5128</v>
      </c>
    </row>
    <row r="4034" spans="1:9" x14ac:dyDescent="0.2">
      <c r="A4034" s="6" t="s">
        <v>462</v>
      </c>
      <c r="B4034" t="s">
        <v>0</v>
      </c>
      <c r="C4034" t="s">
        <v>2</v>
      </c>
      <c r="D4034">
        <v>7</v>
      </c>
      <c r="E4034" t="s">
        <v>25</v>
      </c>
      <c r="F4034" t="s">
        <v>13</v>
      </c>
      <c r="G4034">
        <v>3875</v>
      </c>
      <c r="H4034">
        <v>17.5418741511996</v>
      </c>
      <c r="I4034">
        <v>5365</v>
      </c>
    </row>
    <row r="4035" spans="1:9" x14ac:dyDescent="0.2">
      <c r="A4035" s="6" t="s">
        <v>546</v>
      </c>
      <c r="B4035" t="s">
        <v>0</v>
      </c>
      <c r="C4035" t="s">
        <v>2</v>
      </c>
      <c r="D4035">
        <v>7</v>
      </c>
      <c r="E4035" t="s">
        <v>25</v>
      </c>
      <c r="F4035" t="s">
        <v>14</v>
      </c>
      <c r="G4035">
        <v>4038</v>
      </c>
      <c r="H4035">
        <v>18.279764599366199</v>
      </c>
      <c r="I4035">
        <v>5678</v>
      </c>
    </row>
    <row r="4036" spans="1:9" x14ac:dyDescent="0.2">
      <c r="A4036" s="6" t="s">
        <v>630</v>
      </c>
      <c r="B4036" t="s">
        <v>0</v>
      </c>
      <c r="C4036" t="s">
        <v>2</v>
      </c>
      <c r="D4036">
        <v>7</v>
      </c>
      <c r="E4036" t="s">
        <v>25</v>
      </c>
      <c r="F4036" t="s">
        <v>15</v>
      </c>
      <c r="G4036">
        <v>4251</v>
      </c>
      <c r="H4036">
        <v>19.0884598114055</v>
      </c>
      <c r="I4036">
        <v>6049</v>
      </c>
    </row>
    <row r="4037" spans="1:9" x14ac:dyDescent="0.2">
      <c r="A4037" s="6" t="s">
        <v>634</v>
      </c>
      <c r="B4037" t="s">
        <v>0</v>
      </c>
      <c r="C4037" t="s">
        <v>2</v>
      </c>
      <c r="D4037">
        <v>8</v>
      </c>
      <c r="E4037" t="s">
        <v>25</v>
      </c>
      <c r="F4037" t="s">
        <v>15</v>
      </c>
      <c r="G4037">
        <v>1156</v>
      </c>
      <c r="H4037">
        <v>20.716845878136201</v>
      </c>
      <c r="I4037">
        <v>1677</v>
      </c>
    </row>
    <row r="4038" spans="1:9" x14ac:dyDescent="0.2">
      <c r="A4038" s="6" t="s">
        <v>466</v>
      </c>
      <c r="B4038" t="s">
        <v>0</v>
      </c>
      <c r="C4038" t="s">
        <v>2</v>
      </c>
      <c r="D4038">
        <v>8</v>
      </c>
      <c r="E4038" t="s">
        <v>25</v>
      </c>
      <c r="F4038" t="s">
        <v>13</v>
      </c>
      <c r="G4038">
        <v>1210</v>
      </c>
      <c r="H4038">
        <v>21.4920071047957</v>
      </c>
      <c r="I4038">
        <v>1689</v>
      </c>
    </row>
    <row r="4039" spans="1:9" x14ac:dyDescent="0.2">
      <c r="A4039" s="6" t="s">
        <v>382</v>
      </c>
      <c r="B4039" t="s">
        <v>0</v>
      </c>
      <c r="C4039" t="s">
        <v>2</v>
      </c>
      <c r="D4039">
        <v>8</v>
      </c>
      <c r="E4039" t="s">
        <v>25</v>
      </c>
      <c r="F4039" t="s">
        <v>12</v>
      </c>
      <c r="G4039">
        <v>1213</v>
      </c>
      <c r="H4039">
        <v>21.280701754386001</v>
      </c>
      <c r="I4039">
        <v>1710</v>
      </c>
    </row>
    <row r="4040" spans="1:9" x14ac:dyDescent="0.2">
      <c r="A4040" s="6" t="s">
        <v>550</v>
      </c>
      <c r="B4040" t="s">
        <v>0</v>
      </c>
      <c r="C4040" t="s">
        <v>2</v>
      </c>
      <c r="D4040">
        <v>8</v>
      </c>
      <c r="E4040" t="s">
        <v>25</v>
      </c>
      <c r="F4040" t="s">
        <v>14</v>
      </c>
      <c r="G4040">
        <v>1174</v>
      </c>
      <c r="H4040">
        <v>20.964285714285701</v>
      </c>
      <c r="I4040">
        <v>1714</v>
      </c>
    </row>
    <row r="4041" spans="1:9" x14ac:dyDescent="0.2">
      <c r="A4041" s="6" t="s">
        <v>298</v>
      </c>
      <c r="B4041" t="s">
        <v>0</v>
      </c>
      <c r="C4041" t="s">
        <v>2</v>
      </c>
      <c r="D4041">
        <v>8</v>
      </c>
      <c r="E4041" t="s">
        <v>25</v>
      </c>
      <c r="F4041" t="s">
        <v>11</v>
      </c>
      <c r="G4041">
        <v>1275</v>
      </c>
      <c r="H4041">
        <v>22.3684210526316</v>
      </c>
      <c r="I4041">
        <v>1853</v>
      </c>
    </row>
    <row r="4042" spans="1:9" x14ac:dyDescent="0.2">
      <c r="A4042" s="6" t="s">
        <v>302</v>
      </c>
      <c r="B4042" t="s">
        <v>0</v>
      </c>
      <c r="C4042" t="s">
        <v>2</v>
      </c>
      <c r="D4042">
        <v>9</v>
      </c>
      <c r="E4042" t="s">
        <v>25</v>
      </c>
      <c r="F4042" t="s">
        <v>11</v>
      </c>
      <c r="G4042">
        <v>2519</v>
      </c>
      <c r="H4042">
        <v>14.628339140534299</v>
      </c>
      <c r="I4042">
        <v>3649</v>
      </c>
    </row>
    <row r="4043" spans="1:9" x14ac:dyDescent="0.2">
      <c r="A4043" s="6" t="s">
        <v>386</v>
      </c>
      <c r="B4043" t="s">
        <v>0</v>
      </c>
      <c r="C4043" t="s">
        <v>2</v>
      </c>
      <c r="D4043">
        <v>9</v>
      </c>
      <c r="E4043" t="s">
        <v>25</v>
      </c>
      <c r="F4043" t="s">
        <v>12</v>
      </c>
      <c r="G4043">
        <v>2582</v>
      </c>
      <c r="H4043">
        <v>15.064177362893799</v>
      </c>
      <c r="I4043">
        <v>3739</v>
      </c>
    </row>
    <row r="4044" spans="1:9" x14ac:dyDescent="0.2">
      <c r="A4044" s="6" t="s">
        <v>470</v>
      </c>
      <c r="B4044" t="s">
        <v>0</v>
      </c>
      <c r="C4044" t="s">
        <v>2</v>
      </c>
      <c r="D4044">
        <v>9</v>
      </c>
      <c r="E4044" t="s">
        <v>25</v>
      </c>
      <c r="F4044" t="s">
        <v>13</v>
      </c>
      <c r="G4044">
        <v>2605</v>
      </c>
      <c r="H4044">
        <v>15.189504373177799</v>
      </c>
      <c r="I4044">
        <v>3746</v>
      </c>
    </row>
    <row r="4045" spans="1:9" x14ac:dyDescent="0.2">
      <c r="A4045" s="6" t="s">
        <v>554</v>
      </c>
      <c r="B4045" t="s">
        <v>0</v>
      </c>
      <c r="C4045" t="s">
        <v>2</v>
      </c>
      <c r="D4045">
        <v>9</v>
      </c>
      <c r="E4045" t="s">
        <v>25</v>
      </c>
      <c r="F4045" t="s">
        <v>14</v>
      </c>
      <c r="G4045">
        <v>2791</v>
      </c>
      <c r="H4045">
        <v>16.226744186046499</v>
      </c>
      <c r="I4045">
        <v>3988</v>
      </c>
    </row>
    <row r="4046" spans="1:9" x14ac:dyDescent="0.2">
      <c r="A4046" s="6" t="s">
        <v>638</v>
      </c>
      <c r="B4046" t="s">
        <v>0</v>
      </c>
      <c r="C4046" t="s">
        <v>2</v>
      </c>
      <c r="D4046">
        <v>9</v>
      </c>
      <c r="E4046" t="s">
        <v>25</v>
      </c>
      <c r="F4046" t="s">
        <v>15</v>
      </c>
      <c r="G4046">
        <v>2825</v>
      </c>
      <c r="H4046">
        <v>16.4723032069971</v>
      </c>
      <c r="I4046">
        <v>4063</v>
      </c>
    </row>
    <row r="4047" spans="1:9" x14ac:dyDescent="0.2">
      <c r="A4047" s="6" t="s">
        <v>390</v>
      </c>
      <c r="B4047" t="s">
        <v>0</v>
      </c>
      <c r="C4047" t="s">
        <v>2</v>
      </c>
      <c r="D4047">
        <v>10</v>
      </c>
      <c r="E4047" t="s">
        <v>25</v>
      </c>
      <c r="F4047" t="s">
        <v>12</v>
      </c>
      <c r="G4047">
        <v>2689</v>
      </c>
      <c r="H4047">
        <v>23.041988003427601</v>
      </c>
      <c r="I4047">
        <v>4335</v>
      </c>
    </row>
    <row r="4048" spans="1:9" x14ac:dyDescent="0.2">
      <c r="A4048" s="6" t="s">
        <v>642</v>
      </c>
      <c r="B4048" t="s">
        <v>0</v>
      </c>
      <c r="C4048" t="s">
        <v>2</v>
      </c>
      <c r="D4048">
        <v>10</v>
      </c>
      <c r="E4048" t="s">
        <v>25</v>
      </c>
      <c r="F4048" t="s">
        <v>15</v>
      </c>
      <c r="G4048">
        <v>2734</v>
      </c>
      <c r="H4048">
        <v>23.149872988992399</v>
      </c>
      <c r="I4048">
        <v>4481</v>
      </c>
    </row>
    <row r="4049" spans="1:9" x14ac:dyDescent="0.2">
      <c r="A4049" s="6" t="s">
        <v>474</v>
      </c>
      <c r="B4049" t="s">
        <v>0</v>
      </c>
      <c r="C4049" t="s">
        <v>2</v>
      </c>
      <c r="D4049">
        <v>10</v>
      </c>
      <c r="E4049" t="s">
        <v>25</v>
      </c>
      <c r="F4049" t="s">
        <v>13</v>
      </c>
      <c r="G4049">
        <v>2849</v>
      </c>
      <c r="H4049">
        <v>24.288150042625698</v>
      </c>
      <c r="I4049">
        <v>4818</v>
      </c>
    </row>
    <row r="4050" spans="1:9" x14ac:dyDescent="0.2">
      <c r="A4050" s="6" t="s">
        <v>558</v>
      </c>
      <c r="B4050" t="s">
        <v>0</v>
      </c>
      <c r="C4050" t="s">
        <v>2</v>
      </c>
      <c r="D4050">
        <v>10</v>
      </c>
      <c r="E4050" t="s">
        <v>25</v>
      </c>
      <c r="F4050" t="s">
        <v>14</v>
      </c>
      <c r="G4050">
        <v>2935</v>
      </c>
      <c r="H4050">
        <v>24.957482993197299</v>
      </c>
      <c r="I4050">
        <v>4853</v>
      </c>
    </row>
    <row r="4051" spans="1:9" x14ac:dyDescent="0.2">
      <c r="A4051" s="6" t="s">
        <v>306</v>
      </c>
      <c r="B4051" t="s">
        <v>0</v>
      </c>
      <c r="C4051" t="s">
        <v>2</v>
      </c>
      <c r="D4051">
        <v>10</v>
      </c>
      <c r="E4051" t="s">
        <v>25</v>
      </c>
      <c r="F4051" t="s">
        <v>11</v>
      </c>
      <c r="G4051">
        <v>2722</v>
      </c>
      <c r="H4051">
        <v>23.649000868809701</v>
      </c>
      <c r="I4051">
        <v>4908</v>
      </c>
    </row>
    <row r="4052" spans="1:9" x14ac:dyDescent="0.2">
      <c r="A4052" s="6" t="s">
        <v>562</v>
      </c>
      <c r="B4052" t="s">
        <v>0</v>
      </c>
      <c r="C4052" t="s">
        <v>2</v>
      </c>
      <c r="D4052">
        <v>11</v>
      </c>
      <c r="E4052" t="s">
        <v>25</v>
      </c>
      <c r="F4052" t="s">
        <v>14</v>
      </c>
      <c r="G4052">
        <v>2289</v>
      </c>
      <c r="H4052">
        <v>13.6007130124777</v>
      </c>
      <c r="I4052">
        <v>3076</v>
      </c>
    </row>
    <row r="4053" spans="1:9" x14ac:dyDescent="0.2">
      <c r="A4053" s="6" t="s">
        <v>394</v>
      </c>
      <c r="B4053" t="s">
        <v>0</v>
      </c>
      <c r="C4053" t="s">
        <v>2</v>
      </c>
      <c r="D4053">
        <v>11</v>
      </c>
      <c r="E4053" t="s">
        <v>25</v>
      </c>
      <c r="F4053" t="s">
        <v>12</v>
      </c>
      <c r="G4053">
        <v>2353</v>
      </c>
      <c r="H4053">
        <v>13.890200708382499</v>
      </c>
      <c r="I4053">
        <v>3172</v>
      </c>
    </row>
    <row r="4054" spans="1:9" x14ac:dyDescent="0.2">
      <c r="A4054" s="6" t="s">
        <v>646</v>
      </c>
      <c r="B4054" t="s">
        <v>0</v>
      </c>
      <c r="C4054" t="s">
        <v>2</v>
      </c>
      <c r="D4054">
        <v>11</v>
      </c>
      <c r="E4054" t="s">
        <v>25</v>
      </c>
      <c r="F4054" t="s">
        <v>15</v>
      </c>
      <c r="G4054">
        <v>2397</v>
      </c>
      <c r="H4054">
        <v>14.3447037701975</v>
      </c>
      <c r="I4054">
        <v>3196</v>
      </c>
    </row>
    <row r="4055" spans="1:9" x14ac:dyDescent="0.2">
      <c r="A4055" s="6" t="s">
        <v>310</v>
      </c>
      <c r="B4055" t="s">
        <v>0</v>
      </c>
      <c r="C4055" t="s">
        <v>2</v>
      </c>
      <c r="D4055">
        <v>11</v>
      </c>
      <c r="E4055" t="s">
        <v>25</v>
      </c>
      <c r="F4055" t="s">
        <v>11</v>
      </c>
      <c r="G4055">
        <v>2405</v>
      </c>
      <c r="H4055">
        <v>14.0973036342321</v>
      </c>
      <c r="I4055">
        <v>3226</v>
      </c>
    </row>
    <row r="4056" spans="1:9" x14ac:dyDescent="0.2">
      <c r="A4056" s="6" t="s">
        <v>478</v>
      </c>
      <c r="B4056" t="s">
        <v>0</v>
      </c>
      <c r="C4056" t="s">
        <v>2</v>
      </c>
      <c r="D4056">
        <v>11</v>
      </c>
      <c r="E4056" t="s">
        <v>25</v>
      </c>
      <c r="F4056" t="s">
        <v>13</v>
      </c>
      <c r="G4056">
        <v>2375</v>
      </c>
      <c r="H4056">
        <v>14.0782454060462</v>
      </c>
      <c r="I4056">
        <v>3231</v>
      </c>
    </row>
    <row r="4057" spans="1:9" x14ac:dyDescent="0.2">
      <c r="A4057" s="6" t="s">
        <v>398</v>
      </c>
      <c r="B4057" t="s">
        <v>0</v>
      </c>
      <c r="C4057" t="s">
        <v>2</v>
      </c>
      <c r="D4057">
        <v>12</v>
      </c>
      <c r="E4057" t="s">
        <v>25</v>
      </c>
      <c r="F4057" t="s">
        <v>12</v>
      </c>
      <c r="G4057">
        <v>948</v>
      </c>
      <c r="H4057">
        <v>14.882260596546301</v>
      </c>
      <c r="I4057">
        <v>1405</v>
      </c>
    </row>
    <row r="4058" spans="1:9" x14ac:dyDescent="0.2">
      <c r="A4058" s="6" t="s">
        <v>650</v>
      </c>
      <c r="B4058" t="s">
        <v>0</v>
      </c>
      <c r="C4058" t="s">
        <v>2</v>
      </c>
      <c r="D4058">
        <v>12</v>
      </c>
      <c r="E4058" t="s">
        <v>25</v>
      </c>
      <c r="F4058" t="s">
        <v>15</v>
      </c>
      <c r="G4058">
        <v>963</v>
      </c>
      <c r="H4058">
        <v>15.2132701421801</v>
      </c>
      <c r="I4058">
        <v>1413</v>
      </c>
    </row>
    <row r="4059" spans="1:9" x14ac:dyDescent="0.2">
      <c r="A4059" s="6" t="s">
        <v>314</v>
      </c>
      <c r="B4059" t="s">
        <v>0</v>
      </c>
      <c r="C4059" t="s">
        <v>2</v>
      </c>
      <c r="D4059">
        <v>12</v>
      </c>
      <c r="E4059" t="s">
        <v>25</v>
      </c>
      <c r="F4059" t="s">
        <v>11</v>
      </c>
      <c r="G4059">
        <v>1069</v>
      </c>
      <c r="H4059">
        <v>16.5479876160991</v>
      </c>
      <c r="I4059">
        <v>1539</v>
      </c>
    </row>
    <row r="4060" spans="1:9" x14ac:dyDescent="0.2">
      <c r="A4060" s="6" t="s">
        <v>566</v>
      </c>
      <c r="B4060" t="s">
        <v>0</v>
      </c>
      <c r="C4060" t="s">
        <v>2</v>
      </c>
      <c r="D4060">
        <v>12</v>
      </c>
      <c r="E4060" t="s">
        <v>25</v>
      </c>
      <c r="F4060" t="s">
        <v>14</v>
      </c>
      <c r="G4060">
        <v>1066</v>
      </c>
      <c r="H4060">
        <v>16.813880126183001</v>
      </c>
      <c r="I4060">
        <v>1579</v>
      </c>
    </row>
    <row r="4061" spans="1:9" x14ac:dyDescent="0.2">
      <c r="A4061" s="6" t="s">
        <v>482</v>
      </c>
      <c r="B4061" t="s">
        <v>0</v>
      </c>
      <c r="C4061" t="s">
        <v>2</v>
      </c>
      <c r="D4061">
        <v>12</v>
      </c>
      <c r="E4061" t="s">
        <v>25</v>
      </c>
      <c r="F4061" t="s">
        <v>13</v>
      </c>
      <c r="G4061">
        <v>1056</v>
      </c>
      <c r="H4061">
        <v>16.7088607594937</v>
      </c>
      <c r="I4061">
        <v>1598</v>
      </c>
    </row>
    <row r="4062" spans="1:9" x14ac:dyDescent="0.2">
      <c r="A4062" s="6" t="s">
        <v>318</v>
      </c>
      <c r="B4062" t="s">
        <v>0</v>
      </c>
      <c r="C4062" t="s">
        <v>2</v>
      </c>
      <c r="D4062">
        <v>13</v>
      </c>
      <c r="E4062" t="s">
        <v>25</v>
      </c>
      <c r="F4062" t="s">
        <v>11</v>
      </c>
      <c r="G4062">
        <v>2555</v>
      </c>
      <c r="H4062">
        <v>9.4106813996316792</v>
      </c>
      <c r="I4062">
        <v>3266</v>
      </c>
    </row>
    <row r="4063" spans="1:9" x14ac:dyDescent="0.2">
      <c r="A4063" s="6" t="s">
        <v>402</v>
      </c>
      <c r="B4063" t="s">
        <v>0</v>
      </c>
      <c r="C4063" t="s">
        <v>2</v>
      </c>
      <c r="D4063">
        <v>13</v>
      </c>
      <c r="E4063" t="s">
        <v>25</v>
      </c>
      <c r="F4063" t="s">
        <v>12</v>
      </c>
      <c r="G4063">
        <v>2737</v>
      </c>
      <c r="H4063">
        <v>10.092182890855501</v>
      </c>
      <c r="I4063">
        <v>3483</v>
      </c>
    </row>
    <row r="4064" spans="1:9" x14ac:dyDescent="0.2">
      <c r="A4064" s="6" t="s">
        <v>486</v>
      </c>
      <c r="B4064" t="s">
        <v>0</v>
      </c>
      <c r="C4064" t="s">
        <v>2</v>
      </c>
      <c r="D4064">
        <v>13</v>
      </c>
      <c r="E4064" t="s">
        <v>25</v>
      </c>
      <c r="F4064" t="s">
        <v>13</v>
      </c>
      <c r="G4064">
        <v>2912</v>
      </c>
      <c r="H4064">
        <v>10.7732149463559</v>
      </c>
      <c r="I4064">
        <v>3742</v>
      </c>
    </row>
    <row r="4065" spans="1:9" x14ac:dyDescent="0.2">
      <c r="A4065" s="6" t="s">
        <v>570</v>
      </c>
      <c r="B4065" t="s">
        <v>0</v>
      </c>
      <c r="C4065" t="s">
        <v>2</v>
      </c>
      <c r="D4065">
        <v>13</v>
      </c>
      <c r="E4065" t="s">
        <v>25</v>
      </c>
      <c r="F4065" t="s">
        <v>14</v>
      </c>
      <c r="G4065">
        <v>3081</v>
      </c>
      <c r="H4065">
        <v>11.509152035861</v>
      </c>
      <c r="I4065">
        <v>3973</v>
      </c>
    </row>
    <row r="4066" spans="1:9" x14ac:dyDescent="0.2">
      <c r="A4066" s="6" t="s">
        <v>654</v>
      </c>
      <c r="B4066" t="s">
        <v>0</v>
      </c>
      <c r="C4066" t="s">
        <v>2</v>
      </c>
      <c r="D4066">
        <v>13</v>
      </c>
      <c r="E4066" t="s">
        <v>25</v>
      </c>
      <c r="F4066" t="s">
        <v>15</v>
      </c>
      <c r="G4066">
        <v>3146</v>
      </c>
      <c r="H4066">
        <v>11.8226230740323</v>
      </c>
      <c r="I4066">
        <v>4143</v>
      </c>
    </row>
    <row r="4067" spans="1:9" x14ac:dyDescent="0.2">
      <c r="A4067" s="6" t="s">
        <v>322</v>
      </c>
      <c r="B4067" t="s">
        <v>0</v>
      </c>
      <c r="C4067" t="s">
        <v>2</v>
      </c>
      <c r="D4067">
        <v>14</v>
      </c>
      <c r="E4067" t="s">
        <v>25</v>
      </c>
      <c r="F4067" t="s">
        <v>11</v>
      </c>
      <c r="G4067">
        <v>2682</v>
      </c>
      <c r="H4067">
        <v>17.9397993311037</v>
      </c>
      <c r="I4067">
        <v>3630</v>
      </c>
    </row>
    <row r="4068" spans="1:9" x14ac:dyDescent="0.2">
      <c r="A4068" s="6" t="s">
        <v>406</v>
      </c>
      <c r="B4068" t="s">
        <v>0</v>
      </c>
      <c r="C4068" t="s">
        <v>2</v>
      </c>
      <c r="D4068">
        <v>14</v>
      </c>
      <c r="E4068" t="s">
        <v>25</v>
      </c>
      <c r="F4068" t="s">
        <v>12</v>
      </c>
      <c r="G4068">
        <v>2816</v>
      </c>
      <c r="H4068">
        <v>19.0141796083727</v>
      </c>
      <c r="I4068">
        <v>3859</v>
      </c>
    </row>
    <row r="4069" spans="1:9" x14ac:dyDescent="0.2">
      <c r="A4069" s="6" t="s">
        <v>490</v>
      </c>
      <c r="B4069" t="s">
        <v>0</v>
      </c>
      <c r="C4069" t="s">
        <v>2</v>
      </c>
      <c r="D4069">
        <v>14</v>
      </c>
      <c r="E4069" t="s">
        <v>25</v>
      </c>
      <c r="F4069" t="s">
        <v>13</v>
      </c>
      <c r="G4069">
        <v>2974</v>
      </c>
      <c r="H4069">
        <v>20.272665303340201</v>
      </c>
      <c r="I4069">
        <v>4144</v>
      </c>
    </row>
    <row r="4070" spans="1:9" x14ac:dyDescent="0.2">
      <c r="A4070" s="6" t="s">
        <v>658</v>
      </c>
      <c r="B4070" t="s">
        <v>0</v>
      </c>
      <c r="C4070" t="s">
        <v>2</v>
      </c>
      <c r="D4070">
        <v>14</v>
      </c>
      <c r="E4070" t="s">
        <v>25</v>
      </c>
      <c r="F4070" t="s">
        <v>15</v>
      </c>
      <c r="G4070">
        <v>2940</v>
      </c>
      <c r="H4070">
        <v>20.3038674033149</v>
      </c>
      <c r="I4070">
        <v>4220</v>
      </c>
    </row>
    <row r="4071" spans="1:9" x14ac:dyDescent="0.2">
      <c r="A4071" s="6" t="s">
        <v>574</v>
      </c>
      <c r="B4071" t="s">
        <v>0</v>
      </c>
      <c r="C4071" t="s">
        <v>2</v>
      </c>
      <c r="D4071">
        <v>14</v>
      </c>
      <c r="E4071" t="s">
        <v>25</v>
      </c>
      <c r="F4071" t="s">
        <v>14</v>
      </c>
      <c r="G4071">
        <v>3102</v>
      </c>
      <c r="H4071">
        <v>21.1740614334471</v>
      </c>
      <c r="I4071">
        <v>4317</v>
      </c>
    </row>
    <row r="4072" spans="1:9" x14ac:dyDescent="0.2">
      <c r="A4072" s="6" t="s">
        <v>578</v>
      </c>
      <c r="B4072" t="s">
        <v>0</v>
      </c>
      <c r="C4072" t="s">
        <v>2</v>
      </c>
      <c r="D4072">
        <v>15</v>
      </c>
      <c r="E4072" t="s">
        <v>25</v>
      </c>
      <c r="F4072" t="s">
        <v>14</v>
      </c>
      <c r="G4072">
        <v>920</v>
      </c>
      <c r="H4072">
        <v>22.439024390243901</v>
      </c>
      <c r="I4072">
        <v>1389</v>
      </c>
    </row>
    <row r="4073" spans="1:9" x14ac:dyDescent="0.2">
      <c r="A4073" s="6" t="s">
        <v>662</v>
      </c>
      <c r="B4073" t="s">
        <v>0</v>
      </c>
      <c r="C4073" t="s">
        <v>2</v>
      </c>
      <c r="D4073">
        <v>15</v>
      </c>
      <c r="E4073" t="s">
        <v>25</v>
      </c>
      <c r="F4073" t="s">
        <v>15</v>
      </c>
      <c r="G4073">
        <v>963</v>
      </c>
      <c r="H4073">
        <v>23.660933660933701</v>
      </c>
      <c r="I4073">
        <v>1481</v>
      </c>
    </row>
    <row r="4074" spans="1:9" x14ac:dyDescent="0.2">
      <c r="A4074" s="6" t="s">
        <v>494</v>
      </c>
      <c r="B4074" t="s">
        <v>0</v>
      </c>
      <c r="C4074" t="s">
        <v>2</v>
      </c>
      <c r="D4074">
        <v>15</v>
      </c>
      <c r="E4074" t="s">
        <v>25</v>
      </c>
      <c r="F4074" t="s">
        <v>13</v>
      </c>
      <c r="G4074">
        <v>945</v>
      </c>
      <c r="H4074">
        <v>22.992700729927002</v>
      </c>
      <c r="I4074">
        <v>1484</v>
      </c>
    </row>
    <row r="4075" spans="1:9" x14ac:dyDescent="0.2">
      <c r="A4075" s="6" t="s">
        <v>410</v>
      </c>
      <c r="B4075" t="s">
        <v>0</v>
      </c>
      <c r="C4075" t="s">
        <v>2</v>
      </c>
      <c r="D4075">
        <v>15</v>
      </c>
      <c r="E4075" t="s">
        <v>25</v>
      </c>
      <c r="F4075" t="s">
        <v>12</v>
      </c>
      <c r="G4075">
        <v>1051</v>
      </c>
      <c r="H4075">
        <v>25.264423076923102</v>
      </c>
      <c r="I4075">
        <v>1694</v>
      </c>
    </row>
    <row r="4076" spans="1:9" x14ac:dyDescent="0.2">
      <c r="A4076" s="6" t="s">
        <v>326</v>
      </c>
      <c r="B4076" t="s">
        <v>0</v>
      </c>
      <c r="C4076" t="s">
        <v>2</v>
      </c>
      <c r="D4076">
        <v>15</v>
      </c>
      <c r="E4076" t="s">
        <v>25</v>
      </c>
      <c r="F4076" t="s">
        <v>11</v>
      </c>
      <c r="G4076">
        <v>1087</v>
      </c>
      <c r="H4076">
        <v>26.067146282973599</v>
      </c>
      <c r="I4076">
        <v>1957</v>
      </c>
    </row>
    <row r="4077" spans="1:9" x14ac:dyDescent="0.2">
      <c r="A4077" s="6" t="s">
        <v>498</v>
      </c>
      <c r="B4077" t="s">
        <v>0</v>
      </c>
      <c r="C4077" t="s">
        <v>2</v>
      </c>
      <c r="D4077">
        <v>16</v>
      </c>
      <c r="E4077" t="s">
        <v>25</v>
      </c>
      <c r="F4077" t="s">
        <v>13</v>
      </c>
      <c r="G4077">
        <v>2149</v>
      </c>
      <c r="H4077">
        <v>16.329787234042598</v>
      </c>
      <c r="I4077">
        <v>2929</v>
      </c>
    </row>
    <row r="4078" spans="1:9" x14ac:dyDescent="0.2">
      <c r="A4078" s="6" t="s">
        <v>666</v>
      </c>
      <c r="B4078" t="s">
        <v>0</v>
      </c>
      <c r="C4078" t="s">
        <v>2</v>
      </c>
      <c r="D4078">
        <v>16</v>
      </c>
      <c r="E4078" t="s">
        <v>25</v>
      </c>
      <c r="F4078" t="s">
        <v>15</v>
      </c>
      <c r="G4078">
        <v>2307</v>
      </c>
      <c r="H4078">
        <v>17.678160919540201</v>
      </c>
      <c r="I4078">
        <v>3132</v>
      </c>
    </row>
    <row r="4079" spans="1:9" x14ac:dyDescent="0.2">
      <c r="A4079" s="6" t="s">
        <v>582</v>
      </c>
      <c r="B4079" t="s">
        <v>0</v>
      </c>
      <c r="C4079" t="s">
        <v>2</v>
      </c>
      <c r="D4079">
        <v>16</v>
      </c>
      <c r="E4079" t="s">
        <v>25</v>
      </c>
      <c r="F4079" t="s">
        <v>14</v>
      </c>
      <c r="G4079">
        <v>2313</v>
      </c>
      <c r="H4079">
        <v>17.6295731707317</v>
      </c>
      <c r="I4079">
        <v>3133</v>
      </c>
    </row>
    <row r="4080" spans="1:9" x14ac:dyDescent="0.2">
      <c r="A4080" s="6" t="s">
        <v>330</v>
      </c>
      <c r="B4080" t="s">
        <v>0</v>
      </c>
      <c r="C4080" t="s">
        <v>2</v>
      </c>
      <c r="D4080">
        <v>16</v>
      </c>
      <c r="E4080" t="s">
        <v>25</v>
      </c>
      <c r="F4080" t="s">
        <v>11</v>
      </c>
      <c r="G4080">
        <v>2355</v>
      </c>
      <c r="H4080">
        <v>18.032159264931099</v>
      </c>
      <c r="I4080">
        <v>3177</v>
      </c>
    </row>
    <row r="4081" spans="1:9" x14ac:dyDescent="0.2">
      <c r="A4081" s="6" t="s">
        <v>414</v>
      </c>
      <c r="B4081" t="s">
        <v>0</v>
      </c>
      <c r="C4081" t="s">
        <v>2</v>
      </c>
      <c r="D4081">
        <v>16</v>
      </c>
      <c r="E4081" t="s">
        <v>25</v>
      </c>
      <c r="F4081" t="s">
        <v>12</v>
      </c>
      <c r="G4081">
        <v>2571</v>
      </c>
      <c r="H4081">
        <v>19.581111957349599</v>
      </c>
      <c r="I4081">
        <v>3570</v>
      </c>
    </row>
    <row r="4082" spans="1:9" x14ac:dyDescent="0.2">
      <c r="A4082" s="6" t="s">
        <v>502</v>
      </c>
      <c r="B4082" t="s">
        <v>0</v>
      </c>
      <c r="C4082" t="s">
        <v>2</v>
      </c>
      <c r="D4082">
        <v>17</v>
      </c>
      <c r="E4082" t="s">
        <v>25</v>
      </c>
      <c r="F4082" t="s">
        <v>13</v>
      </c>
      <c r="G4082">
        <v>694</v>
      </c>
      <c r="H4082">
        <v>22.605863192182401</v>
      </c>
      <c r="I4082">
        <v>955</v>
      </c>
    </row>
    <row r="4083" spans="1:9" x14ac:dyDescent="0.2">
      <c r="A4083" s="6" t="s">
        <v>670</v>
      </c>
      <c r="B4083" t="s">
        <v>0</v>
      </c>
      <c r="C4083" t="s">
        <v>2</v>
      </c>
      <c r="D4083">
        <v>17</v>
      </c>
      <c r="E4083" t="s">
        <v>25</v>
      </c>
      <c r="F4083" t="s">
        <v>15</v>
      </c>
      <c r="G4083">
        <v>677</v>
      </c>
      <c r="H4083">
        <v>22.642140468227399</v>
      </c>
      <c r="I4083">
        <v>959</v>
      </c>
    </row>
    <row r="4084" spans="1:9" x14ac:dyDescent="0.2">
      <c r="A4084" s="6" t="s">
        <v>586</v>
      </c>
      <c r="B4084" t="s">
        <v>0</v>
      </c>
      <c r="C4084" t="s">
        <v>2</v>
      </c>
      <c r="D4084">
        <v>17</v>
      </c>
      <c r="E4084" t="s">
        <v>25</v>
      </c>
      <c r="F4084" t="s">
        <v>14</v>
      </c>
      <c r="G4084">
        <v>695</v>
      </c>
      <c r="H4084">
        <v>22.9372937293729</v>
      </c>
      <c r="I4084">
        <v>979</v>
      </c>
    </row>
    <row r="4085" spans="1:9" x14ac:dyDescent="0.2">
      <c r="A4085" s="6" t="s">
        <v>334</v>
      </c>
      <c r="B4085" t="s">
        <v>0</v>
      </c>
      <c r="C4085" t="s">
        <v>2</v>
      </c>
      <c r="D4085">
        <v>17</v>
      </c>
      <c r="E4085" t="s">
        <v>25</v>
      </c>
      <c r="F4085" t="s">
        <v>11</v>
      </c>
      <c r="G4085">
        <v>740</v>
      </c>
      <c r="H4085">
        <v>24.342105263157901</v>
      </c>
      <c r="I4085">
        <v>1024</v>
      </c>
    </row>
    <row r="4086" spans="1:9" x14ac:dyDescent="0.2">
      <c r="A4086" s="6" t="s">
        <v>418</v>
      </c>
      <c r="B4086" t="s">
        <v>0</v>
      </c>
      <c r="C4086" t="s">
        <v>2</v>
      </c>
      <c r="D4086">
        <v>17</v>
      </c>
      <c r="E4086" t="s">
        <v>25</v>
      </c>
      <c r="F4086" t="s">
        <v>12</v>
      </c>
      <c r="G4086">
        <v>754</v>
      </c>
      <c r="H4086">
        <v>24.640522875816998</v>
      </c>
      <c r="I4086">
        <v>1035</v>
      </c>
    </row>
    <row r="4087" spans="1:9" x14ac:dyDescent="0.2">
      <c r="A4087" s="6" t="s">
        <v>674</v>
      </c>
      <c r="B4087" t="s">
        <v>0</v>
      </c>
      <c r="C4087" t="s">
        <v>2</v>
      </c>
      <c r="D4087">
        <v>18</v>
      </c>
      <c r="E4087" t="s">
        <v>25</v>
      </c>
      <c r="F4087" t="s">
        <v>15</v>
      </c>
      <c r="G4087">
        <v>4451</v>
      </c>
      <c r="H4087">
        <v>9.4521129751539608</v>
      </c>
      <c r="I4087">
        <v>5800</v>
      </c>
    </row>
    <row r="4088" spans="1:9" x14ac:dyDescent="0.2">
      <c r="A4088" s="6" t="s">
        <v>338</v>
      </c>
      <c r="B4088" t="s">
        <v>0</v>
      </c>
      <c r="C4088" t="s">
        <v>2</v>
      </c>
      <c r="D4088">
        <v>18</v>
      </c>
      <c r="E4088" t="s">
        <v>25</v>
      </c>
      <c r="F4088" t="s">
        <v>11</v>
      </c>
      <c r="G4088">
        <v>5043</v>
      </c>
      <c r="H4088">
        <v>10.748081841432199</v>
      </c>
      <c r="I4088">
        <v>6718</v>
      </c>
    </row>
    <row r="4089" spans="1:9" x14ac:dyDescent="0.2">
      <c r="A4089" s="6" t="s">
        <v>506</v>
      </c>
      <c r="B4089" t="s">
        <v>0</v>
      </c>
      <c r="C4089" t="s">
        <v>2</v>
      </c>
      <c r="D4089">
        <v>18</v>
      </c>
      <c r="E4089" t="s">
        <v>25</v>
      </c>
      <c r="F4089" t="s">
        <v>13</v>
      </c>
      <c r="G4089">
        <v>5059</v>
      </c>
      <c r="H4089">
        <v>10.9242064348953</v>
      </c>
      <c r="I4089">
        <v>6895</v>
      </c>
    </row>
    <row r="4090" spans="1:9" x14ac:dyDescent="0.2">
      <c r="A4090" s="6" t="s">
        <v>422</v>
      </c>
      <c r="B4090" t="s">
        <v>0</v>
      </c>
      <c r="C4090" t="s">
        <v>2</v>
      </c>
      <c r="D4090">
        <v>18</v>
      </c>
      <c r="E4090" t="s">
        <v>25</v>
      </c>
      <c r="F4090" t="s">
        <v>12</v>
      </c>
      <c r="G4090">
        <v>5155</v>
      </c>
      <c r="H4090">
        <v>11.1967854039965</v>
      </c>
      <c r="I4090">
        <v>6908</v>
      </c>
    </row>
    <row r="4091" spans="1:9" x14ac:dyDescent="0.2">
      <c r="A4091" s="6" t="s">
        <v>590</v>
      </c>
      <c r="B4091" t="s">
        <v>0</v>
      </c>
      <c r="C4091" t="s">
        <v>2</v>
      </c>
      <c r="D4091">
        <v>18</v>
      </c>
      <c r="E4091" t="s">
        <v>25</v>
      </c>
      <c r="F4091" t="s">
        <v>14</v>
      </c>
      <c r="G4091">
        <v>5292</v>
      </c>
      <c r="H4091">
        <v>11.3367609254499</v>
      </c>
      <c r="I4091">
        <v>7059</v>
      </c>
    </row>
    <row r="4092" spans="1:9" x14ac:dyDescent="0.2">
      <c r="A4092" s="6" t="s">
        <v>510</v>
      </c>
      <c r="B4092" t="s">
        <v>0</v>
      </c>
      <c r="C4092" t="s">
        <v>2</v>
      </c>
      <c r="D4092">
        <v>19</v>
      </c>
      <c r="E4092" t="s">
        <v>25</v>
      </c>
      <c r="F4092" t="s">
        <v>13</v>
      </c>
      <c r="G4092">
        <v>782</v>
      </c>
      <c r="H4092">
        <v>15.454545454545499</v>
      </c>
      <c r="I4092">
        <v>1039</v>
      </c>
    </row>
    <row r="4093" spans="1:9" x14ac:dyDescent="0.2">
      <c r="A4093" s="6" t="s">
        <v>426</v>
      </c>
      <c r="B4093" t="s">
        <v>0</v>
      </c>
      <c r="C4093" t="s">
        <v>2</v>
      </c>
      <c r="D4093">
        <v>19</v>
      </c>
      <c r="E4093" t="s">
        <v>25</v>
      </c>
      <c r="F4093" t="s">
        <v>12</v>
      </c>
      <c r="G4093">
        <v>828</v>
      </c>
      <c r="H4093">
        <v>16.428571428571399</v>
      </c>
      <c r="I4093">
        <v>1101</v>
      </c>
    </row>
    <row r="4094" spans="1:9" x14ac:dyDescent="0.2">
      <c r="A4094" s="6" t="s">
        <v>342</v>
      </c>
      <c r="B4094" t="s">
        <v>0</v>
      </c>
      <c r="C4094" t="s">
        <v>2</v>
      </c>
      <c r="D4094">
        <v>19</v>
      </c>
      <c r="E4094" t="s">
        <v>25</v>
      </c>
      <c r="F4094" t="s">
        <v>11</v>
      </c>
      <c r="G4094">
        <v>879</v>
      </c>
      <c r="H4094">
        <v>17.405940594059398</v>
      </c>
      <c r="I4094">
        <v>1145</v>
      </c>
    </row>
    <row r="4095" spans="1:9" x14ac:dyDescent="0.2">
      <c r="A4095" s="6" t="s">
        <v>594</v>
      </c>
      <c r="B4095" t="s">
        <v>0</v>
      </c>
      <c r="C4095" t="s">
        <v>2</v>
      </c>
      <c r="D4095">
        <v>19</v>
      </c>
      <c r="E4095" t="s">
        <v>25</v>
      </c>
      <c r="F4095" t="s">
        <v>14</v>
      </c>
      <c r="G4095">
        <v>878</v>
      </c>
      <c r="H4095">
        <v>17.249508840864401</v>
      </c>
      <c r="I4095">
        <v>1200</v>
      </c>
    </row>
    <row r="4096" spans="1:9" x14ac:dyDescent="0.2">
      <c r="A4096" s="6" t="s">
        <v>678</v>
      </c>
      <c r="B4096" t="s">
        <v>0</v>
      </c>
      <c r="C4096" t="s">
        <v>2</v>
      </c>
      <c r="D4096">
        <v>19</v>
      </c>
      <c r="E4096" t="s">
        <v>25</v>
      </c>
      <c r="F4096" t="s">
        <v>15</v>
      </c>
      <c r="G4096">
        <v>984</v>
      </c>
      <c r="H4096">
        <v>19.256360078277901</v>
      </c>
      <c r="I4096">
        <v>1349</v>
      </c>
    </row>
    <row r="4097" spans="1:9" x14ac:dyDescent="0.2">
      <c r="A4097" s="6" t="s">
        <v>598</v>
      </c>
      <c r="B4097" t="s">
        <v>0</v>
      </c>
      <c r="C4097" t="s">
        <v>2</v>
      </c>
      <c r="D4097">
        <v>20</v>
      </c>
      <c r="E4097" t="s">
        <v>25</v>
      </c>
      <c r="F4097" t="s">
        <v>14</v>
      </c>
      <c r="G4097">
        <v>3624</v>
      </c>
      <c r="H4097">
        <v>13.2650073206442</v>
      </c>
      <c r="I4097">
        <v>4757</v>
      </c>
    </row>
    <row r="4098" spans="1:9" x14ac:dyDescent="0.2">
      <c r="A4098" s="6" t="s">
        <v>514</v>
      </c>
      <c r="B4098" t="s">
        <v>0</v>
      </c>
      <c r="C4098" t="s">
        <v>2</v>
      </c>
      <c r="D4098">
        <v>20</v>
      </c>
      <c r="E4098" t="s">
        <v>25</v>
      </c>
      <c r="F4098" t="s">
        <v>13</v>
      </c>
      <c r="G4098">
        <v>3783</v>
      </c>
      <c r="H4098">
        <v>13.897869213813401</v>
      </c>
      <c r="I4098">
        <v>5039</v>
      </c>
    </row>
    <row r="4099" spans="1:9" x14ac:dyDescent="0.2">
      <c r="A4099" s="6" t="s">
        <v>346</v>
      </c>
      <c r="B4099" t="s">
        <v>0</v>
      </c>
      <c r="C4099" t="s">
        <v>2</v>
      </c>
      <c r="D4099">
        <v>20</v>
      </c>
      <c r="E4099" t="s">
        <v>25</v>
      </c>
      <c r="F4099" t="s">
        <v>11</v>
      </c>
      <c r="G4099">
        <v>3968</v>
      </c>
      <c r="H4099">
        <v>14.658293313631299</v>
      </c>
      <c r="I4099">
        <v>5279</v>
      </c>
    </row>
    <row r="4100" spans="1:9" x14ac:dyDescent="0.2">
      <c r="A4100" s="6" t="s">
        <v>682</v>
      </c>
      <c r="B4100" t="s">
        <v>0</v>
      </c>
      <c r="C4100" t="s">
        <v>2</v>
      </c>
      <c r="D4100">
        <v>20</v>
      </c>
      <c r="E4100" t="s">
        <v>25</v>
      </c>
      <c r="F4100" t="s">
        <v>15</v>
      </c>
      <c r="G4100">
        <v>4029</v>
      </c>
      <c r="H4100">
        <v>14.763649688530601</v>
      </c>
      <c r="I4100">
        <v>5401</v>
      </c>
    </row>
    <row r="4101" spans="1:9" x14ac:dyDescent="0.2">
      <c r="A4101" s="6" t="s">
        <v>430</v>
      </c>
      <c r="B4101" t="s">
        <v>0</v>
      </c>
      <c r="C4101" t="s">
        <v>2</v>
      </c>
      <c r="D4101">
        <v>20</v>
      </c>
      <c r="E4101" t="s">
        <v>25</v>
      </c>
      <c r="F4101" t="s">
        <v>12</v>
      </c>
      <c r="G4101">
        <v>4060</v>
      </c>
      <c r="H4101">
        <v>14.976023607524899</v>
      </c>
      <c r="I4101">
        <v>5415</v>
      </c>
    </row>
    <row r="4102" spans="1:9" x14ac:dyDescent="0.2">
      <c r="A4102" s="6" t="s">
        <v>350</v>
      </c>
      <c r="B4102" t="s">
        <v>0</v>
      </c>
      <c r="C4102" t="s">
        <v>2</v>
      </c>
      <c r="D4102">
        <v>99</v>
      </c>
      <c r="E4102" t="s">
        <v>25</v>
      </c>
      <c r="F4102" t="s">
        <v>11</v>
      </c>
      <c r="G4102">
        <v>64509</v>
      </c>
      <c r="H4102">
        <v>14.530035813230599</v>
      </c>
      <c r="I4102">
        <v>91962</v>
      </c>
    </row>
    <row r="4103" spans="1:9" x14ac:dyDescent="0.2">
      <c r="A4103" s="6" t="s">
        <v>434</v>
      </c>
      <c r="B4103" t="s">
        <v>0</v>
      </c>
      <c r="C4103" t="s">
        <v>2</v>
      </c>
      <c r="D4103">
        <v>99</v>
      </c>
      <c r="E4103" t="s">
        <v>25</v>
      </c>
      <c r="F4103" t="s">
        <v>12</v>
      </c>
      <c r="G4103">
        <v>66929</v>
      </c>
      <c r="H4103">
        <v>15.096880427672399</v>
      </c>
      <c r="I4103">
        <v>95076</v>
      </c>
    </row>
    <row r="4104" spans="1:9" x14ac:dyDescent="0.2">
      <c r="A4104" s="6" t="s">
        <v>518</v>
      </c>
      <c r="B4104" t="s">
        <v>0</v>
      </c>
      <c r="C4104" t="s">
        <v>2</v>
      </c>
      <c r="D4104">
        <v>99</v>
      </c>
      <c r="E4104" t="s">
        <v>25</v>
      </c>
      <c r="F4104" t="s">
        <v>13</v>
      </c>
      <c r="G4104">
        <v>66472</v>
      </c>
      <c r="H4104">
        <v>15.0103874988709</v>
      </c>
      <c r="I4104">
        <v>95362</v>
      </c>
    </row>
    <row r="4105" spans="1:9" x14ac:dyDescent="0.2">
      <c r="A4105" s="6" t="s">
        <v>602</v>
      </c>
      <c r="B4105" t="s">
        <v>0</v>
      </c>
      <c r="C4105" t="s">
        <v>2</v>
      </c>
      <c r="D4105">
        <v>99</v>
      </c>
      <c r="E4105" t="s">
        <v>25</v>
      </c>
      <c r="F4105" t="s">
        <v>14</v>
      </c>
      <c r="G4105">
        <v>67933</v>
      </c>
      <c r="H4105">
        <v>15.298846950725199</v>
      </c>
      <c r="I4105">
        <v>96843</v>
      </c>
    </row>
    <row r="4106" spans="1:9" x14ac:dyDescent="0.2">
      <c r="A4106" s="6" t="s">
        <v>686</v>
      </c>
      <c r="B4106" t="s">
        <v>0</v>
      </c>
      <c r="C4106" t="s">
        <v>2</v>
      </c>
      <c r="D4106">
        <v>99</v>
      </c>
      <c r="E4106" t="s">
        <v>25</v>
      </c>
      <c r="F4106" t="s">
        <v>15</v>
      </c>
      <c r="G4106">
        <v>69170</v>
      </c>
      <c r="H4106">
        <v>15.5225421332555</v>
      </c>
      <c r="I4106">
        <v>99542</v>
      </c>
    </row>
    <row r="4107" spans="1:9" x14ac:dyDescent="0.2">
      <c r="A4107" s="6" t="s">
        <v>271</v>
      </c>
      <c r="B4107" t="s">
        <v>0</v>
      </c>
      <c r="C4107" t="s">
        <v>1</v>
      </c>
      <c r="D4107">
        <v>1</v>
      </c>
      <c r="E4107" t="s">
        <v>24</v>
      </c>
      <c r="F4107" t="s">
        <v>11</v>
      </c>
      <c r="G4107">
        <v>9602</v>
      </c>
      <c r="H4107">
        <v>15.725515886013801</v>
      </c>
      <c r="I4107">
        <v>15571</v>
      </c>
    </row>
    <row r="4108" spans="1:9" x14ac:dyDescent="0.2">
      <c r="A4108" s="6" t="s">
        <v>355</v>
      </c>
      <c r="B4108" t="s">
        <v>0</v>
      </c>
      <c r="C4108" t="s">
        <v>1</v>
      </c>
      <c r="D4108">
        <v>1</v>
      </c>
      <c r="E4108" t="s">
        <v>24</v>
      </c>
      <c r="F4108" t="s">
        <v>12</v>
      </c>
      <c r="G4108">
        <v>9832</v>
      </c>
      <c r="H4108">
        <v>16.023468057366401</v>
      </c>
      <c r="I4108">
        <v>15791</v>
      </c>
    </row>
    <row r="4109" spans="1:9" x14ac:dyDescent="0.2">
      <c r="A4109" s="6" t="s">
        <v>439</v>
      </c>
      <c r="B4109" t="s">
        <v>0</v>
      </c>
      <c r="C4109" t="s">
        <v>1</v>
      </c>
      <c r="D4109">
        <v>1</v>
      </c>
      <c r="E4109" t="s">
        <v>24</v>
      </c>
      <c r="F4109" t="s">
        <v>13</v>
      </c>
      <c r="G4109">
        <v>10133</v>
      </c>
      <c r="H4109">
        <v>16.391135554836598</v>
      </c>
      <c r="I4109">
        <v>16273</v>
      </c>
    </row>
    <row r="4110" spans="1:9" x14ac:dyDescent="0.2">
      <c r="A4110" s="6" t="s">
        <v>523</v>
      </c>
      <c r="B4110" t="s">
        <v>0</v>
      </c>
      <c r="C4110" t="s">
        <v>1</v>
      </c>
      <c r="D4110">
        <v>1</v>
      </c>
      <c r="E4110" t="s">
        <v>24</v>
      </c>
      <c r="F4110" t="s">
        <v>14</v>
      </c>
      <c r="G4110">
        <v>10232</v>
      </c>
      <c r="H4110">
        <v>16.365962891874599</v>
      </c>
      <c r="I4110">
        <v>16543</v>
      </c>
    </row>
    <row r="4111" spans="1:9" x14ac:dyDescent="0.2">
      <c r="A4111" s="6" t="s">
        <v>607</v>
      </c>
      <c r="B4111" t="s">
        <v>0</v>
      </c>
      <c r="C4111" t="s">
        <v>1</v>
      </c>
      <c r="D4111">
        <v>1</v>
      </c>
      <c r="E4111" t="s">
        <v>24</v>
      </c>
      <c r="F4111" t="s">
        <v>15</v>
      </c>
      <c r="G4111">
        <v>10282</v>
      </c>
      <c r="H4111">
        <v>16.1488927281294</v>
      </c>
      <c r="I4111">
        <v>16680</v>
      </c>
    </row>
    <row r="4112" spans="1:9" x14ac:dyDescent="0.2">
      <c r="A4112" s="6" t="s">
        <v>359</v>
      </c>
      <c r="B4112" t="s">
        <v>0</v>
      </c>
      <c r="C4112" t="s">
        <v>1</v>
      </c>
      <c r="D4112">
        <v>2</v>
      </c>
      <c r="E4112" t="s">
        <v>24</v>
      </c>
      <c r="F4112" t="s">
        <v>12</v>
      </c>
      <c r="G4112">
        <v>23721</v>
      </c>
      <c r="H4112">
        <v>11.4010381620686</v>
      </c>
      <c r="I4112">
        <v>34167</v>
      </c>
    </row>
    <row r="4113" spans="1:9" x14ac:dyDescent="0.2">
      <c r="A4113" s="6" t="s">
        <v>443</v>
      </c>
      <c r="B4113" t="s">
        <v>0</v>
      </c>
      <c r="C4113" t="s">
        <v>1</v>
      </c>
      <c r="D4113">
        <v>2</v>
      </c>
      <c r="E4113" t="s">
        <v>24</v>
      </c>
      <c r="F4113" t="s">
        <v>13</v>
      </c>
      <c r="G4113">
        <v>24430</v>
      </c>
      <c r="H4113">
        <v>11.5562913907285</v>
      </c>
      <c r="I4113">
        <v>35843</v>
      </c>
    </row>
    <row r="4114" spans="1:9" x14ac:dyDescent="0.2">
      <c r="A4114" s="6" t="s">
        <v>275</v>
      </c>
      <c r="B4114" t="s">
        <v>0</v>
      </c>
      <c r="C4114" t="s">
        <v>1</v>
      </c>
      <c r="D4114">
        <v>2</v>
      </c>
      <c r="E4114" t="s">
        <v>24</v>
      </c>
      <c r="F4114" t="s">
        <v>11</v>
      </c>
      <c r="G4114">
        <v>24126</v>
      </c>
      <c r="H4114">
        <v>11.7544457978076</v>
      </c>
      <c r="I4114">
        <v>36161</v>
      </c>
    </row>
    <row r="4115" spans="1:9" x14ac:dyDescent="0.2">
      <c r="A4115" s="6" t="s">
        <v>527</v>
      </c>
      <c r="B4115" t="s">
        <v>0</v>
      </c>
      <c r="C4115" t="s">
        <v>1</v>
      </c>
      <c r="D4115">
        <v>2</v>
      </c>
      <c r="E4115" t="s">
        <v>24</v>
      </c>
      <c r="F4115" t="s">
        <v>14</v>
      </c>
      <c r="G4115">
        <v>24891</v>
      </c>
      <c r="H4115">
        <v>11.500184808723001</v>
      </c>
      <c r="I4115">
        <v>36548</v>
      </c>
    </row>
    <row r="4116" spans="1:9" x14ac:dyDescent="0.2">
      <c r="A4116" s="6" t="s">
        <v>611</v>
      </c>
      <c r="B4116" t="s">
        <v>0</v>
      </c>
      <c r="C4116" t="s">
        <v>1</v>
      </c>
      <c r="D4116">
        <v>2</v>
      </c>
      <c r="E4116" t="s">
        <v>24</v>
      </c>
      <c r="F4116" t="s">
        <v>15</v>
      </c>
      <c r="G4116">
        <v>24989</v>
      </c>
      <c r="H4116">
        <v>11.2043222884814</v>
      </c>
      <c r="I4116">
        <v>36763</v>
      </c>
    </row>
    <row r="4117" spans="1:9" x14ac:dyDescent="0.2">
      <c r="A4117" s="6" t="s">
        <v>447</v>
      </c>
      <c r="B4117" t="s">
        <v>0</v>
      </c>
      <c r="C4117" t="s">
        <v>1</v>
      </c>
      <c r="D4117">
        <v>3</v>
      </c>
      <c r="E4117" t="s">
        <v>24</v>
      </c>
      <c r="F4117" t="s">
        <v>13</v>
      </c>
      <c r="G4117">
        <v>18738</v>
      </c>
      <c r="H4117">
        <v>10.256157635468</v>
      </c>
      <c r="I4117">
        <v>26491</v>
      </c>
    </row>
    <row r="4118" spans="1:9" x14ac:dyDescent="0.2">
      <c r="A4118" s="6" t="s">
        <v>363</v>
      </c>
      <c r="B4118" t="s">
        <v>0</v>
      </c>
      <c r="C4118" t="s">
        <v>1</v>
      </c>
      <c r="D4118">
        <v>3</v>
      </c>
      <c r="E4118" t="s">
        <v>24</v>
      </c>
      <c r="F4118" t="s">
        <v>12</v>
      </c>
      <c r="G4118">
        <v>18764</v>
      </c>
      <c r="H4118">
        <v>10.437201023473101</v>
      </c>
      <c r="I4118">
        <v>26491</v>
      </c>
    </row>
    <row r="4119" spans="1:9" x14ac:dyDescent="0.2">
      <c r="A4119" s="6" t="s">
        <v>279</v>
      </c>
      <c r="B4119" t="s">
        <v>0</v>
      </c>
      <c r="C4119" t="s">
        <v>1</v>
      </c>
      <c r="D4119">
        <v>3</v>
      </c>
      <c r="E4119" t="s">
        <v>24</v>
      </c>
      <c r="F4119" t="s">
        <v>11</v>
      </c>
      <c r="G4119">
        <v>19027</v>
      </c>
      <c r="H4119">
        <v>10.706769455855</v>
      </c>
      <c r="I4119">
        <v>27256</v>
      </c>
    </row>
    <row r="4120" spans="1:9" x14ac:dyDescent="0.2">
      <c r="A4120" s="6" t="s">
        <v>531</v>
      </c>
      <c r="B4120" t="s">
        <v>0</v>
      </c>
      <c r="C4120" t="s">
        <v>1</v>
      </c>
      <c r="D4120">
        <v>3</v>
      </c>
      <c r="E4120" t="s">
        <v>24</v>
      </c>
      <c r="F4120" t="s">
        <v>14</v>
      </c>
      <c r="G4120">
        <v>19572</v>
      </c>
      <c r="H4120">
        <v>10.3797199830293</v>
      </c>
      <c r="I4120">
        <v>28163</v>
      </c>
    </row>
    <row r="4121" spans="1:9" x14ac:dyDescent="0.2">
      <c r="A4121" s="6" t="s">
        <v>615</v>
      </c>
      <c r="B4121" t="s">
        <v>0</v>
      </c>
      <c r="C4121" t="s">
        <v>1</v>
      </c>
      <c r="D4121">
        <v>3</v>
      </c>
      <c r="E4121" t="s">
        <v>24</v>
      </c>
      <c r="F4121" t="s">
        <v>15</v>
      </c>
      <c r="G4121">
        <v>20448</v>
      </c>
      <c r="H4121">
        <v>10.3257082260264</v>
      </c>
      <c r="I4121">
        <v>29410</v>
      </c>
    </row>
    <row r="4122" spans="1:9" x14ac:dyDescent="0.2">
      <c r="A4122" s="6" t="s">
        <v>283</v>
      </c>
      <c r="B4122" t="s">
        <v>0</v>
      </c>
      <c r="C4122" t="s">
        <v>1</v>
      </c>
      <c r="D4122">
        <v>4</v>
      </c>
      <c r="E4122" t="s">
        <v>24</v>
      </c>
      <c r="F4122" t="s">
        <v>11</v>
      </c>
      <c r="G4122">
        <v>20518</v>
      </c>
      <c r="H4122">
        <v>11.666571899698599</v>
      </c>
      <c r="I4122">
        <v>29271</v>
      </c>
    </row>
    <row r="4123" spans="1:9" x14ac:dyDescent="0.2">
      <c r="A4123" s="6" t="s">
        <v>367</v>
      </c>
      <c r="B4123" t="s">
        <v>0</v>
      </c>
      <c r="C4123" t="s">
        <v>1</v>
      </c>
      <c r="D4123">
        <v>4</v>
      </c>
      <c r="E4123" t="s">
        <v>24</v>
      </c>
      <c r="F4123" t="s">
        <v>12</v>
      </c>
      <c r="G4123">
        <v>20851</v>
      </c>
      <c r="H4123">
        <v>11.670771297436501</v>
      </c>
      <c r="I4123">
        <v>29858</v>
      </c>
    </row>
    <row r="4124" spans="1:9" x14ac:dyDescent="0.2">
      <c r="A4124" s="6" t="s">
        <v>451</v>
      </c>
      <c r="B4124" t="s">
        <v>0</v>
      </c>
      <c r="C4124" t="s">
        <v>1</v>
      </c>
      <c r="D4124">
        <v>4</v>
      </c>
      <c r="E4124" t="s">
        <v>24</v>
      </c>
      <c r="F4124" t="s">
        <v>13</v>
      </c>
      <c r="G4124">
        <v>21299</v>
      </c>
      <c r="H4124">
        <v>11.7518207901126</v>
      </c>
      <c r="I4124">
        <v>30433</v>
      </c>
    </row>
    <row r="4125" spans="1:9" x14ac:dyDescent="0.2">
      <c r="A4125" s="6" t="s">
        <v>535</v>
      </c>
      <c r="B4125" t="s">
        <v>0</v>
      </c>
      <c r="C4125" t="s">
        <v>1</v>
      </c>
      <c r="D4125">
        <v>4</v>
      </c>
      <c r="E4125" t="s">
        <v>24</v>
      </c>
      <c r="F4125" t="s">
        <v>14</v>
      </c>
      <c r="G4125">
        <v>22603</v>
      </c>
      <c r="H4125">
        <v>12.0658730582395</v>
      </c>
      <c r="I4125">
        <v>32614</v>
      </c>
    </row>
    <row r="4126" spans="1:9" x14ac:dyDescent="0.2">
      <c r="A4126" s="6" t="s">
        <v>619</v>
      </c>
      <c r="B4126" t="s">
        <v>0</v>
      </c>
      <c r="C4126" t="s">
        <v>1</v>
      </c>
      <c r="D4126">
        <v>4</v>
      </c>
      <c r="E4126" t="s">
        <v>24</v>
      </c>
      <c r="F4126" t="s">
        <v>15</v>
      </c>
      <c r="G4126">
        <v>23349</v>
      </c>
      <c r="H4126">
        <v>12.0585653049631</v>
      </c>
      <c r="I4126">
        <v>34087</v>
      </c>
    </row>
    <row r="4127" spans="1:9" x14ac:dyDescent="0.2">
      <c r="A4127" s="6" t="s">
        <v>287</v>
      </c>
      <c r="B4127" t="s">
        <v>0</v>
      </c>
      <c r="C4127" t="s">
        <v>1</v>
      </c>
      <c r="D4127">
        <v>5</v>
      </c>
      <c r="E4127" t="s">
        <v>24</v>
      </c>
      <c r="F4127" t="s">
        <v>11</v>
      </c>
      <c r="G4127">
        <v>21154</v>
      </c>
      <c r="H4127">
        <v>15.080915377486299</v>
      </c>
      <c r="I4127">
        <v>34221</v>
      </c>
    </row>
    <row r="4128" spans="1:9" x14ac:dyDescent="0.2">
      <c r="A4128" s="6" t="s">
        <v>371</v>
      </c>
      <c r="B4128" t="s">
        <v>0</v>
      </c>
      <c r="C4128" t="s">
        <v>1</v>
      </c>
      <c r="D4128">
        <v>5</v>
      </c>
      <c r="E4128" t="s">
        <v>24</v>
      </c>
      <c r="F4128" t="s">
        <v>12</v>
      </c>
      <c r="G4128">
        <v>22318</v>
      </c>
      <c r="H4128">
        <v>15.754623746999901</v>
      </c>
      <c r="I4128">
        <v>36362</v>
      </c>
    </row>
    <row r="4129" spans="1:9" x14ac:dyDescent="0.2">
      <c r="A4129" s="6" t="s">
        <v>455</v>
      </c>
      <c r="B4129" t="s">
        <v>0</v>
      </c>
      <c r="C4129" t="s">
        <v>1</v>
      </c>
      <c r="D4129">
        <v>5</v>
      </c>
      <c r="E4129" t="s">
        <v>24</v>
      </c>
      <c r="F4129" t="s">
        <v>13</v>
      </c>
      <c r="G4129">
        <v>22699</v>
      </c>
      <c r="H4129">
        <v>15.8700971824093</v>
      </c>
      <c r="I4129">
        <v>37221</v>
      </c>
    </row>
    <row r="4130" spans="1:9" x14ac:dyDescent="0.2">
      <c r="A4130" s="6" t="s">
        <v>539</v>
      </c>
      <c r="B4130" t="s">
        <v>0</v>
      </c>
      <c r="C4130" t="s">
        <v>1</v>
      </c>
      <c r="D4130">
        <v>5</v>
      </c>
      <c r="E4130" t="s">
        <v>24</v>
      </c>
      <c r="F4130" t="s">
        <v>14</v>
      </c>
      <c r="G4130">
        <v>23210</v>
      </c>
      <c r="H4130">
        <v>15.9081562714188</v>
      </c>
      <c r="I4130">
        <v>37601</v>
      </c>
    </row>
    <row r="4131" spans="1:9" x14ac:dyDescent="0.2">
      <c r="A4131" s="6" t="s">
        <v>623</v>
      </c>
      <c r="B4131" t="s">
        <v>0</v>
      </c>
      <c r="C4131" t="s">
        <v>1</v>
      </c>
      <c r="D4131">
        <v>5</v>
      </c>
      <c r="E4131" t="s">
        <v>24</v>
      </c>
      <c r="F4131" t="s">
        <v>15</v>
      </c>
      <c r="G4131">
        <v>23461</v>
      </c>
      <c r="H4131">
        <v>15.703480589022799</v>
      </c>
      <c r="I4131">
        <v>38545</v>
      </c>
    </row>
    <row r="4132" spans="1:9" x14ac:dyDescent="0.2">
      <c r="A4132" s="6" t="s">
        <v>291</v>
      </c>
      <c r="B4132" t="s">
        <v>0</v>
      </c>
      <c r="C4132" t="s">
        <v>1</v>
      </c>
      <c r="D4132">
        <v>6</v>
      </c>
      <c r="E4132" t="s">
        <v>24</v>
      </c>
      <c r="F4132" t="s">
        <v>11</v>
      </c>
      <c r="G4132">
        <v>7848</v>
      </c>
      <c r="H4132">
        <v>20.603833027041201</v>
      </c>
      <c r="I4132">
        <v>13748</v>
      </c>
    </row>
    <row r="4133" spans="1:9" x14ac:dyDescent="0.2">
      <c r="A4133" s="6" t="s">
        <v>375</v>
      </c>
      <c r="B4133" t="s">
        <v>0</v>
      </c>
      <c r="C4133" t="s">
        <v>1</v>
      </c>
      <c r="D4133">
        <v>6</v>
      </c>
      <c r="E4133" t="s">
        <v>24</v>
      </c>
      <c r="F4133" t="s">
        <v>12</v>
      </c>
      <c r="G4133">
        <v>7970</v>
      </c>
      <c r="H4133">
        <v>20.8366013071895</v>
      </c>
      <c r="I4133">
        <v>13906</v>
      </c>
    </row>
    <row r="4134" spans="1:9" x14ac:dyDescent="0.2">
      <c r="A4134" s="6" t="s">
        <v>459</v>
      </c>
      <c r="B4134" t="s">
        <v>0</v>
      </c>
      <c r="C4134" t="s">
        <v>1</v>
      </c>
      <c r="D4134">
        <v>6</v>
      </c>
      <c r="E4134" t="s">
        <v>24</v>
      </c>
      <c r="F4134" t="s">
        <v>13</v>
      </c>
      <c r="G4134">
        <v>8264</v>
      </c>
      <c r="H4134">
        <v>21.5320479416363</v>
      </c>
      <c r="I4134">
        <v>14263</v>
      </c>
    </row>
    <row r="4135" spans="1:9" x14ac:dyDescent="0.2">
      <c r="A4135" s="6" t="s">
        <v>543</v>
      </c>
      <c r="B4135" t="s">
        <v>0</v>
      </c>
      <c r="C4135" t="s">
        <v>1</v>
      </c>
      <c r="D4135">
        <v>6</v>
      </c>
      <c r="E4135" t="s">
        <v>24</v>
      </c>
      <c r="F4135" t="s">
        <v>14</v>
      </c>
      <c r="G4135">
        <v>8419</v>
      </c>
      <c r="H4135">
        <v>21.7713990173261</v>
      </c>
      <c r="I4135">
        <v>14855</v>
      </c>
    </row>
    <row r="4136" spans="1:9" x14ac:dyDescent="0.2">
      <c r="A4136" s="6" t="s">
        <v>627</v>
      </c>
      <c r="B4136" t="s">
        <v>0</v>
      </c>
      <c r="C4136" t="s">
        <v>1</v>
      </c>
      <c r="D4136">
        <v>6</v>
      </c>
      <c r="E4136" t="s">
        <v>24</v>
      </c>
      <c r="F4136" t="s">
        <v>15</v>
      </c>
      <c r="G4136">
        <v>8850</v>
      </c>
      <c r="H4136">
        <v>22.507629704984701</v>
      </c>
      <c r="I4136">
        <v>15571</v>
      </c>
    </row>
    <row r="4137" spans="1:9" x14ac:dyDescent="0.2">
      <c r="A4137" s="6" t="s">
        <v>379</v>
      </c>
      <c r="B4137" t="s">
        <v>0</v>
      </c>
      <c r="C4137" t="s">
        <v>1</v>
      </c>
      <c r="D4137">
        <v>7</v>
      </c>
      <c r="E4137" t="s">
        <v>24</v>
      </c>
      <c r="F4137" t="s">
        <v>12</v>
      </c>
      <c r="G4137">
        <v>13424</v>
      </c>
      <c r="H4137">
        <v>16.7925944458344</v>
      </c>
      <c r="I4137">
        <v>19973</v>
      </c>
    </row>
    <row r="4138" spans="1:9" x14ac:dyDescent="0.2">
      <c r="A4138" s="6" t="s">
        <v>295</v>
      </c>
      <c r="B4138" t="s">
        <v>0</v>
      </c>
      <c r="C4138" t="s">
        <v>1</v>
      </c>
      <c r="D4138">
        <v>7</v>
      </c>
      <c r="E4138" t="s">
        <v>24</v>
      </c>
      <c r="F4138" t="s">
        <v>11</v>
      </c>
      <c r="G4138">
        <v>13462</v>
      </c>
      <c r="H4138">
        <v>16.897200953934998</v>
      </c>
      <c r="I4138">
        <v>20144</v>
      </c>
    </row>
    <row r="4139" spans="1:9" x14ac:dyDescent="0.2">
      <c r="A4139" s="6" t="s">
        <v>463</v>
      </c>
      <c r="B4139" t="s">
        <v>0</v>
      </c>
      <c r="C4139" t="s">
        <v>1</v>
      </c>
      <c r="D4139">
        <v>7</v>
      </c>
      <c r="E4139" t="s">
        <v>24</v>
      </c>
      <c r="F4139" t="s">
        <v>13</v>
      </c>
      <c r="G4139">
        <v>13899</v>
      </c>
      <c r="H4139">
        <v>17.270129224652099</v>
      </c>
      <c r="I4139">
        <v>20744</v>
      </c>
    </row>
    <row r="4140" spans="1:9" x14ac:dyDescent="0.2">
      <c r="A4140" s="6" t="s">
        <v>547</v>
      </c>
      <c r="B4140" t="s">
        <v>0</v>
      </c>
      <c r="C4140" t="s">
        <v>1</v>
      </c>
      <c r="D4140">
        <v>7</v>
      </c>
      <c r="E4140" t="s">
        <v>24</v>
      </c>
      <c r="F4140" t="s">
        <v>14</v>
      </c>
      <c r="G4140">
        <v>14559</v>
      </c>
      <c r="H4140">
        <v>17.815712187958901</v>
      </c>
      <c r="I4140">
        <v>22226</v>
      </c>
    </row>
    <row r="4141" spans="1:9" x14ac:dyDescent="0.2">
      <c r="A4141" s="6" t="s">
        <v>631</v>
      </c>
      <c r="B4141" t="s">
        <v>0</v>
      </c>
      <c r="C4141" t="s">
        <v>1</v>
      </c>
      <c r="D4141">
        <v>7</v>
      </c>
      <c r="E4141" t="s">
        <v>24</v>
      </c>
      <c r="F4141" t="s">
        <v>15</v>
      </c>
      <c r="G4141">
        <v>15796</v>
      </c>
      <c r="H4141">
        <v>18.890217651279599</v>
      </c>
      <c r="I4141">
        <v>24841</v>
      </c>
    </row>
    <row r="4142" spans="1:9" x14ac:dyDescent="0.2">
      <c r="A4142" s="6" t="s">
        <v>635</v>
      </c>
      <c r="B4142" t="s">
        <v>0</v>
      </c>
      <c r="C4142" t="s">
        <v>1</v>
      </c>
      <c r="D4142">
        <v>8</v>
      </c>
      <c r="E4142" t="s">
        <v>24</v>
      </c>
      <c r="F4142" t="s">
        <v>15</v>
      </c>
      <c r="G4142">
        <v>3634</v>
      </c>
      <c r="H4142">
        <v>21.276346604215501</v>
      </c>
      <c r="I4142">
        <v>5816</v>
      </c>
    </row>
    <row r="4143" spans="1:9" x14ac:dyDescent="0.2">
      <c r="A4143" s="6" t="s">
        <v>551</v>
      </c>
      <c r="B4143" t="s">
        <v>0</v>
      </c>
      <c r="C4143" t="s">
        <v>1</v>
      </c>
      <c r="D4143">
        <v>8</v>
      </c>
      <c r="E4143" t="s">
        <v>24</v>
      </c>
      <c r="F4143" t="s">
        <v>14</v>
      </c>
      <c r="G4143">
        <v>3696</v>
      </c>
      <c r="H4143">
        <v>21.895734597156402</v>
      </c>
      <c r="I4143">
        <v>5944</v>
      </c>
    </row>
    <row r="4144" spans="1:9" x14ac:dyDescent="0.2">
      <c r="A4144" s="6" t="s">
        <v>467</v>
      </c>
      <c r="B4144" t="s">
        <v>0</v>
      </c>
      <c r="C4144" t="s">
        <v>1</v>
      </c>
      <c r="D4144">
        <v>8</v>
      </c>
      <c r="E4144" t="s">
        <v>24</v>
      </c>
      <c r="F4144" t="s">
        <v>13</v>
      </c>
      <c r="G4144">
        <v>3751</v>
      </c>
      <c r="H4144">
        <v>22.3140987507436</v>
      </c>
      <c r="I4144">
        <v>6121</v>
      </c>
    </row>
    <row r="4145" spans="1:9" x14ac:dyDescent="0.2">
      <c r="A4145" s="6" t="s">
        <v>383</v>
      </c>
      <c r="B4145" t="s">
        <v>0</v>
      </c>
      <c r="C4145" t="s">
        <v>1</v>
      </c>
      <c r="D4145">
        <v>8</v>
      </c>
      <c r="E4145" t="s">
        <v>24</v>
      </c>
      <c r="F4145" t="s">
        <v>12</v>
      </c>
      <c r="G4145">
        <v>3901</v>
      </c>
      <c r="H4145">
        <v>23.234067897558099</v>
      </c>
      <c r="I4145">
        <v>6467</v>
      </c>
    </row>
    <row r="4146" spans="1:9" x14ac:dyDescent="0.2">
      <c r="A4146" s="6" t="s">
        <v>299</v>
      </c>
      <c r="B4146" t="s">
        <v>0</v>
      </c>
      <c r="C4146" t="s">
        <v>1</v>
      </c>
      <c r="D4146">
        <v>8</v>
      </c>
      <c r="E4146" t="s">
        <v>24</v>
      </c>
      <c r="F4146" t="s">
        <v>11</v>
      </c>
      <c r="G4146">
        <v>3896</v>
      </c>
      <c r="H4146">
        <v>23.2597014925373</v>
      </c>
      <c r="I4146">
        <v>6509</v>
      </c>
    </row>
    <row r="4147" spans="1:9" x14ac:dyDescent="0.2">
      <c r="A4147" s="6" t="s">
        <v>303</v>
      </c>
      <c r="B4147" t="s">
        <v>0</v>
      </c>
      <c r="C4147" t="s">
        <v>1</v>
      </c>
      <c r="D4147">
        <v>9</v>
      </c>
      <c r="E4147" t="s">
        <v>24</v>
      </c>
      <c r="F4147" t="s">
        <v>11</v>
      </c>
      <c r="G4147">
        <v>9262</v>
      </c>
      <c r="H4147">
        <v>15.818958155422701</v>
      </c>
      <c r="I4147">
        <v>14674</v>
      </c>
    </row>
    <row r="4148" spans="1:9" x14ac:dyDescent="0.2">
      <c r="A4148" s="6" t="s">
        <v>387</v>
      </c>
      <c r="B4148" t="s">
        <v>0</v>
      </c>
      <c r="C4148" t="s">
        <v>1</v>
      </c>
      <c r="D4148">
        <v>9</v>
      </c>
      <c r="E4148" t="s">
        <v>24</v>
      </c>
      <c r="F4148" t="s">
        <v>12</v>
      </c>
      <c r="G4148">
        <v>9446</v>
      </c>
      <c r="H4148">
        <v>16.105711849957402</v>
      </c>
      <c r="I4148">
        <v>14910</v>
      </c>
    </row>
    <row r="4149" spans="1:9" x14ac:dyDescent="0.2">
      <c r="A4149" s="6" t="s">
        <v>471</v>
      </c>
      <c r="B4149" t="s">
        <v>0</v>
      </c>
      <c r="C4149" t="s">
        <v>1</v>
      </c>
      <c r="D4149">
        <v>9</v>
      </c>
      <c r="E4149" t="s">
        <v>24</v>
      </c>
      <c r="F4149" t="s">
        <v>13</v>
      </c>
      <c r="G4149">
        <v>10140</v>
      </c>
      <c r="H4149">
        <v>17.195183991860301</v>
      </c>
      <c r="I4149">
        <v>16117</v>
      </c>
    </row>
    <row r="4150" spans="1:9" x14ac:dyDescent="0.2">
      <c r="A4150" s="6" t="s">
        <v>555</v>
      </c>
      <c r="B4150" t="s">
        <v>0</v>
      </c>
      <c r="C4150" t="s">
        <v>1</v>
      </c>
      <c r="D4150">
        <v>9</v>
      </c>
      <c r="E4150" t="s">
        <v>24</v>
      </c>
      <c r="F4150" t="s">
        <v>14</v>
      </c>
      <c r="G4150">
        <v>10407</v>
      </c>
      <c r="H4150">
        <v>17.479005710446799</v>
      </c>
      <c r="I4150">
        <v>16696</v>
      </c>
    </row>
    <row r="4151" spans="1:9" x14ac:dyDescent="0.2">
      <c r="A4151" s="6" t="s">
        <v>639</v>
      </c>
      <c r="B4151" t="s">
        <v>0</v>
      </c>
      <c r="C4151" t="s">
        <v>1</v>
      </c>
      <c r="D4151">
        <v>9</v>
      </c>
      <c r="E4151" t="s">
        <v>24</v>
      </c>
      <c r="F4151" t="s">
        <v>15</v>
      </c>
      <c r="G4151">
        <v>10575</v>
      </c>
      <c r="H4151">
        <v>17.575203589828799</v>
      </c>
      <c r="I4151">
        <v>17296</v>
      </c>
    </row>
    <row r="4152" spans="1:9" x14ac:dyDescent="0.2">
      <c r="A4152" s="6" t="s">
        <v>643</v>
      </c>
      <c r="B4152" t="s">
        <v>0</v>
      </c>
      <c r="C4152" t="s">
        <v>1</v>
      </c>
      <c r="D4152">
        <v>10</v>
      </c>
      <c r="E4152" t="s">
        <v>24</v>
      </c>
      <c r="F4152" t="s">
        <v>15</v>
      </c>
      <c r="G4152">
        <v>9643</v>
      </c>
      <c r="H4152">
        <v>21.5486033519553</v>
      </c>
      <c r="I4152">
        <v>16796</v>
      </c>
    </row>
    <row r="4153" spans="1:9" x14ac:dyDescent="0.2">
      <c r="A4153" s="6" t="s">
        <v>391</v>
      </c>
      <c r="B4153" t="s">
        <v>0</v>
      </c>
      <c r="C4153" t="s">
        <v>1</v>
      </c>
      <c r="D4153">
        <v>10</v>
      </c>
      <c r="E4153" t="s">
        <v>24</v>
      </c>
      <c r="F4153" t="s">
        <v>12</v>
      </c>
      <c r="G4153">
        <v>9576</v>
      </c>
      <c r="H4153">
        <v>22.197496522948502</v>
      </c>
      <c r="I4153">
        <v>17221</v>
      </c>
    </row>
    <row r="4154" spans="1:9" x14ac:dyDescent="0.2">
      <c r="A4154" s="6" t="s">
        <v>307</v>
      </c>
      <c r="B4154" t="s">
        <v>0</v>
      </c>
      <c r="C4154" t="s">
        <v>1</v>
      </c>
      <c r="D4154">
        <v>10</v>
      </c>
      <c r="E4154" t="s">
        <v>24</v>
      </c>
      <c r="F4154" t="s">
        <v>11</v>
      </c>
      <c r="G4154">
        <v>9646</v>
      </c>
      <c r="H4154">
        <v>22.516339869281001</v>
      </c>
      <c r="I4154">
        <v>17334</v>
      </c>
    </row>
    <row r="4155" spans="1:9" x14ac:dyDescent="0.2">
      <c r="A4155" s="6" t="s">
        <v>559</v>
      </c>
      <c r="B4155" t="s">
        <v>0</v>
      </c>
      <c r="C4155" t="s">
        <v>1</v>
      </c>
      <c r="D4155">
        <v>10</v>
      </c>
      <c r="E4155" t="s">
        <v>24</v>
      </c>
      <c r="F4155" t="s">
        <v>14</v>
      </c>
      <c r="G4155">
        <v>10128</v>
      </c>
      <c r="H4155">
        <v>22.934782608695699</v>
      </c>
      <c r="I4155">
        <v>18034</v>
      </c>
    </row>
    <row r="4156" spans="1:9" x14ac:dyDescent="0.2">
      <c r="A4156" s="6" t="s">
        <v>475</v>
      </c>
      <c r="B4156" t="s">
        <v>0</v>
      </c>
      <c r="C4156" t="s">
        <v>1</v>
      </c>
      <c r="D4156">
        <v>10</v>
      </c>
      <c r="E4156" t="s">
        <v>24</v>
      </c>
      <c r="F4156" t="s">
        <v>13</v>
      </c>
      <c r="G4156">
        <v>10072</v>
      </c>
      <c r="H4156">
        <v>23.138065701814799</v>
      </c>
      <c r="I4156">
        <v>18242</v>
      </c>
    </row>
    <row r="4157" spans="1:9" x14ac:dyDescent="0.2">
      <c r="A4157" s="6" t="s">
        <v>311</v>
      </c>
      <c r="B4157" t="s">
        <v>0</v>
      </c>
      <c r="C4157" t="s">
        <v>1</v>
      </c>
      <c r="D4157">
        <v>11</v>
      </c>
      <c r="E4157" t="s">
        <v>24</v>
      </c>
      <c r="F4157" t="s">
        <v>11</v>
      </c>
      <c r="G4157">
        <v>10239</v>
      </c>
      <c r="H4157">
        <v>16.051105188901101</v>
      </c>
      <c r="I4157">
        <v>15858</v>
      </c>
    </row>
    <row r="4158" spans="1:9" x14ac:dyDescent="0.2">
      <c r="A4158" s="6" t="s">
        <v>395</v>
      </c>
      <c r="B4158" t="s">
        <v>0</v>
      </c>
      <c r="C4158" t="s">
        <v>1</v>
      </c>
      <c r="D4158">
        <v>11</v>
      </c>
      <c r="E4158" t="s">
        <v>24</v>
      </c>
      <c r="F4158" t="s">
        <v>12</v>
      </c>
      <c r="G4158">
        <v>10172</v>
      </c>
      <c r="H4158">
        <v>15.8664794883793</v>
      </c>
      <c r="I4158">
        <v>15879</v>
      </c>
    </row>
    <row r="4159" spans="1:9" x14ac:dyDescent="0.2">
      <c r="A4159" s="6" t="s">
        <v>479</v>
      </c>
      <c r="B4159" t="s">
        <v>0</v>
      </c>
      <c r="C4159" t="s">
        <v>1</v>
      </c>
      <c r="D4159">
        <v>11</v>
      </c>
      <c r="E4159" t="s">
        <v>24</v>
      </c>
      <c r="F4159" t="s">
        <v>13</v>
      </c>
      <c r="G4159">
        <v>10340</v>
      </c>
      <c r="H4159">
        <v>16.075870646766202</v>
      </c>
      <c r="I4159">
        <v>16158</v>
      </c>
    </row>
    <row r="4160" spans="1:9" x14ac:dyDescent="0.2">
      <c r="A4160" s="6" t="s">
        <v>563</v>
      </c>
      <c r="B4160" t="s">
        <v>0</v>
      </c>
      <c r="C4160" t="s">
        <v>1</v>
      </c>
      <c r="D4160">
        <v>11</v>
      </c>
      <c r="E4160" t="s">
        <v>24</v>
      </c>
      <c r="F4160" t="s">
        <v>14</v>
      </c>
      <c r="G4160">
        <v>10246</v>
      </c>
      <c r="H4160">
        <v>15.6978703845565</v>
      </c>
      <c r="I4160">
        <v>16330</v>
      </c>
    </row>
    <row r="4161" spans="1:9" x14ac:dyDescent="0.2">
      <c r="A4161" s="6" t="s">
        <v>647</v>
      </c>
      <c r="B4161" t="s">
        <v>0</v>
      </c>
      <c r="C4161" t="s">
        <v>1</v>
      </c>
      <c r="D4161">
        <v>11</v>
      </c>
      <c r="E4161" t="s">
        <v>24</v>
      </c>
      <c r="F4161" t="s">
        <v>15</v>
      </c>
      <c r="G4161">
        <v>10622</v>
      </c>
      <c r="H4161">
        <v>16.018700045241999</v>
      </c>
      <c r="I4161">
        <v>16530</v>
      </c>
    </row>
    <row r="4162" spans="1:9" x14ac:dyDescent="0.2">
      <c r="A4162" s="6" t="s">
        <v>483</v>
      </c>
      <c r="B4162" t="s">
        <v>0</v>
      </c>
      <c r="C4162" t="s">
        <v>1</v>
      </c>
      <c r="D4162">
        <v>12</v>
      </c>
      <c r="E4162" t="s">
        <v>24</v>
      </c>
      <c r="F4162" t="s">
        <v>13</v>
      </c>
      <c r="G4162">
        <v>4234</v>
      </c>
      <c r="H4162">
        <v>17.819865319865301</v>
      </c>
      <c r="I4162">
        <v>7273</v>
      </c>
    </row>
    <row r="4163" spans="1:9" x14ac:dyDescent="0.2">
      <c r="A4163" s="6" t="s">
        <v>567</v>
      </c>
      <c r="B4163" t="s">
        <v>0</v>
      </c>
      <c r="C4163" t="s">
        <v>1</v>
      </c>
      <c r="D4163">
        <v>12</v>
      </c>
      <c r="E4163" t="s">
        <v>24</v>
      </c>
      <c r="F4163" t="s">
        <v>14</v>
      </c>
      <c r="G4163">
        <v>4207</v>
      </c>
      <c r="H4163">
        <v>17.706228956229001</v>
      </c>
      <c r="I4163">
        <v>7329</v>
      </c>
    </row>
    <row r="4164" spans="1:9" x14ac:dyDescent="0.2">
      <c r="A4164" s="6" t="s">
        <v>399</v>
      </c>
      <c r="B4164" t="s">
        <v>0</v>
      </c>
      <c r="C4164" t="s">
        <v>1</v>
      </c>
      <c r="D4164">
        <v>12</v>
      </c>
      <c r="E4164" t="s">
        <v>24</v>
      </c>
      <c r="F4164" t="s">
        <v>12</v>
      </c>
      <c r="G4164">
        <v>4267</v>
      </c>
      <c r="H4164">
        <v>17.9361076082388</v>
      </c>
      <c r="I4164">
        <v>7486</v>
      </c>
    </row>
    <row r="4165" spans="1:9" x14ac:dyDescent="0.2">
      <c r="A4165" s="6" t="s">
        <v>651</v>
      </c>
      <c r="B4165" t="s">
        <v>0</v>
      </c>
      <c r="C4165" t="s">
        <v>1</v>
      </c>
      <c r="D4165">
        <v>12</v>
      </c>
      <c r="E4165" t="s">
        <v>24</v>
      </c>
      <c r="F4165" t="s">
        <v>15</v>
      </c>
      <c r="G4165">
        <v>4318</v>
      </c>
      <c r="H4165">
        <v>17.9766860949209</v>
      </c>
      <c r="I4165">
        <v>7519</v>
      </c>
    </row>
    <row r="4166" spans="1:9" x14ac:dyDescent="0.2">
      <c r="A4166" s="6" t="s">
        <v>315</v>
      </c>
      <c r="B4166" t="s">
        <v>0</v>
      </c>
      <c r="C4166" t="s">
        <v>1</v>
      </c>
      <c r="D4166">
        <v>12</v>
      </c>
      <c r="E4166" t="s">
        <v>24</v>
      </c>
      <c r="F4166" t="s">
        <v>11</v>
      </c>
      <c r="G4166">
        <v>4392</v>
      </c>
      <c r="H4166">
        <v>18.330550918197002</v>
      </c>
      <c r="I4166">
        <v>7576</v>
      </c>
    </row>
    <row r="4167" spans="1:9" x14ac:dyDescent="0.2">
      <c r="A4167" s="6" t="s">
        <v>319</v>
      </c>
      <c r="B4167" t="s">
        <v>0</v>
      </c>
      <c r="C4167" t="s">
        <v>1</v>
      </c>
      <c r="D4167">
        <v>13</v>
      </c>
      <c r="E4167" t="s">
        <v>24</v>
      </c>
      <c r="F4167" t="s">
        <v>11</v>
      </c>
      <c r="G4167">
        <v>12403</v>
      </c>
      <c r="H4167">
        <v>11.0602817906189</v>
      </c>
      <c r="I4167">
        <v>17414</v>
      </c>
    </row>
    <row r="4168" spans="1:9" x14ac:dyDescent="0.2">
      <c r="A4168" s="6" t="s">
        <v>403</v>
      </c>
      <c r="B4168" t="s">
        <v>0</v>
      </c>
      <c r="C4168" t="s">
        <v>1</v>
      </c>
      <c r="D4168">
        <v>13</v>
      </c>
      <c r="E4168" t="s">
        <v>24</v>
      </c>
      <c r="F4168" t="s">
        <v>12</v>
      </c>
      <c r="G4168">
        <v>13135</v>
      </c>
      <c r="H4168">
        <v>11.618752764263601</v>
      </c>
      <c r="I4168">
        <v>18621</v>
      </c>
    </row>
    <row r="4169" spans="1:9" x14ac:dyDescent="0.2">
      <c r="A4169" s="6" t="s">
        <v>487</v>
      </c>
      <c r="B4169" t="s">
        <v>0</v>
      </c>
      <c r="C4169" t="s">
        <v>1</v>
      </c>
      <c r="D4169">
        <v>13</v>
      </c>
      <c r="E4169" t="s">
        <v>24</v>
      </c>
      <c r="F4169" t="s">
        <v>13</v>
      </c>
      <c r="G4169">
        <v>13879</v>
      </c>
      <c r="H4169">
        <v>12.189531002986101</v>
      </c>
      <c r="I4169">
        <v>19855</v>
      </c>
    </row>
    <row r="4170" spans="1:9" x14ac:dyDescent="0.2">
      <c r="A4170" s="6" t="s">
        <v>655</v>
      </c>
      <c r="B4170" t="s">
        <v>0</v>
      </c>
      <c r="C4170" t="s">
        <v>1</v>
      </c>
      <c r="D4170">
        <v>13</v>
      </c>
      <c r="E4170" t="s">
        <v>24</v>
      </c>
      <c r="F4170" t="s">
        <v>15</v>
      </c>
      <c r="G4170">
        <v>14392</v>
      </c>
      <c r="H4170">
        <v>12.1605407689058</v>
      </c>
      <c r="I4170">
        <v>20750</v>
      </c>
    </row>
    <row r="4171" spans="1:9" x14ac:dyDescent="0.2">
      <c r="A4171" s="6" t="s">
        <v>571</v>
      </c>
      <c r="B4171" t="s">
        <v>0</v>
      </c>
      <c r="C4171" t="s">
        <v>1</v>
      </c>
      <c r="D4171">
        <v>13</v>
      </c>
      <c r="E4171" t="s">
        <v>24</v>
      </c>
      <c r="F4171" t="s">
        <v>14</v>
      </c>
      <c r="G4171">
        <v>14323</v>
      </c>
      <c r="H4171">
        <v>12.382640269732899</v>
      </c>
      <c r="I4171">
        <v>20751</v>
      </c>
    </row>
    <row r="4172" spans="1:9" x14ac:dyDescent="0.2">
      <c r="A4172" s="6" t="s">
        <v>323</v>
      </c>
      <c r="B4172" t="s">
        <v>0</v>
      </c>
      <c r="C4172" t="s">
        <v>1</v>
      </c>
      <c r="D4172">
        <v>14</v>
      </c>
      <c r="E4172" t="s">
        <v>24</v>
      </c>
      <c r="F4172" t="s">
        <v>11</v>
      </c>
      <c r="G4172">
        <v>9882</v>
      </c>
      <c r="H4172">
        <v>18.2560502493996</v>
      </c>
      <c r="I4172">
        <v>14598</v>
      </c>
    </row>
    <row r="4173" spans="1:9" x14ac:dyDescent="0.2">
      <c r="A4173" s="6" t="s">
        <v>407</v>
      </c>
      <c r="B4173" t="s">
        <v>0</v>
      </c>
      <c r="C4173" t="s">
        <v>1</v>
      </c>
      <c r="D4173">
        <v>14</v>
      </c>
      <c r="E4173" t="s">
        <v>24</v>
      </c>
      <c r="F4173" t="s">
        <v>12</v>
      </c>
      <c r="G4173">
        <v>10399</v>
      </c>
      <c r="H4173">
        <v>19.246714788080698</v>
      </c>
      <c r="I4173">
        <v>15784</v>
      </c>
    </row>
    <row r="4174" spans="1:9" x14ac:dyDescent="0.2">
      <c r="A4174" s="6" t="s">
        <v>491</v>
      </c>
      <c r="B4174" t="s">
        <v>0</v>
      </c>
      <c r="C4174" t="s">
        <v>1</v>
      </c>
      <c r="D4174">
        <v>14</v>
      </c>
      <c r="E4174" t="s">
        <v>24</v>
      </c>
      <c r="F4174" t="s">
        <v>13</v>
      </c>
      <c r="G4174">
        <v>10893</v>
      </c>
      <c r="H4174">
        <v>20.108916374376999</v>
      </c>
      <c r="I4174">
        <v>16865</v>
      </c>
    </row>
    <row r="4175" spans="1:9" x14ac:dyDescent="0.2">
      <c r="A4175" s="6" t="s">
        <v>659</v>
      </c>
      <c r="B4175" t="s">
        <v>0</v>
      </c>
      <c r="C4175" t="s">
        <v>1</v>
      </c>
      <c r="D4175">
        <v>14</v>
      </c>
      <c r="E4175" t="s">
        <v>24</v>
      </c>
      <c r="F4175" t="s">
        <v>15</v>
      </c>
      <c r="G4175">
        <v>11024</v>
      </c>
      <c r="H4175">
        <v>19.916892502258399</v>
      </c>
      <c r="I4175">
        <v>17276</v>
      </c>
    </row>
    <row r="4176" spans="1:9" x14ac:dyDescent="0.2">
      <c r="A4176" s="6" t="s">
        <v>575</v>
      </c>
      <c r="B4176" t="s">
        <v>0</v>
      </c>
      <c r="C4176" t="s">
        <v>1</v>
      </c>
      <c r="D4176">
        <v>14</v>
      </c>
      <c r="E4176" t="s">
        <v>24</v>
      </c>
      <c r="F4176" t="s">
        <v>14</v>
      </c>
      <c r="G4176">
        <v>11155</v>
      </c>
      <c r="H4176">
        <v>20.3187613843352</v>
      </c>
      <c r="I4176">
        <v>17372</v>
      </c>
    </row>
    <row r="4177" spans="1:9" x14ac:dyDescent="0.2">
      <c r="A4177" s="6" t="s">
        <v>663</v>
      </c>
      <c r="B4177" t="s">
        <v>0</v>
      </c>
      <c r="C4177" t="s">
        <v>1</v>
      </c>
      <c r="D4177">
        <v>15</v>
      </c>
      <c r="E4177" t="s">
        <v>24</v>
      </c>
      <c r="F4177" t="s">
        <v>15</v>
      </c>
      <c r="G4177">
        <v>3638</v>
      </c>
      <c r="H4177">
        <v>21.719402985074598</v>
      </c>
      <c r="I4177">
        <v>5866</v>
      </c>
    </row>
    <row r="4178" spans="1:9" x14ac:dyDescent="0.2">
      <c r="A4178" s="6" t="s">
        <v>579</v>
      </c>
      <c r="B4178" t="s">
        <v>0</v>
      </c>
      <c r="C4178" t="s">
        <v>1</v>
      </c>
      <c r="D4178">
        <v>15</v>
      </c>
      <c r="E4178" t="s">
        <v>24</v>
      </c>
      <c r="F4178" t="s">
        <v>14</v>
      </c>
      <c r="G4178">
        <v>3719</v>
      </c>
      <c r="H4178">
        <v>22.5121065375303</v>
      </c>
      <c r="I4178">
        <v>5984</v>
      </c>
    </row>
    <row r="4179" spans="1:9" x14ac:dyDescent="0.2">
      <c r="A4179" s="6" t="s">
        <v>495</v>
      </c>
      <c r="B4179" t="s">
        <v>0</v>
      </c>
      <c r="C4179" t="s">
        <v>1</v>
      </c>
      <c r="D4179">
        <v>15</v>
      </c>
      <c r="E4179" t="s">
        <v>24</v>
      </c>
      <c r="F4179" t="s">
        <v>13</v>
      </c>
      <c r="G4179">
        <v>3607</v>
      </c>
      <c r="H4179">
        <v>22.115266707541402</v>
      </c>
      <c r="I4179">
        <v>6077</v>
      </c>
    </row>
    <row r="4180" spans="1:9" x14ac:dyDescent="0.2">
      <c r="A4180" s="6" t="s">
        <v>411</v>
      </c>
      <c r="B4180" t="s">
        <v>0</v>
      </c>
      <c r="C4180" t="s">
        <v>1</v>
      </c>
      <c r="D4180">
        <v>15</v>
      </c>
      <c r="E4180" t="s">
        <v>24</v>
      </c>
      <c r="F4180" t="s">
        <v>12</v>
      </c>
      <c r="G4180">
        <v>3977</v>
      </c>
      <c r="H4180">
        <v>24.5191122071517</v>
      </c>
      <c r="I4180">
        <v>7152</v>
      </c>
    </row>
    <row r="4181" spans="1:9" x14ac:dyDescent="0.2">
      <c r="A4181" s="6" t="s">
        <v>327</v>
      </c>
      <c r="B4181" t="s">
        <v>0</v>
      </c>
      <c r="C4181" t="s">
        <v>1</v>
      </c>
      <c r="D4181">
        <v>15</v>
      </c>
      <c r="E4181" t="s">
        <v>24</v>
      </c>
      <c r="F4181" t="s">
        <v>11</v>
      </c>
      <c r="G4181">
        <v>4011</v>
      </c>
      <c r="H4181">
        <v>24.9750933997509</v>
      </c>
      <c r="I4181">
        <v>7423</v>
      </c>
    </row>
    <row r="4182" spans="1:9" x14ac:dyDescent="0.2">
      <c r="A4182" s="6" t="s">
        <v>499</v>
      </c>
      <c r="B4182" t="s">
        <v>0</v>
      </c>
      <c r="C4182" t="s">
        <v>1</v>
      </c>
      <c r="D4182">
        <v>16</v>
      </c>
      <c r="E4182" t="s">
        <v>24</v>
      </c>
      <c r="F4182" t="s">
        <v>13</v>
      </c>
      <c r="G4182">
        <v>9475</v>
      </c>
      <c r="H4182">
        <v>16.992467718794799</v>
      </c>
      <c r="I4182">
        <v>13745</v>
      </c>
    </row>
    <row r="4183" spans="1:9" x14ac:dyDescent="0.2">
      <c r="A4183" s="6" t="s">
        <v>583</v>
      </c>
      <c r="B4183" t="s">
        <v>0</v>
      </c>
      <c r="C4183" t="s">
        <v>1</v>
      </c>
      <c r="D4183">
        <v>16</v>
      </c>
      <c r="E4183" t="s">
        <v>24</v>
      </c>
      <c r="F4183" t="s">
        <v>14</v>
      </c>
      <c r="G4183">
        <v>9512</v>
      </c>
      <c r="H4183">
        <v>16.8592697624956</v>
      </c>
      <c r="I4183">
        <v>13952</v>
      </c>
    </row>
    <row r="4184" spans="1:9" x14ac:dyDescent="0.2">
      <c r="A4184" s="6" t="s">
        <v>667</v>
      </c>
      <c r="B4184" t="s">
        <v>0</v>
      </c>
      <c r="C4184" t="s">
        <v>1</v>
      </c>
      <c r="D4184">
        <v>16</v>
      </c>
      <c r="E4184" t="s">
        <v>24</v>
      </c>
      <c r="F4184" t="s">
        <v>15</v>
      </c>
      <c r="G4184">
        <v>9577</v>
      </c>
      <c r="H4184">
        <v>16.664346615625501</v>
      </c>
      <c r="I4184">
        <v>14162</v>
      </c>
    </row>
    <row r="4185" spans="1:9" x14ac:dyDescent="0.2">
      <c r="A4185" s="6" t="s">
        <v>331</v>
      </c>
      <c r="B4185" t="s">
        <v>0</v>
      </c>
      <c r="C4185" t="s">
        <v>1</v>
      </c>
      <c r="D4185">
        <v>16</v>
      </c>
      <c r="E4185" t="s">
        <v>24</v>
      </c>
      <c r="F4185" t="s">
        <v>11</v>
      </c>
      <c r="G4185">
        <v>11038</v>
      </c>
      <c r="H4185">
        <v>20.010877447425699</v>
      </c>
      <c r="I4185">
        <v>16250</v>
      </c>
    </row>
    <row r="4186" spans="1:9" x14ac:dyDescent="0.2">
      <c r="A4186" s="6" t="s">
        <v>415</v>
      </c>
      <c r="B4186" t="s">
        <v>0</v>
      </c>
      <c r="C4186" t="s">
        <v>1</v>
      </c>
      <c r="D4186">
        <v>16</v>
      </c>
      <c r="E4186" t="s">
        <v>24</v>
      </c>
      <c r="F4186" t="s">
        <v>12</v>
      </c>
      <c r="G4186">
        <v>11370</v>
      </c>
      <c r="H4186">
        <v>20.5197617758527</v>
      </c>
      <c r="I4186">
        <v>16959</v>
      </c>
    </row>
    <row r="4187" spans="1:9" x14ac:dyDescent="0.2">
      <c r="A4187" s="6" t="s">
        <v>587</v>
      </c>
      <c r="B4187" t="s">
        <v>0</v>
      </c>
      <c r="C4187" t="s">
        <v>1</v>
      </c>
      <c r="D4187">
        <v>17</v>
      </c>
      <c r="E4187" t="s">
        <v>24</v>
      </c>
      <c r="F4187" t="s">
        <v>14</v>
      </c>
      <c r="G4187">
        <v>3049</v>
      </c>
      <c r="H4187">
        <v>22.702903946388702</v>
      </c>
      <c r="I4187">
        <v>4498</v>
      </c>
    </row>
    <row r="4188" spans="1:9" x14ac:dyDescent="0.2">
      <c r="A4188" s="6" t="s">
        <v>503</v>
      </c>
      <c r="B4188" t="s">
        <v>0</v>
      </c>
      <c r="C4188" t="s">
        <v>1</v>
      </c>
      <c r="D4188">
        <v>17</v>
      </c>
      <c r="E4188" t="s">
        <v>24</v>
      </c>
      <c r="F4188" t="s">
        <v>13</v>
      </c>
      <c r="G4188">
        <v>3207</v>
      </c>
      <c r="H4188">
        <v>23.968609865470899</v>
      </c>
      <c r="I4188">
        <v>4816</v>
      </c>
    </row>
    <row r="4189" spans="1:9" x14ac:dyDescent="0.2">
      <c r="A4189" s="6" t="s">
        <v>671</v>
      </c>
      <c r="B4189" t="s">
        <v>0</v>
      </c>
      <c r="C4189" t="s">
        <v>1</v>
      </c>
      <c r="D4189">
        <v>17</v>
      </c>
      <c r="E4189" t="s">
        <v>24</v>
      </c>
      <c r="F4189" t="s">
        <v>15</v>
      </c>
      <c r="G4189">
        <v>3140</v>
      </c>
      <c r="H4189">
        <v>23.502994011976</v>
      </c>
      <c r="I4189">
        <v>4828</v>
      </c>
    </row>
    <row r="4190" spans="1:9" x14ac:dyDescent="0.2">
      <c r="A4190" s="6" t="s">
        <v>335</v>
      </c>
      <c r="B4190" t="s">
        <v>0</v>
      </c>
      <c r="C4190" t="s">
        <v>1</v>
      </c>
      <c r="D4190">
        <v>17</v>
      </c>
      <c r="E4190" t="s">
        <v>24</v>
      </c>
      <c r="F4190" t="s">
        <v>11</v>
      </c>
      <c r="G4190">
        <v>3291</v>
      </c>
      <c r="H4190">
        <v>24.450222882615201</v>
      </c>
      <c r="I4190">
        <v>4953</v>
      </c>
    </row>
    <row r="4191" spans="1:9" x14ac:dyDescent="0.2">
      <c r="A4191" s="6" t="s">
        <v>419</v>
      </c>
      <c r="B4191" t="s">
        <v>0</v>
      </c>
      <c r="C4191" t="s">
        <v>1</v>
      </c>
      <c r="D4191">
        <v>17</v>
      </c>
      <c r="E4191" t="s">
        <v>24</v>
      </c>
      <c r="F4191" t="s">
        <v>12</v>
      </c>
      <c r="G4191">
        <v>3413</v>
      </c>
      <c r="H4191">
        <v>25.432190760059601</v>
      </c>
      <c r="I4191">
        <v>5084</v>
      </c>
    </row>
    <row r="4192" spans="1:9" x14ac:dyDescent="0.2">
      <c r="A4192" s="6" t="s">
        <v>423</v>
      </c>
      <c r="B4192" t="s">
        <v>0</v>
      </c>
      <c r="C4192" t="s">
        <v>1</v>
      </c>
      <c r="D4192">
        <v>18</v>
      </c>
      <c r="E4192" t="s">
        <v>24</v>
      </c>
      <c r="F4192" t="s">
        <v>12</v>
      </c>
      <c r="G4192">
        <v>24927</v>
      </c>
      <c r="H4192">
        <v>12.5665456745312</v>
      </c>
      <c r="I4192">
        <v>36399</v>
      </c>
    </row>
    <row r="4193" spans="1:9" x14ac:dyDescent="0.2">
      <c r="A4193" s="6" t="s">
        <v>339</v>
      </c>
      <c r="B4193" t="s">
        <v>0</v>
      </c>
      <c r="C4193" t="s">
        <v>1</v>
      </c>
      <c r="D4193">
        <v>18</v>
      </c>
      <c r="E4193" t="s">
        <v>24</v>
      </c>
      <c r="F4193" t="s">
        <v>11</v>
      </c>
      <c r="G4193">
        <v>24993</v>
      </c>
      <c r="H4193">
        <v>12.5782586814293</v>
      </c>
      <c r="I4193">
        <v>37150</v>
      </c>
    </row>
    <row r="4194" spans="1:9" x14ac:dyDescent="0.2">
      <c r="A4194" s="6" t="s">
        <v>507</v>
      </c>
      <c r="B4194" t="s">
        <v>0</v>
      </c>
      <c r="C4194" t="s">
        <v>1</v>
      </c>
      <c r="D4194">
        <v>18</v>
      </c>
      <c r="E4194" t="s">
        <v>24</v>
      </c>
      <c r="F4194" t="s">
        <v>13</v>
      </c>
      <c r="G4194">
        <v>25769</v>
      </c>
      <c r="H4194">
        <v>12.7670432025367</v>
      </c>
      <c r="I4194">
        <v>37812</v>
      </c>
    </row>
    <row r="4195" spans="1:9" x14ac:dyDescent="0.2">
      <c r="A4195" s="6" t="s">
        <v>675</v>
      </c>
      <c r="B4195" t="s">
        <v>0</v>
      </c>
      <c r="C4195" t="s">
        <v>1</v>
      </c>
      <c r="D4195">
        <v>18</v>
      </c>
      <c r="E4195" t="s">
        <v>24</v>
      </c>
      <c r="F4195" t="s">
        <v>15</v>
      </c>
      <c r="G4195">
        <v>27052</v>
      </c>
      <c r="H4195">
        <v>12.602841835546201</v>
      </c>
      <c r="I4195">
        <v>40359</v>
      </c>
    </row>
    <row r="4196" spans="1:9" x14ac:dyDescent="0.2">
      <c r="A4196" s="6" t="s">
        <v>591</v>
      </c>
      <c r="B4196" t="s">
        <v>0</v>
      </c>
      <c r="C4196" t="s">
        <v>1</v>
      </c>
      <c r="D4196">
        <v>18</v>
      </c>
      <c r="E4196" t="s">
        <v>24</v>
      </c>
      <c r="F4196" t="s">
        <v>14</v>
      </c>
      <c r="G4196">
        <v>27241</v>
      </c>
      <c r="H4196">
        <v>13.0890832212185</v>
      </c>
      <c r="I4196">
        <v>40606</v>
      </c>
    </row>
    <row r="4197" spans="1:9" x14ac:dyDescent="0.2">
      <c r="A4197" s="6" t="s">
        <v>343</v>
      </c>
      <c r="B4197" t="s">
        <v>0</v>
      </c>
      <c r="C4197" t="s">
        <v>1</v>
      </c>
      <c r="D4197">
        <v>19</v>
      </c>
      <c r="E4197" t="s">
        <v>24</v>
      </c>
      <c r="F4197" t="s">
        <v>11</v>
      </c>
      <c r="G4197">
        <v>4121</v>
      </c>
      <c r="H4197">
        <v>18.372715113687001</v>
      </c>
      <c r="I4197">
        <v>6034</v>
      </c>
    </row>
    <row r="4198" spans="1:9" x14ac:dyDescent="0.2">
      <c r="A4198" s="6" t="s">
        <v>427</v>
      </c>
      <c r="B4198" t="s">
        <v>0</v>
      </c>
      <c r="C4198" t="s">
        <v>1</v>
      </c>
      <c r="D4198">
        <v>19</v>
      </c>
      <c r="E4198" t="s">
        <v>24</v>
      </c>
      <c r="F4198" t="s">
        <v>12</v>
      </c>
      <c r="G4198">
        <v>4172</v>
      </c>
      <c r="H4198">
        <v>18.460176991150401</v>
      </c>
      <c r="I4198">
        <v>6380</v>
      </c>
    </row>
    <row r="4199" spans="1:9" x14ac:dyDescent="0.2">
      <c r="A4199" s="6" t="s">
        <v>511</v>
      </c>
      <c r="B4199" t="s">
        <v>0</v>
      </c>
      <c r="C4199" t="s">
        <v>1</v>
      </c>
      <c r="D4199">
        <v>19</v>
      </c>
      <c r="E4199" t="s">
        <v>24</v>
      </c>
      <c r="F4199" t="s">
        <v>13</v>
      </c>
      <c r="G4199">
        <v>4321</v>
      </c>
      <c r="H4199">
        <v>18.9600702062308</v>
      </c>
      <c r="I4199">
        <v>6481</v>
      </c>
    </row>
    <row r="4200" spans="1:9" x14ac:dyDescent="0.2">
      <c r="A4200" s="6" t="s">
        <v>595</v>
      </c>
      <c r="B4200" t="s">
        <v>0</v>
      </c>
      <c r="C4200" t="s">
        <v>1</v>
      </c>
      <c r="D4200">
        <v>19</v>
      </c>
      <c r="E4200" t="s">
        <v>24</v>
      </c>
      <c r="F4200" t="s">
        <v>14</v>
      </c>
      <c r="G4200">
        <v>4486</v>
      </c>
      <c r="H4200">
        <v>19.411510168758099</v>
      </c>
      <c r="I4200">
        <v>6862</v>
      </c>
    </row>
    <row r="4201" spans="1:9" x14ac:dyDescent="0.2">
      <c r="A4201" s="6" t="s">
        <v>679</v>
      </c>
      <c r="B4201" t="s">
        <v>0</v>
      </c>
      <c r="C4201" t="s">
        <v>1</v>
      </c>
      <c r="D4201">
        <v>19</v>
      </c>
      <c r="E4201" t="s">
        <v>24</v>
      </c>
      <c r="F4201" t="s">
        <v>15</v>
      </c>
      <c r="G4201">
        <v>4596</v>
      </c>
      <c r="H4201">
        <v>19.657827202737401</v>
      </c>
      <c r="I4201">
        <v>7003</v>
      </c>
    </row>
    <row r="4202" spans="1:9" x14ac:dyDescent="0.2">
      <c r="A4202" s="6" t="s">
        <v>599</v>
      </c>
      <c r="B4202" t="s">
        <v>0</v>
      </c>
      <c r="C4202" t="s">
        <v>1</v>
      </c>
      <c r="D4202">
        <v>20</v>
      </c>
      <c r="E4202" t="s">
        <v>24</v>
      </c>
      <c r="F4202" t="s">
        <v>14</v>
      </c>
      <c r="G4202">
        <v>18088</v>
      </c>
      <c r="H4202">
        <v>14.656834940442399</v>
      </c>
      <c r="I4202">
        <v>25544</v>
      </c>
    </row>
    <row r="4203" spans="1:9" x14ac:dyDescent="0.2">
      <c r="A4203" s="6" t="s">
        <v>515</v>
      </c>
      <c r="B4203" t="s">
        <v>0</v>
      </c>
      <c r="C4203" t="s">
        <v>1</v>
      </c>
      <c r="D4203">
        <v>20</v>
      </c>
      <c r="E4203" t="s">
        <v>24</v>
      </c>
      <c r="F4203" t="s">
        <v>13</v>
      </c>
      <c r="G4203">
        <v>19092</v>
      </c>
      <c r="H4203">
        <v>15.712287054563401</v>
      </c>
      <c r="I4203">
        <v>27415</v>
      </c>
    </row>
    <row r="4204" spans="1:9" x14ac:dyDescent="0.2">
      <c r="A4204" s="6" t="s">
        <v>347</v>
      </c>
      <c r="B4204" t="s">
        <v>0</v>
      </c>
      <c r="C4204" t="s">
        <v>1</v>
      </c>
      <c r="D4204">
        <v>20</v>
      </c>
      <c r="E4204" t="s">
        <v>24</v>
      </c>
      <c r="F4204" t="s">
        <v>11</v>
      </c>
      <c r="G4204">
        <v>20039</v>
      </c>
      <c r="H4204">
        <v>16.6036954180131</v>
      </c>
      <c r="I4204">
        <v>29363</v>
      </c>
    </row>
    <row r="4205" spans="1:9" x14ac:dyDescent="0.2">
      <c r="A4205" s="6" t="s">
        <v>683</v>
      </c>
      <c r="B4205" t="s">
        <v>0</v>
      </c>
      <c r="C4205" t="s">
        <v>1</v>
      </c>
      <c r="D4205">
        <v>20</v>
      </c>
      <c r="E4205" t="s">
        <v>24</v>
      </c>
      <c r="F4205" t="s">
        <v>15</v>
      </c>
      <c r="G4205">
        <v>20127</v>
      </c>
      <c r="H4205">
        <v>15.980150853513299</v>
      </c>
      <c r="I4205">
        <v>29877</v>
      </c>
    </row>
    <row r="4206" spans="1:9" x14ac:dyDescent="0.2">
      <c r="A4206" s="6" t="s">
        <v>431</v>
      </c>
      <c r="B4206" t="s">
        <v>0</v>
      </c>
      <c r="C4206" t="s">
        <v>1</v>
      </c>
      <c r="D4206">
        <v>20</v>
      </c>
      <c r="E4206" t="s">
        <v>24</v>
      </c>
      <c r="F4206" t="s">
        <v>12</v>
      </c>
      <c r="G4206">
        <v>20563</v>
      </c>
      <c r="H4206">
        <v>16.999834656084701</v>
      </c>
      <c r="I4206">
        <v>30212</v>
      </c>
    </row>
    <row r="4207" spans="1:9" x14ac:dyDescent="0.2">
      <c r="A4207" s="6" t="s">
        <v>351</v>
      </c>
      <c r="B4207" t="s">
        <v>0</v>
      </c>
      <c r="C4207" t="s">
        <v>1</v>
      </c>
      <c r="D4207">
        <v>99</v>
      </c>
      <c r="E4207" t="s">
        <v>24</v>
      </c>
      <c r="F4207" t="s">
        <v>11</v>
      </c>
      <c r="G4207">
        <v>246471</v>
      </c>
      <c r="H4207">
        <v>14.6986277678715</v>
      </c>
      <c r="I4207">
        <v>375639</v>
      </c>
    </row>
    <row r="4208" spans="1:9" x14ac:dyDescent="0.2">
      <c r="A4208" s="6" t="s">
        <v>435</v>
      </c>
      <c r="B4208" t="s">
        <v>0</v>
      </c>
      <c r="C4208" t="s">
        <v>1</v>
      </c>
      <c r="D4208">
        <v>99</v>
      </c>
      <c r="E4208" t="s">
        <v>24</v>
      </c>
      <c r="F4208" t="s">
        <v>12</v>
      </c>
      <c r="G4208">
        <v>249822</v>
      </c>
      <c r="H4208">
        <v>14.795586589200999</v>
      </c>
      <c r="I4208">
        <v>379385</v>
      </c>
    </row>
    <row r="4209" spans="1:9" x14ac:dyDescent="0.2">
      <c r="A4209" s="6" t="s">
        <v>519</v>
      </c>
      <c r="B4209" t="s">
        <v>0</v>
      </c>
      <c r="C4209" t="s">
        <v>1</v>
      </c>
      <c r="D4209">
        <v>99</v>
      </c>
      <c r="E4209" t="s">
        <v>24</v>
      </c>
      <c r="F4209" t="s">
        <v>13</v>
      </c>
      <c r="G4209">
        <v>252097</v>
      </c>
      <c r="H4209">
        <v>14.775262130687301</v>
      </c>
      <c r="I4209">
        <v>382781</v>
      </c>
    </row>
    <row r="4210" spans="1:9" x14ac:dyDescent="0.2">
      <c r="A4210" s="6" t="s">
        <v>603</v>
      </c>
      <c r="B4210" t="s">
        <v>0</v>
      </c>
      <c r="C4210" t="s">
        <v>1</v>
      </c>
      <c r="D4210">
        <v>99</v>
      </c>
      <c r="E4210" t="s">
        <v>24</v>
      </c>
      <c r="F4210" t="s">
        <v>14</v>
      </c>
      <c r="G4210">
        <v>258370</v>
      </c>
      <c r="H4210">
        <v>14.8268659114646</v>
      </c>
      <c r="I4210">
        <v>394040</v>
      </c>
    </row>
    <row r="4211" spans="1:9" x14ac:dyDescent="0.2">
      <c r="A4211" s="6" t="s">
        <v>687</v>
      </c>
      <c r="B4211" t="s">
        <v>0</v>
      </c>
      <c r="C4211" t="s">
        <v>1</v>
      </c>
      <c r="D4211">
        <v>99</v>
      </c>
      <c r="E4211" t="s">
        <v>24</v>
      </c>
      <c r="F4211" t="s">
        <v>15</v>
      </c>
      <c r="G4211">
        <v>264612</v>
      </c>
      <c r="H4211">
        <v>14.7956878620474</v>
      </c>
      <c r="I4211">
        <v>406148</v>
      </c>
    </row>
    <row r="4212" spans="1:9" x14ac:dyDescent="0.2">
      <c r="A4212" s="6" t="s">
        <v>3125</v>
      </c>
      <c r="B4212" t="s">
        <v>0</v>
      </c>
      <c r="C4212" t="s">
        <v>1</v>
      </c>
      <c r="D4212">
        <v>1</v>
      </c>
      <c r="E4212" t="s">
        <v>28</v>
      </c>
      <c r="F4212" t="s">
        <v>11</v>
      </c>
      <c r="G4212">
        <v>12686</v>
      </c>
      <c r="H4212">
        <v>16.1623335544712</v>
      </c>
      <c r="I4212">
        <v>20054</v>
      </c>
    </row>
    <row r="4213" spans="1:9" x14ac:dyDescent="0.2">
      <c r="A4213" s="6" t="s">
        <v>3167</v>
      </c>
      <c r="B4213" t="s">
        <v>0</v>
      </c>
      <c r="C4213" t="s">
        <v>1</v>
      </c>
      <c r="D4213">
        <v>1</v>
      </c>
      <c r="E4213" t="s">
        <v>28</v>
      </c>
      <c r="F4213" t="s">
        <v>12</v>
      </c>
      <c r="G4213">
        <v>13014</v>
      </c>
      <c r="H4213">
        <v>16.2709763831453</v>
      </c>
      <c r="I4213">
        <v>20531</v>
      </c>
    </row>
    <row r="4214" spans="1:9" x14ac:dyDescent="0.2">
      <c r="A4214" s="6" t="s">
        <v>3209</v>
      </c>
      <c r="B4214" t="s">
        <v>0</v>
      </c>
      <c r="C4214" t="s">
        <v>1</v>
      </c>
      <c r="D4214">
        <v>1</v>
      </c>
      <c r="E4214" t="s">
        <v>28</v>
      </c>
      <c r="F4214" t="s">
        <v>13</v>
      </c>
      <c r="G4214">
        <v>13401</v>
      </c>
      <c r="H4214">
        <v>16.7235469812851</v>
      </c>
      <c r="I4214">
        <v>21099</v>
      </c>
    </row>
    <row r="4215" spans="1:9" x14ac:dyDescent="0.2">
      <c r="A4215" s="6" t="s">
        <v>3251</v>
      </c>
      <c r="B4215" t="s">
        <v>0</v>
      </c>
      <c r="C4215" t="s">
        <v>1</v>
      </c>
      <c r="D4215">
        <v>1</v>
      </c>
      <c r="E4215" t="s">
        <v>28</v>
      </c>
      <c r="F4215" t="s">
        <v>14</v>
      </c>
      <c r="G4215">
        <v>13546</v>
      </c>
      <c r="H4215">
        <v>16.6481448646452</v>
      </c>
      <c r="I4215">
        <v>21346</v>
      </c>
    </row>
    <row r="4216" spans="1:9" x14ac:dyDescent="0.2">
      <c r="A4216" s="6" t="s">
        <v>3293</v>
      </c>
      <c r="B4216" t="s">
        <v>0</v>
      </c>
      <c r="C4216" t="s">
        <v>1</v>
      </c>
      <c r="D4216">
        <v>1</v>
      </c>
      <c r="E4216" t="s">
        <v>28</v>
      </c>
      <c r="F4216" t="s">
        <v>15</v>
      </c>
      <c r="G4216">
        <v>13567</v>
      </c>
      <c r="H4216">
        <v>16.3398969213359</v>
      </c>
      <c r="I4216">
        <v>21648</v>
      </c>
    </row>
    <row r="4217" spans="1:9" x14ac:dyDescent="0.2">
      <c r="A4217" s="6" t="s">
        <v>3168</v>
      </c>
      <c r="B4217" t="s">
        <v>0</v>
      </c>
      <c r="C4217" t="s">
        <v>1</v>
      </c>
      <c r="D4217">
        <v>2</v>
      </c>
      <c r="E4217" t="s">
        <v>28</v>
      </c>
      <c r="F4217" t="s">
        <v>12</v>
      </c>
      <c r="G4217">
        <v>33758</v>
      </c>
      <c r="H4217">
        <v>12.7135503143402</v>
      </c>
      <c r="I4217">
        <v>49265</v>
      </c>
    </row>
    <row r="4218" spans="1:9" x14ac:dyDescent="0.2">
      <c r="A4218" s="6" t="s">
        <v>3210</v>
      </c>
      <c r="B4218" t="s">
        <v>0</v>
      </c>
      <c r="C4218" t="s">
        <v>1</v>
      </c>
      <c r="D4218">
        <v>2</v>
      </c>
      <c r="E4218" t="s">
        <v>28</v>
      </c>
      <c r="F4218" t="s">
        <v>13</v>
      </c>
      <c r="G4218">
        <v>34274</v>
      </c>
      <c r="H4218">
        <v>12.655900638714</v>
      </c>
      <c r="I4218">
        <v>50808</v>
      </c>
    </row>
    <row r="4219" spans="1:9" x14ac:dyDescent="0.2">
      <c r="A4219" s="6" t="s">
        <v>3126</v>
      </c>
      <c r="B4219" t="s">
        <v>0</v>
      </c>
      <c r="C4219" t="s">
        <v>1</v>
      </c>
      <c r="D4219">
        <v>2</v>
      </c>
      <c r="E4219" t="s">
        <v>28</v>
      </c>
      <c r="F4219" t="s">
        <v>11</v>
      </c>
      <c r="G4219">
        <v>33969</v>
      </c>
      <c r="H4219">
        <v>12.9361655869273</v>
      </c>
      <c r="I4219">
        <v>50974</v>
      </c>
    </row>
    <row r="4220" spans="1:9" x14ac:dyDescent="0.2">
      <c r="A4220" s="6" t="s">
        <v>3252</v>
      </c>
      <c r="B4220" t="s">
        <v>0</v>
      </c>
      <c r="C4220" t="s">
        <v>1</v>
      </c>
      <c r="D4220">
        <v>2</v>
      </c>
      <c r="E4220" t="s">
        <v>28</v>
      </c>
      <c r="F4220" t="s">
        <v>14</v>
      </c>
      <c r="G4220">
        <v>34781</v>
      </c>
      <c r="H4220">
        <v>12.5368301280075</v>
      </c>
      <c r="I4220">
        <v>51384</v>
      </c>
    </row>
    <row r="4221" spans="1:9" x14ac:dyDescent="0.2">
      <c r="A4221" s="6" t="s">
        <v>3294</v>
      </c>
      <c r="B4221" t="s">
        <v>0</v>
      </c>
      <c r="C4221" t="s">
        <v>1</v>
      </c>
      <c r="D4221">
        <v>2</v>
      </c>
      <c r="E4221" t="s">
        <v>28</v>
      </c>
      <c r="F4221" t="s">
        <v>15</v>
      </c>
      <c r="G4221">
        <v>35117</v>
      </c>
      <c r="H4221">
        <v>12.3785242212267</v>
      </c>
      <c r="I4221">
        <v>51989</v>
      </c>
    </row>
    <row r="4222" spans="1:9" x14ac:dyDescent="0.2">
      <c r="A4222" s="6" t="s">
        <v>3127</v>
      </c>
      <c r="B4222" t="s">
        <v>0</v>
      </c>
      <c r="C4222" t="s">
        <v>1</v>
      </c>
      <c r="D4222">
        <v>3</v>
      </c>
      <c r="E4222" t="s">
        <v>28</v>
      </c>
      <c r="F4222" t="s">
        <v>11</v>
      </c>
      <c r="G4222">
        <v>25951</v>
      </c>
      <c r="H4222">
        <v>11.912819631918801</v>
      </c>
      <c r="I4222">
        <v>37239</v>
      </c>
    </row>
    <row r="4223" spans="1:9" x14ac:dyDescent="0.2">
      <c r="A4223" s="6" t="s">
        <v>3211</v>
      </c>
      <c r="B4223" t="s">
        <v>0</v>
      </c>
      <c r="C4223" t="s">
        <v>1</v>
      </c>
      <c r="D4223">
        <v>3</v>
      </c>
      <c r="E4223" t="s">
        <v>28</v>
      </c>
      <c r="F4223" t="s">
        <v>13</v>
      </c>
      <c r="G4223">
        <v>26437</v>
      </c>
      <c r="H4223">
        <v>12.088892757415399</v>
      </c>
      <c r="I4223">
        <v>37952</v>
      </c>
    </row>
    <row r="4224" spans="1:9" x14ac:dyDescent="0.2">
      <c r="A4224" s="6" t="s">
        <v>3169</v>
      </c>
      <c r="B4224" t="s">
        <v>0</v>
      </c>
      <c r="C4224" t="s">
        <v>1</v>
      </c>
      <c r="D4224">
        <v>3</v>
      </c>
      <c r="E4224" t="s">
        <v>28</v>
      </c>
      <c r="F4224" t="s">
        <v>12</v>
      </c>
      <c r="G4224">
        <v>26577</v>
      </c>
      <c r="H4224">
        <v>12.2254589464234</v>
      </c>
      <c r="I4224">
        <v>38006</v>
      </c>
    </row>
    <row r="4225" spans="1:9" x14ac:dyDescent="0.2">
      <c r="A4225" s="6" t="s">
        <v>3253</v>
      </c>
      <c r="B4225" t="s">
        <v>0</v>
      </c>
      <c r="C4225" t="s">
        <v>1</v>
      </c>
      <c r="D4225">
        <v>3</v>
      </c>
      <c r="E4225" t="s">
        <v>28</v>
      </c>
      <c r="F4225" t="s">
        <v>14</v>
      </c>
      <c r="G4225">
        <v>27584</v>
      </c>
      <c r="H4225">
        <v>12.3591466672679</v>
      </c>
      <c r="I4225">
        <v>40099</v>
      </c>
    </row>
    <row r="4226" spans="1:9" x14ac:dyDescent="0.2">
      <c r="A4226" s="6" t="s">
        <v>3295</v>
      </c>
      <c r="B4226" t="s">
        <v>0</v>
      </c>
      <c r="C4226" t="s">
        <v>1</v>
      </c>
      <c r="D4226">
        <v>3</v>
      </c>
      <c r="E4226" t="s">
        <v>28</v>
      </c>
      <c r="F4226" t="s">
        <v>15</v>
      </c>
      <c r="G4226">
        <v>28677</v>
      </c>
      <c r="H4226">
        <v>12.406261150148399</v>
      </c>
      <c r="I4226">
        <v>42160</v>
      </c>
    </row>
    <row r="4227" spans="1:9" x14ac:dyDescent="0.2">
      <c r="A4227" s="6" t="s">
        <v>3128</v>
      </c>
      <c r="B4227" t="s">
        <v>0</v>
      </c>
      <c r="C4227" t="s">
        <v>1</v>
      </c>
      <c r="D4227">
        <v>4</v>
      </c>
      <c r="E4227" t="s">
        <v>28</v>
      </c>
      <c r="F4227" t="s">
        <v>11</v>
      </c>
      <c r="G4227">
        <v>29679</v>
      </c>
      <c r="H4227">
        <v>12.3859021100533</v>
      </c>
      <c r="I4227">
        <v>42454</v>
      </c>
    </row>
    <row r="4228" spans="1:9" x14ac:dyDescent="0.2">
      <c r="A4228" s="6" t="s">
        <v>3170</v>
      </c>
      <c r="B4228" t="s">
        <v>0</v>
      </c>
      <c r="C4228" t="s">
        <v>1</v>
      </c>
      <c r="D4228">
        <v>4</v>
      </c>
      <c r="E4228" t="s">
        <v>28</v>
      </c>
      <c r="F4228" t="s">
        <v>12</v>
      </c>
      <c r="G4228">
        <v>30121</v>
      </c>
      <c r="H4228">
        <v>12.391500182443799</v>
      </c>
      <c r="I4228">
        <v>43319</v>
      </c>
    </row>
    <row r="4229" spans="1:9" x14ac:dyDescent="0.2">
      <c r="A4229" s="6" t="s">
        <v>3212</v>
      </c>
      <c r="B4229" t="s">
        <v>0</v>
      </c>
      <c r="C4229" t="s">
        <v>1</v>
      </c>
      <c r="D4229">
        <v>4</v>
      </c>
      <c r="E4229" t="s">
        <v>28</v>
      </c>
      <c r="F4229" t="s">
        <v>13</v>
      </c>
      <c r="G4229">
        <v>30850</v>
      </c>
      <c r="H4229">
        <v>12.5706847862971</v>
      </c>
      <c r="I4229">
        <v>44375</v>
      </c>
    </row>
    <row r="4230" spans="1:9" x14ac:dyDescent="0.2">
      <c r="A4230" s="6" t="s">
        <v>3254</v>
      </c>
      <c r="B4230" t="s">
        <v>0</v>
      </c>
      <c r="C4230" t="s">
        <v>1</v>
      </c>
      <c r="D4230">
        <v>4</v>
      </c>
      <c r="E4230" t="s">
        <v>28</v>
      </c>
      <c r="F4230" t="s">
        <v>14</v>
      </c>
      <c r="G4230">
        <v>32067</v>
      </c>
      <c r="H4230">
        <v>12.683980871646201</v>
      </c>
      <c r="I4230">
        <v>46485</v>
      </c>
    </row>
    <row r="4231" spans="1:9" x14ac:dyDescent="0.2">
      <c r="A4231" s="6" t="s">
        <v>3296</v>
      </c>
      <c r="B4231" t="s">
        <v>0</v>
      </c>
      <c r="C4231" t="s">
        <v>1</v>
      </c>
      <c r="D4231">
        <v>4</v>
      </c>
      <c r="E4231" t="s">
        <v>28</v>
      </c>
      <c r="F4231" t="s">
        <v>15</v>
      </c>
      <c r="G4231">
        <v>33506</v>
      </c>
      <c r="H4231">
        <v>12.921893129430099</v>
      </c>
      <c r="I4231">
        <v>49291</v>
      </c>
    </row>
    <row r="4232" spans="1:9" x14ac:dyDescent="0.2">
      <c r="A4232" s="6" t="s">
        <v>3129</v>
      </c>
      <c r="B4232" t="s">
        <v>0</v>
      </c>
      <c r="C4232" t="s">
        <v>1</v>
      </c>
      <c r="D4232">
        <v>5</v>
      </c>
      <c r="E4232" t="s">
        <v>28</v>
      </c>
      <c r="F4232" t="s">
        <v>11</v>
      </c>
      <c r="G4232">
        <v>28239</v>
      </c>
      <c r="H4232">
        <v>15.3218856831522</v>
      </c>
      <c r="I4232">
        <v>44669</v>
      </c>
    </row>
    <row r="4233" spans="1:9" x14ac:dyDescent="0.2">
      <c r="A4233" s="6" t="s">
        <v>3171</v>
      </c>
      <c r="B4233" t="s">
        <v>0</v>
      </c>
      <c r="C4233" t="s">
        <v>1</v>
      </c>
      <c r="D4233">
        <v>5</v>
      </c>
      <c r="E4233" t="s">
        <v>28</v>
      </c>
      <c r="F4233" t="s">
        <v>12</v>
      </c>
      <c r="G4233">
        <v>29831</v>
      </c>
      <c r="H4233">
        <v>16.041609634594401</v>
      </c>
      <c r="I4233">
        <v>47848</v>
      </c>
    </row>
    <row r="4234" spans="1:9" x14ac:dyDescent="0.2">
      <c r="A4234" s="6" t="s">
        <v>3255</v>
      </c>
      <c r="B4234" t="s">
        <v>0</v>
      </c>
      <c r="C4234" t="s">
        <v>1</v>
      </c>
      <c r="D4234">
        <v>5</v>
      </c>
      <c r="E4234" t="s">
        <v>28</v>
      </c>
      <c r="F4234" t="s">
        <v>14</v>
      </c>
      <c r="G4234">
        <v>30878</v>
      </c>
      <c r="H4234">
        <v>16.106198403932002</v>
      </c>
      <c r="I4234">
        <v>49150</v>
      </c>
    </row>
    <row r="4235" spans="1:9" x14ac:dyDescent="0.2">
      <c r="A4235" s="6" t="s">
        <v>3213</v>
      </c>
      <c r="B4235" t="s">
        <v>0</v>
      </c>
      <c r="C4235" t="s">
        <v>1</v>
      </c>
      <c r="D4235">
        <v>5</v>
      </c>
      <c r="E4235" t="s">
        <v>28</v>
      </c>
      <c r="F4235" t="s">
        <v>13</v>
      </c>
      <c r="G4235">
        <v>30475</v>
      </c>
      <c r="H4235">
        <v>16.168617445495901</v>
      </c>
      <c r="I4235">
        <v>49209</v>
      </c>
    </row>
    <row r="4236" spans="1:9" x14ac:dyDescent="0.2">
      <c r="A4236" s="6" t="s">
        <v>3297</v>
      </c>
      <c r="B4236" t="s">
        <v>0</v>
      </c>
      <c r="C4236" t="s">
        <v>1</v>
      </c>
      <c r="D4236">
        <v>5</v>
      </c>
      <c r="E4236" t="s">
        <v>28</v>
      </c>
      <c r="F4236" t="s">
        <v>15</v>
      </c>
      <c r="G4236">
        <v>31259</v>
      </c>
      <c r="H4236">
        <v>15.967335241478899</v>
      </c>
      <c r="I4236">
        <v>50420</v>
      </c>
    </row>
    <row r="4237" spans="1:9" x14ac:dyDescent="0.2">
      <c r="A4237" s="6" t="s">
        <v>3130</v>
      </c>
      <c r="B4237" t="s">
        <v>0</v>
      </c>
      <c r="C4237" t="s">
        <v>1</v>
      </c>
      <c r="D4237">
        <v>6</v>
      </c>
      <c r="E4237" t="s">
        <v>28</v>
      </c>
      <c r="F4237" t="s">
        <v>11</v>
      </c>
      <c r="G4237">
        <v>10940</v>
      </c>
      <c r="H4237">
        <v>22.170125578227299</v>
      </c>
      <c r="I4237">
        <v>18666</v>
      </c>
    </row>
    <row r="4238" spans="1:9" x14ac:dyDescent="0.2">
      <c r="A4238" s="6" t="s">
        <v>3172</v>
      </c>
      <c r="B4238" t="s">
        <v>0</v>
      </c>
      <c r="C4238" t="s">
        <v>1</v>
      </c>
      <c r="D4238">
        <v>6</v>
      </c>
      <c r="E4238" t="s">
        <v>28</v>
      </c>
      <c r="F4238" t="s">
        <v>12</v>
      </c>
      <c r="G4238">
        <v>11100</v>
      </c>
      <c r="H4238">
        <v>22.512067887976201</v>
      </c>
      <c r="I4238">
        <v>18866</v>
      </c>
    </row>
    <row r="4239" spans="1:9" x14ac:dyDescent="0.2">
      <c r="A4239" s="6" t="s">
        <v>3214</v>
      </c>
      <c r="B4239" t="s">
        <v>0</v>
      </c>
      <c r="C4239" t="s">
        <v>1</v>
      </c>
      <c r="D4239">
        <v>6</v>
      </c>
      <c r="E4239" t="s">
        <v>28</v>
      </c>
      <c r="F4239" t="s">
        <v>13</v>
      </c>
      <c r="G4239">
        <v>11289</v>
      </c>
      <c r="H4239">
        <v>22.758725823510101</v>
      </c>
      <c r="I4239">
        <v>19028</v>
      </c>
    </row>
    <row r="4240" spans="1:9" x14ac:dyDescent="0.2">
      <c r="A4240" s="6" t="s">
        <v>3256</v>
      </c>
      <c r="B4240" t="s">
        <v>0</v>
      </c>
      <c r="C4240" t="s">
        <v>1</v>
      </c>
      <c r="D4240">
        <v>6</v>
      </c>
      <c r="E4240" t="s">
        <v>28</v>
      </c>
      <c r="F4240" t="s">
        <v>14</v>
      </c>
      <c r="G4240">
        <v>11517</v>
      </c>
      <c r="H4240">
        <v>23.2302754271598</v>
      </c>
      <c r="I4240">
        <v>19822</v>
      </c>
    </row>
    <row r="4241" spans="1:9" x14ac:dyDescent="0.2">
      <c r="A4241" s="6" t="s">
        <v>3298</v>
      </c>
      <c r="B4241" t="s">
        <v>0</v>
      </c>
      <c r="C4241" t="s">
        <v>1</v>
      </c>
      <c r="D4241">
        <v>6</v>
      </c>
      <c r="E4241" t="s">
        <v>28</v>
      </c>
      <c r="F4241" t="s">
        <v>15</v>
      </c>
      <c r="G4241">
        <v>12141</v>
      </c>
      <c r="H4241">
        <v>24.2141895900089</v>
      </c>
      <c r="I4241">
        <v>20848</v>
      </c>
    </row>
    <row r="4242" spans="1:9" x14ac:dyDescent="0.2">
      <c r="A4242" s="6" t="s">
        <v>3173</v>
      </c>
      <c r="B4242" t="s">
        <v>0</v>
      </c>
      <c r="C4242" t="s">
        <v>1</v>
      </c>
      <c r="D4242">
        <v>7</v>
      </c>
      <c r="E4242" t="s">
        <v>28</v>
      </c>
      <c r="F4242" t="s">
        <v>12</v>
      </c>
      <c r="G4242">
        <v>18130</v>
      </c>
      <c r="H4242">
        <v>17.681391849469499</v>
      </c>
      <c r="I4242">
        <v>26463</v>
      </c>
    </row>
    <row r="4243" spans="1:9" x14ac:dyDescent="0.2">
      <c r="A4243" s="6" t="s">
        <v>3131</v>
      </c>
      <c r="B4243" t="s">
        <v>0</v>
      </c>
      <c r="C4243" t="s">
        <v>1</v>
      </c>
      <c r="D4243">
        <v>7</v>
      </c>
      <c r="E4243" t="s">
        <v>28</v>
      </c>
      <c r="F4243" t="s">
        <v>11</v>
      </c>
      <c r="G4243">
        <v>18026</v>
      </c>
      <c r="H4243">
        <v>17.7487118329982</v>
      </c>
      <c r="I4243">
        <v>26572</v>
      </c>
    </row>
    <row r="4244" spans="1:9" x14ac:dyDescent="0.2">
      <c r="A4244" s="6" t="s">
        <v>3215</v>
      </c>
      <c r="B4244" t="s">
        <v>0</v>
      </c>
      <c r="C4244" t="s">
        <v>1</v>
      </c>
      <c r="D4244">
        <v>7</v>
      </c>
      <c r="E4244" t="s">
        <v>28</v>
      </c>
      <c r="F4244" t="s">
        <v>13</v>
      </c>
      <c r="G4244">
        <v>18749</v>
      </c>
      <c r="H4244">
        <v>18.267679793733102</v>
      </c>
      <c r="I4244">
        <v>27621</v>
      </c>
    </row>
    <row r="4245" spans="1:9" x14ac:dyDescent="0.2">
      <c r="A4245" s="6" t="s">
        <v>3257</v>
      </c>
      <c r="B4245" t="s">
        <v>0</v>
      </c>
      <c r="C4245" t="s">
        <v>1</v>
      </c>
      <c r="D4245">
        <v>7</v>
      </c>
      <c r="E4245" t="s">
        <v>28</v>
      </c>
      <c r="F4245" t="s">
        <v>14</v>
      </c>
      <c r="G4245">
        <v>19518</v>
      </c>
      <c r="H4245">
        <v>18.695649474616101</v>
      </c>
      <c r="I4245">
        <v>29212</v>
      </c>
    </row>
    <row r="4246" spans="1:9" x14ac:dyDescent="0.2">
      <c r="A4246" s="6" t="s">
        <v>3299</v>
      </c>
      <c r="B4246" t="s">
        <v>0</v>
      </c>
      <c r="C4246" t="s">
        <v>1</v>
      </c>
      <c r="D4246">
        <v>7</v>
      </c>
      <c r="E4246" t="s">
        <v>28</v>
      </c>
      <c r="F4246" t="s">
        <v>15</v>
      </c>
      <c r="G4246">
        <v>20991</v>
      </c>
      <c r="H4246">
        <v>19.616526911873802</v>
      </c>
      <c r="I4246">
        <v>32398</v>
      </c>
    </row>
    <row r="4247" spans="1:9" x14ac:dyDescent="0.2">
      <c r="A4247" s="6" t="s">
        <v>3258</v>
      </c>
      <c r="B4247" t="s">
        <v>0</v>
      </c>
      <c r="C4247" t="s">
        <v>1</v>
      </c>
      <c r="D4247">
        <v>8</v>
      </c>
      <c r="E4247" t="s">
        <v>28</v>
      </c>
      <c r="F4247" t="s">
        <v>14</v>
      </c>
      <c r="G4247">
        <v>5118</v>
      </c>
      <c r="H4247">
        <v>22.6183758512168</v>
      </c>
      <c r="I4247">
        <v>8037</v>
      </c>
    </row>
    <row r="4248" spans="1:9" x14ac:dyDescent="0.2">
      <c r="A4248" s="6" t="s">
        <v>3300</v>
      </c>
      <c r="B4248" t="s">
        <v>0</v>
      </c>
      <c r="C4248" t="s">
        <v>1</v>
      </c>
      <c r="D4248">
        <v>8</v>
      </c>
      <c r="E4248" t="s">
        <v>28</v>
      </c>
      <c r="F4248" t="s">
        <v>15</v>
      </c>
      <c r="G4248">
        <v>5188</v>
      </c>
      <c r="H4248">
        <v>22.7841384136903</v>
      </c>
      <c r="I4248">
        <v>8125</v>
      </c>
    </row>
    <row r="4249" spans="1:9" x14ac:dyDescent="0.2">
      <c r="A4249" s="6" t="s">
        <v>3216</v>
      </c>
      <c r="B4249" t="s">
        <v>0</v>
      </c>
      <c r="C4249" t="s">
        <v>1</v>
      </c>
      <c r="D4249">
        <v>8</v>
      </c>
      <c r="E4249" t="s">
        <v>28</v>
      </c>
      <c r="F4249" t="s">
        <v>13</v>
      </c>
      <c r="G4249">
        <v>5252</v>
      </c>
      <c r="H4249">
        <v>23.355100922644102</v>
      </c>
      <c r="I4249">
        <v>8303</v>
      </c>
    </row>
    <row r="4250" spans="1:9" x14ac:dyDescent="0.2">
      <c r="A4250" s="6" t="s">
        <v>3174</v>
      </c>
      <c r="B4250" t="s">
        <v>0</v>
      </c>
      <c r="C4250" t="s">
        <v>1</v>
      </c>
      <c r="D4250">
        <v>8</v>
      </c>
      <c r="E4250" t="s">
        <v>28</v>
      </c>
      <c r="F4250" t="s">
        <v>12</v>
      </c>
      <c r="G4250">
        <v>5431</v>
      </c>
      <c r="H4250">
        <v>24.321270617504801</v>
      </c>
      <c r="I4250">
        <v>8785</v>
      </c>
    </row>
    <row r="4251" spans="1:9" x14ac:dyDescent="0.2">
      <c r="A4251" s="6" t="s">
        <v>3132</v>
      </c>
      <c r="B4251" t="s">
        <v>0</v>
      </c>
      <c r="C4251" t="s">
        <v>1</v>
      </c>
      <c r="D4251">
        <v>8</v>
      </c>
      <c r="E4251" t="s">
        <v>28</v>
      </c>
      <c r="F4251" t="s">
        <v>11</v>
      </c>
      <c r="G4251">
        <v>5457</v>
      </c>
      <c r="H4251">
        <v>24.712633257904301</v>
      </c>
      <c r="I4251">
        <v>8905</v>
      </c>
    </row>
    <row r="4252" spans="1:9" x14ac:dyDescent="0.2">
      <c r="A4252" s="6" t="s">
        <v>3133</v>
      </c>
      <c r="B4252" t="s">
        <v>0</v>
      </c>
      <c r="C4252" t="s">
        <v>1</v>
      </c>
      <c r="D4252">
        <v>9</v>
      </c>
      <c r="E4252" t="s">
        <v>28</v>
      </c>
      <c r="F4252" t="s">
        <v>11</v>
      </c>
      <c r="G4252">
        <v>12385</v>
      </c>
      <c r="H4252">
        <v>16.170420274463499</v>
      </c>
      <c r="I4252">
        <v>19161</v>
      </c>
    </row>
    <row r="4253" spans="1:9" x14ac:dyDescent="0.2">
      <c r="A4253" s="6" t="s">
        <v>3175</v>
      </c>
      <c r="B4253" t="s">
        <v>0</v>
      </c>
      <c r="C4253" t="s">
        <v>1</v>
      </c>
      <c r="D4253">
        <v>9</v>
      </c>
      <c r="E4253" t="s">
        <v>28</v>
      </c>
      <c r="F4253" t="s">
        <v>12</v>
      </c>
      <c r="G4253">
        <v>12585</v>
      </c>
      <c r="H4253">
        <v>16.291362225507299</v>
      </c>
      <c r="I4253">
        <v>19528</v>
      </c>
    </row>
    <row r="4254" spans="1:9" x14ac:dyDescent="0.2">
      <c r="A4254" s="6" t="s">
        <v>3217</v>
      </c>
      <c r="B4254" t="s">
        <v>0</v>
      </c>
      <c r="C4254" t="s">
        <v>1</v>
      </c>
      <c r="D4254">
        <v>9</v>
      </c>
      <c r="E4254" t="s">
        <v>28</v>
      </c>
      <c r="F4254" t="s">
        <v>13</v>
      </c>
      <c r="G4254">
        <v>13415</v>
      </c>
      <c r="H4254">
        <v>17.421207528853898</v>
      </c>
      <c r="I4254">
        <v>20890</v>
      </c>
    </row>
    <row r="4255" spans="1:9" x14ac:dyDescent="0.2">
      <c r="A4255" s="6" t="s">
        <v>3259</v>
      </c>
      <c r="B4255" t="s">
        <v>0</v>
      </c>
      <c r="C4255" t="s">
        <v>1</v>
      </c>
      <c r="D4255">
        <v>9</v>
      </c>
      <c r="E4255" t="s">
        <v>28</v>
      </c>
      <c r="F4255" t="s">
        <v>14</v>
      </c>
      <c r="G4255">
        <v>13777</v>
      </c>
      <c r="H4255">
        <v>17.736709527740299</v>
      </c>
      <c r="I4255">
        <v>21674</v>
      </c>
    </row>
    <row r="4256" spans="1:9" x14ac:dyDescent="0.2">
      <c r="A4256" s="6" t="s">
        <v>3301</v>
      </c>
      <c r="B4256" t="s">
        <v>0</v>
      </c>
      <c r="C4256" t="s">
        <v>1</v>
      </c>
      <c r="D4256">
        <v>9</v>
      </c>
      <c r="E4256" t="s">
        <v>28</v>
      </c>
      <c r="F4256" t="s">
        <v>15</v>
      </c>
      <c r="G4256">
        <v>13933</v>
      </c>
      <c r="H4256">
        <v>17.8209208981838</v>
      </c>
      <c r="I4256">
        <v>22331</v>
      </c>
    </row>
    <row r="4257" spans="1:9" x14ac:dyDescent="0.2">
      <c r="A4257" s="6" t="s">
        <v>3302</v>
      </c>
      <c r="B4257" t="s">
        <v>0</v>
      </c>
      <c r="C4257" t="s">
        <v>1</v>
      </c>
      <c r="D4257">
        <v>10</v>
      </c>
      <c r="E4257" t="s">
        <v>28</v>
      </c>
      <c r="F4257" t="s">
        <v>15</v>
      </c>
      <c r="G4257">
        <v>13061</v>
      </c>
      <c r="H4257">
        <v>23.335863501987902</v>
      </c>
      <c r="I4257">
        <v>22603</v>
      </c>
    </row>
    <row r="4258" spans="1:9" x14ac:dyDescent="0.2">
      <c r="A4258" s="6" t="s">
        <v>3176</v>
      </c>
      <c r="B4258" t="s">
        <v>0</v>
      </c>
      <c r="C4258" t="s">
        <v>1</v>
      </c>
      <c r="D4258">
        <v>10</v>
      </c>
      <c r="E4258" t="s">
        <v>28</v>
      </c>
      <c r="F4258" t="s">
        <v>12</v>
      </c>
      <c r="G4258">
        <v>12892</v>
      </c>
      <c r="H4258">
        <v>23.7015200586806</v>
      </c>
      <c r="I4258">
        <v>22715</v>
      </c>
    </row>
    <row r="4259" spans="1:9" x14ac:dyDescent="0.2">
      <c r="A4259" s="6" t="s">
        <v>3134</v>
      </c>
      <c r="B4259" t="s">
        <v>0</v>
      </c>
      <c r="C4259" t="s">
        <v>1</v>
      </c>
      <c r="D4259">
        <v>10</v>
      </c>
      <c r="E4259" t="s">
        <v>28</v>
      </c>
      <c r="F4259" t="s">
        <v>11</v>
      </c>
      <c r="G4259">
        <v>13017</v>
      </c>
      <c r="H4259">
        <v>24.182273567053599</v>
      </c>
      <c r="I4259">
        <v>23439</v>
      </c>
    </row>
    <row r="4260" spans="1:9" x14ac:dyDescent="0.2">
      <c r="A4260" s="6" t="s">
        <v>3260</v>
      </c>
      <c r="B4260" t="s">
        <v>0</v>
      </c>
      <c r="C4260" t="s">
        <v>1</v>
      </c>
      <c r="D4260">
        <v>10</v>
      </c>
      <c r="E4260" t="s">
        <v>28</v>
      </c>
      <c r="F4260" t="s">
        <v>14</v>
      </c>
      <c r="G4260">
        <v>13469</v>
      </c>
      <c r="H4260">
        <v>24.125667086408999</v>
      </c>
      <c r="I4260">
        <v>23578</v>
      </c>
    </row>
    <row r="4261" spans="1:9" x14ac:dyDescent="0.2">
      <c r="A4261" s="6" t="s">
        <v>3218</v>
      </c>
      <c r="B4261" t="s">
        <v>0</v>
      </c>
      <c r="C4261" t="s">
        <v>1</v>
      </c>
      <c r="D4261">
        <v>10</v>
      </c>
      <c r="E4261" t="s">
        <v>28</v>
      </c>
      <c r="F4261" t="s">
        <v>13</v>
      </c>
      <c r="G4261">
        <v>13479</v>
      </c>
      <c r="H4261">
        <v>24.575393596508501</v>
      </c>
      <c r="I4261">
        <v>24026</v>
      </c>
    </row>
    <row r="4262" spans="1:9" x14ac:dyDescent="0.2">
      <c r="A4262" s="6" t="s">
        <v>3177</v>
      </c>
      <c r="B4262" t="s">
        <v>0</v>
      </c>
      <c r="C4262" t="s">
        <v>1</v>
      </c>
      <c r="D4262">
        <v>11</v>
      </c>
      <c r="E4262" t="s">
        <v>28</v>
      </c>
      <c r="F4262" t="s">
        <v>12</v>
      </c>
      <c r="G4262">
        <v>13060</v>
      </c>
      <c r="H4262">
        <v>15.603394680437299</v>
      </c>
      <c r="I4262">
        <v>19834</v>
      </c>
    </row>
    <row r="4263" spans="1:9" x14ac:dyDescent="0.2">
      <c r="A4263" s="6" t="s">
        <v>3135</v>
      </c>
      <c r="B4263" t="s">
        <v>0</v>
      </c>
      <c r="C4263" t="s">
        <v>1</v>
      </c>
      <c r="D4263">
        <v>11</v>
      </c>
      <c r="E4263" t="s">
        <v>28</v>
      </c>
      <c r="F4263" t="s">
        <v>11</v>
      </c>
      <c r="G4263">
        <v>13206</v>
      </c>
      <c r="H4263">
        <v>15.930326133890199</v>
      </c>
      <c r="I4263">
        <v>19966</v>
      </c>
    </row>
    <row r="4264" spans="1:9" x14ac:dyDescent="0.2">
      <c r="A4264" s="6" t="s">
        <v>3219</v>
      </c>
      <c r="B4264" t="s">
        <v>0</v>
      </c>
      <c r="C4264" t="s">
        <v>1</v>
      </c>
      <c r="D4264">
        <v>11</v>
      </c>
      <c r="E4264" t="s">
        <v>28</v>
      </c>
      <c r="F4264" t="s">
        <v>13</v>
      </c>
      <c r="G4264">
        <v>13215</v>
      </c>
      <c r="H4264">
        <v>15.763698775481901</v>
      </c>
      <c r="I4264">
        <v>20098</v>
      </c>
    </row>
    <row r="4265" spans="1:9" x14ac:dyDescent="0.2">
      <c r="A4265" s="6" t="s">
        <v>3261</v>
      </c>
      <c r="B4265" t="s">
        <v>0</v>
      </c>
      <c r="C4265" t="s">
        <v>1</v>
      </c>
      <c r="D4265">
        <v>11</v>
      </c>
      <c r="E4265" t="s">
        <v>28</v>
      </c>
      <c r="F4265" t="s">
        <v>14</v>
      </c>
      <c r="G4265">
        <v>13077</v>
      </c>
      <c r="H4265">
        <v>15.3370320055392</v>
      </c>
      <c r="I4265">
        <v>20133</v>
      </c>
    </row>
    <row r="4266" spans="1:9" x14ac:dyDescent="0.2">
      <c r="A4266" s="6" t="s">
        <v>3303</v>
      </c>
      <c r="B4266" t="s">
        <v>0</v>
      </c>
      <c r="C4266" t="s">
        <v>1</v>
      </c>
      <c r="D4266">
        <v>11</v>
      </c>
      <c r="E4266" t="s">
        <v>28</v>
      </c>
      <c r="F4266" t="s">
        <v>15</v>
      </c>
      <c r="G4266">
        <v>13342</v>
      </c>
      <c r="H4266">
        <v>15.4124271921618</v>
      </c>
      <c r="I4266">
        <v>20246</v>
      </c>
    </row>
    <row r="4267" spans="1:9" x14ac:dyDescent="0.2">
      <c r="A4267" s="6" t="s">
        <v>3262</v>
      </c>
      <c r="B4267" t="s">
        <v>0</v>
      </c>
      <c r="C4267" t="s">
        <v>1</v>
      </c>
      <c r="D4267">
        <v>12</v>
      </c>
      <c r="E4267" t="s">
        <v>28</v>
      </c>
      <c r="F4267" t="s">
        <v>14</v>
      </c>
      <c r="G4267">
        <v>5460</v>
      </c>
      <c r="H4267">
        <v>17.5249743852577</v>
      </c>
      <c r="I4267">
        <v>9167</v>
      </c>
    </row>
    <row r="4268" spans="1:9" x14ac:dyDescent="0.2">
      <c r="A4268" s="6" t="s">
        <v>3220</v>
      </c>
      <c r="B4268" t="s">
        <v>0</v>
      </c>
      <c r="C4268" t="s">
        <v>1</v>
      </c>
      <c r="D4268">
        <v>12</v>
      </c>
      <c r="E4268" t="s">
        <v>28</v>
      </c>
      <c r="F4268" t="s">
        <v>13</v>
      </c>
      <c r="G4268">
        <v>5541</v>
      </c>
      <c r="H4268">
        <v>17.8062033417294</v>
      </c>
      <c r="I4268">
        <v>9247</v>
      </c>
    </row>
    <row r="4269" spans="1:9" x14ac:dyDescent="0.2">
      <c r="A4269" s="6" t="s">
        <v>3304</v>
      </c>
      <c r="B4269" t="s">
        <v>0</v>
      </c>
      <c r="C4269" t="s">
        <v>1</v>
      </c>
      <c r="D4269">
        <v>12</v>
      </c>
      <c r="E4269" t="s">
        <v>28</v>
      </c>
      <c r="F4269" t="s">
        <v>15</v>
      </c>
      <c r="G4269">
        <v>5520</v>
      </c>
      <c r="H4269">
        <v>17.3876727525824</v>
      </c>
      <c r="I4269">
        <v>9266</v>
      </c>
    </row>
    <row r="4270" spans="1:9" x14ac:dyDescent="0.2">
      <c r="A4270" s="6" t="s">
        <v>3178</v>
      </c>
      <c r="B4270" t="s">
        <v>0</v>
      </c>
      <c r="C4270" t="s">
        <v>1</v>
      </c>
      <c r="D4270">
        <v>12</v>
      </c>
      <c r="E4270" t="s">
        <v>28</v>
      </c>
      <c r="F4270" t="s">
        <v>12</v>
      </c>
      <c r="G4270">
        <v>5579</v>
      </c>
      <c r="H4270">
        <v>17.8884282821443</v>
      </c>
      <c r="I4270">
        <v>9405</v>
      </c>
    </row>
    <row r="4271" spans="1:9" x14ac:dyDescent="0.2">
      <c r="A4271" s="6" t="s">
        <v>3136</v>
      </c>
      <c r="B4271" t="s">
        <v>0</v>
      </c>
      <c r="C4271" t="s">
        <v>1</v>
      </c>
      <c r="D4271">
        <v>12</v>
      </c>
      <c r="E4271" t="s">
        <v>28</v>
      </c>
      <c r="F4271" t="s">
        <v>11</v>
      </c>
      <c r="G4271">
        <v>5801</v>
      </c>
      <c r="H4271">
        <v>18.5788541181605</v>
      </c>
      <c r="I4271">
        <v>9644</v>
      </c>
    </row>
    <row r="4272" spans="1:9" x14ac:dyDescent="0.2">
      <c r="A4272" s="6" t="s">
        <v>3137</v>
      </c>
      <c r="B4272" t="s">
        <v>0</v>
      </c>
      <c r="C4272" t="s">
        <v>1</v>
      </c>
      <c r="D4272">
        <v>13</v>
      </c>
      <c r="E4272" t="s">
        <v>28</v>
      </c>
      <c r="F4272" t="s">
        <v>11</v>
      </c>
      <c r="G4272">
        <v>15686</v>
      </c>
      <c r="H4272">
        <v>11.075159255736899</v>
      </c>
      <c r="I4272">
        <v>21609</v>
      </c>
    </row>
    <row r="4273" spans="1:9" x14ac:dyDescent="0.2">
      <c r="A4273" s="6" t="s">
        <v>3179</v>
      </c>
      <c r="B4273" t="s">
        <v>0</v>
      </c>
      <c r="C4273" t="s">
        <v>1</v>
      </c>
      <c r="D4273">
        <v>13</v>
      </c>
      <c r="E4273" t="s">
        <v>28</v>
      </c>
      <c r="F4273" t="s">
        <v>12</v>
      </c>
      <c r="G4273">
        <v>16549</v>
      </c>
      <c r="H4273">
        <v>11.590866555282201</v>
      </c>
      <c r="I4273">
        <v>22999</v>
      </c>
    </row>
    <row r="4274" spans="1:9" x14ac:dyDescent="0.2">
      <c r="A4274" s="6" t="s">
        <v>3221</v>
      </c>
      <c r="B4274" t="s">
        <v>0</v>
      </c>
      <c r="C4274" t="s">
        <v>1</v>
      </c>
      <c r="D4274">
        <v>13</v>
      </c>
      <c r="E4274" t="s">
        <v>28</v>
      </c>
      <c r="F4274" t="s">
        <v>13</v>
      </c>
      <c r="G4274">
        <v>17543</v>
      </c>
      <c r="H4274">
        <v>12.2454368900943</v>
      </c>
      <c r="I4274">
        <v>24641</v>
      </c>
    </row>
    <row r="4275" spans="1:9" x14ac:dyDescent="0.2">
      <c r="A4275" s="6" t="s">
        <v>3263</v>
      </c>
      <c r="B4275" t="s">
        <v>0</v>
      </c>
      <c r="C4275" t="s">
        <v>1</v>
      </c>
      <c r="D4275">
        <v>13</v>
      </c>
      <c r="E4275" t="s">
        <v>28</v>
      </c>
      <c r="F4275" t="s">
        <v>14</v>
      </c>
      <c r="G4275">
        <v>18153</v>
      </c>
      <c r="H4275">
        <v>12.544091101940699</v>
      </c>
      <c r="I4275">
        <v>25725</v>
      </c>
    </row>
    <row r="4276" spans="1:9" x14ac:dyDescent="0.2">
      <c r="A4276" s="6" t="s">
        <v>3305</v>
      </c>
      <c r="B4276" t="s">
        <v>0</v>
      </c>
      <c r="C4276" t="s">
        <v>1</v>
      </c>
      <c r="D4276">
        <v>13</v>
      </c>
      <c r="E4276" t="s">
        <v>28</v>
      </c>
      <c r="F4276" t="s">
        <v>15</v>
      </c>
      <c r="G4276">
        <v>18294</v>
      </c>
      <c r="H4276">
        <v>12.446477343212701</v>
      </c>
      <c r="I4276">
        <v>25886</v>
      </c>
    </row>
    <row r="4277" spans="1:9" x14ac:dyDescent="0.2">
      <c r="A4277" s="6" t="s">
        <v>3138</v>
      </c>
      <c r="B4277" t="s">
        <v>0</v>
      </c>
      <c r="C4277" t="s">
        <v>1</v>
      </c>
      <c r="D4277">
        <v>14</v>
      </c>
      <c r="E4277" t="s">
        <v>28</v>
      </c>
      <c r="F4277" t="s">
        <v>11</v>
      </c>
      <c r="G4277">
        <v>13135</v>
      </c>
      <c r="H4277">
        <v>19.0708382433338</v>
      </c>
      <c r="I4277">
        <v>19042</v>
      </c>
    </row>
    <row r="4278" spans="1:9" x14ac:dyDescent="0.2">
      <c r="A4278" s="6" t="s">
        <v>3180</v>
      </c>
      <c r="B4278" t="s">
        <v>0</v>
      </c>
      <c r="C4278" t="s">
        <v>1</v>
      </c>
      <c r="D4278">
        <v>14</v>
      </c>
      <c r="E4278" t="s">
        <v>28</v>
      </c>
      <c r="F4278" t="s">
        <v>12</v>
      </c>
      <c r="G4278">
        <v>14038</v>
      </c>
      <c r="H4278">
        <v>20.570006742485901</v>
      </c>
      <c r="I4278">
        <v>20932</v>
      </c>
    </row>
    <row r="4279" spans="1:9" x14ac:dyDescent="0.2">
      <c r="A4279" s="6" t="s">
        <v>3222</v>
      </c>
      <c r="B4279" t="s">
        <v>0</v>
      </c>
      <c r="C4279" t="s">
        <v>1</v>
      </c>
      <c r="D4279">
        <v>14</v>
      </c>
      <c r="E4279" t="s">
        <v>28</v>
      </c>
      <c r="F4279" t="s">
        <v>13</v>
      </c>
      <c r="G4279">
        <v>14401</v>
      </c>
      <c r="H4279">
        <v>21.078569552426</v>
      </c>
      <c r="I4279">
        <v>21856</v>
      </c>
    </row>
    <row r="4280" spans="1:9" x14ac:dyDescent="0.2">
      <c r="A4280" s="6" t="s">
        <v>3306</v>
      </c>
      <c r="B4280" t="s">
        <v>0</v>
      </c>
      <c r="C4280" t="s">
        <v>1</v>
      </c>
      <c r="D4280">
        <v>14</v>
      </c>
      <c r="E4280" t="s">
        <v>28</v>
      </c>
      <c r="F4280" t="s">
        <v>15</v>
      </c>
      <c r="G4280">
        <v>14614</v>
      </c>
      <c r="H4280">
        <v>20.982921799211901</v>
      </c>
      <c r="I4280">
        <v>22249</v>
      </c>
    </row>
    <row r="4281" spans="1:9" x14ac:dyDescent="0.2">
      <c r="A4281" s="6" t="s">
        <v>3264</v>
      </c>
      <c r="B4281" t="s">
        <v>0</v>
      </c>
      <c r="C4281" t="s">
        <v>1</v>
      </c>
      <c r="D4281">
        <v>14</v>
      </c>
      <c r="E4281" t="s">
        <v>28</v>
      </c>
      <c r="F4281" t="s">
        <v>14</v>
      </c>
      <c r="G4281">
        <v>14726</v>
      </c>
      <c r="H4281">
        <v>21.299217948052199</v>
      </c>
      <c r="I4281">
        <v>22391</v>
      </c>
    </row>
    <row r="4282" spans="1:9" x14ac:dyDescent="0.2">
      <c r="A4282" s="6" t="s">
        <v>3307</v>
      </c>
      <c r="B4282" t="s">
        <v>0</v>
      </c>
      <c r="C4282" t="s">
        <v>1</v>
      </c>
      <c r="D4282">
        <v>15</v>
      </c>
      <c r="E4282" t="s">
        <v>28</v>
      </c>
      <c r="F4282" t="s">
        <v>15</v>
      </c>
      <c r="G4282">
        <v>4820</v>
      </c>
      <c r="H4282">
        <v>23.7062606717639</v>
      </c>
      <c r="I4282">
        <v>7667</v>
      </c>
    </row>
    <row r="4283" spans="1:9" x14ac:dyDescent="0.2">
      <c r="A4283" s="6" t="s">
        <v>3265</v>
      </c>
      <c r="B4283" t="s">
        <v>0</v>
      </c>
      <c r="C4283" t="s">
        <v>1</v>
      </c>
      <c r="D4283">
        <v>15</v>
      </c>
      <c r="E4283" t="s">
        <v>28</v>
      </c>
      <c r="F4283" t="s">
        <v>14</v>
      </c>
      <c r="G4283">
        <v>4907</v>
      </c>
      <c r="H4283">
        <v>24.361110796890401</v>
      </c>
      <c r="I4283">
        <v>7798</v>
      </c>
    </row>
    <row r="4284" spans="1:9" x14ac:dyDescent="0.2">
      <c r="A4284" s="6" t="s">
        <v>3223</v>
      </c>
      <c r="B4284" t="s">
        <v>0</v>
      </c>
      <c r="C4284" t="s">
        <v>1</v>
      </c>
      <c r="D4284">
        <v>15</v>
      </c>
      <c r="E4284" t="s">
        <v>28</v>
      </c>
      <c r="F4284" t="s">
        <v>13</v>
      </c>
      <c r="G4284">
        <v>4764</v>
      </c>
      <c r="H4284">
        <v>23.888959182287699</v>
      </c>
      <c r="I4284">
        <v>7874</v>
      </c>
    </row>
    <row r="4285" spans="1:9" x14ac:dyDescent="0.2">
      <c r="A4285" s="6" t="s">
        <v>3181</v>
      </c>
      <c r="B4285" t="s">
        <v>0</v>
      </c>
      <c r="C4285" t="s">
        <v>1</v>
      </c>
      <c r="D4285">
        <v>15</v>
      </c>
      <c r="E4285" t="s">
        <v>28</v>
      </c>
      <c r="F4285" t="s">
        <v>12</v>
      </c>
      <c r="G4285">
        <v>5213</v>
      </c>
      <c r="H4285">
        <v>26.7789503080127</v>
      </c>
      <c r="I4285">
        <v>9145</v>
      </c>
    </row>
    <row r="4286" spans="1:9" x14ac:dyDescent="0.2">
      <c r="A4286" s="6" t="s">
        <v>3139</v>
      </c>
      <c r="B4286" t="s">
        <v>0</v>
      </c>
      <c r="C4286" t="s">
        <v>1</v>
      </c>
      <c r="D4286">
        <v>15</v>
      </c>
      <c r="E4286" t="s">
        <v>28</v>
      </c>
      <c r="F4286" t="s">
        <v>11</v>
      </c>
      <c r="G4286">
        <v>5339</v>
      </c>
      <c r="H4286">
        <v>27.7884757972414</v>
      </c>
      <c r="I4286">
        <v>9724</v>
      </c>
    </row>
    <row r="4287" spans="1:9" x14ac:dyDescent="0.2">
      <c r="A4287" s="6" t="s">
        <v>3224</v>
      </c>
      <c r="B4287" t="s">
        <v>0</v>
      </c>
      <c r="C4287" t="s">
        <v>1</v>
      </c>
      <c r="D4287">
        <v>16</v>
      </c>
      <c r="E4287" t="s">
        <v>28</v>
      </c>
      <c r="F4287" t="s">
        <v>13</v>
      </c>
      <c r="G4287">
        <v>12095</v>
      </c>
      <c r="H4287">
        <v>18.717708202005699</v>
      </c>
      <c r="I4287">
        <v>17243</v>
      </c>
    </row>
    <row r="4288" spans="1:9" x14ac:dyDescent="0.2">
      <c r="A4288" s="6" t="s">
        <v>3266</v>
      </c>
      <c r="B4288" t="s">
        <v>0</v>
      </c>
      <c r="C4288" t="s">
        <v>1</v>
      </c>
      <c r="D4288">
        <v>16</v>
      </c>
      <c r="E4288" t="s">
        <v>28</v>
      </c>
      <c r="F4288" t="s">
        <v>14</v>
      </c>
      <c r="G4288">
        <v>12205</v>
      </c>
      <c r="H4288">
        <v>18.7874574293044</v>
      </c>
      <c r="I4288">
        <v>17653</v>
      </c>
    </row>
    <row r="4289" spans="1:9" x14ac:dyDescent="0.2">
      <c r="A4289" s="6" t="s">
        <v>3308</v>
      </c>
      <c r="B4289" t="s">
        <v>0</v>
      </c>
      <c r="C4289" t="s">
        <v>1</v>
      </c>
      <c r="D4289">
        <v>16</v>
      </c>
      <c r="E4289" t="s">
        <v>28</v>
      </c>
      <c r="F4289" t="s">
        <v>15</v>
      </c>
      <c r="G4289">
        <v>12353</v>
      </c>
      <c r="H4289">
        <v>18.772905551845898</v>
      </c>
      <c r="I4289">
        <v>17956</v>
      </c>
    </row>
    <row r="4290" spans="1:9" x14ac:dyDescent="0.2">
      <c r="A4290" s="6" t="s">
        <v>3140</v>
      </c>
      <c r="B4290" t="s">
        <v>0</v>
      </c>
      <c r="C4290" t="s">
        <v>1</v>
      </c>
      <c r="D4290">
        <v>16</v>
      </c>
      <c r="E4290" t="s">
        <v>28</v>
      </c>
      <c r="F4290" t="s">
        <v>11</v>
      </c>
      <c r="G4290">
        <v>13997</v>
      </c>
      <c r="H4290">
        <v>21.357739884564602</v>
      </c>
      <c r="I4290">
        <v>20210</v>
      </c>
    </row>
    <row r="4291" spans="1:9" x14ac:dyDescent="0.2">
      <c r="A4291" s="6" t="s">
        <v>3182</v>
      </c>
      <c r="B4291" t="s">
        <v>0</v>
      </c>
      <c r="C4291" t="s">
        <v>1</v>
      </c>
      <c r="D4291">
        <v>16</v>
      </c>
      <c r="E4291" t="s">
        <v>28</v>
      </c>
      <c r="F4291" t="s">
        <v>12</v>
      </c>
      <c r="G4291">
        <v>14509</v>
      </c>
      <c r="H4291">
        <v>22.028958018087799</v>
      </c>
      <c r="I4291">
        <v>21283</v>
      </c>
    </row>
    <row r="4292" spans="1:9" x14ac:dyDescent="0.2">
      <c r="A4292" s="6" t="s">
        <v>3267</v>
      </c>
      <c r="B4292" t="s">
        <v>0</v>
      </c>
      <c r="C4292" t="s">
        <v>1</v>
      </c>
      <c r="D4292">
        <v>17</v>
      </c>
      <c r="E4292" t="s">
        <v>28</v>
      </c>
      <c r="F4292" t="s">
        <v>14</v>
      </c>
      <c r="G4292">
        <v>3877</v>
      </c>
      <c r="H4292">
        <v>24.237319284929399</v>
      </c>
      <c r="I4292">
        <v>5638</v>
      </c>
    </row>
    <row r="4293" spans="1:9" x14ac:dyDescent="0.2">
      <c r="A4293" s="6" t="s">
        <v>3309</v>
      </c>
      <c r="B4293" t="s">
        <v>0</v>
      </c>
      <c r="C4293" t="s">
        <v>1</v>
      </c>
      <c r="D4293">
        <v>17</v>
      </c>
      <c r="E4293" t="s">
        <v>28</v>
      </c>
      <c r="F4293" t="s">
        <v>15</v>
      </c>
      <c r="G4293">
        <v>3974</v>
      </c>
      <c r="H4293">
        <v>25.180713833984999</v>
      </c>
      <c r="I4293">
        <v>6017</v>
      </c>
    </row>
    <row r="4294" spans="1:9" x14ac:dyDescent="0.2">
      <c r="A4294" s="6" t="s">
        <v>3225</v>
      </c>
      <c r="B4294" t="s">
        <v>0</v>
      </c>
      <c r="C4294" t="s">
        <v>1</v>
      </c>
      <c r="D4294">
        <v>17</v>
      </c>
      <c r="E4294" t="s">
        <v>28</v>
      </c>
      <c r="F4294" t="s">
        <v>13</v>
      </c>
      <c r="G4294">
        <v>4077</v>
      </c>
      <c r="H4294">
        <v>25.677702670221599</v>
      </c>
      <c r="I4294">
        <v>6062</v>
      </c>
    </row>
    <row r="4295" spans="1:9" x14ac:dyDescent="0.2">
      <c r="A4295" s="6" t="s">
        <v>3141</v>
      </c>
      <c r="B4295" t="s">
        <v>0</v>
      </c>
      <c r="C4295" t="s">
        <v>1</v>
      </c>
      <c r="D4295">
        <v>17</v>
      </c>
      <c r="E4295" t="s">
        <v>28</v>
      </c>
      <c r="F4295" t="s">
        <v>11</v>
      </c>
      <c r="G4295">
        <v>4199</v>
      </c>
      <c r="H4295">
        <v>26.5137857325422</v>
      </c>
      <c r="I4295">
        <v>6250</v>
      </c>
    </row>
    <row r="4296" spans="1:9" x14ac:dyDescent="0.2">
      <c r="A4296" s="6" t="s">
        <v>3183</v>
      </c>
      <c r="B4296" t="s">
        <v>0</v>
      </c>
      <c r="C4296" t="s">
        <v>1</v>
      </c>
      <c r="D4296">
        <v>17</v>
      </c>
      <c r="E4296" t="s">
        <v>28</v>
      </c>
      <c r="F4296" t="s">
        <v>12</v>
      </c>
      <c r="G4296">
        <v>4395</v>
      </c>
      <c r="H4296">
        <v>27.882161253183501</v>
      </c>
      <c r="I4296">
        <v>6514</v>
      </c>
    </row>
    <row r="4297" spans="1:9" x14ac:dyDescent="0.2">
      <c r="A4297" s="6" t="s">
        <v>3184</v>
      </c>
      <c r="B4297" t="s">
        <v>0</v>
      </c>
      <c r="C4297" t="s">
        <v>1</v>
      </c>
      <c r="D4297">
        <v>18</v>
      </c>
      <c r="E4297" t="s">
        <v>28</v>
      </c>
      <c r="F4297" t="s">
        <v>12</v>
      </c>
      <c r="G4297">
        <v>31407</v>
      </c>
      <c r="H4297">
        <v>12.544164754504999</v>
      </c>
      <c r="I4297">
        <v>45111</v>
      </c>
    </row>
    <row r="4298" spans="1:9" x14ac:dyDescent="0.2">
      <c r="A4298" s="6" t="s">
        <v>3142</v>
      </c>
      <c r="B4298" t="s">
        <v>0</v>
      </c>
      <c r="C4298" t="s">
        <v>1</v>
      </c>
      <c r="D4298">
        <v>18</v>
      </c>
      <c r="E4298" t="s">
        <v>28</v>
      </c>
      <c r="F4298" t="s">
        <v>11</v>
      </c>
      <c r="G4298">
        <v>31420</v>
      </c>
      <c r="H4298">
        <v>12.407259306931</v>
      </c>
      <c r="I4298">
        <v>45831</v>
      </c>
    </row>
    <row r="4299" spans="1:9" x14ac:dyDescent="0.2">
      <c r="A4299" s="6" t="s">
        <v>3226</v>
      </c>
      <c r="B4299" t="s">
        <v>0</v>
      </c>
      <c r="C4299" t="s">
        <v>1</v>
      </c>
      <c r="D4299">
        <v>18</v>
      </c>
      <c r="E4299" t="s">
        <v>28</v>
      </c>
      <c r="F4299" t="s">
        <v>13</v>
      </c>
      <c r="G4299">
        <v>31839</v>
      </c>
      <c r="H4299">
        <v>12.550447514619099</v>
      </c>
      <c r="I4299">
        <v>45971</v>
      </c>
    </row>
    <row r="4300" spans="1:9" x14ac:dyDescent="0.2">
      <c r="A4300" s="6" t="s">
        <v>3310</v>
      </c>
      <c r="B4300" t="s">
        <v>0</v>
      </c>
      <c r="C4300" t="s">
        <v>1</v>
      </c>
      <c r="D4300">
        <v>18</v>
      </c>
      <c r="E4300" t="s">
        <v>28</v>
      </c>
      <c r="F4300" t="s">
        <v>15</v>
      </c>
      <c r="G4300">
        <v>32606</v>
      </c>
      <c r="H4300">
        <v>12.0176018981119</v>
      </c>
      <c r="I4300">
        <v>47577</v>
      </c>
    </row>
    <row r="4301" spans="1:9" x14ac:dyDescent="0.2">
      <c r="A4301" s="6" t="s">
        <v>3268</v>
      </c>
      <c r="B4301" t="s">
        <v>0</v>
      </c>
      <c r="C4301" t="s">
        <v>1</v>
      </c>
      <c r="D4301">
        <v>18</v>
      </c>
      <c r="E4301" t="s">
        <v>28</v>
      </c>
      <c r="F4301" t="s">
        <v>14</v>
      </c>
      <c r="G4301">
        <v>33701</v>
      </c>
      <c r="H4301">
        <v>12.8949368251401</v>
      </c>
      <c r="I4301">
        <v>49310</v>
      </c>
    </row>
    <row r="4302" spans="1:9" x14ac:dyDescent="0.2">
      <c r="A4302" s="6" t="s">
        <v>3143</v>
      </c>
      <c r="B4302" t="s">
        <v>0</v>
      </c>
      <c r="C4302" t="s">
        <v>1</v>
      </c>
      <c r="D4302">
        <v>19</v>
      </c>
      <c r="E4302" t="s">
        <v>28</v>
      </c>
      <c r="F4302" t="s">
        <v>11</v>
      </c>
      <c r="G4302">
        <v>5193</v>
      </c>
      <c r="H4302">
        <v>18.9308416512302</v>
      </c>
      <c r="I4302">
        <v>7396</v>
      </c>
    </row>
    <row r="4303" spans="1:9" x14ac:dyDescent="0.2">
      <c r="A4303" s="6" t="s">
        <v>3185</v>
      </c>
      <c r="B4303" t="s">
        <v>0</v>
      </c>
      <c r="C4303" t="s">
        <v>1</v>
      </c>
      <c r="D4303">
        <v>19</v>
      </c>
      <c r="E4303" t="s">
        <v>28</v>
      </c>
      <c r="F4303" t="s">
        <v>12</v>
      </c>
      <c r="G4303">
        <v>5237</v>
      </c>
      <c r="H4303">
        <v>18.945210107593901</v>
      </c>
      <c r="I4303">
        <v>7792</v>
      </c>
    </row>
    <row r="4304" spans="1:9" x14ac:dyDescent="0.2">
      <c r="A4304" s="6" t="s">
        <v>3227</v>
      </c>
      <c r="B4304" t="s">
        <v>0</v>
      </c>
      <c r="C4304" t="s">
        <v>1</v>
      </c>
      <c r="D4304">
        <v>19</v>
      </c>
      <c r="E4304" t="s">
        <v>28</v>
      </c>
      <c r="F4304" t="s">
        <v>13</v>
      </c>
      <c r="G4304">
        <v>5376</v>
      </c>
      <c r="H4304">
        <v>19.114995236527701</v>
      </c>
      <c r="I4304">
        <v>7913</v>
      </c>
    </row>
    <row r="4305" spans="1:9" x14ac:dyDescent="0.2">
      <c r="A4305" s="6" t="s">
        <v>3269</v>
      </c>
      <c r="B4305" t="s">
        <v>0</v>
      </c>
      <c r="C4305" t="s">
        <v>1</v>
      </c>
      <c r="D4305">
        <v>19</v>
      </c>
      <c r="E4305" t="s">
        <v>28</v>
      </c>
      <c r="F4305" t="s">
        <v>14</v>
      </c>
      <c r="G4305">
        <v>5562</v>
      </c>
      <c r="H4305">
        <v>19.6293947026337</v>
      </c>
      <c r="I4305">
        <v>8269</v>
      </c>
    </row>
    <row r="4306" spans="1:9" x14ac:dyDescent="0.2">
      <c r="A4306" s="6" t="s">
        <v>3311</v>
      </c>
      <c r="B4306" t="s">
        <v>0</v>
      </c>
      <c r="C4306" t="s">
        <v>1</v>
      </c>
      <c r="D4306">
        <v>19</v>
      </c>
      <c r="E4306" t="s">
        <v>28</v>
      </c>
      <c r="F4306" t="s">
        <v>15</v>
      </c>
      <c r="G4306">
        <v>5760</v>
      </c>
      <c r="H4306">
        <v>20.1722405032653</v>
      </c>
      <c r="I4306">
        <v>8555</v>
      </c>
    </row>
    <row r="4307" spans="1:9" x14ac:dyDescent="0.2">
      <c r="A4307" s="6" t="s">
        <v>3270</v>
      </c>
      <c r="B4307" t="s">
        <v>0</v>
      </c>
      <c r="C4307" t="s">
        <v>1</v>
      </c>
      <c r="D4307">
        <v>20</v>
      </c>
      <c r="E4307" t="s">
        <v>28</v>
      </c>
      <c r="F4307" t="s">
        <v>14</v>
      </c>
      <c r="G4307">
        <v>22628</v>
      </c>
      <c r="H4307">
        <v>14.829216539839599</v>
      </c>
      <c r="I4307">
        <v>31582</v>
      </c>
    </row>
    <row r="4308" spans="1:9" x14ac:dyDescent="0.2">
      <c r="A4308" s="6" t="s">
        <v>3228</v>
      </c>
      <c r="B4308" t="s">
        <v>0</v>
      </c>
      <c r="C4308" t="s">
        <v>1</v>
      </c>
      <c r="D4308">
        <v>20</v>
      </c>
      <c r="E4308" t="s">
        <v>28</v>
      </c>
      <c r="F4308" t="s">
        <v>13</v>
      </c>
      <c r="G4308">
        <v>23945</v>
      </c>
      <c r="H4308">
        <v>15.976526178953399</v>
      </c>
      <c r="I4308">
        <v>33862</v>
      </c>
    </row>
    <row r="4309" spans="1:9" x14ac:dyDescent="0.2">
      <c r="A4309" s="6" t="s">
        <v>3144</v>
      </c>
      <c r="B4309" t="s">
        <v>0</v>
      </c>
      <c r="C4309" t="s">
        <v>1</v>
      </c>
      <c r="D4309">
        <v>20</v>
      </c>
      <c r="E4309" t="s">
        <v>28</v>
      </c>
      <c r="F4309" t="s">
        <v>11</v>
      </c>
      <c r="G4309">
        <v>25206</v>
      </c>
      <c r="H4309">
        <v>17.031481256295901</v>
      </c>
      <c r="I4309">
        <v>36381</v>
      </c>
    </row>
    <row r="4310" spans="1:9" x14ac:dyDescent="0.2">
      <c r="A4310" s="6" t="s">
        <v>3312</v>
      </c>
      <c r="B4310" t="s">
        <v>0</v>
      </c>
      <c r="C4310" t="s">
        <v>1</v>
      </c>
      <c r="D4310">
        <v>20</v>
      </c>
      <c r="E4310" t="s">
        <v>28</v>
      </c>
      <c r="F4310" t="s">
        <v>15</v>
      </c>
      <c r="G4310">
        <v>25142</v>
      </c>
      <c r="H4310">
        <v>16.180718462102899</v>
      </c>
      <c r="I4310">
        <v>36678</v>
      </c>
    </row>
    <row r="4311" spans="1:9" x14ac:dyDescent="0.2">
      <c r="A4311" s="6" t="s">
        <v>3186</v>
      </c>
      <c r="B4311" t="s">
        <v>0</v>
      </c>
      <c r="C4311" t="s">
        <v>1</v>
      </c>
      <c r="D4311">
        <v>20</v>
      </c>
      <c r="E4311" t="s">
        <v>28</v>
      </c>
      <c r="F4311" t="s">
        <v>12</v>
      </c>
      <c r="G4311">
        <v>25813</v>
      </c>
      <c r="H4311">
        <v>17.315840350183699</v>
      </c>
      <c r="I4311">
        <v>37365</v>
      </c>
    </row>
    <row r="4312" spans="1:9" x14ac:dyDescent="0.2">
      <c r="A4312" s="6" t="s">
        <v>3145</v>
      </c>
      <c r="B4312" t="s">
        <v>0</v>
      </c>
      <c r="C4312" t="s">
        <v>1</v>
      </c>
      <c r="D4312">
        <v>99</v>
      </c>
      <c r="E4312" t="s">
        <v>28</v>
      </c>
      <c r="F4312" t="s">
        <v>11</v>
      </c>
      <c r="G4312">
        <v>327585</v>
      </c>
      <c r="H4312">
        <v>15.205166955411199</v>
      </c>
      <c r="I4312">
        <v>492929</v>
      </c>
    </row>
    <row r="4313" spans="1:9" x14ac:dyDescent="0.2">
      <c r="A4313" s="6" t="s">
        <v>3187</v>
      </c>
      <c r="B4313" t="s">
        <v>0</v>
      </c>
      <c r="C4313" t="s">
        <v>1</v>
      </c>
      <c r="D4313">
        <v>99</v>
      </c>
      <c r="E4313" t="s">
        <v>28</v>
      </c>
      <c r="F4313" t="s">
        <v>12</v>
      </c>
      <c r="G4313">
        <v>333453</v>
      </c>
      <c r="H4313">
        <v>15.3943513577166</v>
      </c>
      <c r="I4313">
        <v>500662</v>
      </c>
    </row>
    <row r="4314" spans="1:9" x14ac:dyDescent="0.2">
      <c r="A4314" s="6" t="s">
        <v>3229</v>
      </c>
      <c r="B4314" t="s">
        <v>0</v>
      </c>
      <c r="C4314" t="s">
        <v>1</v>
      </c>
      <c r="D4314">
        <v>99</v>
      </c>
      <c r="E4314" t="s">
        <v>28</v>
      </c>
      <c r="F4314" t="s">
        <v>13</v>
      </c>
      <c r="G4314">
        <v>334987</v>
      </c>
      <c r="H4314">
        <v>15.3303743396106</v>
      </c>
      <c r="I4314">
        <v>503442</v>
      </c>
    </row>
    <row r="4315" spans="1:9" x14ac:dyDescent="0.2">
      <c r="A4315" s="6" t="s">
        <v>3271</v>
      </c>
      <c r="B4315" t="s">
        <v>0</v>
      </c>
      <c r="C4315" t="s">
        <v>1</v>
      </c>
      <c r="D4315">
        <v>99</v>
      </c>
      <c r="E4315" t="s">
        <v>28</v>
      </c>
      <c r="F4315" t="s">
        <v>14</v>
      </c>
      <c r="G4315">
        <v>342007</v>
      </c>
      <c r="H4315">
        <v>15.347634112707</v>
      </c>
      <c r="I4315">
        <v>514996</v>
      </c>
    </row>
    <row r="4316" spans="1:9" x14ac:dyDescent="0.2">
      <c r="A4316" s="6" t="s">
        <v>3313</v>
      </c>
      <c r="B4316" t="s">
        <v>0</v>
      </c>
      <c r="C4316" t="s">
        <v>1</v>
      </c>
      <c r="D4316">
        <v>99</v>
      </c>
      <c r="E4316" t="s">
        <v>28</v>
      </c>
      <c r="F4316" t="s">
        <v>15</v>
      </c>
      <c r="G4316">
        <v>349828</v>
      </c>
      <c r="H4316">
        <v>15.3628197308701</v>
      </c>
      <c r="I4316">
        <v>531088</v>
      </c>
    </row>
    <row r="4317" spans="1:9" x14ac:dyDescent="0.2">
      <c r="A4317" s="6" t="s">
        <v>272</v>
      </c>
      <c r="B4317" t="s">
        <v>0</v>
      </c>
      <c r="C4317" t="s">
        <v>1</v>
      </c>
      <c r="D4317">
        <v>1</v>
      </c>
      <c r="E4317" t="s">
        <v>25</v>
      </c>
      <c r="F4317" t="s">
        <v>11</v>
      </c>
      <c r="G4317">
        <v>3084</v>
      </c>
      <c r="H4317">
        <v>16.6883116883117</v>
      </c>
      <c r="I4317">
        <v>4483</v>
      </c>
    </row>
    <row r="4318" spans="1:9" x14ac:dyDescent="0.2">
      <c r="A4318" s="6" t="s">
        <v>356</v>
      </c>
      <c r="B4318" t="s">
        <v>0</v>
      </c>
      <c r="C4318" t="s">
        <v>1</v>
      </c>
      <c r="D4318">
        <v>1</v>
      </c>
      <c r="E4318" t="s">
        <v>25</v>
      </c>
      <c r="F4318" t="s">
        <v>12</v>
      </c>
      <c r="G4318">
        <v>3182</v>
      </c>
      <c r="H4318">
        <v>17.125941872981699</v>
      </c>
      <c r="I4318">
        <v>4740</v>
      </c>
    </row>
    <row r="4319" spans="1:9" x14ac:dyDescent="0.2">
      <c r="A4319" s="6" t="s">
        <v>524</v>
      </c>
      <c r="B4319" t="s">
        <v>0</v>
      </c>
      <c r="C4319" t="s">
        <v>1</v>
      </c>
      <c r="D4319">
        <v>1</v>
      </c>
      <c r="E4319" t="s">
        <v>25</v>
      </c>
      <c r="F4319" t="s">
        <v>14</v>
      </c>
      <c r="G4319">
        <v>3314</v>
      </c>
      <c r="H4319">
        <v>17.826788596019401</v>
      </c>
      <c r="I4319">
        <v>4803</v>
      </c>
    </row>
    <row r="4320" spans="1:9" x14ac:dyDescent="0.2">
      <c r="A4320" s="6" t="s">
        <v>440</v>
      </c>
      <c r="B4320" t="s">
        <v>0</v>
      </c>
      <c r="C4320" t="s">
        <v>1</v>
      </c>
      <c r="D4320">
        <v>1</v>
      </c>
      <c r="E4320" t="s">
        <v>25</v>
      </c>
      <c r="F4320" t="s">
        <v>13</v>
      </c>
      <c r="G4320">
        <v>3268</v>
      </c>
      <c r="H4320">
        <v>17.4479444741057</v>
      </c>
      <c r="I4320">
        <v>4826</v>
      </c>
    </row>
    <row r="4321" spans="1:9" x14ac:dyDescent="0.2">
      <c r="A4321" s="6" t="s">
        <v>608</v>
      </c>
      <c r="B4321" t="s">
        <v>0</v>
      </c>
      <c r="C4321" t="s">
        <v>1</v>
      </c>
      <c r="D4321">
        <v>1</v>
      </c>
      <c r="E4321" t="s">
        <v>25</v>
      </c>
      <c r="F4321" t="s">
        <v>15</v>
      </c>
      <c r="G4321">
        <v>3285</v>
      </c>
      <c r="H4321">
        <v>17.661290322580601</v>
      </c>
      <c r="I4321">
        <v>4968</v>
      </c>
    </row>
    <row r="4322" spans="1:9" x14ac:dyDescent="0.2">
      <c r="A4322" s="6" t="s">
        <v>276</v>
      </c>
      <c r="B4322" t="s">
        <v>0</v>
      </c>
      <c r="C4322" t="s">
        <v>1</v>
      </c>
      <c r="D4322">
        <v>2</v>
      </c>
      <c r="E4322" t="s">
        <v>25</v>
      </c>
      <c r="F4322" t="s">
        <v>11</v>
      </c>
      <c r="G4322">
        <v>9843</v>
      </c>
      <c r="H4322">
        <v>17.136142061281301</v>
      </c>
      <c r="I4322">
        <v>14813</v>
      </c>
    </row>
    <row r="4323" spans="1:9" x14ac:dyDescent="0.2">
      <c r="A4323" s="6" t="s">
        <v>528</v>
      </c>
      <c r="B4323" t="s">
        <v>0</v>
      </c>
      <c r="C4323" t="s">
        <v>1</v>
      </c>
      <c r="D4323">
        <v>2</v>
      </c>
      <c r="E4323" t="s">
        <v>25</v>
      </c>
      <c r="F4323" t="s">
        <v>14</v>
      </c>
      <c r="G4323">
        <v>9890</v>
      </c>
      <c r="H4323">
        <v>16.897317614898299</v>
      </c>
      <c r="I4323">
        <v>14836</v>
      </c>
    </row>
    <row r="4324" spans="1:9" x14ac:dyDescent="0.2">
      <c r="A4324" s="6" t="s">
        <v>444</v>
      </c>
      <c r="B4324" t="s">
        <v>0</v>
      </c>
      <c r="C4324" t="s">
        <v>1</v>
      </c>
      <c r="D4324">
        <v>2</v>
      </c>
      <c r="E4324" t="s">
        <v>25</v>
      </c>
      <c r="F4324" t="s">
        <v>13</v>
      </c>
      <c r="G4324">
        <v>9844</v>
      </c>
      <c r="H4324">
        <v>16.905375236132599</v>
      </c>
      <c r="I4324">
        <v>14965</v>
      </c>
    </row>
    <row r="4325" spans="1:9" x14ac:dyDescent="0.2">
      <c r="A4325" s="6" t="s">
        <v>360</v>
      </c>
      <c r="B4325" t="s">
        <v>0</v>
      </c>
      <c r="C4325" t="s">
        <v>1</v>
      </c>
      <c r="D4325">
        <v>2</v>
      </c>
      <c r="E4325" t="s">
        <v>25</v>
      </c>
      <c r="F4325" t="s">
        <v>12</v>
      </c>
      <c r="G4325">
        <v>10037</v>
      </c>
      <c r="H4325">
        <v>17.335060449050101</v>
      </c>
      <c r="I4325">
        <v>15098</v>
      </c>
    </row>
    <row r="4326" spans="1:9" x14ac:dyDescent="0.2">
      <c r="A4326" s="6" t="s">
        <v>612</v>
      </c>
      <c r="B4326" t="s">
        <v>0</v>
      </c>
      <c r="C4326" t="s">
        <v>1</v>
      </c>
      <c r="D4326">
        <v>2</v>
      </c>
      <c r="E4326" t="s">
        <v>25</v>
      </c>
      <c r="F4326" t="s">
        <v>15</v>
      </c>
      <c r="G4326">
        <v>10128</v>
      </c>
      <c r="H4326">
        <v>17.1602846492714</v>
      </c>
      <c r="I4326">
        <v>15226</v>
      </c>
    </row>
    <row r="4327" spans="1:9" x14ac:dyDescent="0.2">
      <c r="A4327" s="6" t="s">
        <v>280</v>
      </c>
      <c r="B4327" t="s">
        <v>0</v>
      </c>
      <c r="C4327" t="s">
        <v>1</v>
      </c>
      <c r="D4327">
        <v>3</v>
      </c>
      <c r="E4327" t="s">
        <v>25</v>
      </c>
      <c r="F4327" t="s">
        <v>11</v>
      </c>
      <c r="G4327">
        <v>6924</v>
      </c>
      <c r="H4327">
        <v>16.061238691718899</v>
      </c>
      <c r="I4327">
        <v>9983</v>
      </c>
    </row>
    <row r="4328" spans="1:9" x14ac:dyDescent="0.2">
      <c r="A4328" s="6" t="s">
        <v>448</v>
      </c>
      <c r="B4328" t="s">
        <v>0</v>
      </c>
      <c r="C4328" t="s">
        <v>1</v>
      </c>
      <c r="D4328">
        <v>3</v>
      </c>
      <c r="E4328" t="s">
        <v>25</v>
      </c>
      <c r="F4328" t="s">
        <v>13</v>
      </c>
      <c r="G4328">
        <v>7699</v>
      </c>
      <c r="H4328">
        <v>18.077013383423299</v>
      </c>
      <c r="I4328">
        <v>11461</v>
      </c>
    </row>
    <row r="4329" spans="1:9" x14ac:dyDescent="0.2">
      <c r="A4329" s="6" t="s">
        <v>364</v>
      </c>
      <c r="B4329" t="s">
        <v>0</v>
      </c>
      <c r="C4329" t="s">
        <v>1</v>
      </c>
      <c r="D4329">
        <v>3</v>
      </c>
      <c r="E4329" t="s">
        <v>25</v>
      </c>
      <c r="F4329" t="s">
        <v>12</v>
      </c>
      <c r="G4329">
        <v>7813</v>
      </c>
      <c r="H4329">
        <v>18.094025011579401</v>
      </c>
      <c r="I4329">
        <v>11515</v>
      </c>
    </row>
    <row r="4330" spans="1:9" x14ac:dyDescent="0.2">
      <c r="A4330" s="6" t="s">
        <v>532</v>
      </c>
      <c r="B4330" t="s">
        <v>0</v>
      </c>
      <c r="C4330" t="s">
        <v>1</v>
      </c>
      <c r="D4330">
        <v>3</v>
      </c>
      <c r="E4330" t="s">
        <v>25</v>
      </c>
      <c r="F4330" t="s">
        <v>14</v>
      </c>
      <c r="G4330">
        <v>8012</v>
      </c>
      <c r="H4330">
        <v>18.7546816479401</v>
      </c>
      <c r="I4330">
        <v>11936</v>
      </c>
    </row>
    <row r="4331" spans="1:9" x14ac:dyDescent="0.2">
      <c r="A4331" s="6" t="s">
        <v>616</v>
      </c>
      <c r="B4331" t="s">
        <v>0</v>
      </c>
      <c r="C4331" t="s">
        <v>1</v>
      </c>
      <c r="D4331">
        <v>3</v>
      </c>
      <c r="E4331" t="s">
        <v>25</v>
      </c>
      <c r="F4331" t="s">
        <v>15</v>
      </c>
      <c r="G4331">
        <v>8229</v>
      </c>
      <c r="H4331">
        <v>19.066265060241001</v>
      </c>
      <c r="I4331">
        <v>12750</v>
      </c>
    </row>
    <row r="4332" spans="1:9" x14ac:dyDescent="0.2">
      <c r="A4332" s="6" t="s">
        <v>284</v>
      </c>
      <c r="B4332" t="s">
        <v>0</v>
      </c>
      <c r="C4332" t="s">
        <v>1</v>
      </c>
      <c r="D4332">
        <v>4</v>
      </c>
      <c r="E4332" t="s">
        <v>25</v>
      </c>
      <c r="F4332" t="s">
        <v>11</v>
      </c>
      <c r="G4332">
        <v>9161</v>
      </c>
      <c r="H4332">
        <v>14.9080553295362</v>
      </c>
      <c r="I4332">
        <v>13183</v>
      </c>
    </row>
    <row r="4333" spans="1:9" x14ac:dyDescent="0.2">
      <c r="A4333" s="6" t="s">
        <v>368</v>
      </c>
      <c r="B4333" t="s">
        <v>0</v>
      </c>
      <c r="C4333" t="s">
        <v>1</v>
      </c>
      <c r="D4333">
        <v>4</v>
      </c>
      <c r="E4333" t="s">
        <v>25</v>
      </c>
      <c r="F4333" t="s">
        <v>12</v>
      </c>
      <c r="G4333">
        <v>9270</v>
      </c>
      <c r="H4333">
        <v>15.0584795321637</v>
      </c>
      <c r="I4333">
        <v>13461</v>
      </c>
    </row>
    <row r="4334" spans="1:9" x14ac:dyDescent="0.2">
      <c r="A4334" s="6" t="s">
        <v>536</v>
      </c>
      <c r="B4334" t="s">
        <v>0</v>
      </c>
      <c r="C4334" t="s">
        <v>1</v>
      </c>
      <c r="D4334">
        <v>4</v>
      </c>
      <c r="E4334" t="s">
        <v>25</v>
      </c>
      <c r="F4334" t="s">
        <v>14</v>
      </c>
      <c r="G4334">
        <v>9464</v>
      </c>
      <c r="H4334">
        <v>15.2129882655522</v>
      </c>
      <c r="I4334">
        <v>13871</v>
      </c>
    </row>
    <row r="4335" spans="1:9" x14ac:dyDescent="0.2">
      <c r="A4335" s="6" t="s">
        <v>452</v>
      </c>
      <c r="B4335" t="s">
        <v>0</v>
      </c>
      <c r="C4335" t="s">
        <v>1</v>
      </c>
      <c r="D4335">
        <v>4</v>
      </c>
      <c r="E4335" t="s">
        <v>25</v>
      </c>
      <c r="F4335" t="s">
        <v>13</v>
      </c>
      <c r="G4335">
        <v>9551</v>
      </c>
      <c r="H4335">
        <v>15.550309345490099</v>
      </c>
      <c r="I4335">
        <v>13942</v>
      </c>
    </row>
    <row r="4336" spans="1:9" x14ac:dyDescent="0.2">
      <c r="A4336" s="6" t="s">
        <v>620</v>
      </c>
      <c r="B4336" t="s">
        <v>0</v>
      </c>
      <c r="C4336" t="s">
        <v>1</v>
      </c>
      <c r="D4336">
        <v>4</v>
      </c>
      <c r="E4336" t="s">
        <v>25</v>
      </c>
      <c r="F4336" t="s">
        <v>15</v>
      </c>
      <c r="G4336">
        <v>10157</v>
      </c>
      <c r="H4336">
        <v>16.2694217523626</v>
      </c>
      <c r="I4336">
        <v>15204</v>
      </c>
    </row>
    <row r="4337" spans="1:9" x14ac:dyDescent="0.2">
      <c r="A4337" s="6" t="s">
        <v>288</v>
      </c>
      <c r="B4337" t="s">
        <v>0</v>
      </c>
      <c r="C4337" t="s">
        <v>1</v>
      </c>
      <c r="D4337">
        <v>5</v>
      </c>
      <c r="E4337" t="s">
        <v>25</v>
      </c>
      <c r="F4337" t="s">
        <v>11</v>
      </c>
      <c r="G4337">
        <v>7085</v>
      </c>
      <c r="H4337">
        <v>17.068176343049899</v>
      </c>
      <c r="I4337">
        <v>10448</v>
      </c>
    </row>
    <row r="4338" spans="1:9" x14ac:dyDescent="0.2">
      <c r="A4338" s="6" t="s">
        <v>372</v>
      </c>
      <c r="B4338" t="s">
        <v>0</v>
      </c>
      <c r="C4338" t="s">
        <v>1</v>
      </c>
      <c r="D4338">
        <v>5</v>
      </c>
      <c r="E4338" t="s">
        <v>25</v>
      </c>
      <c r="F4338" t="s">
        <v>12</v>
      </c>
      <c r="G4338">
        <v>7513</v>
      </c>
      <c r="H4338">
        <v>17.995209580838299</v>
      </c>
      <c r="I4338">
        <v>11486</v>
      </c>
    </row>
    <row r="4339" spans="1:9" x14ac:dyDescent="0.2">
      <c r="A4339" s="6" t="s">
        <v>540</v>
      </c>
      <c r="B4339" t="s">
        <v>0</v>
      </c>
      <c r="C4339" t="s">
        <v>1</v>
      </c>
      <c r="D4339">
        <v>5</v>
      </c>
      <c r="E4339" t="s">
        <v>25</v>
      </c>
      <c r="F4339" t="s">
        <v>14</v>
      </c>
      <c r="G4339">
        <v>7668</v>
      </c>
      <c r="H4339">
        <v>18.261490831150301</v>
      </c>
      <c r="I4339">
        <v>11549</v>
      </c>
    </row>
    <row r="4340" spans="1:9" x14ac:dyDescent="0.2">
      <c r="A4340" s="6" t="s">
        <v>624</v>
      </c>
      <c r="B4340" t="s">
        <v>0</v>
      </c>
      <c r="C4340" t="s">
        <v>1</v>
      </c>
      <c r="D4340">
        <v>5</v>
      </c>
      <c r="E4340" t="s">
        <v>25</v>
      </c>
      <c r="F4340" t="s">
        <v>15</v>
      </c>
      <c r="G4340">
        <v>7798</v>
      </c>
      <c r="H4340">
        <v>18.408876298394699</v>
      </c>
      <c r="I4340">
        <v>11875</v>
      </c>
    </row>
    <row r="4341" spans="1:9" x14ac:dyDescent="0.2">
      <c r="A4341" s="6" t="s">
        <v>456</v>
      </c>
      <c r="B4341" t="s">
        <v>0</v>
      </c>
      <c r="C4341" t="s">
        <v>1</v>
      </c>
      <c r="D4341">
        <v>5</v>
      </c>
      <c r="E4341" t="s">
        <v>25</v>
      </c>
      <c r="F4341" t="s">
        <v>13</v>
      </c>
      <c r="G4341">
        <v>7776</v>
      </c>
      <c r="H4341">
        <v>18.616231745271701</v>
      </c>
      <c r="I4341">
        <v>11988</v>
      </c>
    </row>
    <row r="4342" spans="1:9" x14ac:dyDescent="0.2">
      <c r="A4342" s="6" t="s">
        <v>460</v>
      </c>
      <c r="B4342" t="s">
        <v>0</v>
      </c>
      <c r="C4342" t="s">
        <v>1</v>
      </c>
      <c r="D4342">
        <v>6</v>
      </c>
      <c r="E4342" t="s">
        <v>25</v>
      </c>
      <c r="F4342" t="s">
        <v>13</v>
      </c>
      <c r="G4342">
        <v>3025</v>
      </c>
      <c r="H4342">
        <v>25.145469659185402</v>
      </c>
      <c r="I4342">
        <v>4765</v>
      </c>
    </row>
    <row r="4343" spans="1:9" x14ac:dyDescent="0.2">
      <c r="A4343" s="6" t="s">
        <v>292</v>
      </c>
      <c r="B4343" t="s">
        <v>0</v>
      </c>
      <c r="C4343" t="s">
        <v>1</v>
      </c>
      <c r="D4343">
        <v>6</v>
      </c>
      <c r="E4343" t="s">
        <v>25</v>
      </c>
      <c r="F4343" t="s">
        <v>11</v>
      </c>
      <c r="G4343">
        <v>3092</v>
      </c>
      <c r="H4343">
        <v>25.138211382113798</v>
      </c>
      <c r="I4343">
        <v>4918</v>
      </c>
    </row>
    <row r="4344" spans="1:9" x14ac:dyDescent="0.2">
      <c r="A4344" s="6" t="s">
        <v>376</v>
      </c>
      <c r="B4344" t="s">
        <v>0</v>
      </c>
      <c r="C4344" t="s">
        <v>1</v>
      </c>
      <c r="D4344">
        <v>6</v>
      </c>
      <c r="E4344" t="s">
        <v>25</v>
      </c>
      <c r="F4344" t="s">
        <v>12</v>
      </c>
      <c r="G4344">
        <v>3130</v>
      </c>
      <c r="H4344">
        <v>25.634725634725601</v>
      </c>
      <c r="I4344">
        <v>4960</v>
      </c>
    </row>
    <row r="4345" spans="1:9" x14ac:dyDescent="0.2">
      <c r="A4345" s="6" t="s">
        <v>544</v>
      </c>
      <c r="B4345" t="s">
        <v>0</v>
      </c>
      <c r="C4345" t="s">
        <v>1</v>
      </c>
      <c r="D4345">
        <v>6</v>
      </c>
      <c r="E4345" t="s">
        <v>25</v>
      </c>
      <c r="F4345" t="s">
        <v>14</v>
      </c>
      <c r="G4345">
        <v>3098</v>
      </c>
      <c r="H4345">
        <v>26.077441077441101</v>
      </c>
      <c r="I4345">
        <v>4967</v>
      </c>
    </row>
    <row r="4346" spans="1:9" x14ac:dyDescent="0.2">
      <c r="A4346" s="6" t="s">
        <v>628</v>
      </c>
      <c r="B4346" t="s">
        <v>0</v>
      </c>
      <c r="C4346" t="s">
        <v>1</v>
      </c>
      <c r="D4346">
        <v>6</v>
      </c>
      <c r="E4346" t="s">
        <v>25</v>
      </c>
      <c r="F4346" t="s">
        <v>15</v>
      </c>
      <c r="G4346">
        <v>3291</v>
      </c>
      <c r="H4346">
        <v>27.748735244519398</v>
      </c>
      <c r="I4346">
        <v>5277</v>
      </c>
    </row>
    <row r="4347" spans="1:9" x14ac:dyDescent="0.2">
      <c r="A4347" s="6" t="s">
        <v>296</v>
      </c>
      <c r="B4347" t="s">
        <v>0</v>
      </c>
      <c r="C4347" t="s">
        <v>1</v>
      </c>
      <c r="D4347">
        <v>7</v>
      </c>
      <c r="E4347" t="s">
        <v>25</v>
      </c>
      <c r="F4347" t="s">
        <v>11</v>
      </c>
      <c r="G4347">
        <v>4564</v>
      </c>
      <c r="H4347">
        <v>19.363597793805699</v>
      </c>
      <c r="I4347">
        <v>6428</v>
      </c>
    </row>
    <row r="4348" spans="1:9" x14ac:dyDescent="0.2">
      <c r="A4348" s="6" t="s">
        <v>380</v>
      </c>
      <c r="B4348" t="s">
        <v>0</v>
      </c>
      <c r="C4348" t="s">
        <v>1</v>
      </c>
      <c r="D4348">
        <v>7</v>
      </c>
      <c r="E4348" t="s">
        <v>25</v>
      </c>
      <c r="F4348" t="s">
        <v>12</v>
      </c>
      <c r="G4348">
        <v>4706</v>
      </c>
      <c r="H4348">
        <v>19.949130987706699</v>
      </c>
      <c r="I4348">
        <v>6490</v>
      </c>
    </row>
    <row r="4349" spans="1:9" x14ac:dyDescent="0.2">
      <c r="A4349" s="6" t="s">
        <v>464</v>
      </c>
      <c r="B4349" t="s">
        <v>0</v>
      </c>
      <c r="C4349" t="s">
        <v>1</v>
      </c>
      <c r="D4349">
        <v>7</v>
      </c>
      <c r="E4349" t="s">
        <v>25</v>
      </c>
      <c r="F4349" t="s">
        <v>13</v>
      </c>
      <c r="G4349">
        <v>4850</v>
      </c>
      <c r="H4349">
        <v>20.664678312739699</v>
      </c>
      <c r="I4349">
        <v>6877</v>
      </c>
    </row>
    <row r="4350" spans="1:9" x14ac:dyDescent="0.2">
      <c r="A4350" s="6" t="s">
        <v>548</v>
      </c>
      <c r="B4350" t="s">
        <v>0</v>
      </c>
      <c r="C4350" t="s">
        <v>1</v>
      </c>
      <c r="D4350">
        <v>7</v>
      </c>
      <c r="E4350" t="s">
        <v>25</v>
      </c>
      <c r="F4350" t="s">
        <v>14</v>
      </c>
      <c r="G4350">
        <v>4959</v>
      </c>
      <c r="H4350">
        <v>21.210436270316499</v>
      </c>
      <c r="I4350">
        <v>6986</v>
      </c>
    </row>
    <row r="4351" spans="1:9" x14ac:dyDescent="0.2">
      <c r="A4351" s="6" t="s">
        <v>632</v>
      </c>
      <c r="B4351" t="s">
        <v>0</v>
      </c>
      <c r="C4351" t="s">
        <v>1</v>
      </c>
      <c r="D4351">
        <v>7</v>
      </c>
      <c r="E4351" t="s">
        <v>25</v>
      </c>
      <c r="F4351" t="s">
        <v>15</v>
      </c>
      <c r="G4351">
        <v>5195</v>
      </c>
      <c r="H4351">
        <v>22.040729741196401</v>
      </c>
      <c r="I4351">
        <v>7557</v>
      </c>
    </row>
    <row r="4352" spans="1:9" x14ac:dyDescent="0.2">
      <c r="A4352" s="6" t="s">
        <v>552</v>
      </c>
      <c r="B4352" t="s">
        <v>0</v>
      </c>
      <c r="C4352" t="s">
        <v>1</v>
      </c>
      <c r="D4352">
        <v>8</v>
      </c>
      <c r="E4352" t="s">
        <v>25</v>
      </c>
      <c r="F4352" t="s">
        <v>14</v>
      </c>
      <c r="G4352">
        <v>1422</v>
      </c>
      <c r="H4352">
        <v>23.582089552238799</v>
      </c>
      <c r="I4352">
        <v>2093</v>
      </c>
    </row>
    <row r="4353" spans="1:9" x14ac:dyDescent="0.2">
      <c r="A4353" s="6" t="s">
        <v>468</v>
      </c>
      <c r="B4353" t="s">
        <v>0</v>
      </c>
      <c r="C4353" t="s">
        <v>1</v>
      </c>
      <c r="D4353">
        <v>8</v>
      </c>
      <c r="E4353" t="s">
        <v>25</v>
      </c>
      <c r="F4353" t="s">
        <v>13</v>
      </c>
      <c r="G4353">
        <v>1501</v>
      </c>
      <c r="H4353">
        <v>24.809917355371901</v>
      </c>
      <c r="I4353">
        <v>2182</v>
      </c>
    </row>
    <row r="4354" spans="1:9" x14ac:dyDescent="0.2">
      <c r="A4354" s="6" t="s">
        <v>636</v>
      </c>
      <c r="B4354" t="s">
        <v>0</v>
      </c>
      <c r="C4354" t="s">
        <v>1</v>
      </c>
      <c r="D4354">
        <v>8</v>
      </c>
      <c r="E4354" t="s">
        <v>25</v>
      </c>
      <c r="F4354" t="s">
        <v>15</v>
      </c>
      <c r="G4354">
        <v>1554</v>
      </c>
      <c r="H4354">
        <v>25.8569051580699</v>
      </c>
      <c r="I4354">
        <v>2309</v>
      </c>
    </row>
    <row r="4355" spans="1:9" x14ac:dyDescent="0.2">
      <c r="A4355" s="6" t="s">
        <v>384</v>
      </c>
      <c r="B4355" t="s">
        <v>0</v>
      </c>
      <c r="C4355" t="s">
        <v>1</v>
      </c>
      <c r="D4355">
        <v>8</v>
      </c>
      <c r="E4355" t="s">
        <v>25</v>
      </c>
      <c r="F4355" t="s">
        <v>12</v>
      </c>
      <c r="G4355">
        <v>1530</v>
      </c>
      <c r="H4355">
        <v>25.247524752475201</v>
      </c>
      <c r="I4355">
        <v>2318</v>
      </c>
    </row>
    <row r="4356" spans="1:9" x14ac:dyDescent="0.2">
      <c r="A4356" s="6" t="s">
        <v>300</v>
      </c>
      <c r="B4356" t="s">
        <v>0</v>
      </c>
      <c r="C4356" t="s">
        <v>1</v>
      </c>
      <c r="D4356">
        <v>8</v>
      </c>
      <c r="E4356" t="s">
        <v>25</v>
      </c>
      <c r="F4356" t="s">
        <v>11</v>
      </c>
      <c r="G4356">
        <v>1561</v>
      </c>
      <c r="H4356">
        <v>25.973377703827001</v>
      </c>
      <c r="I4356">
        <v>2396</v>
      </c>
    </row>
    <row r="4357" spans="1:9" x14ac:dyDescent="0.2">
      <c r="A4357" s="6" t="s">
        <v>304</v>
      </c>
      <c r="B4357" t="s">
        <v>0</v>
      </c>
      <c r="C4357" t="s">
        <v>1</v>
      </c>
      <c r="D4357">
        <v>9</v>
      </c>
      <c r="E4357" t="s">
        <v>25</v>
      </c>
      <c r="F4357" t="s">
        <v>11</v>
      </c>
      <c r="G4357">
        <v>3123</v>
      </c>
      <c r="H4357">
        <v>17.554806070826299</v>
      </c>
      <c r="I4357">
        <v>4487</v>
      </c>
    </row>
    <row r="4358" spans="1:9" x14ac:dyDescent="0.2">
      <c r="A4358" s="6" t="s">
        <v>388</v>
      </c>
      <c r="B4358" t="s">
        <v>0</v>
      </c>
      <c r="C4358" t="s">
        <v>1</v>
      </c>
      <c r="D4358">
        <v>9</v>
      </c>
      <c r="E4358" t="s">
        <v>25</v>
      </c>
      <c r="F4358" t="s">
        <v>12</v>
      </c>
      <c r="G4358">
        <v>3139</v>
      </c>
      <c r="H4358">
        <v>17.774631936579802</v>
      </c>
      <c r="I4358">
        <v>4618</v>
      </c>
    </row>
    <row r="4359" spans="1:9" x14ac:dyDescent="0.2">
      <c r="A4359" s="6" t="s">
        <v>472</v>
      </c>
      <c r="B4359" t="s">
        <v>0</v>
      </c>
      <c r="C4359" t="s">
        <v>1</v>
      </c>
      <c r="D4359">
        <v>9</v>
      </c>
      <c r="E4359" t="s">
        <v>25</v>
      </c>
      <c r="F4359" t="s">
        <v>13</v>
      </c>
      <c r="G4359">
        <v>3275</v>
      </c>
      <c r="H4359">
        <v>18.714285714285701</v>
      </c>
      <c r="I4359">
        <v>4773</v>
      </c>
    </row>
    <row r="4360" spans="1:9" x14ac:dyDescent="0.2">
      <c r="A4360" s="6" t="s">
        <v>556</v>
      </c>
      <c r="B4360" t="s">
        <v>0</v>
      </c>
      <c r="C4360" t="s">
        <v>1</v>
      </c>
      <c r="D4360">
        <v>9</v>
      </c>
      <c r="E4360" t="s">
        <v>25</v>
      </c>
      <c r="F4360" t="s">
        <v>14</v>
      </c>
      <c r="G4360">
        <v>3370</v>
      </c>
      <c r="H4360">
        <v>19.2902117916428</v>
      </c>
      <c r="I4360">
        <v>4978</v>
      </c>
    </row>
    <row r="4361" spans="1:9" x14ac:dyDescent="0.2">
      <c r="A4361" s="6" t="s">
        <v>640</v>
      </c>
      <c r="B4361" t="s">
        <v>0</v>
      </c>
      <c r="C4361" t="s">
        <v>1</v>
      </c>
      <c r="D4361">
        <v>9</v>
      </c>
      <c r="E4361" t="s">
        <v>25</v>
      </c>
      <c r="F4361" t="s">
        <v>15</v>
      </c>
      <c r="G4361">
        <v>3358</v>
      </c>
      <c r="H4361">
        <v>19.298850574712599</v>
      </c>
      <c r="I4361">
        <v>5035</v>
      </c>
    </row>
    <row r="4362" spans="1:9" x14ac:dyDescent="0.2">
      <c r="A4362" s="6" t="s">
        <v>392</v>
      </c>
      <c r="B4362" t="s">
        <v>0</v>
      </c>
      <c r="C4362" t="s">
        <v>1</v>
      </c>
      <c r="D4362">
        <v>10</v>
      </c>
      <c r="E4362" t="s">
        <v>25</v>
      </c>
      <c r="F4362" t="s">
        <v>12</v>
      </c>
      <c r="G4362">
        <v>3316</v>
      </c>
      <c r="H4362">
        <v>27.003257328990198</v>
      </c>
      <c r="I4362">
        <v>5494</v>
      </c>
    </row>
    <row r="4363" spans="1:9" x14ac:dyDescent="0.2">
      <c r="A4363" s="6" t="s">
        <v>560</v>
      </c>
      <c r="B4363" t="s">
        <v>0</v>
      </c>
      <c r="C4363" t="s">
        <v>1</v>
      </c>
      <c r="D4363">
        <v>10</v>
      </c>
      <c r="E4363" t="s">
        <v>25</v>
      </c>
      <c r="F4363" t="s">
        <v>14</v>
      </c>
      <c r="G4363">
        <v>3341</v>
      </c>
      <c r="H4363">
        <v>26.9001610305958</v>
      </c>
      <c r="I4363">
        <v>5544</v>
      </c>
    </row>
    <row r="4364" spans="1:9" x14ac:dyDescent="0.2">
      <c r="A4364" s="6" t="s">
        <v>476</v>
      </c>
      <c r="B4364" t="s">
        <v>0</v>
      </c>
      <c r="C4364" t="s">
        <v>1</v>
      </c>
      <c r="D4364">
        <v>10</v>
      </c>
      <c r="E4364" t="s">
        <v>25</v>
      </c>
      <c r="F4364" t="s">
        <v>13</v>
      </c>
      <c r="G4364">
        <v>3407</v>
      </c>
      <c r="H4364">
        <v>27.564724919093901</v>
      </c>
      <c r="I4364">
        <v>5784</v>
      </c>
    </row>
    <row r="4365" spans="1:9" x14ac:dyDescent="0.2">
      <c r="A4365" s="6" t="s">
        <v>644</v>
      </c>
      <c r="B4365" t="s">
        <v>0</v>
      </c>
      <c r="C4365" t="s">
        <v>1</v>
      </c>
      <c r="D4365">
        <v>10</v>
      </c>
      <c r="E4365" t="s">
        <v>25</v>
      </c>
      <c r="F4365" t="s">
        <v>15</v>
      </c>
      <c r="G4365">
        <v>3418</v>
      </c>
      <c r="H4365">
        <v>27.475884244372999</v>
      </c>
      <c r="I4365">
        <v>5807</v>
      </c>
    </row>
    <row r="4366" spans="1:9" x14ac:dyDescent="0.2">
      <c r="A4366" s="6" t="s">
        <v>308</v>
      </c>
      <c r="B4366" t="s">
        <v>0</v>
      </c>
      <c r="C4366" t="s">
        <v>1</v>
      </c>
      <c r="D4366">
        <v>10</v>
      </c>
      <c r="E4366" t="s">
        <v>25</v>
      </c>
      <c r="F4366" t="s">
        <v>11</v>
      </c>
      <c r="G4366">
        <v>3371</v>
      </c>
      <c r="H4366">
        <v>27.608517608517602</v>
      </c>
      <c r="I4366">
        <v>6105</v>
      </c>
    </row>
    <row r="4367" spans="1:9" x14ac:dyDescent="0.2">
      <c r="A4367" s="6" t="s">
        <v>648</v>
      </c>
      <c r="B4367" t="s">
        <v>0</v>
      </c>
      <c r="C4367" t="s">
        <v>1</v>
      </c>
      <c r="D4367">
        <v>11</v>
      </c>
      <c r="E4367" t="s">
        <v>25</v>
      </c>
      <c r="F4367" t="s">
        <v>15</v>
      </c>
      <c r="G4367">
        <v>2720</v>
      </c>
      <c r="H4367">
        <v>15.6772334293948</v>
      </c>
      <c r="I4367">
        <v>3716</v>
      </c>
    </row>
    <row r="4368" spans="1:9" x14ac:dyDescent="0.2">
      <c r="A4368" s="6" t="s">
        <v>564</v>
      </c>
      <c r="B4368" t="s">
        <v>0</v>
      </c>
      <c r="C4368" t="s">
        <v>1</v>
      </c>
      <c r="D4368">
        <v>11</v>
      </c>
      <c r="E4368" t="s">
        <v>25</v>
      </c>
      <c r="F4368" t="s">
        <v>14</v>
      </c>
      <c r="G4368">
        <v>2831</v>
      </c>
      <c r="H4368">
        <v>16.2888377445339</v>
      </c>
      <c r="I4368">
        <v>3803</v>
      </c>
    </row>
    <row r="4369" spans="1:9" x14ac:dyDescent="0.2">
      <c r="A4369" s="6" t="s">
        <v>480</v>
      </c>
      <c r="B4369" t="s">
        <v>0</v>
      </c>
      <c r="C4369" t="s">
        <v>1</v>
      </c>
      <c r="D4369">
        <v>11</v>
      </c>
      <c r="E4369" t="s">
        <v>25</v>
      </c>
      <c r="F4369" t="s">
        <v>13</v>
      </c>
      <c r="G4369">
        <v>2875</v>
      </c>
      <c r="H4369">
        <v>16.513497989661101</v>
      </c>
      <c r="I4369">
        <v>3940</v>
      </c>
    </row>
    <row r="4370" spans="1:9" x14ac:dyDescent="0.2">
      <c r="A4370" s="6" t="s">
        <v>396</v>
      </c>
      <c r="B4370" t="s">
        <v>0</v>
      </c>
      <c r="C4370" t="s">
        <v>1</v>
      </c>
      <c r="D4370">
        <v>11</v>
      </c>
      <c r="E4370" t="s">
        <v>25</v>
      </c>
      <c r="F4370" t="s">
        <v>12</v>
      </c>
      <c r="G4370">
        <v>2888</v>
      </c>
      <c r="H4370">
        <v>16.493432324386099</v>
      </c>
      <c r="I4370">
        <v>3955</v>
      </c>
    </row>
    <row r="4371" spans="1:9" x14ac:dyDescent="0.2">
      <c r="A4371" s="6" t="s">
        <v>312</v>
      </c>
      <c r="B4371" t="s">
        <v>0</v>
      </c>
      <c r="C4371" t="s">
        <v>1</v>
      </c>
      <c r="D4371">
        <v>11</v>
      </c>
      <c r="E4371" t="s">
        <v>25</v>
      </c>
      <c r="F4371" t="s">
        <v>11</v>
      </c>
      <c r="G4371">
        <v>2967</v>
      </c>
      <c r="H4371">
        <v>16.915621436716101</v>
      </c>
      <c r="I4371">
        <v>4108</v>
      </c>
    </row>
    <row r="4372" spans="1:9" x14ac:dyDescent="0.2">
      <c r="A4372" s="6" t="s">
        <v>652</v>
      </c>
      <c r="B4372" t="s">
        <v>0</v>
      </c>
      <c r="C4372" t="s">
        <v>1</v>
      </c>
      <c r="D4372">
        <v>12</v>
      </c>
      <c r="E4372" t="s">
        <v>25</v>
      </c>
      <c r="F4372" t="s">
        <v>15</v>
      </c>
      <c r="G4372">
        <v>1202</v>
      </c>
      <c r="H4372">
        <v>18.3231707317073</v>
      </c>
      <c r="I4372">
        <v>1747</v>
      </c>
    </row>
    <row r="4373" spans="1:9" x14ac:dyDescent="0.2">
      <c r="A4373" s="6" t="s">
        <v>568</v>
      </c>
      <c r="B4373" t="s">
        <v>0</v>
      </c>
      <c r="C4373" t="s">
        <v>1</v>
      </c>
      <c r="D4373">
        <v>12</v>
      </c>
      <c r="E4373" t="s">
        <v>25</v>
      </c>
      <c r="F4373" t="s">
        <v>14</v>
      </c>
      <c r="G4373">
        <v>1253</v>
      </c>
      <c r="H4373">
        <v>19.100609756097601</v>
      </c>
      <c r="I4373">
        <v>1838</v>
      </c>
    </row>
    <row r="4374" spans="1:9" x14ac:dyDescent="0.2">
      <c r="A4374" s="6" t="s">
        <v>400</v>
      </c>
      <c r="B4374" t="s">
        <v>0</v>
      </c>
      <c r="C4374" t="s">
        <v>1</v>
      </c>
      <c r="D4374">
        <v>12</v>
      </c>
      <c r="E4374" t="s">
        <v>25</v>
      </c>
      <c r="F4374" t="s">
        <v>12</v>
      </c>
      <c r="G4374">
        <v>1312</v>
      </c>
      <c r="H4374">
        <v>19.523809523809501</v>
      </c>
      <c r="I4374">
        <v>1919</v>
      </c>
    </row>
    <row r="4375" spans="1:9" x14ac:dyDescent="0.2">
      <c r="A4375" s="6" t="s">
        <v>484</v>
      </c>
      <c r="B4375" t="s">
        <v>0</v>
      </c>
      <c r="C4375" t="s">
        <v>1</v>
      </c>
      <c r="D4375">
        <v>12</v>
      </c>
      <c r="E4375" t="s">
        <v>25</v>
      </c>
      <c r="F4375" t="s">
        <v>13</v>
      </c>
      <c r="G4375">
        <v>1307</v>
      </c>
      <c r="H4375">
        <v>19.624624624624602</v>
      </c>
      <c r="I4375">
        <v>1974</v>
      </c>
    </row>
    <row r="4376" spans="1:9" x14ac:dyDescent="0.2">
      <c r="A4376" s="6" t="s">
        <v>316</v>
      </c>
      <c r="B4376" t="s">
        <v>0</v>
      </c>
      <c r="C4376" t="s">
        <v>1</v>
      </c>
      <c r="D4376">
        <v>12</v>
      </c>
      <c r="E4376" t="s">
        <v>25</v>
      </c>
      <c r="F4376" t="s">
        <v>11</v>
      </c>
      <c r="G4376">
        <v>1409</v>
      </c>
      <c r="H4376">
        <v>20.599415204678401</v>
      </c>
      <c r="I4376">
        <v>2068</v>
      </c>
    </row>
    <row r="4377" spans="1:9" x14ac:dyDescent="0.2">
      <c r="A4377" s="6" t="s">
        <v>320</v>
      </c>
      <c r="B4377" t="s">
        <v>0</v>
      </c>
      <c r="C4377" t="s">
        <v>1</v>
      </c>
      <c r="D4377">
        <v>13</v>
      </c>
      <c r="E4377" t="s">
        <v>25</v>
      </c>
      <c r="F4377" t="s">
        <v>11</v>
      </c>
      <c r="G4377">
        <v>3283</v>
      </c>
      <c r="H4377">
        <v>11.6957605985037</v>
      </c>
      <c r="I4377">
        <v>4195</v>
      </c>
    </row>
    <row r="4378" spans="1:9" x14ac:dyDescent="0.2">
      <c r="A4378" s="6" t="s">
        <v>404</v>
      </c>
      <c r="B4378" t="s">
        <v>0</v>
      </c>
      <c r="C4378" t="s">
        <v>1</v>
      </c>
      <c r="D4378">
        <v>13</v>
      </c>
      <c r="E4378" t="s">
        <v>25</v>
      </c>
      <c r="F4378" t="s">
        <v>12</v>
      </c>
      <c r="G4378">
        <v>3414</v>
      </c>
      <c r="H4378">
        <v>12.1928571428571</v>
      </c>
      <c r="I4378">
        <v>4378</v>
      </c>
    </row>
    <row r="4379" spans="1:9" x14ac:dyDescent="0.2">
      <c r="A4379" s="6" t="s">
        <v>488</v>
      </c>
      <c r="B4379" t="s">
        <v>0</v>
      </c>
      <c r="C4379" t="s">
        <v>1</v>
      </c>
      <c r="D4379">
        <v>13</v>
      </c>
      <c r="E4379" t="s">
        <v>25</v>
      </c>
      <c r="F4379" t="s">
        <v>13</v>
      </c>
      <c r="G4379">
        <v>3664</v>
      </c>
      <c r="H4379">
        <v>13.1138153185397</v>
      </c>
      <c r="I4379">
        <v>4786</v>
      </c>
    </row>
    <row r="4380" spans="1:9" x14ac:dyDescent="0.2">
      <c r="A4380" s="6" t="s">
        <v>572</v>
      </c>
      <c r="B4380" t="s">
        <v>0</v>
      </c>
      <c r="C4380" t="s">
        <v>1</v>
      </c>
      <c r="D4380">
        <v>13</v>
      </c>
      <c r="E4380" t="s">
        <v>25</v>
      </c>
      <c r="F4380" t="s">
        <v>14</v>
      </c>
      <c r="G4380">
        <v>3830</v>
      </c>
      <c r="H4380">
        <v>13.7374461979914</v>
      </c>
      <c r="I4380">
        <v>4974</v>
      </c>
    </row>
    <row r="4381" spans="1:9" x14ac:dyDescent="0.2">
      <c r="A4381" s="6" t="s">
        <v>656</v>
      </c>
      <c r="B4381" t="s">
        <v>0</v>
      </c>
      <c r="C4381" t="s">
        <v>1</v>
      </c>
      <c r="D4381">
        <v>13</v>
      </c>
      <c r="E4381" t="s">
        <v>25</v>
      </c>
      <c r="F4381" t="s">
        <v>15</v>
      </c>
      <c r="G4381">
        <v>3902</v>
      </c>
      <c r="H4381">
        <v>13.970640887934101</v>
      </c>
      <c r="I4381">
        <v>5136</v>
      </c>
    </row>
    <row r="4382" spans="1:9" x14ac:dyDescent="0.2">
      <c r="A4382" s="6" t="s">
        <v>324</v>
      </c>
      <c r="B4382" t="s">
        <v>0</v>
      </c>
      <c r="C4382" t="s">
        <v>1</v>
      </c>
      <c r="D4382">
        <v>14</v>
      </c>
      <c r="E4382" t="s">
        <v>25</v>
      </c>
      <c r="F4382" t="s">
        <v>11</v>
      </c>
      <c r="G4382">
        <v>3253</v>
      </c>
      <c r="H4382">
        <v>20.6408629441624</v>
      </c>
      <c r="I4382">
        <v>4444</v>
      </c>
    </row>
    <row r="4383" spans="1:9" x14ac:dyDescent="0.2">
      <c r="A4383" s="6" t="s">
        <v>660</v>
      </c>
      <c r="B4383" t="s">
        <v>0</v>
      </c>
      <c r="C4383" t="s">
        <v>1</v>
      </c>
      <c r="D4383">
        <v>14</v>
      </c>
      <c r="E4383" t="s">
        <v>25</v>
      </c>
      <c r="F4383" t="s">
        <v>15</v>
      </c>
      <c r="G4383">
        <v>3590</v>
      </c>
      <c r="H4383">
        <v>23.6028928336621</v>
      </c>
      <c r="I4383">
        <v>4973</v>
      </c>
    </row>
    <row r="4384" spans="1:9" x14ac:dyDescent="0.2">
      <c r="A4384" s="6" t="s">
        <v>492</v>
      </c>
      <c r="B4384" t="s">
        <v>0</v>
      </c>
      <c r="C4384" t="s">
        <v>1</v>
      </c>
      <c r="D4384">
        <v>14</v>
      </c>
      <c r="E4384" t="s">
        <v>25</v>
      </c>
      <c r="F4384" t="s">
        <v>13</v>
      </c>
      <c r="G4384">
        <v>3508</v>
      </c>
      <c r="H4384">
        <v>22.913128674069199</v>
      </c>
      <c r="I4384">
        <v>4991</v>
      </c>
    </row>
    <row r="4385" spans="1:9" x14ac:dyDescent="0.2">
      <c r="A4385" s="6" t="s">
        <v>576</v>
      </c>
      <c r="B4385" t="s">
        <v>0</v>
      </c>
      <c r="C4385" t="s">
        <v>1</v>
      </c>
      <c r="D4385">
        <v>14</v>
      </c>
      <c r="E4385" t="s">
        <v>25</v>
      </c>
      <c r="F4385" t="s">
        <v>14</v>
      </c>
      <c r="G4385">
        <v>3571</v>
      </c>
      <c r="H4385">
        <v>23.3857236411264</v>
      </c>
      <c r="I4385">
        <v>5019</v>
      </c>
    </row>
    <row r="4386" spans="1:9" x14ac:dyDescent="0.2">
      <c r="A4386" s="6" t="s">
        <v>408</v>
      </c>
      <c r="B4386" t="s">
        <v>0</v>
      </c>
      <c r="C4386" t="s">
        <v>1</v>
      </c>
      <c r="D4386">
        <v>14</v>
      </c>
      <c r="E4386" t="s">
        <v>25</v>
      </c>
      <c r="F4386" t="s">
        <v>12</v>
      </c>
      <c r="G4386">
        <v>3639</v>
      </c>
      <c r="H4386">
        <v>23.401929260450199</v>
      </c>
      <c r="I4386">
        <v>5148</v>
      </c>
    </row>
    <row r="4387" spans="1:9" x14ac:dyDescent="0.2">
      <c r="A4387" s="6" t="s">
        <v>496</v>
      </c>
      <c r="B4387" t="s">
        <v>0</v>
      </c>
      <c r="C4387" t="s">
        <v>1</v>
      </c>
      <c r="D4387">
        <v>15</v>
      </c>
      <c r="E4387" t="s">
        <v>25</v>
      </c>
      <c r="F4387" t="s">
        <v>13</v>
      </c>
      <c r="G4387">
        <v>1157</v>
      </c>
      <c r="H4387">
        <v>26.720554272517301</v>
      </c>
      <c r="I4387">
        <v>1797</v>
      </c>
    </row>
    <row r="4388" spans="1:9" x14ac:dyDescent="0.2">
      <c r="A4388" s="6" t="s">
        <v>664</v>
      </c>
      <c r="B4388" t="s">
        <v>0</v>
      </c>
      <c r="C4388" t="s">
        <v>1</v>
      </c>
      <c r="D4388">
        <v>15</v>
      </c>
      <c r="E4388" t="s">
        <v>25</v>
      </c>
      <c r="F4388" t="s">
        <v>15</v>
      </c>
      <c r="G4388">
        <v>1182</v>
      </c>
      <c r="H4388">
        <v>27.746478873239401</v>
      </c>
      <c r="I4388">
        <v>1801</v>
      </c>
    </row>
    <row r="4389" spans="1:9" x14ac:dyDescent="0.2">
      <c r="A4389" s="6" t="s">
        <v>580</v>
      </c>
      <c r="B4389" t="s">
        <v>0</v>
      </c>
      <c r="C4389" t="s">
        <v>1</v>
      </c>
      <c r="D4389">
        <v>15</v>
      </c>
      <c r="E4389" t="s">
        <v>25</v>
      </c>
      <c r="F4389" t="s">
        <v>14</v>
      </c>
      <c r="G4389">
        <v>1188</v>
      </c>
      <c r="H4389">
        <v>27.6279069767442</v>
      </c>
      <c r="I4389">
        <v>1814</v>
      </c>
    </row>
    <row r="4390" spans="1:9" x14ac:dyDescent="0.2">
      <c r="A4390" s="6" t="s">
        <v>412</v>
      </c>
      <c r="B4390" t="s">
        <v>0</v>
      </c>
      <c r="C4390" t="s">
        <v>1</v>
      </c>
      <c r="D4390">
        <v>15</v>
      </c>
      <c r="E4390" t="s">
        <v>25</v>
      </c>
      <c r="F4390" t="s">
        <v>12</v>
      </c>
      <c r="G4390">
        <v>1236</v>
      </c>
      <c r="H4390">
        <v>28.744186046511601</v>
      </c>
      <c r="I4390">
        <v>1993</v>
      </c>
    </row>
    <row r="4391" spans="1:9" x14ac:dyDescent="0.2">
      <c r="A4391" s="6" t="s">
        <v>328</v>
      </c>
      <c r="B4391" t="s">
        <v>0</v>
      </c>
      <c r="C4391" t="s">
        <v>1</v>
      </c>
      <c r="D4391">
        <v>15</v>
      </c>
      <c r="E4391" t="s">
        <v>25</v>
      </c>
      <c r="F4391" t="s">
        <v>11</v>
      </c>
      <c r="G4391">
        <v>1328</v>
      </c>
      <c r="H4391">
        <v>30.955710955711002</v>
      </c>
      <c r="I4391">
        <v>2301</v>
      </c>
    </row>
    <row r="4392" spans="1:9" x14ac:dyDescent="0.2">
      <c r="A4392" s="6" t="s">
        <v>500</v>
      </c>
      <c r="B4392" t="s">
        <v>0</v>
      </c>
      <c r="C4392" t="s">
        <v>1</v>
      </c>
      <c r="D4392">
        <v>16</v>
      </c>
      <c r="E4392" t="s">
        <v>25</v>
      </c>
      <c r="F4392" t="s">
        <v>13</v>
      </c>
      <c r="G4392">
        <v>2620</v>
      </c>
      <c r="H4392">
        <v>18.971759594496699</v>
      </c>
      <c r="I4392">
        <v>3498</v>
      </c>
    </row>
    <row r="4393" spans="1:9" x14ac:dyDescent="0.2">
      <c r="A4393" s="6" t="s">
        <v>584</v>
      </c>
      <c r="B4393" t="s">
        <v>0</v>
      </c>
      <c r="C4393" t="s">
        <v>1</v>
      </c>
      <c r="D4393">
        <v>16</v>
      </c>
      <c r="E4393" t="s">
        <v>25</v>
      </c>
      <c r="F4393" t="s">
        <v>14</v>
      </c>
      <c r="G4393">
        <v>2693</v>
      </c>
      <c r="H4393">
        <v>19.656934306569301</v>
      </c>
      <c r="I4393">
        <v>3701</v>
      </c>
    </row>
    <row r="4394" spans="1:9" x14ac:dyDescent="0.2">
      <c r="A4394" s="6" t="s">
        <v>668</v>
      </c>
      <c r="B4394" t="s">
        <v>0</v>
      </c>
      <c r="C4394" t="s">
        <v>1</v>
      </c>
      <c r="D4394">
        <v>16</v>
      </c>
      <c r="E4394" t="s">
        <v>25</v>
      </c>
      <c r="F4394" t="s">
        <v>15</v>
      </c>
      <c r="G4394">
        <v>2776</v>
      </c>
      <c r="H4394">
        <v>20.487084870848701</v>
      </c>
      <c r="I4394">
        <v>3794</v>
      </c>
    </row>
    <row r="4395" spans="1:9" x14ac:dyDescent="0.2">
      <c r="A4395" s="6" t="s">
        <v>332</v>
      </c>
      <c r="B4395" t="s">
        <v>0</v>
      </c>
      <c r="C4395" t="s">
        <v>1</v>
      </c>
      <c r="D4395">
        <v>16</v>
      </c>
      <c r="E4395" t="s">
        <v>25</v>
      </c>
      <c r="F4395" t="s">
        <v>11</v>
      </c>
      <c r="G4395">
        <v>2959</v>
      </c>
      <c r="H4395">
        <v>21.333813987022399</v>
      </c>
      <c r="I4395">
        <v>3960</v>
      </c>
    </row>
    <row r="4396" spans="1:9" x14ac:dyDescent="0.2">
      <c r="A4396" s="6" t="s">
        <v>416</v>
      </c>
      <c r="B4396" t="s">
        <v>0</v>
      </c>
      <c r="C4396" t="s">
        <v>1</v>
      </c>
      <c r="D4396">
        <v>16</v>
      </c>
      <c r="E4396" t="s">
        <v>25</v>
      </c>
      <c r="F4396" t="s">
        <v>12</v>
      </c>
      <c r="G4396">
        <v>3139</v>
      </c>
      <c r="H4396">
        <v>22.598992080633501</v>
      </c>
      <c r="I4396">
        <v>4324</v>
      </c>
    </row>
    <row r="4397" spans="1:9" x14ac:dyDescent="0.2">
      <c r="A4397" s="6" t="s">
        <v>588</v>
      </c>
      <c r="B4397" t="s">
        <v>0</v>
      </c>
      <c r="C4397" t="s">
        <v>1</v>
      </c>
      <c r="D4397">
        <v>17</v>
      </c>
      <c r="E4397" t="s">
        <v>25</v>
      </c>
      <c r="F4397" t="s">
        <v>14</v>
      </c>
      <c r="G4397">
        <v>828</v>
      </c>
      <c r="H4397">
        <v>26.3694267515924</v>
      </c>
      <c r="I4397">
        <v>1140</v>
      </c>
    </row>
    <row r="4398" spans="1:9" x14ac:dyDescent="0.2">
      <c r="A4398" s="6" t="s">
        <v>672</v>
      </c>
      <c r="B4398" t="s">
        <v>0</v>
      </c>
      <c r="C4398" t="s">
        <v>1</v>
      </c>
      <c r="D4398">
        <v>17</v>
      </c>
      <c r="E4398" t="s">
        <v>25</v>
      </c>
      <c r="F4398" t="s">
        <v>15</v>
      </c>
      <c r="G4398">
        <v>834</v>
      </c>
      <c r="H4398">
        <v>26.730769230769202</v>
      </c>
      <c r="I4398">
        <v>1189</v>
      </c>
    </row>
    <row r="4399" spans="1:9" x14ac:dyDescent="0.2">
      <c r="A4399" s="6" t="s">
        <v>504</v>
      </c>
      <c r="B4399" t="s">
        <v>0</v>
      </c>
      <c r="C4399" t="s">
        <v>1</v>
      </c>
      <c r="D4399">
        <v>17</v>
      </c>
      <c r="E4399" t="s">
        <v>25</v>
      </c>
      <c r="F4399" t="s">
        <v>13</v>
      </c>
      <c r="G4399">
        <v>870</v>
      </c>
      <c r="H4399">
        <v>26.934984520123798</v>
      </c>
      <c r="I4399">
        <v>1246</v>
      </c>
    </row>
    <row r="4400" spans="1:9" x14ac:dyDescent="0.2">
      <c r="A4400" s="6" t="s">
        <v>336</v>
      </c>
      <c r="B4400" t="s">
        <v>0</v>
      </c>
      <c r="C4400" t="s">
        <v>1</v>
      </c>
      <c r="D4400">
        <v>17</v>
      </c>
      <c r="E4400" t="s">
        <v>25</v>
      </c>
      <c r="F4400" t="s">
        <v>11</v>
      </c>
      <c r="G4400">
        <v>908</v>
      </c>
      <c r="H4400">
        <v>27.5987841945289</v>
      </c>
      <c r="I4400">
        <v>1297</v>
      </c>
    </row>
    <row r="4401" spans="1:9" x14ac:dyDescent="0.2">
      <c r="A4401" s="6" t="s">
        <v>420</v>
      </c>
      <c r="B4401" t="s">
        <v>0</v>
      </c>
      <c r="C4401" t="s">
        <v>1</v>
      </c>
      <c r="D4401">
        <v>17</v>
      </c>
      <c r="E4401" t="s">
        <v>25</v>
      </c>
      <c r="F4401" t="s">
        <v>12</v>
      </c>
      <c r="G4401">
        <v>982</v>
      </c>
      <c r="H4401">
        <v>29.939024390243901</v>
      </c>
      <c r="I4401">
        <v>1430</v>
      </c>
    </row>
    <row r="4402" spans="1:9" x14ac:dyDescent="0.2">
      <c r="A4402" s="6" t="s">
        <v>676</v>
      </c>
      <c r="B4402" t="s">
        <v>0</v>
      </c>
      <c r="C4402" t="s">
        <v>1</v>
      </c>
      <c r="D4402">
        <v>18</v>
      </c>
      <c r="E4402" t="s">
        <v>25</v>
      </c>
      <c r="F4402" t="s">
        <v>15</v>
      </c>
      <c r="G4402">
        <v>5554</v>
      </c>
      <c r="H4402">
        <v>11.274868047097</v>
      </c>
      <c r="I4402">
        <v>7218</v>
      </c>
    </row>
    <row r="4403" spans="1:9" x14ac:dyDescent="0.2">
      <c r="A4403" s="6" t="s">
        <v>508</v>
      </c>
      <c r="B4403" t="s">
        <v>0</v>
      </c>
      <c r="C4403" t="s">
        <v>1</v>
      </c>
      <c r="D4403">
        <v>18</v>
      </c>
      <c r="E4403" t="s">
        <v>25</v>
      </c>
      <c r="F4403" t="s">
        <v>13</v>
      </c>
      <c r="G4403">
        <v>6070</v>
      </c>
      <c r="H4403">
        <v>12.512883941455399</v>
      </c>
      <c r="I4403">
        <v>8159</v>
      </c>
    </row>
    <row r="4404" spans="1:9" x14ac:dyDescent="0.2">
      <c r="A4404" s="6" t="s">
        <v>340</v>
      </c>
      <c r="B4404" t="s">
        <v>0</v>
      </c>
      <c r="C4404" t="s">
        <v>1</v>
      </c>
      <c r="D4404">
        <v>18</v>
      </c>
      <c r="E4404" t="s">
        <v>25</v>
      </c>
      <c r="F4404" t="s">
        <v>11</v>
      </c>
      <c r="G4404">
        <v>6427</v>
      </c>
      <c r="H4404">
        <v>13.1163265306122</v>
      </c>
      <c r="I4404">
        <v>8681</v>
      </c>
    </row>
    <row r="4405" spans="1:9" x14ac:dyDescent="0.2">
      <c r="A4405" s="6" t="s">
        <v>592</v>
      </c>
      <c r="B4405" t="s">
        <v>0</v>
      </c>
      <c r="C4405" t="s">
        <v>1</v>
      </c>
      <c r="D4405">
        <v>18</v>
      </c>
      <c r="E4405" t="s">
        <v>25</v>
      </c>
      <c r="F4405" t="s">
        <v>14</v>
      </c>
      <c r="G4405">
        <v>6460</v>
      </c>
      <c r="H4405">
        <v>13.207932938049501</v>
      </c>
      <c r="I4405">
        <v>8704</v>
      </c>
    </row>
    <row r="4406" spans="1:9" x14ac:dyDescent="0.2">
      <c r="A4406" s="6" t="s">
        <v>424</v>
      </c>
      <c r="B4406" t="s">
        <v>0</v>
      </c>
      <c r="C4406" t="s">
        <v>1</v>
      </c>
      <c r="D4406">
        <v>18</v>
      </c>
      <c r="E4406" t="s">
        <v>25</v>
      </c>
      <c r="F4406" t="s">
        <v>12</v>
      </c>
      <c r="G4406">
        <v>6480</v>
      </c>
      <c r="H4406">
        <v>13.477537437603999</v>
      </c>
      <c r="I4406">
        <v>8712</v>
      </c>
    </row>
    <row r="4407" spans="1:9" x14ac:dyDescent="0.2">
      <c r="A4407" s="6" t="s">
        <v>344</v>
      </c>
      <c r="B4407" t="s">
        <v>0</v>
      </c>
      <c r="C4407" t="s">
        <v>1</v>
      </c>
      <c r="D4407">
        <v>19</v>
      </c>
      <c r="E4407" t="s">
        <v>25</v>
      </c>
      <c r="F4407" t="s">
        <v>11</v>
      </c>
      <c r="G4407">
        <v>1072</v>
      </c>
      <c r="H4407">
        <v>19.597806215722098</v>
      </c>
      <c r="I4407">
        <v>1362</v>
      </c>
    </row>
    <row r="4408" spans="1:9" x14ac:dyDescent="0.2">
      <c r="A4408" s="6" t="s">
        <v>596</v>
      </c>
      <c r="B4408" t="s">
        <v>0</v>
      </c>
      <c r="C4408" t="s">
        <v>1</v>
      </c>
      <c r="D4408">
        <v>19</v>
      </c>
      <c r="E4408" t="s">
        <v>25</v>
      </c>
      <c r="F4408" t="s">
        <v>14</v>
      </c>
      <c r="G4408">
        <v>1076</v>
      </c>
      <c r="H4408">
        <v>19.457504520795698</v>
      </c>
      <c r="I4408">
        <v>1407</v>
      </c>
    </row>
    <row r="4409" spans="1:9" x14ac:dyDescent="0.2">
      <c r="A4409" s="6" t="s">
        <v>428</v>
      </c>
      <c r="B4409" t="s">
        <v>0</v>
      </c>
      <c r="C4409" t="s">
        <v>1</v>
      </c>
      <c r="D4409">
        <v>19</v>
      </c>
      <c r="E4409" t="s">
        <v>25</v>
      </c>
      <c r="F4409" t="s">
        <v>12</v>
      </c>
      <c r="G4409">
        <v>1065</v>
      </c>
      <c r="H4409">
        <v>19.469835466179202</v>
      </c>
      <c r="I4409">
        <v>1412</v>
      </c>
    </row>
    <row r="4410" spans="1:9" x14ac:dyDescent="0.2">
      <c r="A4410" s="6" t="s">
        <v>512</v>
      </c>
      <c r="B4410" t="s">
        <v>0</v>
      </c>
      <c r="C4410" t="s">
        <v>1</v>
      </c>
      <c r="D4410">
        <v>19</v>
      </c>
      <c r="E4410" t="s">
        <v>25</v>
      </c>
      <c r="F4410" t="s">
        <v>13</v>
      </c>
      <c r="G4410">
        <v>1055</v>
      </c>
      <c r="H4410">
        <v>19.077757685352601</v>
      </c>
      <c r="I4410">
        <v>1432</v>
      </c>
    </row>
    <row r="4411" spans="1:9" x14ac:dyDescent="0.2">
      <c r="A4411" s="6" t="s">
        <v>680</v>
      </c>
      <c r="B4411" t="s">
        <v>0</v>
      </c>
      <c r="C4411" t="s">
        <v>1</v>
      </c>
      <c r="D4411">
        <v>19</v>
      </c>
      <c r="E4411" t="s">
        <v>25</v>
      </c>
      <c r="F4411" t="s">
        <v>15</v>
      </c>
      <c r="G4411">
        <v>1164</v>
      </c>
      <c r="H4411">
        <v>21.125226860254099</v>
      </c>
      <c r="I4411">
        <v>1552</v>
      </c>
    </row>
    <row r="4412" spans="1:9" x14ac:dyDescent="0.2">
      <c r="A4412" s="6" t="s">
        <v>600</v>
      </c>
      <c r="B4412" t="s">
        <v>0</v>
      </c>
      <c r="C4412" t="s">
        <v>1</v>
      </c>
      <c r="D4412">
        <v>20</v>
      </c>
      <c r="E4412" t="s">
        <v>25</v>
      </c>
      <c r="F4412" t="s">
        <v>14</v>
      </c>
      <c r="G4412">
        <v>4540</v>
      </c>
      <c r="H4412">
        <v>15.5960151150807</v>
      </c>
      <c r="I4412">
        <v>6038</v>
      </c>
    </row>
    <row r="4413" spans="1:9" x14ac:dyDescent="0.2">
      <c r="A4413" s="6" t="s">
        <v>516</v>
      </c>
      <c r="B4413" t="s">
        <v>0</v>
      </c>
      <c r="C4413" t="s">
        <v>1</v>
      </c>
      <c r="D4413">
        <v>20</v>
      </c>
      <c r="E4413" t="s">
        <v>25</v>
      </c>
      <c r="F4413" t="s">
        <v>13</v>
      </c>
      <c r="G4413">
        <v>4853</v>
      </c>
      <c r="H4413">
        <v>16.717189114708901</v>
      </c>
      <c r="I4413">
        <v>6447</v>
      </c>
    </row>
    <row r="4414" spans="1:9" x14ac:dyDescent="0.2">
      <c r="A4414" s="6" t="s">
        <v>684</v>
      </c>
      <c r="B4414" t="s">
        <v>0</v>
      </c>
      <c r="C4414" t="s">
        <v>1</v>
      </c>
      <c r="D4414">
        <v>20</v>
      </c>
      <c r="E4414" t="s">
        <v>25</v>
      </c>
      <c r="F4414" t="s">
        <v>15</v>
      </c>
      <c r="G4414">
        <v>5015</v>
      </c>
      <c r="H4414">
        <v>17.251461988304101</v>
      </c>
      <c r="I4414">
        <v>6801</v>
      </c>
    </row>
    <row r="4415" spans="1:9" x14ac:dyDescent="0.2">
      <c r="A4415" s="6" t="s">
        <v>348</v>
      </c>
      <c r="B4415" t="s">
        <v>0</v>
      </c>
      <c r="C4415" t="s">
        <v>1</v>
      </c>
      <c r="D4415">
        <v>20</v>
      </c>
      <c r="E4415" t="s">
        <v>25</v>
      </c>
      <c r="F4415" t="s">
        <v>11</v>
      </c>
      <c r="G4415">
        <v>5167</v>
      </c>
      <c r="H4415">
        <v>17.9409722222222</v>
      </c>
      <c r="I4415">
        <v>7018</v>
      </c>
    </row>
    <row r="4416" spans="1:9" x14ac:dyDescent="0.2">
      <c r="A4416" s="6" t="s">
        <v>432</v>
      </c>
      <c r="B4416" t="s">
        <v>0</v>
      </c>
      <c r="C4416" t="s">
        <v>1</v>
      </c>
      <c r="D4416">
        <v>20</v>
      </c>
      <c r="E4416" t="s">
        <v>25</v>
      </c>
      <c r="F4416" t="s">
        <v>12</v>
      </c>
      <c r="G4416">
        <v>5250</v>
      </c>
      <c r="H4416">
        <v>18.128453038673999</v>
      </c>
      <c r="I4416">
        <v>7153</v>
      </c>
    </row>
    <row r="4417" spans="1:9" x14ac:dyDescent="0.2">
      <c r="A4417" s="6" t="s">
        <v>352</v>
      </c>
      <c r="B4417" t="s">
        <v>0</v>
      </c>
      <c r="C4417" t="s">
        <v>1</v>
      </c>
      <c r="D4417">
        <v>99</v>
      </c>
      <c r="E4417" t="s">
        <v>25</v>
      </c>
      <c r="F4417" t="s">
        <v>11</v>
      </c>
      <c r="G4417">
        <v>81114</v>
      </c>
      <c r="H4417">
        <v>17.3792128211171</v>
      </c>
      <c r="I4417">
        <v>117290</v>
      </c>
    </row>
    <row r="4418" spans="1:9" x14ac:dyDescent="0.2">
      <c r="A4418" s="6" t="s">
        <v>520</v>
      </c>
      <c r="B4418" t="s">
        <v>0</v>
      </c>
      <c r="C4418" t="s">
        <v>1</v>
      </c>
      <c r="D4418">
        <v>99</v>
      </c>
      <c r="E4418" t="s">
        <v>25</v>
      </c>
      <c r="F4418" t="s">
        <v>13</v>
      </c>
      <c r="G4418">
        <v>82890</v>
      </c>
      <c r="H4418">
        <v>17.791371538956898</v>
      </c>
      <c r="I4418">
        <v>120661</v>
      </c>
    </row>
    <row r="4419" spans="1:9" x14ac:dyDescent="0.2">
      <c r="A4419" s="6" t="s">
        <v>604</v>
      </c>
      <c r="B4419" t="s">
        <v>0</v>
      </c>
      <c r="C4419" t="s">
        <v>1</v>
      </c>
      <c r="D4419">
        <v>99</v>
      </c>
      <c r="E4419" t="s">
        <v>25</v>
      </c>
      <c r="F4419" t="s">
        <v>14</v>
      </c>
      <c r="G4419">
        <v>83637</v>
      </c>
      <c r="H4419">
        <v>17.907504549834101</v>
      </c>
      <c r="I4419">
        <v>120956</v>
      </c>
    </row>
    <row r="4420" spans="1:9" x14ac:dyDescent="0.2">
      <c r="A4420" s="6" t="s">
        <v>436</v>
      </c>
      <c r="B4420" t="s">
        <v>0</v>
      </c>
      <c r="C4420" t="s">
        <v>1</v>
      </c>
      <c r="D4420">
        <v>99</v>
      </c>
      <c r="E4420" t="s">
        <v>25</v>
      </c>
      <c r="F4420" t="s">
        <v>12</v>
      </c>
      <c r="G4420">
        <v>83631</v>
      </c>
      <c r="H4420">
        <v>17.9273311897106</v>
      </c>
      <c r="I4420">
        <v>121277</v>
      </c>
    </row>
    <row r="4421" spans="1:9" x14ac:dyDescent="0.2">
      <c r="A4421" s="6" t="s">
        <v>688</v>
      </c>
      <c r="B4421" t="s">
        <v>0</v>
      </c>
      <c r="C4421" t="s">
        <v>1</v>
      </c>
      <c r="D4421">
        <v>99</v>
      </c>
      <c r="E4421" t="s">
        <v>25</v>
      </c>
      <c r="F4421" t="s">
        <v>15</v>
      </c>
      <c r="G4421">
        <v>85216</v>
      </c>
      <c r="H4421">
        <v>18.179801169091601</v>
      </c>
      <c r="I4421">
        <v>124940</v>
      </c>
    </row>
    <row r="4804" ht="11.25" customHeight="1" x14ac:dyDescent="0.2"/>
  </sheetData>
  <autoFilter ref="A1:I4421"/>
  <sortState ref="A2:I4421">
    <sortCondition ref="B2:B4421"/>
    <sortCondition ref="C2:C4421"/>
    <sortCondition ref="E2:E4421"/>
    <sortCondition ref="D2:D442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8"/>
  <sheetViews>
    <sheetView showGridLines="0" zoomScaleNormal="100" workbookViewId="0">
      <pane xSplit="3" ySplit="6" topLeftCell="D7" activePane="bottomRight" state="frozen"/>
      <selection pane="topRight" activeCell="D1" sqref="D1"/>
      <selection pane="bottomLeft" activeCell="A7" sqref="A7"/>
      <selection pane="bottomRight" activeCell="E5" sqref="E5"/>
    </sheetView>
  </sheetViews>
  <sheetFormatPr defaultRowHeight="12" x14ac:dyDescent="0.2"/>
  <cols>
    <col min="1" max="1" width="4.7109375" style="2" customWidth="1"/>
    <col min="2" max="3" width="9.140625" style="2" hidden="1" customWidth="1"/>
    <col min="4" max="4" width="5" style="2" customWidth="1"/>
    <col min="5" max="5" width="18.85546875" style="2" customWidth="1"/>
    <col min="6" max="10" width="9.140625" style="2"/>
    <col min="11" max="11" width="3.5703125" style="2" customWidth="1"/>
    <col min="12" max="16" width="9.140625" style="2"/>
    <col min="17" max="17" width="5" style="2" customWidth="1"/>
    <col min="18" max="16384" width="9.140625" style="2"/>
  </cols>
  <sheetData>
    <row r="1" spans="2:28" x14ac:dyDescent="0.2">
      <c r="S1" s="47"/>
      <c r="T1" s="47"/>
      <c r="U1" s="47"/>
      <c r="V1" s="47"/>
      <c r="W1" s="47"/>
      <c r="X1" s="47"/>
      <c r="Y1" s="47"/>
      <c r="Z1" s="47"/>
      <c r="AA1" s="47"/>
      <c r="AB1" s="47"/>
    </row>
    <row r="3" spans="2:28" x14ac:dyDescent="0.2">
      <c r="D3" s="1"/>
      <c r="E3" s="1"/>
      <c r="F3" s="1"/>
      <c r="G3" s="1"/>
      <c r="H3" s="1"/>
      <c r="I3" s="1"/>
      <c r="J3" s="1"/>
      <c r="K3" s="1"/>
      <c r="L3" s="1"/>
      <c r="M3" s="1"/>
      <c r="N3" s="1"/>
      <c r="O3" s="1"/>
      <c r="P3" s="1"/>
      <c r="Q3" s="1"/>
      <c r="S3" s="63" t="s">
        <v>14988</v>
      </c>
      <c r="T3" s="63"/>
      <c r="Y3" s="47"/>
      <c r="Z3" s="47"/>
      <c r="AA3" s="47"/>
      <c r="AB3" s="47"/>
    </row>
    <row r="4" spans="2:28" ht="18" x14ac:dyDescent="0.25">
      <c r="D4" s="1"/>
      <c r="E4" s="62" t="s">
        <v>15068</v>
      </c>
      <c r="F4" s="1"/>
      <c r="G4" s="1"/>
      <c r="H4" s="1"/>
      <c r="I4" s="1"/>
      <c r="J4" s="1"/>
      <c r="K4" s="1"/>
      <c r="L4" s="1"/>
      <c r="M4" s="1"/>
      <c r="N4" s="1"/>
      <c r="O4" s="1"/>
      <c r="P4" s="1"/>
      <c r="Q4" s="1"/>
      <c r="S4" s="63" t="s">
        <v>14999</v>
      </c>
    </row>
    <row r="5" spans="2:28" x14ac:dyDescent="0.2">
      <c r="D5" s="1"/>
      <c r="E5" s="1"/>
      <c r="F5" s="1"/>
      <c r="G5" s="1"/>
      <c r="H5" s="1"/>
      <c r="I5" s="1"/>
      <c r="J5" s="1"/>
      <c r="K5" s="1"/>
      <c r="L5" s="1"/>
      <c r="M5" s="1"/>
      <c r="N5" s="1"/>
      <c r="O5" s="1"/>
      <c r="P5" s="1"/>
      <c r="Q5" s="1"/>
    </row>
    <row r="7" spans="2:28" x14ac:dyDescent="0.2">
      <c r="D7" s="1"/>
      <c r="E7" s="1"/>
      <c r="F7" s="1"/>
      <c r="G7" s="1"/>
      <c r="H7" s="1"/>
      <c r="I7" s="1"/>
      <c r="J7" s="1"/>
      <c r="K7" s="1"/>
      <c r="L7" s="1"/>
      <c r="M7" s="1"/>
      <c r="N7" s="1"/>
      <c r="O7" s="1"/>
      <c r="P7" s="1"/>
      <c r="Q7" s="1"/>
    </row>
    <row r="8" spans="2:28" ht="30" customHeight="1" x14ac:dyDescent="0.2">
      <c r="D8" s="1"/>
      <c r="E8" s="149" t="str">
        <f>Contents!D19</f>
        <v>Table 1: Number and rate of people who were patients at an emergency department at least once during the year, by DHB of residence, 2010/11–2014/15</v>
      </c>
      <c r="F8" s="149"/>
      <c r="G8" s="149"/>
      <c r="H8" s="149"/>
      <c r="I8" s="149"/>
      <c r="J8" s="149"/>
      <c r="K8" s="149"/>
      <c r="L8" s="149"/>
      <c r="M8" s="149"/>
      <c r="N8" s="149"/>
      <c r="O8" s="149"/>
      <c r="P8" s="149"/>
      <c r="Q8" s="1"/>
    </row>
    <row r="9" spans="2:28" x14ac:dyDescent="0.2">
      <c r="B9" s="2" t="s">
        <v>3</v>
      </c>
      <c r="C9" s="2" t="s">
        <v>16</v>
      </c>
      <c r="D9" s="1"/>
      <c r="E9" s="1"/>
      <c r="F9" s="150" t="s">
        <v>15069</v>
      </c>
      <c r="G9" s="150"/>
      <c r="H9" s="150"/>
      <c r="I9" s="150"/>
      <c r="J9" s="150"/>
      <c r="K9" s="67"/>
      <c r="L9" s="150" t="s">
        <v>15070</v>
      </c>
      <c r="M9" s="150"/>
      <c r="N9" s="150"/>
      <c r="O9" s="150"/>
      <c r="P9" s="150"/>
      <c r="Q9" s="1"/>
    </row>
    <row r="10" spans="2:28" x14ac:dyDescent="0.2">
      <c r="B10" s="2" t="s">
        <v>28</v>
      </c>
      <c r="D10" s="1"/>
      <c r="E10" s="71" t="s">
        <v>15071</v>
      </c>
      <c r="F10" s="46" t="s">
        <v>11</v>
      </c>
      <c r="G10" s="46" t="s">
        <v>12</v>
      </c>
      <c r="H10" s="46" t="s">
        <v>13</v>
      </c>
      <c r="I10" s="46" t="s">
        <v>14</v>
      </c>
      <c r="J10" s="46" t="s">
        <v>15</v>
      </c>
      <c r="K10" s="1"/>
      <c r="L10" s="46" t="s">
        <v>11</v>
      </c>
      <c r="M10" s="46" t="s">
        <v>12</v>
      </c>
      <c r="N10" s="46" t="s">
        <v>13</v>
      </c>
      <c r="O10" s="46" t="s">
        <v>14</v>
      </c>
      <c r="P10" s="46" t="s">
        <v>15</v>
      </c>
      <c r="Q10" s="1"/>
    </row>
    <row r="11" spans="2:28" x14ac:dyDescent="0.2">
      <c r="B11" s="2" t="str">
        <f>B9&amp;C9&amp;C11&amp;B10</f>
        <v>OverallTotal1AllAge</v>
      </c>
      <c r="C11" s="2">
        <v>1</v>
      </c>
      <c r="D11" s="1"/>
      <c r="E11" s="1" t="str">
        <f t="shared" ref="E11:E32" si="0">VLOOKUP(C11, ListDHB, 2, FALSE)</f>
        <v>Northland</v>
      </c>
      <c r="F11" s="64">
        <f t="shared" ref="F11:J20" si="1">_xlfn.IFNA(VLOOKUP($B11&amp;F$10, ppldata, 7, FALSE), 0)</f>
        <v>24823</v>
      </c>
      <c r="G11" s="64">
        <f t="shared" si="1"/>
        <v>25492</v>
      </c>
      <c r="H11" s="64">
        <f t="shared" si="1"/>
        <v>26206</v>
      </c>
      <c r="I11" s="64">
        <f t="shared" si="1"/>
        <v>26578</v>
      </c>
      <c r="J11" s="64">
        <f t="shared" si="1"/>
        <v>27041</v>
      </c>
      <c r="K11" s="1"/>
      <c r="L11" s="65">
        <f t="shared" ref="L11:P20" si="2">_xlfn.IFNA(VLOOKUP($B11&amp;L$10, ppldata, 8, FALSE), 0)</f>
        <v>15.450951424525501</v>
      </c>
      <c r="M11" s="65">
        <f t="shared" si="2"/>
        <v>15.726615280757899</v>
      </c>
      <c r="N11" s="65">
        <f t="shared" si="2"/>
        <v>16.016581209196701</v>
      </c>
      <c r="O11" s="65">
        <f t="shared" si="2"/>
        <v>16.099959348914702</v>
      </c>
      <c r="P11" s="65">
        <f t="shared" si="2"/>
        <v>16.078135021820302</v>
      </c>
      <c r="Q11" s="1"/>
    </row>
    <row r="12" spans="2:28" x14ac:dyDescent="0.2">
      <c r="B12" s="2" t="str">
        <f>B9&amp;C9&amp;C12&amp;B10</f>
        <v>OverallTotal2AllAge</v>
      </c>
      <c r="C12" s="2">
        <v>2</v>
      </c>
      <c r="D12" s="1"/>
      <c r="E12" s="1" t="str">
        <f t="shared" si="0"/>
        <v>Waitemata</v>
      </c>
      <c r="F12" s="64">
        <f t="shared" si="1"/>
        <v>67909</v>
      </c>
      <c r="G12" s="64">
        <f t="shared" si="1"/>
        <v>67490</v>
      </c>
      <c r="H12" s="64">
        <f t="shared" si="1"/>
        <v>68555</v>
      </c>
      <c r="I12" s="64">
        <f t="shared" si="1"/>
        <v>70511</v>
      </c>
      <c r="J12" s="64">
        <f t="shared" si="1"/>
        <v>71559</v>
      </c>
      <c r="K12" s="1"/>
      <c r="L12" s="65">
        <f t="shared" si="2"/>
        <v>12.553531100734499</v>
      </c>
      <c r="M12" s="65">
        <f t="shared" si="2"/>
        <v>12.329712264567799</v>
      </c>
      <c r="N12" s="65">
        <f t="shared" si="2"/>
        <v>12.316775842373</v>
      </c>
      <c r="O12" s="65">
        <f t="shared" si="2"/>
        <v>12.365905232180801</v>
      </c>
      <c r="P12" s="65">
        <f t="shared" si="2"/>
        <v>12.3289395010709</v>
      </c>
      <c r="Q12" s="1"/>
    </row>
    <row r="13" spans="2:28" x14ac:dyDescent="0.2">
      <c r="B13" s="2" t="str">
        <f>B9&amp;C9&amp;C13&amp;B10</f>
        <v>OverallTotal3AllAge</v>
      </c>
      <c r="C13" s="2">
        <v>3</v>
      </c>
      <c r="D13" s="1"/>
      <c r="E13" s="1" t="str">
        <f t="shared" si="0"/>
        <v>Auckland</v>
      </c>
      <c r="F13" s="64">
        <f t="shared" si="1"/>
        <v>51200</v>
      </c>
      <c r="G13" s="64">
        <f t="shared" si="1"/>
        <v>51752</v>
      </c>
      <c r="H13" s="64">
        <f t="shared" si="1"/>
        <v>51946</v>
      </c>
      <c r="I13" s="64">
        <f t="shared" si="1"/>
        <v>54418</v>
      </c>
      <c r="J13" s="64">
        <f t="shared" si="1"/>
        <v>56796</v>
      </c>
      <c r="K13" s="1"/>
      <c r="L13" s="65">
        <f t="shared" si="2"/>
        <v>11.318904489837699</v>
      </c>
      <c r="M13" s="65">
        <f t="shared" si="2"/>
        <v>11.527903651586101</v>
      </c>
      <c r="N13" s="65">
        <f t="shared" si="2"/>
        <v>11.533886614063899</v>
      </c>
      <c r="O13" s="65">
        <f t="shared" si="2"/>
        <v>11.837429902713801</v>
      </c>
      <c r="P13" s="65">
        <f t="shared" si="2"/>
        <v>11.980268214742599</v>
      </c>
      <c r="Q13" s="1"/>
    </row>
    <row r="14" spans="2:28" x14ac:dyDescent="0.2">
      <c r="B14" s="2" t="str">
        <f>B9&amp;C9&amp;C14&amp;B10</f>
        <v>OverallTotal4AllAge</v>
      </c>
      <c r="C14" s="2">
        <v>4</v>
      </c>
      <c r="D14" s="1"/>
      <c r="E14" s="1" t="str">
        <f t="shared" si="0"/>
        <v>Counties Manukau</v>
      </c>
      <c r="F14" s="64">
        <f t="shared" si="1"/>
        <v>59323</v>
      </c>
      <c r="G14" s="64">
        <f t="shared" si="1"/>
        <v>60944</v>
      </c>
      <c r="H14" s="64">
        <f t="shared" si="1"/>
        <v>62264</v>
      </c>
      <c r="I14" s="64">
        <f t="shared" si="1"/>
        <v>65095</v>
      </c>
      <c r="J14" s="64">
        <f t="shared" si="1"/>
        <v>67863</v>
      </c>
      <c r="K14" s="1"/>
      <c r="L14" s="65">
        <f t="shared" si="2"/>
        <v>12.1007531984151</v>
      </c>
      <c r="M14" s="65">
        <f t="shared" si="2"/>
        <v>12.2651594575437</v>
      </c>
      <c r="N14" s="65">
        <f t="shared" si="2"/>
        <v>12.4138113851988</v>
      </c>
      <c r="O14" s="65">
        <f t="shared" si="2"/>
        <v>12.620568651763501</v>
      </c>
      <c r="P14" s="65">
        <f t="shared" si="2"/>
        <v>12.864264550497101</v>
      </c>
      <c r="Q14" s="1"/>
    </row>
    <row r="15" spans="2:28" x14ac:dyDescent="0.2">
      <c r="B15" s="2" t="str">
        <f>B9&amp;C9&amp;C15&amp;B10</f>
        <v>OverallTotal5AllAge</v>
      </c>
      <c r="C15" s="2">
        <v>5</v>
      </c>
      <c r="D15" s="1"/>
      <c r="E15" s="1" t="str">
        <f t="shared" si="0"/>
        <v>Waikato</v>
      </c>
      <c r="F15" s="64">
        <f t="shared" si="1"/>
        <v>55711</v>
      </c>
      <c r="G15" s="64">
        <f t="shared" si="1"/>
        <v>59517</v>
      </c>
      <c r="H15" s="64">
        <f t="shared" si="1"/>
        <v>60591</v>
      </c>
      <c r="I15" s="64">
        <f t="shared" si="1"/>
        <v>61606</v>
      </c>
      <c r="J15" s="64">
        <f t="shared" si="1"/>
        <v>62760</v>
      </c>
      <c r="K15" s="1"/>
      <c r="L15" s="65">
        <f t="shared" si="2"/>
        <v>14.7343716471002</v>
      </c>
      <c r="M15" s="65">
        <f t="shared" si="2"/>
        <v>15.592622843727201</v>
      </c>
      <c r="N15" s="65">
        <f t="shared" si="2"/>
        <v>15.687065623953799</v>
      </c>
      <c r="O15" s="65">
        <f t="shared" si="2"/>
        <v>15.7058303518009</v>
      </c>
      <c r="P15" s="65">
        <f t="shared" si="2"/>
        <v>15.7117544545185</v>
      </c>
      <c r="Q15" s="1"/>
    </row>
    <row r="16" spans="2:28" x14ac:dyDescent="0.2">
      <c r="B16" s="2" t="str">
        <f>B9&amp;C9&amp;C16&amp;B10</f>
        <v>OverallTotal6AllAge</v>
      </c>
      <c r="C16" s="2">
        <v>6</v>
      </c>
      <c r="D16" s="1"/>
      <c r="E16" s="1" t="str">
        <f t="shared" si="0"/>
        <v>Lakes</v>
      </c>
      <c r="F16" s="64">
        <f t="shared" si="1"/>
        <v>21019</v>
      </c>
      <c r="G16" s="64">
        <f t="shared" si="1"/>
        <v>21745</v>
      </c>
      <c r="H16" s="64">
        <f t="shared" si="1"/>
        <v>22006</v>
      </c>
      <c r="I16" s="64">
        <f t="shared" si="1"/>
        <v>22589</v>
      </c>
      <c r="J16" s="64">
        <f t="shared" si="1"/>
        <v>23821</v>
      </c>
      <c r="K16" s="1"/>
      <c r="L16" s="65">
        <f t="shared" si="2"/>
        <v>20.8592471909691</v>
      </c>
      <c r="M16" s="65">
        <f t="shared" si="2"/>
        <v>21.5555668137516</v>
      </c>
      <c r="N16" s="65">
        <f t="shared" si="2"/>
        <v>21.681902044936098</v>
      </c>
      <c r="O16" s="65">
        <f t="shared" si="2"/>
        <v>22.228442951793799</v>
      </c>
      <c r="P16" s="65">
        <f t="shared" si="2"/>
        <v>23.258742745787501</v>
      </c>
      <c r="Q16" s="1"/>
    </row>
    <row r="17" spans="2:17" x14ac:dyDescent="0.2">
      <c r="B17" s="2" t="str">
        <f>B9&amp;C9&amp;C17&amp;B10</f>
        <v>OverallTotal7AllAge</v>
      </c>
      <c r="C17" s="2">
        <v>7</v>
      </c>
      <c r="D17" s="1"/>
      <c r="E17" s="1" t="str">
        <f t="shared" si="0"/>
        <v>Bay of Plenty</v>
      </c>
      <c r="F17" s="64">
        <f t="shared" si="1"/>
        <v>35076</v>
      </c>
      <c r="G17" s="64">
        <f t="shared" si="1"/>
        <v>35453</v>
      </c>
      <c r="H17" s="64">
        <f t="shared" si="1"/>
        <v>36568</v>
      </c>
      <c r="I17" s="64">
        <f t="shared" si="1"/>
        <v>38195</v>
      </c>
      <c r="J17" s="64">
        <f t="shared" si="1"/>
        <v>42087</v>
      </c>
      <c r="K17" s="1"/>
      <c r="L17" s="65">
        <f t="shared" si="2"/>
        <v>16.767876797976101</v>
      </c>
      <c r="M17" s="65">
        <f t="shared" si="2"/>
        <v>16.773528441549299</v>
      </c>
      <c r="N17" s="65">
        <f t="shared" si="2"/>
        <v>17.287525804889199</v>
      </c>
      <c r="O17" s="65">
        <f t="shared" si="2"/>
        <v>17.782536508085698</v>
      </c>
      <c r="P17" s="65">
        <f t="shared" si="2"/>
        <v>19.063751385688501</v>
      </c>
      <c r="Q17" s="1"/>
    </row>
    <row r="18" spans="2:17" x14ac:dyDescent="0.2">
      <c r="B18" s="2" t="str">
        <f>B9&amp;C9&amp;C18&amp;B10</f>
        <v>OverallTotal8AllAge</v>
      </c>
      <c r="C18" s="2">
        <v>8</v>
      </c>
      <c r="D18" s="1"/>
      <c r="E18" s="1" t="str">
        <f t="shared" si="0"/>
        <v>Tairawhiti</v>
      </c>
      <c r="F18" s="64">
        <f t="shared" si="1"/>
        <v>10434</v>
      </c>
      <c r="G18" s="64">
        <f t="shared" si="1"/>
        <v>10430</v>
      </c>
      <c r="H18" s="64">
        <f t="shared" si="1"/>
        <v>10184</v>
      </c>
      <c r="I18" s="64">
        <f t="shared" si="1"/>
        <v>9969</v>
      </c>
      <c r="J18" s="64">
        <f t="shared" si="1"/>
        <v>10120</v>
      </c>
      <c r="K18" s="1"/>
      <c r="L18" s="65">
        <f t="shared" si="2"/>
        <v>22.699636845489199</v>
      </c>
      <c r="M18" s="65">
        <f t="shared" si="2"/>
        <v>22.604159973242101</v>
      </c>
      <c r="N18" s="65">
        <f t="shared" si="2"/>
        <v>21.9531268658987</v>
      </c>
      <c r="O18" s="65">
        <f t="shared" si="2"/>
        <v>21.411252636715201</v>
      </c>
      <c r="P18" s="65">
        <f t="shared" si="2"/>
        <v>21.643146524916499</v>
      </c>
      <c r="Q18" s="1"/>
    </row>
    <row r="19" spans="2:17" x14ac:dyDescent="0.2">
      <c r="B19" s="2" t="str">
        <f>B9&amp;C9&amp;C19&amp;B10</f>
        <v>OverallTotal9AllAge</v>
      </c>
      <c r="C19" s="2">
        <v>9</v>
      </c>
      <c r="D19" s="1"/>
      <c r="E19" s="1" t="str">
        <f t="shared" si="0"/>
        <v>Hawke's Bay</v>
      </c>
      <c r="F19" s="64">
        <f t="shared" si="1"/>
        <v>24508</v>
      </c>
      <c r="G19" s="64">
        <f t="shared" si="1"/>
        <v>24917</v>
      </c>
      <c r="H19" s="64">
        <f t="shared" si="1"/>
        <v>26456</v>
      </c>
      <c r="I19" s="64">
        <f t="shared" si="1"/>
        <v>27454</v>
      </c>
      <c r="J19" s="64">
        <f t="shared" si="1"/>
        <v>27792</v>
      </c>
      <c r="K19" s="1"/>
      <c r="L19" s="65">
        <f t="shared" si="2"/>
        <v>15.3522722877373</v>
      </c>
      <c r="M19" s="65">
        <f t="shared" si="2"/>
        <v>15.5071711644591</v>
      </c>
      <c r="N19" s="65">
        <f t="shared" si="2"/>
        <v>16.4629121475595</v>
      </c>
      <c r="O19" s="65">
        <f t="shared" si="2"/>
        <v>17.077528024873601</v>
      </c>
      <c r="P19" s="65">
        <f t="shared" si="2"/>
        <v>17.2314547853641</v>
      </c>
      <c r="Q19" s="1"/>
    </row>
    <row r="20" spans="2:17" x14ac:dyDescent="0.2">
      <c r="B20" s="2" t="str">
        <f>B9&amp;C9&amp;C20&amp;B10</f>
        <v>OverallTotal10AllAge</v>
      </c>
      <c r="C20" s="2">
        <v>10</v>
      </c>
      <c r="D20" s="1"/>
      <c r="E20" s="1" t="str">
        <f t="shared" si="0"/>
        <v>Taranaki</v>
      </c>
      <c r="F20" s="64">
        <f t="shared" si="1"/>
        <v>25393</v>
      </c>
      <c r="G20" s="64">
        <f t="shared" si="1"/>
        <v>25192</v>
      </c>
      <c r="H20" s="64">
        <f t="shared" si="1"/>
        <v>26685</v>
      </c>
      <c r="I20" s="64">
        <f t="shared" si="1"/>
        <v>26839</v>
      </c>
      <c r="J20" s="64">
        <f t="shared" si="1"/>
        <v>25868</v>
      </c>
      <c r="K20" s="1"/>
      <c r="L20" s="65">
        <f t="shared" si="2"/>
        <v>23.0502395877342</v>
      </c>
      <c r="M20" s="65">
        <f t="shared" si="2"/>
        <v>22.610899721595601</v>
      </c>
      <c r="N20" s="65">
        <f t="shared" si="2"/>
        <v>23.792681662937799</v>
      </c>
      <c r="O20" s="65">
        <f t="shared" si="2"/>
        <v>23.6686340765594</v>
      </c>
      <c r="P20" s="65">
        <f t="shared" si="2"/>
        <v>22.806071689347299</v>
      </c>
      <c r="Q20" s="1"/>
    </row>
    <row r="21" spans="2:17" x14ac:dyDescent="0.2">
      <c r="B21" s="2" t="str">
        <f>B9&amp;C9&amp;C21&amp;B10</f>
        <v>OverallTotal11AllAge</v>
      </c>
      <c r="C21" s="2">
        <v>11</v>
      </c>
      <c r="D21" s="1"/>
      <c r="E21" s="1" t="str">
        <f t="shared" si="0"/>
        <v>MidCentral</v>
      </c>
      <c r="F21" s="64">
        <f t="shared" ref="F21:J30" si="3">_xlfn.IFNA(VLOOKUP($B21&amp;F$10, ppldata, 7, FALSE), 0)</f>
        <v>25798</v>
      </c>
      <c r="G21" s="64">
        <f t="shared" si="3"/>
        <v>25836</v>
      </c>
      <c r="H21" s="64">
        <f t="shared" si="3"/>
        <v>26383</v>
      </c>
      <c r="I21" s="64">
        <f t="shared" si="3"/>
        <v>26094</v>
      </c>
      <c r="J21" s="64">
        <f t="shared" si="3"/>
        <v>26596</v>
      </c>
      <c r="K21" s="1"/>
      <c r="L21" s="65">
        <f t="shared" ref="L21:P30" si="4">_xlfn.IFNA(VLOOKUP($B21&amp;L$10, ppldata, 8, FALSE), 0)</f>
        <v>14.969108543975899</v>
      </c>
      <c r="M21" s="65">
        <f t="shared" si="4"/>
        <v>14.834177533567599</v>
      </c>
      <c r="N21" s="65">
        <f t="shared" si="4"/>
        <v>15.0956132676439</v>
      </c>
      <c r="O21" s="65">
        <f t="shared" si="4"/>
        <v>14.758068256874999</v>
      </c>
      <c r="P21" s="65">
        <f t="shared" si="4"/>
        <v>14.884797406322001</v>
      </c>
      <c r="Q21" s="1"/>
    </row>
    <row r="22" spans="2:17" x14ac:dyDescent="0.2">
      <c r="B22" s="2" t="str">
        <f>B9&amp;C9&amp;C22&amp;B10</f>
        <v>OverallTotal12AllAge</v>
      </c>
      <c r="C22" s="2">
        <v>12</v>
      </c>
      <c r="D22" s="1"/>
      <c r="E22" s="1" t="str">
        <f t="shared" si="0"/>
        <v>Whanganui</v>
      </c>
      <c r="F22" s="64">
        <f t="shared" si="3"/>
        <v>11741</v>
      </c>
      <c r="G22" s="64">
        <f t="shared" si="3"/>
        <v>11267</v>
      </c>
      <c r="H22" s="64">
        <f t="shared" si="3"/>
        <v>11333</v>
      </c>
      <c r="I22" s="64">
        <f t="shared" si="3"/>
        <v>11340</v>
      </c>
      <c r="J22" s="64">
        <f t="shared" si="3"/>
        <v>11395</v>
      </c>
      <c r="K22" s="1"/>
      <c r="L22" s="65">
        <f t="shared" si="4"/>
        <v>18.250905106880801</v>
      </c>
      <c r="M22" s="65">
        <f t="shared" si="4"/>
        <v>17.508162169938998</v>
      </c>
      <c r="N22" s="65">
        <f t="shared" si="4"/>
        <v>17.7571275439415</v>
      </c>
      <c r="O22" s="65">
        <f t="shared" si="4"/>
        <v>17.633424510746401</v>
      </c>
      <c r="P22" s="65">
        <f t="shared" si="4"/>
        <v>17.4724266539979</v>
      </c>
      <c r="Q22" s="1"/>
    </row>
    <row r="23" spans="2:17" x14ac:dyDescent="0.2">
      <c r="B23" s="2" t="str">
        <f>B9&amp;C9&amp;C23&amp;B10</f>
        <v>OverallTotal13AllAge</v>
      </c>
      <c r="C23" s="2">
        <v>13</v>
      </c>
      <c r="D23" s="1"/>
      <c r="E23" s="1" t="str">
        <f t="shared" si="0"/>
        <v>Capital &amp; Coast</v>
      </c>
      <c r="F23" s="64">
        <f t="shared" si="3"/>
        <v>31016</v>
      </c>
      <c r="G23" s="64">
        <f t="shared" si="3"/>
        <v>32366</v>
      </c>
      <c r="H23" s="64">
        <f t="shared" si="3"/>
        <v>34334</v>
      </c>
      <c r="I23" s="64">
        <f t="shared" si="3"/>
        <v>35786</v>
      </c>
      <c r="J23" s="64">
        <f t="shared" si="3"/>
        <v>36341</v>
      </c>
      <c r="K23" s="1"/>
      <c r="L23" s="65">
        <f t="shared" si="4"/>
        <v>10.421596050420201</v>
      </c>
      <c r="M23" s="65">
        <f t="shared" si="4"/>
        <v>10.8075476556239</v>
      </c>
      <c r="N23" s="65">
        <f t="shared" si="4"/>
        <v>11.4569915964468</v>
      </c>
      <c r="O23" s="65">
        <f t="shared" si="4"/>
        <v>11.8690826254022</v>
      </c>
      <c r="P23" s="65">
        <f t="shared" si="4"/>
        <v>11.894714361157099</v>
      </c>
      <c r="Q23" s="1"/>
    </row>
    <row r="24" spans="2:17" x14ac:dyDescent="0.2">
      <c r="B24" s="2" t="str">
        <f>B9&amp;C9&amp;C24&amp;B10</f>
        <v>OverallTotal14AllAge</v>
      </c>
      <c r="C24" s="2">
        <v>14</v>
      </c>
      <c r="D24" s="1"/>
      <c r="E24" s="1" t="str">
        <f t="shared" si="0"/>
        <v>Hutt Valley</v>
      </c>
      <c r="F24" s="64">
        <f t="shared" si="3"/>
        <v>25918</v>
      </c>
      <c r="G24" s="64">
        <f t="shared" si="3"/>
        <v>27269</v>
      </c>
      <c r="H24" s="64">
        <f t="shared" si="3"/>
        <v>28456</v>
      </c>
      <c r="I24" s="64">
        <f t="shared" si="3"/>
        <v>29193</v>
      </c>
      <c r="J24" s="64">
        <f t="shared" si="3"/>
        <v>28885</v>
      </c>
      <c r="K24" s="1"/>
      <c r="L24" s="65">
        <f t="shared" si="4"/>
        <v>18.2611126193922</v>
      </c>
      <c r="M24" s="65">
        <f t="shared" si="4"/>
        <v>19.363330420663502</v>
      </c>
      <c r="N24" s="65">
        <f t="shared" si="4"/>
        <v>20.1734443536815</v>
      </c>
      <c r="O24" s="65">
        <f t="shared" si="4"/>
        <v>20.5888924099646</v>
      </c>
      <c r="P24" s="65">
        <f t="shared" si="4"/>
        <v>20.273115799206199</v>
      </c>
      <c r="Q24" s="1"/>
    </row>
    <row r="25" spans="2:17" x14ac:dyDescent="0.2">
      <c r="B25" s="2" t="str">
        <f>B9&amp;C9&amp;C25&amp;B10</f>
        <v>OverallTotal15AllAge</v>
      </c>
      <c r="C25" s="2">
        <v>15</v>
      </c>
      <c r="D25" s="1"/>
      <c r="E25" s="1" t="str">
        <f t="shared" si="0"/>
        <v>Wairarapa</v>
      </c>
      <c r="F25" s="64">
        <f t="shared" si="3"/>
        <v>10258</v>
      </c>
      <c r="G25" s="64">
        <f t="shared" si="3"/>
        <v>10067</v>
      </c>
      <c r="H25" s="64">
        <f t="shared" si="3"/>
        <v>9366</v>
      </c>
      <c r="I25" s="64">
        <f t="shared" si="3"/>
        <v>9585</v>
      </c>
      <c r="J25" s="64">
        <f t="shared" si="3"/>
        <v>9443</v>
      </c>
      <c r="K25" s="1"/>
      <c r="L25" s="65">
        <f t="shared" si="4"/>
        <v>25.866465839019501</v>
      </c>
      <c r="M25" s="65">
        <f t="shared" si="4"/>
        <v>25.078364746798702</v>
      </c>
      <c r="N25" s="65">
        <f t="shared" si="4"/>
        <v>22.872559052870901</v>
      </c>
      <c r="O25" s="65">
        <f t="shared" si="4"/>
        <v>23.018472181315801</v>
      </c>
      <c r="P25" s="65">
        <f t="shared" si="4"/>
        <v>22.5834439926039</v>
      </c>
      <c r="Q25" s="1"/>
    </row>
    <row r="26" spans="2:17" x14ac:dyDescent="0.2">
      <c r="B26" s="2" t="str">
        <f>B9&amp;C9&amp;C26&amp;B10</f>
        <v>OverallTotal16AllAge</v>
      </c>
      <c r="C26" s="2">
        <v>16</v>
      </c>
      <c r="D26" s="1"/>
      <c r="E26" s="1" t="str">
        <f t="shared" si="0"/>
        <v>Nelson Marlborough</v>
      </c>
      <c r="F26" s="64">
        <f t="shared" si="3"/>
        <v>26153</v>
      </c>
      <c r="G26" s="64">
        <f t="shared" si="3"/>
        <v>27353</v>
      </c>
      <c r="H26" s="64">
        <f t="shared" si="3"/>
        <v>22837</v>
      </c>
      <c r="I26" s="64">
        <f t="shared" si="3"/>
        <v>23426</v>
      </c>
      <c r="J26" s="64">
        <f t="shared" si="3"/>
        <v>23856</v>
      </c>
      <c r="K26" s="1"/>
      <c r="L26" s="65">
        <f t="shared" si="4"/>
        <v>19.444834702577499</v>
      </c>
      <c r="M26" s="65">
        <f t="shared" si="4"/>
        <v>20.1993933848353</v>
      </c>
      <c r="N26" s="65">
        <f t="shared" si="4"/>
        <v>17.2392145735176</v>
      </c>
      <c r="O26" s="65">
        <f t="shared" si="4"/>
        <v>17.666208619169101</v>
      </c>
      <c r="P26" s="65">
        <f t="shared" si="4"/>
        <v>17.7638727498002</v>
      </c>
      <c r="Q26" s="1"/>
    </row>
    <row r="27" spans="2:17" x14ac:dyDescent="0.2">
      <c r="B27" s="2" t="str">
        <f>B9&amp;C9&amp;C27&amp;B10</f>
        <v>OverallTotal17AllAge</v>
      </c>
      <c r="C27" s="2">
        <v>17</v>
      </c>
      <c r="D27" s="1"/>
      <c r="E27" s="1" t="str">
        <f t="shared" si="0"/>
        <v>West Coast</v>
      </c>
      <c r="F27" s="64">
        <f t="shared" si="3"/>
        <v>7820</v>
      </c>
      <c r="G27" s="64">
        <f t="shared" si="3"/>
        <v>8045</v>
      </c>
      <c r="H27" s="64">
        <f t="shared" si="3"/>
        <v>7690</v>
      </c>
      <c r="I27" s="64">
        <f t="shared" si="3"/>
        <v>7223</v>
      </c>
      <c r="J27" s="64">
        <f t="shared" si="3"/>
        <v>7604</v>
      </c>
      <c r="K27" s="1"/>
      <c r="L27" s="65">
        <f t="shared" si="4"/>
        <v>24.627779400772699</v>
      </c>
      <c r="M27" s="65">
        <f t="shared" si="4"/>
        <v>25.416653435157901</v>
      </c>
      <c r="N27" s="65">
        <f t="shared" si="4"/>
        <v>24.229510907633198</v>
      </c>
      <c r="O27" s="65">
        <f t="shared" si="4"/>
        <v>22.7718483417089</v>
      </c>
      <c r="P27" s="65">
        <f t="shared" si="4"/>
        <v>24.047701057688201</v>
      </c>
      <c r="Q27" s="1"/>
    </row>
    <row r="28" spans="2:17" x14ac:dyDescent="0.2">
      <c r="B28" s="2" t="str">
        <f>B9&amp;C9&amp;C28&amp;B10</f>
        <v>OverallTotal18AllAge</v>
      </c>
      <c r="C28" s="2">
        <v>18</v>
      </c>
      <c r="D28" s="1"/>
      <c r="E28" s="1" t="str">
        <f t="shared" si="0"/>
        <v>Canterbury</v>
      </c>
      <c r="F28" s="64">
        <f t="shared" si="3"/>
        <v>60355</v>
      </c>
      <c r="G28" s="64">
        <f t="shared" si="3"/>
        <v>59630</v>
      </c>
      <c r="H28" s="64">
        <f t="shared" si="3"/>
        <v>60636</v>
      </c>
      <c r="I28" s="64">
        <f t="shared" si="3"/>
        <v>63848</v>
      </c>
      <c r="J28" s="64">
        <f t="shared" si="3"/>
        <v>62058</v>
      </c>
      <c r="K28" s="1"/>
      <c r="L28" s="65">
        <f t="shared" si="4"/>
        <v>11.6005802429084</v>
      </c>
      <c r="M28" s="65">
        <f t="shared" si="4"/>
        <v>11.6684828884887</v>
      </c>
      <c r="N28" s="65">
        <f t="shared" si="4"/>
        <v>11.795847007592201</v>
      </c>
      <c r="O28" s="65">
        <f t="shared" si="4"/>
        <v>12.1208589257814</v>
      </c>
      <c r="P28" s="65">
        <f t="shared" si="4"/>
        <v>11.355269235759801</v>
      </c>
      <c r="Q28" s="1"/>
    </row>
    <row r="29" spans="2:17" x14ac:dyDescent="0.2">
      <c r="B29" s="2" t="str">
        <f>B9&amp;C9&amp;C29&amp;B10</f>
        <v>OverallTotal19AllAge</v>
      </c>
      <c r="C29" s="2">
        <v>19</v>
      </c>
      <c r="D29" s="1"/>
      <c r="E29" s="1" t="str">
        <f t="shared" si="0"/>
        <v>South Canterbury</v>
      </c>
      <c r="F29" s="64">
        <f t="shared" si="3"/>
        <v>10100</v>
      </c>
      <c r="G29" s="64">
        <f t="shared" si="3"/>
        <v>10177</v>
      </c>
      <c r="H29" s="64">
        <f t="shared" si="3"/>
        <v>10408</v>
      </c>
      <c r="I29" s="64">
        <f t="shared" si="3"/>
        <v>10872</v>
      </c>
      <c r="J29" s="64">
        <f t="shared" si="3"/>
        <v>11273</v>
      </c>
      <c r="K29" s="1"/>
      <c r="L29" s="65">
        <f t="shared" si="4"/>
        <v>17.869842830293301</v>
      </c>
      <c r="M29" s="65">
        <f t="shared" si="4"/>
        <v>17.893285890770201</v>
      </c>
      <c r="N29" s="65">
        <f t="shared" si="4"/>
        <v>18.075582157053301</v>
      </c>
      <c r="O29" s="65">
        <f t="shared" si="4"/>
        <v>18.710247524434401</v>
      </c>
      <c r="P29" s="65">
        <f t="shared" si="4"/>
        <v>19.353926903864298</v>
      </c>
      <c r="Q29" s="1"/>
    </row>
    <row r="30" spans="2:17" x14ac:dyDescent="0.2">
      <c r="B30" s="2" t="str">
        <f>B9&amp;C9&amp;C30&amp;B10</f>
        <v>OverallTotal20AllAge</v>
      </c>
      <c r="C30" s="2">
        <v>20</v>
      </c>
      <c r="D30" s="1"/>
      <c r="E30" s="1" t="str">
        <f t="shared" si="0"/>
        <v>Southern</v>
      </c>
      <c r="F30" s="64">
        <f t="shared" si="3"/>
        <v>47721</v>
      </c>
      <c r="G30" s="64">
        <f t="shared" si="3"/>
        <v>49341</v>
      </c>
      <c r="H30" s="64">
        <f t="shared" si="3"/>
        <v>45785</v>
      </c>
      <c r="I30" s="64">
        <f t="shared" si="3"/>
        <v>43707</v>
      </c>
      <c r="J30" s="64">
        <f t="shared" si="3"/>
        <v>49229</v>
      </c>
      <c r="K30" s="1"/>
      <c r="L30" s="65">
        <f t="shared" si="4"/>
        <v>15.67065956485</v>
      </c>
      <c r="M30" s="65">
        <f t="shared" si="4"/>
        <v>16.0972646793231</v>
      </c>
      <c r="N30" s="65">
        <f t="shared" si="4"/>
        <v>14.855259517476901</v>
      </c>
      <c r="O30" s="65">
        <f t="shared" si="4"/>
        <v>13.980307928451101</v>
      </c>
      <c r="P30" s="65">
        <f t="shared" si="4"/>
        <v>15.544617384478601</v>
      </c>
      <c r="Q30" s="1"/>
    </row>
    <row r="31" spans="2:17" x14ac:dyDescent="0.2">
      <c r="B31" s="2" t="str">
        <f>B9&amp;C9&amp;C31&amp;B10</f>
        <v>OverallTotal30AllAge</v>
      </c>
      <c r="C31" s="2">
        <v>30</v>
      </c>
      <c r="D31" s="1"/>
      <c r="E31" s="1" t="str">
        <f t="shared" si="0"/>
        <v>Unknown</v>
      </c>
      <c r="F31" s="64">
        <f>F32-SUM(F11:F30)</f>
        <v>7916</v>
      </c>
      <c r="G31" s="64">
        <f t="shared" ref="G31:J31" si="5">G32-SUM(G11:G30)</f>
        <v>7945</v>
      </c>
      <c r="H31" s="64">
        <f t="shared" si="5"/>
        <v>8566</v>
      </c>
      <c r="I31" s="64">
        <f t="shared" si="5"/>
        <v>10413</v>
      </c>
      <c r="J31" s="64">
        <f t="shared" si="5"/>
        <v>11294</v>
      </c>
      <c r="K31" s="1"/>
      <c r="L31" s="66" t="s">
        <v>14945</v>
      </c>
      <c r="M31" s="66" t="s">
        <v>14945</v>
      </c>
      <c r="N31" s="66" t="s">
        <v>14945</v>
      </c>
      <c r="O31" s="66" t="s">
        <v>14945</v>
      </c>
      <c r="P31" s="66" t="s">
        <v>14945</v>
      </c>
      <c r="Q31" s="1"/>
    </row>
    <row r="32" spans="2:17" x14ac:dyDescent="0.2">
      <c r="B32" s="2" t="str">
        <f>B9&amp;C9&amp;C32&amp;B10</f>
        <v>OverallTotal99AllAge</v>
      </c>
      <c r="C32" s="2">
        <v>99</v>
      </c>
      <c r="D32" s="1"/>
      <c r="E32" s="71" t="str">
        <f t="shared" si="0"/>
        <v>New Zealand</v>
      </c>
      <c r="F32" s="73">
        <f>_xlfn.IFNA(VLOOKUP($B32&amp;F$10, ppldata, 7, FALSE), 0)</f>
        <v>640192</v>
      </c>
      <c r="G32" s="73">
        <f>_xlfn.IFNA(VLOOKUP($B32&amp;G$10, ppldata, 7, FALSE), 0)</f>
        <v>652228</v>
      </c>
      <c r="H32" s="73">
        <f>_xlfn.IFNA(VLOOKUP($B32&amp;H$10, ppldata, 7, FALSE), 0)</f>
        <v>657255</v>
      </c>
      <c r="I32" s="73">
        <f>_xlfn.IFNA(VLOOKUP($B32&amp;I$10, ppldata, 7, FALSE), 0)</f>
        <v>674741</v>
      </c>
      <c r="J32" s="73">
        <f>_xlfn.IFNA(VLOOKUP($B32&amp;J$10, ppldata, 7, FALSE), 0)</f>
        <v>693681</v>
      </c>
      <c r="K32" s="67"/>
      <c r="L32" s="72">
        <f>_xlfn.IFNA(VLOOKUP($B32&amp;L$10, ppldata, 8, FALSE), 0)</f>
        <v>14.4246226569015</v>
      </c>
      <c r="M32" s="72">
        <f>_xlfn.IFNA(VLOOKUP($B32&amp;M$10, ppldata, 8, FALSE), 0)</f>
        <v>14.635549632337201</v>
      </c>
      <c r="N32" s="72">
        <f>_xlfn.IFNA(VLOOKUP($B32&amp;N$10, ppldata, 8, FALSE), 0)</f>
        <v>14.6413144218571</v>
      </c>
      <c r="O32" s="72">
        <f>_xlfn.IFNA(VLOOKUP($B32&amp;O$10, ppldata, 8, FALSE), 0)</f>
        <v>14.783100673361499</v>
      </c>
      <c r="P32" s="72">
        <f>_xlfn.IFNA(VLOOKUP($B32&amp;P$10, ppldata, 8, FALSE), 0)</f>
        <v>14.911731335165999</v>
      </c>
      <c r="Q32" s="1"/>
    </row>
    <row r="33" spans="4:17" x14ac:dyDescent="0.2">
      <c r="D33" s="1"/>
      <c r="E33" s="74" t="str">
        <f>PeopleRef!$F$8</f>
        <v>Note: Rates presented are standardised to the WHO World Standard Population.</v>
      </c>
      <c r="F33" s="1"/>
      <c r="G33" s="1"/>
      <c r="H33" s="1"/>
      <c r="I33" s="1"/>
      <c r="J33" s="1"/>
      <c r="K33" s="1"/>
      <c r="L33" s="1"/>
      <c r="M33" s="1"/>
      <c r="N33" s="1"/>
      <c r="O33" s="1"/>
      <c r="P33" s="1"/>
      <c r="Q33" s="1"/>
    </row>
    <row r="34" spans="4:17" x14ac:dyDescent="0.2">
      <c r="D34" s="1"/>
      <c r="E34" s="1"/>
      <c r="F34" s="1"/>
      <c r="G34" s="1"/>
      <c r="H34" s="1"/>
      <c r="I34" s="1"/>
      <c r="J34" s="1"/>
      <c r="K34" s="1"/>
      <c r="L34" s="1"/>
      <c r="M34" s="1"/>
      <c r="N34" s="1"/>
      <c r="O34" s="1"/>
      <c r="P34" s="1"/>
      <c r="Q34" s="1"/>
    </row>
    <row r="36" spans="4:17" x14ac:dyDescent="0.2">
      <c r="D36" s="1"/>
      <c r="E36" s="1"/>
      <c r="F36" s="1"/>
      <c r="G36" s="1"/>
      <c r="H36" s="1"/>
      <c r="I36" s="1"/>
      <c r="J36" s="1"/>
      <c r="K36" s="1"/>
      <c r="L36" s="1"/>
      <c r="M36" s="1"/>
      <c r="N36" s="1"/>
      <c r="O36" s="1"/>
      <c r="P36" s="1"/>
      <c r="Q36" s="1"/>
    </row>
    <row r="37" spans="4:17" ht="30" customHeight="1" x14ac:dyDescent="0.2">
      <c r="D37" s="1"/>
      <c r="E37" s="149" t="str">
        <f>Contents!D20</f>
        <v>Table 2: Number and rate people who were patients at an emergency department at least once during the year, by age group, 2010/11–2014/15</v>
      </c>
      <c r="F37" s="149"/>
      <c r="G37" s="149"/>
      <c r="H37" s="149"/>
      <c r="I37" s="149"/>
      <c r="J37" s="149"/>
      <c r="K37" s="149"/>
      <c r="L37" s="149"/>
      <c r="M37" s="149"/>
      <c r="N37" s="149"/>
      <c r="O37" s="149"/>
      <c r="P37" s="149"/>
      <c r="Q37" s="1"/>
    </row>
    <row r="38" spans="4:17" x14ac:dyDescent="0.2">
      <c r="D38" s="1"/>
      <c r="E38" s="1"/>
      <c r="F38" s="150" t="s">
        <v>15069</v>
      </c>
      <c r="G38" s="150"/>
      <c r="H38" s="150"/>
      <c r="I38" s="150"/>
      <c r="J38" s="150"/>
      <c r="K38" s="67"/>
      <c r="L38" s="150" t="s">
        <v>15070</v>
      </c>
      <c r="M38" s="150"/>
      <c r="N38" s="150"/>
      <c r="O38" s="150"/>
      <c r="P38" s="150"/>
      <c r="Q38" s="1"/>
    </row>
    <row r="39" spans="4:17" x14ac:dyDescent="0.2">
      <c r="D39" s="1"/>
      <c r="E39" s="71" t="s">
        <v>15149</v>
      </c>
      <c r="F39" s="46" t="s">
        <v>11</v>
      </c>
      <c r="G39" s="46" t="s">
        <v>12</v>
      </c>
      <c r="H39" s="46" t="s">
        <v>13</v>
      </c>
      <c r="I39" s="46" t="s">
        <v>14</v>
      </c>
      <c r="J39" s="46" t="s">
        <v>15</v>
      </c>
      <c r="K39" s="1"/>
      <c r="L39" s="46" t="s">
        <v>11</v>
      </c>
      <c r="M39" s="46" t="s">
        <v>12</v>
      </c>
      <c r="N39" s="46" t="s">
        <v>13</v>
      </c>
      <c r="O39" s="46" t="s">
        <v>14</v>
      </c>
      <c r="P39" s="46" t="s">
        <v>15</v>
      </c>
      <c r="Q39" s="1"/>
    </row>
    <row r="40" spans="4:17" x14ac:dyDescent="0.2">
      <c r="D40" s="1"/>
      <c r="E40" s="1" t="s">
        <v>15150</v>
      </c>
      <c r="F40" s="64">
        <v>74192</v>
      </c>
      <c r="G40" s="64">
        <v>77052</v>
      </c>
      <c r="H40" s="64">
        <v>76384</v>
      </c>
      <c r="I40" s="64">
        <v>76208</v>
      </c>
      <c r="J40" s="64">
        <v>78032</v>
      </c>
      <c r="K40" s="1"/>
      <c r="L40" s="65">
        <v>23.370503370503371</v>
      </c>
      <c r="M40" s="65">
        <v>24.404396161277038</v>
      </c>
      <c r="N40" s="65">
        <v>24.487545282595455</v>
      </c>
      <c r="O40" s="65">
        <v>24.677957320034974</v>
      </c>
      <c r="P40" s="65">
        <v>25.522339242493626</v>
      </c>
      <c r="Q40" s="1"/>
    </row>
    <row r="41" spans="4:17" x14ac:dyDescent="0.2">
      <c r="D41" s="1"/>
      <c r="E41" s="1" t="s">
        <v>15151</v>
      </c>
      <c r="F41" s="64">
        <v>35243</v>
      </c>
      <c r="G41" s="64">
        <v>36385</v>
      </c>
      <c r="H41" s="64">
        <v>36846</v>
      </c>
      <c r="I41" s="64">
        <v>38587</v>
      </c>
      <c r="J41" s="64">
        <v>39734</v>
      </c>
      <c r="K41" s="1"/>
      <c r="L41" s="65">
        <v>12.129336453744493</v>
      </c>
      <c r="M41" s="65">
        <v>12.371642298537912</v>
      </c>
      <c r="N41" s="65">
        <v>12.279134868530676</v>
      </c>
      <c r="O41" s="65">
        <v>12.591202767082162</v>
      </c>
      <c r="P41" s="65">
        <v>12.608764636816552</v>
      </c>
      <c r="Q41" s="1"/>
    </row>
    <row r="42" spans="4:17" x14ac:dyDescent="0.2">
      <c r="D42" s="1"/>
      <c r="E42" s="1" t="s">
        <v>15152</v>
      </c>
      <c r="F42" s="64">
        <v>36191</v>
      </c>
      <c r="G42" s="64">
        <v>37128</v>
      </c>
      <c r="H42" s="64">
        <v>36135</v>
      </c>
      <c r="I42" s="64">
        <v>36783</v>
      </c>
      <c r="J42" s="64">
        <v>36630</v>
      </c>
      <c r="K42" s="1"/>
      <c r="L42" s="65">
        <v>11.956852121051936</v>
      </c>
      <c r="M42" s="65">
        <v>12.375999999999999</v>
      </c>
      <c r="N42" s="65">
        <v>12.176095966573442</v>
      </c>
      <c r="O42" s="65">
        <v>12.433830240340736</v>
      </c>
      <c r="P42" s="65">
        <v>12.481684669642553</v>
      </c>
      <c r="Q42" s="1"/>
    </row>
    <row r="43" spans="4:17" x14ac:dyDescent="0.2">
      <c r="D43" s="1"/>
      <c r="E43" s="1" t="s">
        <v>15153</v>
      </c>
      <c r="F43" s="64">
        <v>50642</v>
      </c>
      <c r="G43" s="64">
        <v>49756</v>
      </c>
      <c r="H43" s="64">
        <v>48466</v>
      </c>
      <c r="I43" s="64">
        <v>48230</v>
      </c>
      <c r="J43" s="64">
        <v>48833</v>
      </c>
      <c r="K43" s="1"/>
      <c r="L43" s="65">
        <v>16.09982514703545</v>
      </c>
      <c r="M43" s="65">
        <v>15.904615778033499</v>
      </c>
      <c r="N43" s="65">
        <v>15.51011264720942</v>
      </c>
      <c r="O43" s="65">
        <v>15.380445181452899</v>
      </c>
      <c r="P43" s="65">
        <v>15.414457070707071</v>
      </c>
      <c r="Q43" s="1"/>
    </row>
    <row r="44" spans="4:17" x14ac:dyDescent="0.2">
      <c r="D44" s="1"/>
      <c r="E44" s="1" t="s">
        <v>15154</v>
      </c>
      <c r="F44" s="64">
        <v>52707</v>
      </c>
      <c r="G44" s="64">
        <v>54269</v>
      </c>
      <c r="H44" s="64">
        <v>54713</v>
      </c>
      <c r="I44" s="64">
        <v>55140</v>
      </c>
      <c r="J44" s="64">
        <v>57147</v>
      </c>
      <c r="K44" s="1"/>
      <c r="L44" s="65">
        <v>17.155551215701593</v>
      </c>
      <c r="M44" s="65">
        <v>17.468937101654543</v>
      </c>
      <c r="N44" s="65">
        <v>17.373618696811889</v>
      </c>
      <c r="O44" s="65">
        <v>16.932289267618607</v>
      </c>
      <c r="P44" s="65">
        <v>16.874446347369044</v>
      </c>
      <c r="Q44" s="1"/>
    </row>
    <row r="45" spans="4:17" x14ac:dyDescent="0.2">
      <c r="D45" s="1"/>
      <c r="E45" s="1" t="s">
        <v>15155</v>
      </c>
      <c r="F45" s="64">
        <v>39805</v>
      </c>
      <c r="G45" s="64">
        <v>40635</v>
      </c>
      <c r="H45" s="64">
        <v>41618</v>
      </c>
      <c r="I45" s="64">
        <v>44321</v>
      </c>
      <c r="J45" s="64">
        <v>46791</v>
      </c>
      <c r="K45" s="1"/>
      <c r="L45" s="65">
        <v>14.480864377182771</v>
      </c>
      <c r="M45" s="65">
        <v>14.802200203992424</v>
      </c>
      <c r="N45" s="65">
        <v>14.99801794659267</v>
      </c>
      <c r="O45" s="65">
        <v>15.217510729613734</v>
      </c>
      <c r="P45" s="65">
        <v>14.982229195350774</v>
      </c>
      <c r="Q45" s="1"/>
    </row>
    <row r="46" spans="4:17" x14ac:dyDescent="0.2">
      <c r="D46" s="1"/>
      <c r="E46" s="1" t="s">
        <v>15156</v>
      </c>
      <c r="F46" s="64">
        <v>33876</v>
      </c>
      <c r="G46" s="64">
        <v>34223</v>
      </c>
      <c r="H46" s="64">
        <v>34879</v>
      </c>
      <c r="I46" s="64">
        <v>36430</v>
      </c>
      <c r="J46" s="64">
        <v>38216</v>
      </c>
      <c r="K46" s="1"/>
      <c r="L46" s="65">
        <v>12.634641205430405</v>
      </c>
      <c r="M46" s="65">
        <v>12.754546809779368</v>
      </c>
      <c r="N46" s="65">
        <v>12.866206794791399</v>
      </c>
      <c r="O46" s="65">
        <v>13.121780787378887</v>
      </c>
      <c r="P46" s="65">
        <v>13.316143419631347</v>
      </c>
      <c r="Q46" s="1"/>
    </row>
    <row r="47" spans="4:17" x14ac:dyDescent="0.2">
      <c r="D47" s="1"/>
      <c r="E47" s="1" t="s">
        <v>15157</v>
      </c>
      <c r="F47" s="64">
        <v>34493</v>
      </c>
      <c r="G47" s="64">
        <v>33425</v>
      </c>
      <c r="H47" s="64">
        <v>33141</v>
      </c>
      <c r="I47" s="64">
        <v>32642</v>
      </c>
      <c r="J47" s="64">
        <v>33576</v>
      </c>
      <c r="K47" s="1"/>
      <c r="L47" s="65">
        <v>11.717964397336594</v>
      </c>
      <c r="M47" s="65">
        <v>11.763567255578236</v>
      </c>
      <c r="N47" s="65">
        <v>11.991966999565784</v>
      </c>
      <c r="O47" s="65">
        <v>11.955900666617831</v>
      </c>
      <c r="P47" s="65">
        <v>12.263861494630724</v>
      </c>
      <c r="Q47" s="1"/>
    </row>
    <row r="48" spans="4:17" x14ac:dyDescent="0.2">
      <c r="D48" s="1"/>
      <c r="E48" s="1" t="s">
        <v>15158</v>
      </c>
      <c r="F48" s="64">
        <v>34409</v>
      </c>
      <c r="G48" s="64">
        <v>34918</v>
      </c>
      <c r="H48" s="64">
        <v>35499</v>
      </c>
      <c r="I48" s="64">
        <v>36027</v>
      </c>
      <c r="J48" s="64">
        <v>35543</v>
      </c>
      <c r="K48" s="1"/>
      <c r="L48" s="65">
        <v>10.867258314120583</v>
      </c>
      <c r="M48" s="65">
        <v>10.991563837824225</v>
      </c>
      <c r="N48" s="65">
        <v>11.213633635530847</v>
      </c>
      <c r="O48" s="65">
        <v>11.486736385665093</v>
      </c>
      <c r="P48" s="65">
        <v>11.493290218270008</v>
      </c>
      <c r="Q48" s="1"/>
    </row>
    <row r="49" spans="2:17" x14ac:dyDescent="0.2">
      <c r="D49" s="1"/>
      <c r="E49" s="1" t="s">
        <v>15159</v>
      </c>
      <c r="F49" s="64">
        <v>34269</v>
      </c>
      <c r="G49" s="64">
        <v>34505</v>
      </c>
      <c r="H49" s="64">
        <v>34425</v>
      </c>
      <c r="I49" s="64">
        <v>35492</v>
      </c>
      <c r="J49" s="64">
        <v>35581</v>
      </c>
      <c r="K49" s="1"/>
      <c r="L49" s="65">
        <v>10.690020900271392</v>
      </c>
      <c r="M49" s="65">
        <v>10.935568725636232</v>
      </c>
      <c r="N49" s="65">
        <v>11.034007500240392</v>
      </c>
      <c r="O49" s="65">
        <v>11.401586944649683</v>
      </c>
      <c r="P49" s="65">
        <v>11.358659217877095</v>
      </c>
      <c r="Q49" s="1"/>
    </row>
    <row r="50" spans="2:17" x14ac:dyDescent="0.2">
      <c r="D50" s="1"/>
      <c r="E50" s="1" t="s">
        <v>15160</v>
      </c>
      <c r="F50" s="64">
        <v>32412</v>
      </c>
      <c r="G50" s="64">
        <v>33363</v>
      </c>
      <c r="H50" s="64">
        <v>34930</v>
      </c>
      <c r="I50" s="64">
        <v>36237</v>
      </c>
      <c r="J50" s="64">
        <v>37101</v>
      </c>
      <c r="K50" s="1"/>
      <c r="L50" s="65">
        <v>10.81589748723596</v>
      </c>
      <c r="M50" s="65">
        <v>10.873093468908877</v>
      </c>
      <c r="N50" s="65">
        <v>11.135907163579558</v>
      </c>
      <c r="O50" s="65">
        <v>11.416464509624776</v>
      </c>
      <c r="P50" s="65">
        <v>11.647568517879007</v>
      </c>
      <c r="Q50" s="1"/>
    </row>
    <row r="51" spans="2:17" x14ac:dyDescent="0.2">
      <c r="D51" s="1"/>
      <c r="E51" s="1" t="s">
        <v>15161</v>
      </c>
      <c r="F51" s="64">
        <v>29436</v>
      </c>
      <c r="G51" s="64">
        <v>30092</v>
      </c>
      <c r="H51" s="64">
        <v>31380</v>
      </c>
      <c r="I51" s="64">
        <v>32971</v>
      </c>
      <c r="J51" s="64">
        <v>34224</v>
      </c>
      <c r="K51" s="1"/>
      <c r="L51" s="65">
        <v>11.374473511341241</v>
      </c>
      <c r="M51" s="65">
        <v>11.337929995101918</v>
      </c>
      <c r="N51" s="65">
        <v>11.546953193994701</v>
      </c>
      <c r="O51" s="65">
        <v>11.794734206195894</v>
      </c>
      <c r="P51" s="65">
        <v>11.912286808214411</v>
      </c>
      <c r="Q51" s="1"/>
    </row>
    <row r="52" spans="2:17" x14ac:dyDescent="0.2">
      <c r="D52" s="1"/>
      <c r="E52" s="1" t="s">
        <v>15162</v>
      </c>
      <c r="F52" s="64">
        <v>29105</v>
      </c>
      <c r="G52" s="64">
        <v>29514</v>
      </c>
      <c r="H52" s="64">
        <v>30064</v>
      </c>
      <c r="I52" s="64">
        <v>31311</v>
      </c>
      <c r="J52" s="64">
        <v>32364</v>
      </c>
      <c r="K52" s="1"/>
      <c r="L52" s="65">
        <v>12.207449039510108</v>
      </c>
      <c r="M52" s="65">
        <v>12.335019016174197</v>
      </c>
      <c r="N52" s="65">
        <v>12.474171196215925</v>
      </c>
      <c r="O52" s="65">
        <v>12.768013701423154</v>
      </c>
      <c r="P52" s="65">
        <v>12.937837297621426</v>
      </c>
      <c r="Q52" s="1"/>
    </row>
    <row r="53" spans="2:17" x14ac:dyDescent="0.2">
      <c r="D53" s="1"/>
      <c r="E53" s="1" t="s">
        <v>15163</v>
      </c>
      <c r="F53" s="64">
        <v>25472</v>
      </c>
      <c r="G53" s="64">
        <v>26231</v>
      </c>
      <c r="H53" s="64">
        <v>28033</v>
      </c>
      <c r="I53" s="64">
        <v>30030</v>
      </c>
      <c r="J53" s="64">
        <v>31852</v>
      </c>
      <c r="K53" s="1"/>
      <c r="L53" s="65">
        <v>14.1252148838241</v>
      </c>
      <c r="M53" s="65">
        <v>13.71985982530467</v>
      </c>
      <c r="N53" s="65">
        <v>13.624125194401243</v>
      </c>
      <c r="O53" s="65">
        <v>13.884778990197891</v>
      </c>
      <c r="P53" s="65">
        <v>14.110038096925667</v>
      </c>
      <c r="Q53" s="1"/>
    </row>
    <row r="54" spans="2:17" x14ac:dyDescent="0.2">
      <c r="D54" s="1"/>
      <c r="E54" s="1" t="s">
        <v>15164</v>
      </c>
      <c r="F54" s="64">
        <v>24643</v>
      </c>
      <c r="G54" s="64">
        <v>25382</v>
      </c>
      <c r="H54" s="64">
        <v>26262</v>
      </c>
      <c r="I54" s="64">
        <v>27232</v>
      </c>
      <c r="J54" s="64">
        <v>28313</v>
      </c>
      <c r="K54" s="1"/>
      <c r="L54" s="65">
        <v>17.169232912979865</v>
      </c>
      <c r="M54" s="65">
        <v>16.808158400105953</v>
      </c>
      <c r="N54" s="65">
        <v>17.048818488704232</v>
      </c>
      <c r="O54" s="65">
        <v>17.004058694973462</v>
      </c>
      <c r="P54" s="65">
        <v>17.138619854721547</v>
      </c>
      <c r="Q54" s="1"/>
    </row>
    <row r="55" spans="2:17" x14ac:dyDescent="0.2">
      <c r="D55" s="1"/>
      <c r="E55" s="1" t="s">
        <v>15165</v>
      </c>
      <c r="F55" s="64">
        <v>23875</v>
      </c>
      <c r="G55" s="64">
        <v>24057</v>
      </c>
      <c r="H55" s="64">
        <v>23848</v>
      </c>
      <c r="I55" s="64">
        <v>24756</v>
      </c>
      <c r="J55" s="64">
        <v>25885</v>
      </c>
      <c r="K55" s="1"/>
      <c r="L55" s="65">
        <v>22.884117703441003</v>
      </c>
      <c r="M55" s="65">
        <v>22.639751552795033</v>
      </c>
      <c r="N55" s="65">
        <v>21.810865191146881</v>
      </c>
      <c r="O55" s="65">
        <v>21.803769596617929</v>
      </c>
      <c r="P55" s="65">
        <v>21.552872606161532</v>
      </c>
      <c r="Q55" s="1"/>
    </row>
    <row r="56" spans="2:17" x14ac:dyDescent="0.2">
      <c r="D56" s="1"/>
      <c r="E56" s="1" t="s">
        <v>15166</v>
      </c>
      <c r="F56" s="64">
        <v>23182</v>
      </c>
      <c r="G56" s="64">
        <v>23983</v>
      </c>
      <c r="H56" s="64">
        <v>23287</v>
      </c>
      <c r="I56" s="64">
        <v>23827</v>
      </c>
      <c r="J56" s="64">
        <v>24065</v>
      </c>
      <c r="K56" s="1"/>
      <c r="L56" s="65">
        <v>28.591514553527382</v>
      </c>
      <c r="M56" s="65">
        <v>29.344182062890006</v>
      </c>
      <c r="N56" s="65">
        <v>28.357282026302972</v>
      </c>
      <c r="O56" s="65">
        <v>28.793957703927493</v>
      </c>
      <c r="P56" s="65">
        <v>28.910379625180198</v>
      </c>
      <c r="Q56" s="1"/>
    </row>
    <row r="57" spans="2:17" x14ac:dyDescent="0.2">
      <c r="D57" s="1"/>
      <c r="E57" s="1" t="s">
        <v>15167</v>
      </c>
      <c r="F57" s="64">
        <v>26240</v>
      </c>
      <c r="G57" s="64">
        <v>27310</v>
      </c>
      <c r="H57" s="64">
        <v>27345</v>
      </c>
      <c r="I57" s="64">
        <v>28517</v>
      </c>
      <c r="J57" s="64">
        <v>29794</v>
      </c>
      <c r="K57" s="1"/>
      <c r="L57" s="65">
        <v>37.06214689265537</v>
      </c>
      <c r="M57" s="65">
        <v>37.513736263736263</v>
      </c>
      <c r="N57" s="65">
        <v>36.606425702811244</v>
      </c>
      <c r="O57" s="65">
        <v>36.701415701415705</v>
      </c>
      <c r="P57" s="65">
        <v>37.196004993757803</v>
      </c>
      <c r="Q57" s="1"/>
    </row>
    <row r="58" spans="2:17" s="115" customFormat="1" x14ac:dyDescent="0.2">
      <c r="D58" s="67"/>
      <c r="E58" s="71" t="s">
        <v>54</v>
      </c>
      <c r="F58" s="73">
        <v>640192</v>
      </c>
      <c r="G58" s="73">
        <v>652228</v>
      </c>
      <c r="H58" s="73">
        <v>657255</v>
      </c>
      <c r="I58" s="73">
        <v>674741</v>
      </c>
      <c r="J58" s="73">
        <v>693681</v>
      </c>
      <c r="K58" s="67"/>
      <c r="L58" s="72">
        <v>14.424622656901539</v>
      </c>
      <c r="M58" s="72">
        <v>14.635549632337172</v>
      </c>
      <c r="N58" s="72">
        <v>14.641314421857137</v>
      </c>
      <c r="O58" s="72">
        <v>14.78310067336151</v>
      </c>
      <c r="P58" s="72">
        <v>14.91173133516601</v>
      </c>
      <c r="Q58" s="67"/>
    </row>
    <row r="59" spans="2:17" x14ac:dyDescent="0.2">
      <c r="D59" s="1"/>
      <c r="E59" s="74" t="s">
        <v>15168</v>
      </c>
      <c r="F59" s="64"/>
      <c r="G59" s="64"/>
      <c r="H59" s="64"/>
      <c r="I59" s="64"/>
      <c r="J59" s="64"/>
      <c r="K59" s="1"/>
      <c r="L59" s="65"/>
      <c r="M59" s="65"/>
      <c r="N59" s="65"/>
      <c r="O59" s="65"/>
      <c r="P59" s="65"/>
      <c r="Q59" s="1"/>
    </row>
    <row r="60" spans="2:17" x14ac:dyDescent="0.2">
      <c r="D60" s="1"/>
      <c r="E60" s="1"/>
      <c r="F60" s="64"/>
      <c r="G60" s="64"/>
      <c r="H60" s="64"/>
      <c r="I60" s="64"/>
      <c r="J60" s="64"/>
      <c r="K60" s="1"/>
      <c r="L60" s="66"/>
      <c r="M60" s="66"/>
      <c r="N60" s="66"/>
      <c r="O60" s="66"/>
      <c r="P60" s="66"/>
      <c r="Q60" s="1"/>
    </row>
    <row r="62" spans="2:17" x14ac:dyDescent="0.2">
      <c r="D62" s="1"/>
      <c r="E62" s="1"/>
      <c r="F62" s="1"/>
      <c r="G62" s="1"/>
      <c r="H62" s="1"/>
      <c r="I62" s="1"/>
      <c r="J62" s="1"/>
      <c r="K62" s="1"/>
      <c r="L62" s="1"/>
      <c r="M62" s="1"/>
      <c r="N62" s="1"/>
      <c r="O62" s="1"/>
      <c r="P62" s="1"/>
      <c r="Q62" s="1"/>
    </row>
    <row r="63" spans="2:17" ht="30" customHeight="1" x14ac:dyDescent="0.2">
      <c r="D63" s="1"/>
      <c r="E63" s="149" t="str">
        <f>Contents!D21</f>
        <v>Table 3: Number and rate of children (&lt;15 years) who were patients at an emergency department at least once during the year, by DHB of residence, 2010/11–2014/15</v>
      </c>
      <c r="F63" s="149"/>
      <c r="G63" s="149"/>
      <c r="H63" s="149"/>
      <c r="I63" s="149"/>
      <c r="J63" s="149"/>
      <c r="K63" s="149"/>
      <c r="L63" s="149"/>
      <c r="M63" s="149"/>
      <c r="N63" s="149"/>
      <c r="O63" s="149"/>
      <c r="P63" s="149"/>
      <c r="Q63" s="1"/>
    </row>
    <row r="64" spans="2:17" x14ac:dyDescent="0.2">
      <c r="B64" s="2" t="s">
        <v>3</v>
      </c>
      <c r="C64" s="2" t="s">
        <v>16</v>
      </c>
      <c r="D64" s="1"/>
      <c r="E64" s="1"/>
      <c r="F64" s="150" t="s">
        <v>15069</v>
      </c>
      <c r="G64" s="150"/>
      <c r="H64" s="150"/>
      <c r="I64" s="150"/>
      <c r="J64" s="150"/>
      <c r="K64" s="67"/>
      <c r="L64" s="150" t="s">
        <v>15070</v>
      </c>
      <c r="M64" s="150"/>
      <c r="N64" s="150"/>
      <c r="O64" s="150"/>
      <c r="P64" s="150"/>
      <c r="Q64" s="1"/>
    </row>
    <row r="65" spans="2:17" x14ac:dyDescent="0.2">
      <c r="B65" s="2" t="s">
        <v>25</v>
      </c>
      <c r="D65" s="1"/>
      <c r="E65" s="71" t="s">
        <v>15071</v>
      </c>
      <c r="F65" s="46" t="s">
        <v>11</v>
      </c>
      <c r="G65" s="46" t="s">
        <v>12</v>
      </c>
      <c r="H65" s="46" t="s">
        <v>13</v>
      </c>
      <c r="I65" s="46" t="s">
        <v>14</v>
      </c>
      <c r="J65" s="46" t="s">
        <v>15</v>
      </c>
      <c r="K65" s="1"/>
      <c r="L65" s="46" t="s">
        <v>11</v>
      </c>
      <c r="M65" s="46" t="s">
        <v>12</v>
      </c>
      <c r="N65" s="46" t="s">
        <v>13</v>
      </c>
      <c r="O65" s="46" t="s">
        <v>14</v>
      </c>
      <c r="P65" s="46" t="s">
        <v>15</v>
      </c>
      <c r="Q65" s="1"/>
    </row>
    <row r="66" spans="2:17" x14ac:dyDescent="0.2">
      <c r="B66" s="2" t="str">
        <f>B64&amp;C64&amp;C66&amp;B65</f>
        <v>OverallTotal1Child</v>
      </c>
      <c r="C66" s="2">
        <f t="shared" ref="C66:C87" si="6">C11</f>
        <v>1</v>
      </c>
      <c r="D66" s="1"/>
      <c r="E66" s="1" t="str">
        <f t="shared" ref="E66:E87" si="7">VLOOKUP(C66, ListDHB, 2, FALSE)</f>
        <v>Northland</v>
      </c>
      <c r="F66" s="64">
        <f t="shared" ref="F66:J75" si="8">_xlfn.IFNA(VLOOKUP($B66&amp;F$10, ppldata, 7, FALSE), 0)</f>
        <v>5579</v>
      </c>
      <c r="G66" s="64">
        <f t="shared" si="8"/>
        <v>5767</v>
      </c>
      <c r="H66" s="64">
        <f t="shared" si="8"/>
        <v>5836</v>
      </c>
      <c r="I66" s="64">
        <f t="shared" si="8"/>
        <v>5970</v>
      </c>
      <c r="J66" s="64">
        <f t="shared" si="8"/>
        <v>6012</v>
      </c>
      <c r="K66" s="1"/>
      <c r="L66" s="65">
        <f t="shared" ref="L66:P75" si="9">_xlfn.IFNA(VLOOKUP($B66&amp;L$10, ppldata, 8, FALSE), 0)</f>
        <v>15.4929186337129</v>
      </c>
      <c r="M66" s="65">
        <f t="shared" si="9"/>
        <v>15.939745715865101</v>
      </c>
      <c r="N66" s="65">
        <f t="shared" si="9"/>
        <v>16.0153677277717</v>
      </c>
      <c r="O66" s="65">
        <f t="shared" si="9"/>
        <v>16.4735099337748</v>
      </c>
      <c r="P66" s="65">
        <f t="shared" si="9"/>
        <v>16.593982887110101</v>
      </c>
      <c r="Q66" s="1"/>
    </row>
    <row r="67" spans="2:17" x14ac:dyDescent="0.2">
      <c r="B67" s="2" t="str">
        <f>B64&amp;C64&amp;C67&amp;B65</f>
        <v>OverallTotal2Child</v>
      </c>
      <c r="C67" s="2">
        <f t="shared" si="6"/>
        <v>2</v>
      </c>
      <c r="D67" s="1"/>
      <c r="E67" s="1" t="str">
        <f t="shared" si="7"/>
        <v>Waitemata</v>
      </c>
      <c r="F67" s="64">
        <f t="shared" si="8"/>
        <v>17657</v>
      </c>
      <c r="G67" s="64">
        <f t="shared" si="8"/>
        <v>17924</v>
      </c>
      <c r="H67" s="64">
        <f t="shared" si="8"/>
        <v>17528</v>
      </c>
      <c r="I67" s="64">
        <f t="shared" si="8"/>
        <v>17468</v>
      </c>
      <c r="J67" s="64">
        <f t="shared" si="8"/>
        <v>18101</v>
      </c>
      <c r="K67" s="1"/>
      <c r="L67" s="65">
        <f t="shared" si="9"/>
        <v>15.789144236787999</v>
      </c>
      <c r="M67" s="65">
        <f t="shared" si="9"/>
        <v>15.9182948490231</v>
      </c>
      <c r="N67" s="65">
        <f t="shared" si="9"/>
        <v>15.4936798373553</v>
      </c>
      <c r="O67" s="65">
        <f t="shared" si="9"/>
        <v>15.363236587511</v>
      </c>
      <c r="P67" s="65">
        <f t="shared" si="9"/>
        <v>15.772917392819799</v>
      </c>
      <c r="Q67" s="1"/>
    </row>
    <row r="68" spans="2:17" x14ac:dyDescent="0.2">
      <c r="B68" s="2" t="str">
        <f>B64&amp;C64&amp;C68&amp;B65</f>
        <v>OverallTotal3Child</v>
      </c>
      <c r="C68" s="2">
        <f t="shared" si="6"/>
        <v>3</v>
      </c>
      <c r="D68" s="1"/>
      <c r="E68" s="1" t="str">
        <f t="shared" si="7"/>
        <v>Auckland</v>
      </c>
      <c r="F68" s="64">
        <f t="shared" si="8"/>
        <v>12445</v>
      </c>
      <c r="G68" s="64">
        <f t="shared" si="8"/>
        <v>14063</v>
      </c>
      <c r="H68" s="64">
        <f t="shared" si="8"/>
        <v>14077</v>
      </c>
      <c r="I68" s="64">
        <f t="shared" si="8"/>
        <v>14556</v>
      </c>
      <c r="J68" s="64">
        <f t="shared" si="8"/>
        <v>15079</v>
      </c>
      <c r="K68" s="1"/>
      <c r="L68" s="65">
        <f t="shared" si="9"/>
        <v>14.804901261004</v>
      </c>
      <c r="M68" s="65">
        <f t="shared" si="9"/>
        <v>16.727726894254801</v>
      </c>
      <c r="N68" s="65">
        <f t="shared" si="9"/>
        <v>16.941870261162599</v>
      </c>
      <c r="O68" s="65">
        <f t="shared" si="9"/>
        <v>17.4678987159486</v>
      </c>
      <c r="P68" s="65">
        <f t="shared" si="9"/>
        <v>17.942646358876701</v>
      </c>
      <c r="Q68" s="1"/>
    </row>
    <row r="69" spans="2:17" x14ac:dyDescent="0.2">
      <c r="B69" s="2" t="str">
        <f>B64&amp;C64&amp;C69&amp;B65</f>
        <v>OverallTotal4Child</v>
      </c>
      <c r="C69" s="2">
        <f t="shared" si="6"/>
        <v>4</v>
      </c>
      <c r="D69" s="1"/>
      <c r="E69" s="1" t="str">
        <f t="shared" si="7"/>
        <v>Counties Manukau</v>
      </c>
      <c r="F69" s="64">
        <f t="shared" si="8"/>
        <v>16382</v>
      </c>
      <c r="G69" s="64">
        <f t="shared" si="8"/>
        <v>16862</v>
      </c>
      <c r="H69" s="64">
        <f t="shared" si="8"/>
        <v>16987</v>
      </c>
      <c r="I69" s="64">
        <f t="shared" si="8"/>
        <v>17007</v>
      </c>
      <c r="J69" s="64">
        <f t="shared" si="8"/>
        <v>18382</v>
      </c>
      <c r="K69" s="1"/>
      <c r="L69" s="65">
        <f t="shared" si="9"/>
        <v>13.7041994311528</v>
      </c>
      <c r="M69" s="65">
        <f t="shared" si="9"/>
        <v>14.092770580860799</v>
      </c>
      <c r="N69" s="65">
        <f t="shared" si="9"/>
        <v>14.2460583696746</v>
      </c>
      <c r="O69" s="65">
        <f t="shared" si="9"/>
        <v>14.0938095632717</v>
      </c>
      <c r="P69" s="65">
        <f t="shared" si="9"/>
        <v>15.1491676281523</v>
      </c>
      <c r="Q69" s="1"/>
    </row>
    <row r="70" spans="2:17" x14ac:dyDescent="0.2">
      <c r="B70" s="2" t="str">
        <f>B64&amp;C64&amp;C70&amp;B65</f>
        <v>OverallTotal5Child</v>
      </c>
      <c r="C70" s="2">
        <f t="shared" si="6"/>
        <v>5</v>
      </c>
      <c r="D70" s="1"/>
      <c r="E70" s="1" t="str">
        <f t="shared" si="7"/>
        <v>Waikato</v>
      </c>
      <c r="F70" s="64">
        <f t="shared" si="8"/>
        <v>12768</v>
      </c>
      <c r="G70" s="64">
        <f t="shared" si="8"/>
        <v>13718</v>
      </c>
      <c r="H70" s="64">
        <f t="shared" si="8"/>
        <v>13970</v>
      </c>
      <c r="I70" s="64">
        <f t="shared" si="8"/>
        <v>13938</v>
      </c>
      <c r="J70" s="64">
        <f t="shared" si="8"/>
        <v>14097</v>
      </c>
      <c r="K70" s="1"/>
      <c r="L70" s="65">
        <f t="shared" si="9"/>
        <v>15.6816507000737</v>
      </c>
      <c r="M70" s="65">
        <f t="shared" si="9"/>
        <v>16.759926695174101</v>
      </c>
      <c r="N70" s="65">
        <f t="shared" si="9"/>
        <v>17.030354748262798</v>
      </c>
      <c r="O70" s="65">
        <f t="shared" si="9"/>
        <v>16.943836615609001</v>
      </c>
      <c r="P70" s="65">
        <f t="shared" si="9"/>
        <v>17.008928571428601</v>
      </c>
      <c r="Q70" s="1"/>
    </row>
    <row r="71" spans="2:17" x14ac:dyDescent="0.2">
      <c r="B71" s="2" t="str">
        <f>B64&amp;C64&amp;C71&amp;B65</f>
        <v>OverallTotal6Child</v>
      </c>
      <c r="C71" s="2">
        <f t="shared" si="6"/>
        <v>6</v>
      </c>
      <c r="D71" s="1"/>
      <c r="E71" s="1" t="str">
        <f t="shared" si="7"/>
        <v>Lakes</v>
      </c>
      <c r="F71" s="64">
        <f t="shared" si="8"/>
        <v>5522</v>
      </c>
      <c r="G71" s="64">
        <f t="shared" si="8"/>
        <v>5597</v>
      </c>
      <c r="H71" s="64">
        <f t="shared" si="8"/>
        <v>5465</v>
      </c>
      <c r="I71" s="64">
        <f t="shared" si="8"/>
        <v>5636</v>
      </c>
      <c r="J71" s="64">
        <f t="shared" si="8"/>
        <v>5955</v>
      </c>
      <c r="K71" s="1"/>
      <c r="L71" s="65">
        <f t="shared" si="9"/>
        <v>23.123953098827499</v>
      </c>
      <c r="M71" s="65">
        <f t="shared" si="9"/>
        <v>23.616033755274302</v>
      </c>
      <c r="N71" s="65">
        <f t="shared" si="9"/>
        <v>23.404710920770899</v>
      </c>
      <c r="O71" s="65">
        <f t="shared" si="9"/>
        <v>24.314063848145</v>
      </c>
      <c r="P71" s="65">
        <f t="shared" si="9"/>
        <v>25.6570443774235</v>
      </c>
      <c r="Q71" s="1"/>
    </row>
    <row r="72" spans="2:17" x14ac:dyDescent="0.2">
      <c r="B72" s="2" t="str">
        <f>B64&amp;C64&amp;C72&amp;B65</f>
        <v>OverallTotal7Child</v>
      </c>
      <c r="C72" s="2">
        <f t="shared" si="6"/>
        <v>7</v>
      </c>
      <c r="D72" s="1"/>
      <c r="E72" s="1" t="str">
        <f t="shared" si="7"/>
        <v>Bay of Plenty</v>
      </c>
      <c r="F72" s="64">
        <f t="shared" si="8"/>
        <v>8148</v>
      </c>
      <c r="G72" s="64">
        <f t="shared" si="8"/>
        <v>8438</v>
      </c>
      <c r="H72" s="64">
        <f t="shared" si="8"/>
        <v>8725</v>
      </c>
      <c r="I72" s="64">
        <f t="shared" si="8"/>
        <v>8997</v>
      </c>
      <c r="J72" s="64">
        <f t="shared" si="8"/>
        <v>9446</v>
      </c>
      <c r="K72" s="1"/>
      <c r="L72" s="65">
        <f t="shared" si="9"/>
        <v>17.8137297770004</v>
      </c>
      <c r="M72" s="65">
        <f t="shared" si="9"/>
        <v>18.459855611463599</v>
      </c>
      <c r="N72" s="65">
        <f t="shared" si="9"/>
        <v>19.1547749725576</v>
      </c>
      <c r="O72" s="65">
        <f t="shared" si="9"/>
        <v>19.786672531339299</v>
      </c>
      <c r="P72" s="65">
        <f t="shared" si="9"/>
        <v>20.592980161325499</v>
      </c>
      <c r="Q72" s="1"/>
    </row>
    <row r="73" spans="2:17" x14ac:dyDescent="0.2">
      <c r="B73" s="2" t="str">
        <f>B64&amp;C64&amp;C73&amp;B65</f>
        <v>OverallTotal8Child</v>
      </c>
      <c r="C73" s="2">
        <f t="shared" si="6"/>
        <v>8</v>
      </c>
      <c r="D73" s="1"/>
      <c r="E73" s="1" t="str">
        <f t="shared" si="7"/>
        <v>Tairawhiti</v>
      </c>
      <c r="F73" s="64">
        <f t="shared" si="8"/>
        <v>2836</v>
      </c>
      <c r="G73" s="64">
        <f t="shared" si="8"/>
        <v>2743</v>
      </c>
      <c r="H73" s="64">
        <f t="shared" si="8"/>
        <v>2711</v>
      </c>
      <c r="I73" s="64">
        <f t="shared" si="8"/>
        <v>2596</v>
      </c>
      <c r="J73" s="64">
        <f t="shared" si="8"/>
        <v>2710</v>
      </c>
      <c r="K73" s="1"/>
      <c r="L73" s="65">
        <f t="shared" si="9"/>
        <v>24.239316239316199</v>
      </c>
      <c r="M73" s="65">
        <f t="shared" si="9"/>
        <v>23.305012744265099</v>
      </c>
      <c r="N73" s="65">
        <f t="shared" si="9"/>
        <v>23.210616438356201</v>
      </c>
      <c r="O73" s="65">
        <f t="shared" si="9"/>
        <v>22.3600344530577</v>
      </c>
      <c r="P73" s="65">
        <f t="shared" si="9"/>
        <v>23.382226056945601</v>
      </c>
      <c r="Q73" s="1"/>
    </row>
    <row r="74" spans="2:17" x14ac:dyDescent="0.2">
      <c r="B74" s="2" t="str">
        <f>B64&amp;C64&amp;C74&amp;B65</f>
        <v>OverallTotal9Child</v>
      </c>
      <c r="C74" s="2">
        <f t="shared" si="6"/>
        <v>9</v>
      </c>
      <c r="D74" s="1"/>
      <c r="E74" s="1" t="str">
        <f t="shared" si="7"/>
        <v>Hawke's Bay</v>
      </c>
      <c r="F74" s="64">
        <f t="shared" si="8"/>
        <v>5642</v>
      </c>
      <c r="G74" s="64">
        <f t="shared" si="8"/>
        <v>5721</v>
      </c>
      <c r="H74" s="64">
        <f t="shared" si="8"/>
        <v>5880</v>
      </c>
      <c r="I74" s="64">
        <f t="shared" si="8"/>
        <v>6161</v>
      </c>
      <c r="J74" s="64">
        <f t="shared" si="8"/>
        <v>6183</v>
      </c>
      <c r="K74" s="1"/>
      <c r="L74" s="65">
        <f t="shared" si="9"/>
        <v>16.124607030580201</v>
      </c>
      <c r="M74" s="65">
        <f t="shared" si="9"/>
        <v>16.4302125215393</v>
      </c>
      <c r="N74" s="65">
        <f t="shared" si="9"/>
        <v>16.964800923254501</v>
      </c>
      <c r="O74" s="65">
        <f t="shared" si="9"/>
        <v>17.770406691664299</v>
      </c>
      <c r="P74" s="65">
        <f t="shared" si="9"/>
        <v>17.8958031837916</v>
      </c>
      <c r="Q74" s="1"/>
    </row>
    <row r="75" spans="2:17" x14ac:dyDescent="0.2">
      <c r="B75" s="2" t="str">
        <f>B64&amp;C64&amp;C75&amp;B65</f>
        <v>OverallTotal10Child</v>
      </c>
      <c r="C75" s="2">
        <f t="shared" si="6"/>
        <v>10</v>
      </c>
      <c r="D75" s="1"/>
      <c r="E75" s="1" t="str">
        <f t="shared" si="7"/>
        <v>Taranaki</v>
      </c>
      <c r="F75" s="64">
        <f t="shared" si="8"/>
        <v>6093</v>
      </c>
      <c r="G75" s="64">
        <f t="shared" si="8"/>
        <v>6006</v>
      </c>
      <c r="H75" s="64">
        <f t="shared" si="8"/>
        <v>6256</v>
      </c>
      <c r="I75" s="64">
        <f t="shared" si="8"/>
        <v>6276</v>
      </c>
      <c r="J75" s="64">
        <f t="shared" si="8"/>
        <v>6152</v>
      </c>
      <c r="K75" s="1"/>
      <c r="L75" s="65">
        <f t="shared" si="9"/>
        <v>25.687183811129799</v>
      </c>
      <c r="M75" s="65">
        <f t="shared" si="9"/>
        <v>25.0772442588726</v>
      </c>
      <c r="N75" s="65">
        <f t="shared" si="9"/>
        <v>25.969281859692799</v>
      </c>
      <c r="O75" s="65">
        <f t="shared" si="9"/>
        <v>25.944605208763999</v>
      </c>
      <c r="P75" s="65">
        <f t="shared" si="9"/>
        <v>25.410987195373799</v>
      </c>
      <c r="Q75" s="1"/>
    </row>
    <row r="76" spans="2:17" x14ac:dyDescent="0.2">
      <c r="B76" s="2" t="str">
        <f>B64&amp;C64&amp;C76&amp;B65</f>
        <v>OverallTotal11Child</v>
      </c>
      <c r="C76" s="2">
        <f t="shared" si="6"/>
        <v>11</v>
      </c>
      <c r="D76" s="1"/>
      <c r="E76" s="1" t="str">
        <f t="shared" si="7"/>
        <v>MidCentral</v>
      </c>
      <c r="F76" s="64">
        <f t="shared" ref="F76:J85" si="10">_xlfn.IFNA(VLOOKUP($B76&amp;F$10, ppldata, 7, FALSE), 0)</f>
        <v>5372</v>
      </c>
      <c r="G76" s="64">
        <f t="shared" si="10"/>
        <v>5241</v>
      </c>
      <c r="H76" s="64">
        <f t="shared" si="10"/>
        <v>5250</v>
      </c>
      <c r="I76" s="64">
        <f t="shared" si="10"/>
        <v>5120</v>
      </c>
      <c r="J76" s="64">
        <f t="shared" si="10"/>
        <v>5117</v>
      </c>
      <c r="K76" s="1"/>
      <c r="L76" s="65">
        <f t="shared" ref="L76:P85" si="11">_xlfn.IFNA(VLOOKUP($B76&amp;L$10, ppldata, 8, FALSE), 0)</f>
        <v>15.5305001445504</v>
      </c>
      <c r="M76" s="65">
        <f t="shared" si="11"/>
        <v>15.213352685050801</v>
      </c>
      <c r="N76" s="65">
        <f t="shared" si="11"/>
        <v>15.323992994746099</v>
      </c>
      <c r="O76" s="65">
        <f t="shared" si="11"/>
        <v>14.966384098216899</v>
      </c>
      <c r="P76" s="65">
        <f t="shared" si="11"/>
        <v>15.023487962419299</v>
      </c>
      <c r="Q76" s="1"/>
    </row>
    <row r="77" spans="2:17" x14ac:dyDescent="0.2">
      <c r="B77" s="2" t="str">
        <f>B64&amp;C64&amp;C77&amp;B65</f>
        <v>OverallTotal12Child</v>
      </c>
      <c r="C77" s="2">
        <f t="shared" si="6"/>
        <v>12</v>
      </c>
      <c r="D77" s="1"/>
      <c r="E77" s="1" t="str">
        <f t="shared" si="7"/>
        <v>Whanganui</v>
      </c>
      <c r="F77" s="64">
        <f t="shared" si="10"/>
        <v>2478</v>
      </c>
      <c r="G77" s="64">
        <f t="shared" si="10"/>
        <v>2260</v>
      </c>
      <c r="H77" s="64">
        <f t="shared" si="10"/>
        <v>2363</v>
      </c>
      <c r="I77" s="64">
        <f t="shared" si="10"/>
        <v>2319</v>
      </c>
      <c r="J77" s="64">
        <f t="shared" si="10"/>
        <v>2165</v>
      </c>
      <c r="K77" s="1"/>
      <c r="L77" s="65">
        <f t="shared" si="11"/>
        <v>18.645598194130901</v>
      </c>
      <c r="M77" s="65">
        <f t="shared" si="11"/>
        <v>17.304747320061299</v>
      </c>
      <c r="N77" s="65">
        <f t="shared" si="11"/>
        <v>18.233024691358001</v>
      </c>
      <c r="O77" s="65">
        <f t="shared" si="11"/>
        <v>17.962819519752099</v>
      </c>
      <c r="P77" s="65">
        <f t="shared" si="11"/>
        <v>16.809006211180101</v>
      </c>
      <c r="Q77" s="1"/>
    </row>
    <row r="78" spans="2:17" x14ac:dyDescent="0.2">
      <c r="B78" s="2" t="str">
        <f>B64&amp;C64&amp;C78&amp;B65</f>
        <v>OverallTotal13Child</v>
      </c>
      <c r="C78" s="2">
        <f t="shared" si="6"/>
        <v>13</v>
      </c>
      <c r="D78" s="1"/>
      <c r="E78" s="1" t="str">
        <f t="shared" si="7"/>
        <v>Capital &amp; Coast</v>
      </c>
      <c r="F78" s="64">
        <f t="shared" si="10"/>
        <v>5838</v>
      </c>
      <c r="G78" s="64">
        <f t="shared" si="10"/>
        <v>6151</v>
      </c>
      <c r="H78" s="64">
        <f t="shared" si="10"/>
        <v>6576</v>
      </c>
      <c r="I78" s="64">
        <f t="shared" si="10"/>
        <v>6911</v>
      </c>
      <c r="J78" s="64">
        <f t="shared" si="10"/>
        <v>7048</v>
      </c>
      <c r="K78" s="1"/>
      <c r="L78" s="65">
        <f t="shared" si="11"/>
        <v>10.5722564288301</v>
      </c>
      <c r="M78" s="65">
        <f t="shared" si="11"/>
        <v>11.157264647197501</v>
      </c>
      <c r="N78" s="65">
        <f t="shared" si="11"/>
        <v>11.9694211867492</v>
      </c>
      <c r="O78" s="65">
        <f t="shared" si="11"/>
        <v>12.648243045388</v>
      </c>
      <c r="P78" s="65">
        <f t="shared" si="11"/>
        <v>12.922625595892899</v>
      </c>
      <c r="Q78" s="1"/>
    </row>
    <row r="79" spans="2:17" x14ac:dyDescent="0.2">
      <c r="B79" s="2" t="str">
        <f>B64&amp;C64&amp;C79&amp;B65</f>
        <v>OverallTotal14Child</v>
      </c>
      <c r="C79" s="2">
        <f t="shared" si="6"/>
        <v>14</v>
      </c>
      <c r="D79" s="1"/>
      <c r="E79" s="1" t="str">
        <f t="shared" si="7"/>
        <v>Hutt Valley</v>
      </c>
      <c r="F79" s="64">
        <f t="shared" si="10"/>
        <v>5936</v>
      </c>
      <c r="G79" s="64">
        <f t="shared" si="10"/>
        <v>6455</v>
      </c>
      <c r="H79" s="64">
        <f t="shared" si="10"/>
        <v>6482</v>
      </c>
      <c r="I79" s="64">
        <f t="shared" si="10"/>
        <v>6673</v>
      </c>
      <c r="J79" s="64">
        <f t="shared" si="10"/>
        <v>6530</v>
      </c>
      <c r="K79" s="1"/>
      <c r="L79" s="65">
        <f t="shared" si="11"/>
        <v>19.329208726799099</v>
      </c>
      <c r="M79" s="65">
        <f t="shared" si="11"/>
        <v>21.261528326745701</v>
      </c>
      <c r="N79" s="65">
        <f t="shared" si="11"/>
        <v>21.613871290430101</v>
      </c>
      <c r="O79" s="65">
        <f t="shared" si="11"/>
        <v>22.302807486631</v>
      </c>
      <c r="P79" s="65">
        <f t="shared" si="11"/>
        <v>21.986531986532</v>
      </c>
      <c r="Q79" s="1"/>
    </row>
    <row r="80" spans="2:17" x14ac:dyDescent="0.2">
      <c r="B80" s="2" t="str">
        <f>B64&amp;C64&amp;C80&amp;B65</f>
        <v>OverallTotal15Child</v>
      </c>
      <c r="C80" s="2">
        <f t="shared" si="6"/>
        <v>15</v>
      </c>
      <c r="D80" s="1"/>
      <c r="E80" s="1" t="str">
        <f t="shared" si="7"/>
        <v>Wairarapa</v>
      </c>
      <c r="F80" s="64">
        <f t="shared" si="10"/>
        <v>2415</v>
      </c>
      <c r="G80" s="64">
        <f t="shared" si="10"/>
        <v>2287</v>
      </c>
      <c r="H80" s="64">
        <f t="shared" si="10"/>
        <v>2102</v>
      </c>
      <c r="I80" s="64">
        <f t="shared" si="10"/>
        <v>2108</v>
      </c>
      <c r="J80" s="64">
        <f t="shared" si="10"/>
        <v>2145</v>
      </c>
      <c r="K80" s="1"/>
      <c r="L80" s="65">
        <f t="shared" si="11"/>
        <v>28.546099290780099</v>
      </c>
      <c r="M80" s="65">
        <f t="shared" si="11"/>
        <v>27.065088757396399</v>
      </c>
      <c r="N80" s="65">
        <f t="shared" si="11"/>
        <v>24.934756820877801</v>
      </c>
      <c r="O80" s="65">
        <f t="shared" si="11"/>
        <v>25.095238095238098</v>
      </c>
      <c r="P80" s="65">
        <f t="shared" si="11"/>
        <v>25.7194244604317</v>
      </c>
      <c r="Q80" s="1"/>
    </row>
    <row r="81" spans="2:17" x14ac:dyDescent="0.2">
      <c r="B81" s="2" t="str">
        <f>B64&amp;C64&amp;C81&amp;B65</f>
        <v>OverallTotal16Child</v>
      </c>
      <c r="C81" s="2">
        <f t="shared" si="6"/>
        <v>16</v>
      </c>
      <c r="D81" s="1"/>
      <c r="E81" s="1" t="str">
        <f t="shared" si="7"/>
        <v>Nelson Marlborough</v>
      </c>
      <c r="F81" s="64">
        <f t="shared" si="10"/>
        <v>5314</v>
      </c>
      <c r="G81" s="64">
        <f t="shared" si="10"/>
        <v>5711</v>
      </c>
      <c r="H81" s="64">
        <f t="shared" si="10"/>
        <v>4769</v>
      </c>
      <c r="I81" s="64">
        <f t="shared" si="10"/>
        <v>5008</v>
      </c>
      <c r="J81" s="64">
        <f t="shared" si="10"/>
        <v>5087</v>
      </c>
      <c r="K81" s="1"/>
      <c r="L81" s="65">
        <f t="shared" si="11"/>
        <v>19.739970282318001</v>
      </c>
      <c r="M81" s="65">
        <f t="shared" si="11"/>
        <v>21.1205621301775</v>
      </c>
      <c r="N81" s="65">
        <f t="shared" si="11"/>
        <v>17.6826103077494</v>
      </c>
      <c r="O81" s="65">
        <f t="shared" si="11"/>
        <v>18.665672754379401</v>
      </c>
      <c r="P81" s="65">
        <f t="shared" si="11"/>
        <v>19.109691960931599</v>
      </c>
      <c r="Q81" s="1"/>
    </row>
    <row r="82" spans="2:17" x14ac:dyDescent="0.2">
      <c r="B82" s="2" t="str">
        <f>B64&amp;C64&amp;C82&amp;B65</f>
        <v>OverallTotal17Child</v>
      </c>
      <c r="C82" s="2">
        <f t="shared" si="6"/>
        <v>17</v>
      </c>
      <c r="D82" s="1"/>
      <c r="E82" s="1" t="str">
        <f t="shared" si="7"/>
        <v>West Coast</v>
      </c>
      <c r="F82" s="64">
        <f t="shared" si="10"/>
        <v>1648</v>
      </c>
      <c r="G82" s="64">
        <f t="shared" si="10"/>
        <v>1736</v>
      </c>
      <c r="H82" s="64">
        <f t="shared" si="10"/>
        <v>1564</v>
      </c>
      <c r="I82" s="64">
        <f t="shared" si="10"/>
        <v>1523</v>
      </c>
      <c r="J82" s="64">
        <f t="shared" si="10"/>
        <v>1512</v>
      </c>
      <c r="K82" s="1"/>
      <c r="L82" s="65">
        <f t="shared" si="11"/>
        <v>26.034755134281198</v>
      </c>
      <c r="M82" s="65">
        <f t="shared" si="11"/>
        <v>27.3817034700315</v>
      </c>
      <c r="N82" s="65">
        <f t="shared" si="11"/>
        <v>24.746835443038002</v>
      </c>
      <c r="O82" s="65">
        <f t="shared" si="11"/>
        <v>24.6440129449838</v>
      </c>
      <c r="P82" s="65">
        <f t="shared" si="11"/>
        <v>24.746317512274999</v>
      </c>
      <c r="Q82" s="1"/>
    </row>
    <row r="83" spans="2:17" x14ac:dyDescent="0.2">
      <c r="B83" s="2" t="str">
        <f>B64&amp;C64&amp;C83&amp;B65</f>
        <v>OverallTotal18Child</v>
      </c>
      <c r="C83" s="2">
        <f t="shared" si="6"/>
        <v>18</v>
      </c>
      <c r="D83" s="1"/>
      <c r="E83" s="1" t="str">
        <f t="shared" si="7"/>
        <v>Canterbury</v>
      </c>
      <c r="F83" s="64">
        <f t="shared" si="10"/>
        <v>11470</v>
      </c>
      <c r="G83" s="64">
        <f t="shared" si="10"/>
        <v>11635</v>
      </c>
      <c r="H83" s="64">
        <f t="shared" si="10"/>
        <v>11129</v>
      </c>
      <c r="I83" s="64">
        <f t="shared" si="10"/>
        <v>11753</v>
      </c>
      <c r="J83" s="64">
        <f t="shared" si="10"/>
        <v>10005</v>
      </c>
      <c r="K83" s="1"/>
      <c r="L83" s="65">
        <f t="shared" si="11"/>
        <v>11.955388784657099</v>
      </c>
      <c r="M83" s="65">
        <f t="shared" si="11"/>
        <v>12.3592521776078</v>
      </c>
      <c r="N83" s="65">
        <f t="shared" si="11"/>
        <v>11.736975321662101</v>
      </c>
      <c r="O83" s="65">
        <f t="shared" si="11"/>
        <v>12.2939330543933</v>
      </c>
      <c r="P83" s="65">
        <f t="shared" si="11"/>
        <v>10.382938978829401</v>
      </c>
      <c r="Q83" s="1"/>
    </row>
    <row r="84" spans="2:17" x14ac:dyDescent="0.2">
      <c r="B84" s="2" t="str">
        <f>B64&amp;C64&amp;C84&amp;B65</f>
        <v>OverallTotal19Child</v>
      </c>
      <c r="C84" s="2">
        <f t="shared" si="6"/>
        <v>19</v>
      </c>
      <c r="D84" s="1"/>
      <c r="E84" s="1" t="str">
        <f t="shared" si="7"/>
        <v>South Canterbury</v>
      </c>
      <c r="F84" s="64">
        <f t="shared" si="10"/>
        <v>1951</v>
      </c>
      <c r="G84" s="64">
        <f t="shared" si="10"/>
        <v>1893</v>
      </c>
      <c r="H84" s="64">
        <f t="shared" si="10"/>
        <v>1837</v>
      </c>
      <c r="I84" s="64">
        <f t="shared" si="10"/>
        <v>1954</v>
      </c>
      <c r="J84" s="64">
        <f t="shared" si="10"/>
        <v>2148</v>
      </c>
      <c r="K84" s="1"/>
      <c r="L84" s="65">
        <f t="shared" si="11"/>
        <v>18.5809523809524</v>
      </c>
      <c r="M84" s="65">
        <f t="shared" si="11"/>
        <v>18.0285714285714</v>
      </c>
      <c r="N84" s="65">
        <f t="shared" si="11"/>
        <v>17.3465533522191</v>
      </c>
      <c r="O84" s="65">
        <f t="shared" si="11"/>
        <v>18.330206378986901</v>
      </c>
      <c r="P84" s="65">
        <f t="shared" si="11"/>
        <v>20.225988700565001</v>
      </c>
      <c r="Q84" s="1"/>
    </row>
    <row r="85" spans="2:17" x14ac:dyDescent="0.2">
      <c r="B85" s="2" t="str">
        <f>B64&amp;C64&amp;C85&amp;B65</f>
        <v>OverallTotal20Child</v>
      </c>
      <c r="C85" s="2">
        <f t="shared" si="6"/>
        <v>20</v>
      </c>
      <c r="D85" s="1"/>
      <c r="E85" s="1" t="str">
        <f t="shared" si="7"/>
        <v>Southern</v>
      </c>
      <c r="F85" s="64">
        <f t="shared" si="10"/>
        <v>9136</v>
      </c>
      <c r="G85" s="64">
        <f t="shared" si="10"/>
        <v>9310</v>
      </c>
      <c r="H85" s="64">
        <f t="shared" si="10"/>
        <v>8636</v>
      </c>
      <c r="I85" s="64">
        <f t="shared" si="10"/>
        <v>8164</v>
      </c>
      <c r="J85" s="64">
        <f t="shared" si="10"/>
        <v>9044</v>
      </c>
      <c r="K85" s="1"/>
      <c r="L85" s="65">
        <f t="shared" si="11"/>
        <v>16.352246286021099</v>
      </c>
      <c r="M85" s="65">
        <f t="shared" si="11"/>
        <v>16.604244694132301</v>
      </c>
      <c r="N85" s="65">
        <f t="shared" si="11"/>
        <v>15.358349635425901</v>
      </c>
      <c r="O85" s="65">
        <f t="shared" si="11"/>
        <v>14.472611239141999</v>
      </c>
      <c r="P85" s="65">
        <f t="shared" si="11"/>
        <v>16.043995032818898</v>
      </c>
      <c r="Q85" s="1"/>
    </row>
    <row r="86" spans="2:17" x14ac:dyDescent="0.2">
      <c r="B86" s="2" t="str">
        <f>B64&amp;C64&amp;C86&amp;B65</f>
        <v>OverallTotal30Child</v>
      </c>
      <c r="C86" s="2">
        <f t="shared" si="6"/>
        <v>30</v>
      </c>
      <c r="D86" s="1"/>
      <c r="E86" s="1" t="str">
        <f t="shared" si="7"/>
        <v>Unknown</v>
      </c>
      <c r="F86" s="64">
        <f>F87-SUM(F66:F85)</f>
        <v>996</v>
      </c>
      <c r="G86" s="64">
        <f t="shared" ref="G86" si="12">G87-SUM(G66:G85)</f>
        <v>1047</v>
      </c>
      <c r="H86" s="64">
        <f t="shared" ref="H86" si="13">H87-SUM(H66:H85)</f>
        <v>1222</v>
      </c>
      <c r="I86" s="64">
        <f t="shared" ref="I86" si="14">I87-SUM(I66:I85)</f>
        <v>1440</v>
      </c>
      <c r="J86" s="64">
        <f t="shared" ref="J86" si="15">J87-SUM(J66:J85)</f>
        <v>1478</v>
      </c>
      <c r="K86" s="1"/>
      <c r="L86" s="66" t="s">
        <v>14945</v>
      </c>
      <c r="M86" s="66" t="s">
        <v>14945</v>
      </c>
      <c r="N86" s="66" t="s">
        <v>14945</v>
      </c>
      <c r="O86" s="66" t="s">
        <v>14945</v>
      </c>
      <c r="P86" s="66" t="s">
        <v>14945</v>
      </c>
      <c r="Q86" s="1"/>
    </row>
    <row r="87" spans="2:17" x14ac:dyDescent="0.2">
      <c r="B87" s="2" t="str">
        <f>B64&amp;C64&amp;C87&amp;B65</f>
        <v>OverallTotal99Child</v>
      </c>
      <c r="C87" s="2">
        <f t="shared" si="6"/>
        <v>99</v>
      </c>
      <c r="D87" s="1"/>
      <c r="E87" s="71" t="str">
        <f t="shared" si="7"/>
        <v>New Zealand</v>
      </c>
      <c r="F87" s="73">
        <f>_xlfn.IFNA(VLOOKUP($B87&amp;F$10, ppldata, 7, FALSE), 0)</f>
        <v>145626</v>
      </c>
      <c r="G87" s="73">
        <f>_xlfn.IFNA(VLOOKUP($B87&amp;G$10, ppldata, 7, FALSE), 0)</f>
        <v>150565</v>
      </c>
      <c r="H87" s="73">
        <f>_xlfn.IFNA(VLOOKUP($B87&amp;H$10, ppldata, 7, FALSE), 0)</f>
        <v>149365</v>
      </c>
      <c r="I87" s="73">
        <f>_xlfn.IFNA(VLOOKUP($B87&amp;I$10, ppldata, 7, FALSE), 0)</f>
        <v>151578</v>
      </c>
      <c r="J87" s="73">
        <f>_xlfn.IFNA(VLOOKUP($B87&amp;J$10, ppldata, 7, FALSE), 0)</f>
        <v>154396</v>
      </c>
      <c r="K87" s="67"/>
      <c r="L87" s="72">
        <f>_xlfn.IFNA(VLOOKUP($B87&amp;L$10, ppldata, 8, FALSE), 0)</f>
        <v>15.990556714615099</v>
      </c>
      <c r="M87" s="72">
        <f>_xlfn.IFNA(VLOOKUP($B87&amp;M$10, ppldata, 8, FALSE), 0)</f>
        <v>16.548695910225</v>
      </c>
      <c r="N87" s="72">
        <f>_xlfn.IFNA(VLOOKUP($B87&amp;N$10, ppldata, 8, FALSE), 0)</f>
        <v>16.435951891017499</v>
      </c>
      <c r="O87" s="72">
        <f>_xlfn.IFNA(VLOOKUP($B87&amp;O$10, ppldata, 8, FALSE), 0)</f>
        <v>16.636812644056601</v>
      </c>
      <c r="P87" s="72">
        <f>_xlfn.IFNA(VLOOKUP($B87&amp;P$10, ppldata, 8, FALSE), 0)</f>
        <v>16.886059890194002</v>
      </c>
      <c r="Q87" s="1"/>
    </row>
    <row r="88" spans="2:17" x14ac:dyDescent="0.2">
      <c r="D88" s="1"/>
      <c r="E88" s="74" t="str">
        <f>PeopleRef!$F$9</f>
        <v>Note: Rates presented are specific to the age group (not standardised).</v>
      </c>
      <c r="F88" s="76"/>
      <c r="G88" s="76"/>
      <c r="H88" s="76"/>
      <c r="I88" s="76"/>
      <c r="J88" s="76"/>
      <c r="K88" s="67"/>
      <c r="L88" s="77"/>
      <c r="M88" s="77"/>
      <c r="N88" s="77"/>
      <c r="O88" s="77"/>
      <c r="P88" s="77"/>
      <c r="Q88" s="1"/>
    </row>
    <row r="89" spans="2:17" x14ac:dyDescent="0.2">
      <c r="D89" s="1"/>
      <c r="E89" s="74"/>
      <c r="F89" s="76"/>
      <c r="G89" s="76"/>
      <c r="H89" s="76"/>
      <c r="I89" s="76"/>
      <c r="J89" s="76"/>
      <c r="K89" s="67"/>
      <c r="L89" s="77"/>
      <c r="M89" s="77"/>
      <c r="N89" s="77"/>
      <c r="O89" s="77"/>
      <c r="P89" s="77"/>
      <c r="Q89" s="1"/>
    </row>
    <row r="91" spans="2:17" x14ac:dyDescent="0.2">
      <c r="D91" s="1"/>
      <c r="E91" s="1"/>
      <c r="F91" s="1"/>
      <c r="G91" s="1"/>
      <c r="H91" s="1"/>
      <c r="I91" s="1"/>
      <c r="J91" s="1"/>
      <c r="K91" s="1"/>
      <c r="L91" s="1"/>
      <c r="M91" s="1"/>
      <c r="N91" s="1"/>
      <c r="O91" s="1"/>
      <c r="P91" s="1"/>
      <c r="Q91" s="1"/>
    </row>
    <row r="92" spans="2:17" ht="30" customHeight="1" x14ac:dyDescent="0.2">
      <c r="D92" s="1"/>
      <c r="E92" s="149" t="str">
        <f>Contents!D22</f>
        <v>Table 4: Number and rate of adults (15+ years) who were patients at an emergency department at least once during the year, by DHB of residence, 2010/11–2014/15</v>
      </c>
      <c r="F92" s="149"/>
      <c r="G92" s="149"/>
      <c r="H92" s="149"/>
      <c r="I92" s="149"/>
      <c r="J92" s="149"/>
      <c r="K92" s="149"/>
      <c r="L92" s="149"/>
      <c r="M92" s="149"/>
      <c r="N92" s="149"/>
      <c r="O92" s="149"/>
      <c r="P92" s="149"/>
      <c r="Q92" s="1"/>
    </row>
    <row r="93" spans="2:17" x14ac:dyDescent="0.2">
      <c r="B93" s="2" t="s">
        <v>3</v>
      </c>
      <c r="C93" s="2" t="s">
        <v>16</v>
      </c>
      <c r="D93" s="1"/>
      <c r="E93" s="1"/>
      <c r="F93" s="150" t="s">
        <v>15069</v>
      </c>
      <c r="G93" s="150"/>
      <c r="H93" s="150"/>
      <c r="I93" s="150"/>
      <c r="J93" s="150"/>
      <c r="K93" s="67"/>
      <c r="L93" s="150" t="s">
        <v>15070</v>
      </c>
      <c r="M93" s="150"/>
      <c r="N93" s="150"/>
      <c r="O93" s="150"/>
      <c r="P93" s="150"/>
      <c r="Q93" s="1"/>
    </row>
    <row r="94" spans="2:17" x14ac:dyDescent="0.2">
      <c r="B94" s="2" t="s">
        <v>24</v>
      </c>
      <c r="D94" s="1"/>
      <c r="E94" s="71" t="s">
        <v>15071</v>
      </c>
      <c r="F94" s="46" t="s">
        <v>11</v>
      </c>
      <c r="G94" s="46" t="s">
        <v>12</v>
      </c>
      <c r="H94" s="46" t="s">
        <v>13</v>
      </c>
      <c r="I94" s="46" t="s">
        <v>14</v>
      </c>
      <c r="J94" s="46" t="s">
        <v>15</v>
      </c>
      <c r="K94" s="1"/>
      <c r="L94" s="46" t="s">
        <v>11</v>
      </c>
      <c r="M94" s="46" t="s">
        <v>12</v>
      </c>
      <c r="N94" s="46" t="s">
        <v>13</v>
      </c>
      <c r="O94" s="46" t="s">
        <v>14</v>
      </c>
      <c r="P94" s="46" t="s">
        <v>15</v>
      </c>
      <c r="Q94" s="1"/>
    </row>
    <row r="95" spans="2:17" x14ac:dyDescent="0.2">
      <c r="B95" s="2" t="str">
        <f>B93&amp;C93&amp;C95&amp;B94</f>
        <v>OverallTotal1Adult</v>
      </c>
      <c r="C95" s="2">
        <f t="shared" ref="C95:C116" si="16">C66</f>
        <v>1</v>
      </c>
      <c r="D95" s="1"/>
      <c r="E95" s="1" t="str">
        <f t="shared" ref="E95:E116" si="17">VLOOKUP(C95, ListDHB, 2, FALSE)</f>
        <v>Northland</v>
      </c>
      <c r="F95" s="64">
        <f t="shared" ref="F95:J104" si="18">_xlfn.IFNA(VLOOKUP($B95&amp;F$10, ppldata, 7, FALSE), 0)</f>
        <v>19244</v>
      </c>
      <c r="G95" s="64">
        <f t="shared" si="18"/>
        <v>19725</v>
      </c>
      <c r="H95" s="64">
        <f t="shared" si="18"/>
        <v>20370</v>
      </c>
      <c r="I95" s="64">
        <f t="shared" si="18"/>
        <v>20608</v>
      </c>
      <c r="J95" s="64">
        <f t="shared" si="18"/>
        <v>21029</v>
      </c>
      <c r="K95" s="1"/>
      <c r="L95" s="65">
        <f t="shared" ref="L95:P104" si="19">_xlfn.IFNA(VLOOKUP($B95&amp;L$10, ppldata, 8, FALSE), 0)</f>
        <v>15.218663503361</v>
      </c>
      <c r="M95" s="65">
        <f t="shared" si="19"/>
        <v>15.493676851779099</v>
      </c>
      <c r="N95" s="65">
        <f t="shared" si="19"/>
        <v>15.874376558603499</v>
      </c>
      <c r="O95" s="65">
        <f t="shared" si="19"/>
        <v>15.8779566992835</v>
      </c>
      <c r="P95" s="65">
        <f t="shared" si="19"/>
        <v>15.925028398334</v>
      </c>
      <c r="Q95" s="1"/>
    </row>
    <row r="96" spans="2:17" x14ac:dyDescent="0.2">
      <c r="B96" s="2" t="str">
        <f>B93&amp;C93&amp;C96&amp;B94</f>
        <v>OverallTotal2Adult</v>
      </c>
      <c r="C96" s="2">
        <f t="shared" si="16"/>
        <v>2</v>
      </c>
      <c r="D96" s="1"/>
      <c r="E96" s="1" t="str">
        <f t="shared" si="17"/>
        <v>Waitemata</v>
      </c>
      <c r="F96" s="64">
        <f t="shared" si="18"/>
        <v>50252</v>
      </c>
      <c r="G96" s="64">
        <f t="shared" si="18"/>
        <v>49566</v>
      </c>
      <c r="H96" s="64">
        <f t="shared" si="18"/>
        <v>51027</v>
      </c>
      <c r="I96" s="64">
        <f t="shared" si="18"/>
        <v>53043</v>
      </c>
      <c r="J96" s="64">
        <f t="shared" si="18"/>
        <v>53458</v>
      </c>
      <c r="K96" s="1"/>
      <c r="L96" s="65">
        <f t="shared" si="19"/>
        <v>11.776340457442799</v>
      </c>
      <c r="M96" s="65">
        <f t="shared" si="19"/>
        <v>11.4518737581443</v>
      </c>
      <c r="N96" s="65">
        <f t="shared" si="19"/>
        <v>11.605485807860299</v>
      </c>
      <c r="O96" s="65">
        <f t="shared" si="19"/>
        <v>11.8177969877907</v>
      </c>
      <c r="P96" s="65">
        <f t="shared" si="19"/>
        <v>11.5986114124539</v>
      </c>
      <c r="Q96" s="1"/>
    </row>
    <row r="97" spans="2:17" x14ac:dyDescent="0.2">
      <c r="B97" s="2" t="str">
        <f>B93&amp;C93&amp;C97&amp;B94</f>
        <v>OverallTotal3Adult</v>
      </c>
      <c r="C97" s="2">
        <f t="shared" si="16"/>
        <v>3</v>
      </c>
      <c r="D97" s="1"/>
      <c r="E97" s="1" t="str">
        <f t="shared" si="17"/>
        <v>Auckland</v>
      </c>
      <c r="F97" s="64">
        <f t="shared" si="18"/>
        <v>38755</v>
      </c>
      <c r="G97" s="64">
        <f t="shared" si="18"/>
        <v>37689</v>
      </c>
      <c r="H97" s="64">
        <f t="shared" si="18"/>
        <v>37869</v>
      </c>
      <c r="I97" s="64">
        <f t="shared" si="18"/>
        <v>39862</v>
      </c>
      <c r="J97" s="64">
        <f t="shared" si="18"/>
        <v>41717</v>
      </c>
      <c r="K97" s="1"/>
      <c r="L97" s="65">
        <f t="shared" si="19"/>
        <v>10.541849141800199</v>
      </c>
      <c r="M97" s="65">
        <f t="shared" si="19"/>
        <v>10.133358427661101</v>
      </c>
      <c r="N97" s="65">
        <f t="shared" si="19"/>
        <v>10.034181240063599</v>
      </c>
      <c r="O97" s="65">
        <f t="shared" si="19"/>
        <v>10.258904673666899</v>
      </c>
      <c r="P97" s="65">
        <f t="shared" si="19"/>
        <v>10.2763887178224</v>
      </c>
      <c r="Q97" s="1"/>
    </row>
    <row r="98" spans="2:17" x14ac:dyDescent="0.2">
      <c r="B98" s="2" t="str">
        <f>B93&amp;C93&amp;C98&amp;B94</f>
        <v>OverallTotal4Adult</v>
      </c>
      <c r="C98" s="2">
        <f t="shared" si="16"/>
        <v>4</v>
      </c>
      <c r="D98" s="1"/>
      <c r="E98" s="1" t="str">
        <f t="shared" si="17"/>
        <v>Counties Manukau</v>
      </c>
      <c r="F98" s="64">
        <f t="shared" si="18"/>
        <v>42941</v>
      </c>
      <c r="G98" s="64">
        <f t="shared" si="18"/>
        <v>44082</v>
      </c>
      <c r="H98" s="64">
        <f t="shared" si="18"/>
        <v>45277</v>
      </c>
      <c r="I98" s="64">
        <f t="shared" si="18"/>
        <v>48088</v>
      </c>
      <c r="J98" s="64">
        <f t="shared" si="18"/>
        <v>49481</v>
      </c>
      <c r="K98" s="1"/>
      <c r="L98" s="65">
        <f t="shared" si="19"/>
        <v>11.729949737762199</v>
      </c>
      <c r="M98" s="65">
        <f t="shared" si="19"/>
        <v>11.8535050687031</v>
      </c>
      <c r="N98" s="65">
        <f t="shared" si="19"/>
        <v>12.007266362575599</v>
      </c>
      <c r="O98" s="65">
        <f t="shared" si="19"/>
        <v>12.376907832084999</v>
      </c>
      <c r="P98" s="65">
        <f t="shared" si="19"/>
        <v>12.3591267858927</v>
      </c>
      <c r="Q98" s="1"/>
    </row>
    <row r="99" spans="2:17" x14ac:dyDescent="0.2">
      <c r="B99" s="2" t="str">
        <f>B93&amp;C93&amp;C99&amp;B94</f>
        <v>OverallTotal5Adult</v>
      </c>
      <c r="C99" s="2">
        <f t="shared" si="16"/>
        <v>5</v>
      </c>
      <c r="D99" s="1"/>
      <c r="E99" s="1" t="str">
        <f t="shared" si="17"/>
        <v>Waikato</v>
      </c>
      <c r="F99" s="64">
        <f t="shared" si="18"/>
        <v>42943</v>
      </c>
      <c r="G99" s="64">
        <f t="shared" si="18"/>
        <v>45799</v>
      </c>
      <c r="H99" s="64">
        <f t="shared" si="18"/>
        <v>46621</v>
      </c>
      <c r="I99" s="64">
        <f t="shared" si="18"/>
        <v>47668</v>
      </c>
      <c r="J99" s="64">
        <f t="shared" si="18"/>
        <v>48663</v>
      </c>
      <c r="K99" s="1"/>
      <c r="L99" s="65">
        <f t="shared" si="19"/>
        <v>14.816105437482699</v>
      </c>
      <c r="M99" s="65">
        <f t="shared" si="19"/>
        <v>15.6342595753397</v>
      </c>
      <c r="N99" s="65">
        <f t="shared" si="19"/>
        <v>15.7567256996079</v>
      </c>
      <c r="O99" s="65">
        <f t="shared" si="19"/>
        <v>15.8218268720127</v>
      </c>
      <c r="P99" s="65">
        <f t="shared" si="19"/>
        <v>15.8135378416144</v>
      </c>
      <c r="Q99" s="1"/>
    </row>
    <row r="100" spans="2:17" x14ac:dyDescent="0.2">
      <c r="B100" s="2" t="str">
        <f>B93&amp;C93&amp;C100&amp;B94</f>
        <v>OverallTotal6Adult</v>
      </c>
      <c r="C100" s="2">
        <f t="shared" si="16"/>
        <v>6</v>
      </c>
      <c r="D100" s="1"/>
      <c r="E100" s="1" t="str">
        <f t="shared" si="17"/>
        <v>Lakes</v>
      </c>
      <c r="F100" s="64">
        <f t="shared" si="18"/>
        <v>15497</v>
      </c>
      <c r="G100" s="64">
        <f t="shared" si="18"/>
        <v>16148</v>
      </c>
      <c r="H100" s="64">
        <f t="shared" si="18"/>
        <v>16541</v>
      </c>
      <c r="I100" s="64">
        <f t="shared" si="18"/>
        <v>16953</v>
      </c>
      <c r="J100" s="64">
        <f t="shared" si="18"/>
        <v>17866</v>
      </c>
      <c r="K100" s="1"/>
      <c r="L100" s="65">
        <f t="shared" si="19"/>
        <v>19.557041898031301</v>
      </c>
      <c r="M100" s="65">
        <f t="shared" si="19"/>
        <v>20.296631473102099</v>
      </c>
      <c r="N100" s="65">
        <f t="shared" si="19"/>
        <v>20.717685370741499</v>
      </c>
      <c r="O100" s="65">
        <f t="shared" si="19"/>
        <v>21.0963165754107</v>
      </c>
      <c r="P100" s="65">
        <f t="shared" si="19"/>
        <v>21.8972913347224</v>
      </c>
      <c r="Q100" s="1"/>
    </row>
    <row r="101" spans="2:17" x14ac:dyDescent="0.2">
      <c r="B101" s="2" t="str">
        <f>B93&amp;C93&amp;C101&amp;B94</f>
        <v>OverallTotal7Adult</v>
      </c>
      <c r="C101" s="2">
        <f t="shared" si="16"/>
        <v>7</v>
      </c>
      <c r="D101" s="1"/>
      <c r="E101" s="1" t="str">
        <f t="shared" si="17"/>
        <v>Bay of Plenty</v>
      </c>
      <c r="F101" s="64">
        <f t="shared" si="18"/>
        <v>26928</v>
      </c>
      <c r="G101" s="64">
        <f t="shared" si="18"/>
        <v>27015</v>
      </c>
      <c r="H101" s="64">
        <f t="shared" si="18"/>
        <v>27843</v>
      </c>
      <c r="I101" s="64">
        <f t="shared" si="18"/>
        <v>29198</v>
      </c>
      <c r="J101" s="64">
        <f t="shared" si="18"/>
        <v>32641</v>
      </c>
      <c r="K101" s="1"/>
      <c r="L101" s="65">
        <f t="shared" si="19"/>
        <v>16.078337711965599</v>
      </c>
      <c r="M101" s="65">
        <f t="shared" si="19"/>
        <v>16.061236623067799</v>
      </c>
      <c r="N101" s="65">
        <f t="shared" si="19"/>
        <v>16.435275367451698</v>
      </c>
      <c r="O101" s="65">
        <f t="shared" si="19"/>
        <v>16.9864448193612</v>
      </c>
      <c r="P101" s="65">
        <f t="shared" si="19"/>
        <v>18.5850936628139</v>
      </c>
      <c r="Q101" s="1"/>
    </row>
    <row r="102" spans="2:17" x14ac:dyDescent="0.2">
      <c r="B102" s="2" t="str">
        <f>B93&amp;C93&amp;C102&amp;B94</f>
        <v>OverallTotal8Adult</v>
      </c>
      <c r="C102" s="2">
        <f t="shared" si="16"/>
        <v>8</v>
      </c>
      <c r="D102" s="1"/>
      <c r="E102" s="1" t="str">
        <f t="shared" si="17"/>
        <v>Tairawhiti</v>
      </c>
      <c r="F102" s="64">
        <f t="shared" si="18"/>
        <v>7598</v>
      </c>
      <c r="G102" s="64">
        <f t="shared" si="18"/>
        <v>7687</v>
      </c>
      <c r="H102" s="64">
        <f t="shared" si="18"/>
        <v>7473</v>
      </c>
      <c r="I102" s="64">
        <f t="shared" si="18"/>
        <v>7373</v>
      </c>
      <c r="J102" s="64">
        <f t="shared" si="18"/>
        <v>7410</v>
      </c>
      <c r="K102" s="1"/>
      <c r="L102" s="65">
        <f t="shared" si="19"/>
        <v>21.6343963553531</v>
      </c>
      <c r="M102" s="65">
        <f t="shared" si="19"/>
        <v>21.800907543959202</v>
      </c>
      <c r="N102" s="65">
        <f t="shared" si="19"/>
        <v>21.169971671388101</v>
      </c>
      <c r="O102" s="65">
        <f t="shared" si="19"/>
        <v>20.804176072234799</v>
      </c>
      <c r="P102" s="65">
        <f t="shared" si="19"/>
        <v>20.7156835336875</v>
      </c>
      <c r="Q102" s="1"/>
    </row>
    <row r="103" spans="2:17" x14ac:dyDescent="0.2">
      <c r="B103" s="2" t="str">
        <f>B93&amp;C93&amp;C103&amp;B94</f>
        <v>OverallTotal9Adult</v>
      </c>
      <c r="C103" s="2">
        <f t="shared" si="16"/>
        <v>9</v>
      </c>
      <c r="D103" s="1"/>
      <c r="E103" s="1" t="str">
        <f t="shared" si="17"/>
        <v>Hawke's Bay</v>
      </c>
      <c r="F103" s="64">
        <f t="shared" si="18"/>
        <v>18866</v>
      </c>
      <c r="G103" s="64">
        <f t="shared" si="18"/>
        <v>19196</v>
      </c>
      <c r="H103" s="64">
        <f t="shared" si="18"/>
        <v>20576</v>
      </c>
      <c r="I103" s="64">
        <f t="shared" si="18"/>
        <v>21293</v>
      </c>
      <c r="J103" s="64">
        <f t="shared" si="18"/>
        <v>21609</v>
      </c>
      <c r="K103" s="1"/>
      <c r="L103" s="65">
        <f t="shared" si="19"/>
        <v>15.355689402572001</v>
      </c>
      <c r="M103" s="65">
        <f t="shared" si="19"/>
        <v>15.577375639048901</v>
      </c>
      <c r="N103" s="65">
        <f t="shared" si="19"/>
        <v>16.616328837923</v>
      </c>
      <c r="O103" s="65">
        <f t="shared" si="19"/>
        <v>17.0671689644117</v>
      </c>
      <c r="P103" s="65">
        <f t="shared" si="19"/>
        <v>17.151361219144398</v>
      </c>
      <c r="Q103" s="1"/>
    </row>
    <row r="104" spans="2:17" x14ac:dyDescent="0.2">
      <c r="B104" s="2" t="str">
        <f>B93&amp;C93&amp;C104&amp;B94</f>
        <v>OverallTotal10Adult</v>
      </c>
      <c r="C104" s="2">
        <f t="shared" si="16"/>
        <v>10</v>
      </c>
      <c r="D104" s="1"/>
      <c r="E104" s="1" t="str">
        <f t="shared" si="17"/>
        <v>Taranaki</v>
      </c>
      <c r="F104" s="64">
        <f t="shared" si="18"/>
        <v>19300</v>
      </c>
      <c r="G104" s="64">
        <f t="shared" si="18"/>
        <v>19186</v>
      </c>
      <c r="H104" s="64">
        <f t="shared" si="18"/>
        <v>20429</v>
      </c>
      <c r="I104" s="64">
        <f t="shared" si="18"/>
        <v>20563</v>
      </c>
      <c r="J104" s="64">
        <f t="shared" si="18"/>
        <v>19716</v>
      </c>
      <c r="K104" s="1"/>
      <c r="L104" s="65">
        <f t="shared" si="19"/>
        <v>21.867210514389299</v>
      </c>
      <c r="M104" s="65">
        <f t="shared" si="19"/>
        <v>21.576698155645499</v>
      </c>
      <c r="N104" s="65">
        <f t="shared" si="19"/>
        <v>22.7798840321142</v>
      </c>
      <c r="O104" s="65">
        <f t="shared" si="19"/>
        <v>22.653960559656301</v>
      </c>
      <c r="P104" s="65">
        <f t="shared" si="19"/>
        <v>21.516970424533501</v>
      </c>
      <c r="Q104" s="1"/>
    </row>
    <row r="105" spans="2:17" x14ac:dyDescent="0.2">
      <c r="B105" s="2" t="str">
        <f>B93&amp;C93&amp;C105&amp;B94</f>
        <v>OverallTotal11Adult</v>
      </c>
      <c r="C105" s="2">
        <f t="shared" si="16"/>
        <v>11</v>
      </c>
      <c r="D105" s="1"/>
      <c r="E105" s="1" t="str">
        <f t="shared" si="17"/>
        <v>MidCentral</v>
      </c>
      <c r="F105" s="64">
        <f t="shared" ref="F105:J114" si="20">_xlfn.IFNA(VLOOKUP($B105&amp;F$10, ppldata, 7, FALSE), 0)</f>
        <v>20426</v>
      </c>
      <c r="G105" s="64">
        <f t="shared" si="20"/>
        <v>20595</v>
      </c>
      <c r="H105" s="64">
        <f t="shared" si="20"/>
        <v>21133</v>
      </c>
      <c r="I105" s="64">
        <f t="shared" si="20"/>
        <v>20974</v>
      </c>
      <c r="J105" s="64">
        <f t="shared" si="20"/>
        <v>21479</v>
      </c>
      <c r="K105" s="1"/>
      <c r="L105" s="65">
        <f t="shared" ref="L105:P114" si="21">_xlfn.IFNA(VLOOKUP($B105&amp;L$10, ppldata, 8, FALSE), 0)</f>
        <v>15.334834834834799</v>
      </c>
      <c r="M105" s="65">
        <f t="shared" si="21"/>
        <v>15.362524242876299</v>
      </c>
      <c r="N105" s="65">
        <f t="shared" si="21"/>
        <v>15.693598693004599</v>
      </c>
      <c r="O105" s="65">
        <f t="shared" si="21"/>
        <v>15.4095951803688</v>
      </c>
      <c r="P105" s="65">
        <f t="shared" si="21"/>
        <v>15.564492753623201</v>
      </c>
      <c r="Q105" s="1"/>
    </row>
    <row r="106" spans="2:17" x14ac:dyDescent="0.2">
      <c r="B106" s="2" t="str">
        <f>B93&amp;C93&amp;C106&amp;B94</f>
        <v>OverallTotal12Adult</v>
      </c>
      <c r="C106" s="2">
        <f t="shared" si="16"/>
        <v>12</v>
      </c>
      <c r="D106" s="1"/>
      <c r="E106" s="1" t="str">
        <f t="shared" si="17"/>
        <v>Whanganui</v>
      </c>
      <c r="F106" s="64">
        <f t="shared" si="20"/>
        <v>9263</v>
      </c>
      <c r="G106" s="64">
        <f t="shared" si="20"/>
        <v>9007</v>
      </c>
      <c r="H106" s="64">
        <f t="shared" si="20"/>
        <v>8970</v>
      </c>
      <c r="I106" s="64">
        <f t="shared" si="20"/>
        <v>9021</v>
      </c>
      <c r="J106" s="64">
        <f t="shared" si="20"/>
        <v>9230</v>
      </c>
      <c r="K106" s="1"/>
      <c r="L106" s="65">
        <f t="shared" si="21"/>
        <v>18.6453301127214</v>
      </c>
      <c r="M106" s="65">
        <f t="shared" si="21"/>
        <v>18.266071790711798</v>
      </c>
      <c r="N106" s="65">
        <f t="shared" si="21"/>
        <v>18.1984175289105</v>
      </c>
      <c r="O106" s="65">
        <f t="shared" si="21"/>
        <v>18.305600649350701</v>
      </c>
      <c r="P106" s="65">
        <f t="shared" si="21"/>
        <v>18.578904991948502</v>
      </c>
      <c r="Q106" s="1"/>
    </row>
    <row r="107" spans="2:17" x14ac:dyDescent="0.2">
      <c r="B107" s="2" t="str">
        <f>B93&amp;C93&amp;C107&amp;B94</f>
        <v>OverallTotal13Adult</v>
      </c>
      <c r="C107" s="2">
        <f t="shared" si="16"/>
        <v>13</v>
      </c>
      <c r="D107" s="1"/>
      <c r="E107" s="1" t="str">
        <f t="shared" si="17"/>
        <v>Capital &amp; Coast</v>
      </c>
      <c r="F107" s="64">
        <f t="shared" si="20"/>
        <v>25178</v>
      </c>
      <c r="G107" s="64">
        <f t="shared" si="20"/>
        <v>26215</v>
      </c>
      <c r="H107" s="64">
        <f t="shared" si="20"/>
        <v>27758</v>
      </c>
      <c r="I107" s="64">
        <f t="shared" si="20"/>
        <v>28875</v>
      </c>
      <c r="J107" s="64">
        <f t="shared" si="20"/>
        <v>29293</v>
      </c>
      <c r="K107" s="1"/>
      <c r="L107" s="65">
        <f t="shared" si="21"/>
        <v>10.7058423335318</v>
      </c>
      <c r="M107" s="65">
        <f t="shared" si="21"/>
        <v>11.0565162378743</v>
      </c>
      <c r="N107" s="65">
        <f t="shared" si="21"/>
        <v>11.6380864533982</v>
      </c>
      <c r="O107" s="65">
        <f t="shared" si="21"/>
        <v>11.9283678274879</v>
      </c>
      <c r="P107" s="65">
        <f t="shared" si="21"/>
        <v>11.878269332143899</v>
      </c>
      <c r="Q107" s="1"/>
    </row>
    <row r="108" spans="2:17" x14ac:dyDescent="0.2">
      <c r="B108" s="2" t="str">
        <f>B93&amp;C93&amp;C108&amp;B94</f>
        <v>OverallTotal14Adult</v>
      </c>
      <c r="C108" s="2">
        <f t="shared" si="16"/>
        <v>14</v>
      </c>
      <c r="D108" s="1"/>
      <c r="E108" s="1" t="str">
        <f t="shared" si="17"/>
        <v>Hutt Valley</v>
      </c>
      <c r="F108" s="64">
        <f t="shared" si="20"/>
        <v>19982</v>
      </c>
      <c r="G108" s="64">
        <f t="shared" si="20"/>
        <v>20814</v>
      </c>
      <c r="H108" s="64">
        <f t="shared" si="20"/>
        <v>21974</v>
      </c>
      <c r="I108" s="64">
        <f t="shared" si="20"/>
        <v>22520</v>
      </c>
      <c r="J108" s="64">
        <f t="shared" si="20"/>
        <v>22355</v>
      </c>
      <c r="K108" s="1"/>
      <c r="L108" s="65">
        <f t="shared" si="21"/>
        <v>17.804508598413999</v>
      </c>
      <c r="M108" s="65">
        <f t="shared" si="21"/>
        <v>18.559072670530501</v>
      </c>
      <c r="N108" s="65">
        <f t="shared" si="21"/>
        <v>19.535917496443801</v>
      </c>
      <c r="O108" s="65">
        <f t="shared" si="21"/>
        <v>19.834419587810501</v>
      </c>
      <c r="P108" s="65">
        <f t="shared" si="21"/>
        <v>19.559891504068599</v>
      </c>
      <c r="Q108" s="1"/>
    </row>
    <row r="109" spans="2:17" x14ac:dyDescent="0.2">
      <c r="B109" s="2" t="str">
        <f>B93&amp;C93&amp;C109&amp;B94</f>
        <v>OverallTotal15Adult</v>
      </c>
      <c r="C109" s="2">
        <f t="shared" si="16"/>
        <v>15</v>
      </c>
      <c r="D109" s="1"/>
      <c r="E109" s="1" t="str">
        <f t="shared" si="17"/>
        <v>Wairarapa</v>
      </c>
      <c r="F109" s="64">
        <f t="shared" si="20"/>
        <v>7843</v>
      </c>
      <c r="G109" s="64">
        <f t="shared" si="20"/>
        <v>7780</v>
      </c>
      <c r="H109" s="64">
        <f t="shared" si="20"/>
        <v>7264</v>
      </c>
      <c r="I109" s="64">
        <f t="shared" si="20"/>
        <v>7477</v>
      </c>
      <c r="J109" s="64">
        <f t="shared" si="20"/>
        <v>7298</v>
      </c>
      <c r="K109" s="1"/>
      <c r="L109" s="65">
        <f t="shared" si="21"/>
        <v>23.538415366146499</v>
      </c>
      <c r="M109" s="65">
        <f t="shared" si="21"/>
        <v>23.113487819370199</v>
      </c>
      <c r="N109" s="65">
        <f t="shared" si="21"/>
        <v>21.402474955804401</v>
      </c>
      <c r="O109" s="65">
        <f t="shared" si="21"/>
        <v>21.7607683352736</v>
      </c>
      <c r="P109" s="65">
        <f t="shared" si="21"/>
        <v>20.959218839747301</v>
      </c>
      <c r="Q109" s="1"/>
    </row>
    <row r="110" spans="2:17" x14ac:dyDescent="0.2">
      <c r="B110" s="2" t="str">
        <f>B93&amp;C93&amp;C110&amp;B94</f>
        <v>OverallTotal16Adult</v>
      </c>
      <c r="C110" s="2">
        <f t="shared" si="16"/>
        <v>16</v>
      </c>
      <c r="D110" s="1"/>
      <c r="E110" s="1" t="str">
        <f t="shared" si="17"/>
        <v>Nelson Marlborough</v>
      </c>
      <c r="F110" s="64">
        <f t="shared" si="20"/>
        <v>20839</v>
      </c>
      <c r="G110" s="64">
        <f t="shared" si="20"/>
        <v>21642</v>
      </c>
      <c r="H110" s="64">
        <f t="shared" si="20"/>
        <v>18068</v>
      </c>
      <c r="I110" s="64">
        <f t="shared" si="20"/>
        <v>18418</v>
      </c>
      <c r="J110" s="64">
        <f t="shared" si="20"/>
        <v>18769</v>
      </c>
      <c r="K110" s="1"/>
      <c r="L110" s="65">
        <f t="shared" si="21"/>
        <v>18.3506516379007</v>
      </c>
      <c r="M110" s="65">
        <f t="shared" si="21"/>
        <v>18.932726795555901</v>
      </c>
      <c r="N110" s="65">
        <f t="shared" si="21"/>
        <v>15.6908380373426</v>
      </c>
      <c r="O110" s="65">
        <f t="shared" si="21"/>
        <v>15.835267818760199</v>
      </c>
      <c r="P110" s="65">
        <f t="shared" si="21"/>
        <v>15.889773112089401</v>
      </c>
      <c r="Q110" s="1"/>
    </row>
    <row r="111" spans="2:17" x14ac:dyDescent="0.2">
      <c r="B111" s="2" t="str">
        <f>B93&amp;C93&amp;C111&amp;B94</f>
        <v>OverallTotal17Adult</v>
      </c>
      <c r="C111" s="2">
        <f t="shared" si="16"/>
        <v>17</v>
      </c>
      <c r="D111" s="1"/>
      <c r="E111" s="1" t="str">
        <f t="shared" si="17"/>
        <v>West Coast</v>
      </c>
      <c r="F111" s="64">
        <f t="shared" si="20"/>
        <v>6172</v>
      </c>
      <c r="G111" s="64">
        <f t="shared" si="20"/>
        <v>6309</v>
      </c>
      <c r="H111" s="64">
        <f t="shared" si="20"/>
        <v>6126</v>
      </c>
      <c r="I111" s="64">
        <f t="shared" si="20"/>
        <v>5700</v>
      </c>
      <c r="J111" s="64">
        <f t="shared" si="20"/>
        <v>6092</v>
      </c>
      <c r="K111" s="1"/>
      <c r="L111" s="65">
        <f t="shared" si="21"/>
        <v>23.0298507462687</v>
      </c>
      <c r="M111" s="65">
        <f t="shared" si="21"/>
        <v>23.576233183856498</v>
      </c>
      <c r="N111" s="65">
        <f t="shared" si="21"/>
        <v>22.995495495495501</v>
      </c>
      <c r="O111" s="65">
        <f t="shared" si="21"/>
        <v>21.388367729831099</v>
      </c>
      <c r="P111" s="65">
        <f t="shared" si="21"/>
        <v>22.902255639097699</v>
      </c>
      <c r="Q111" s="1"/>
    </row>
    <row r="112" spans="2:17" x14ac:dyDescent="0.2">
      <c r="B112" s="2" t="str">
        <f>B93&amp;C93&amp;C112&amp;B94</f>
        <v>OverallTotal18Adult</v>
      </c>
      <c r="C112" s="2">
        <f t="shared" si="16"/>
        <v>18</v>
      </c>
      <c r="D112" s="1"/>
      <c r="E112" s="1" t="str">
        <f t="shared" si="17"/>
        <v>Canterbury</v>
      </c>
      <c r="F112" s="64">
        <f t="shared" si="20"/>
        <v>48885</v>
      </c>
      <c r="G112" s="64">
        <f t="shared" si="20"/>
        <v>47995</v>
      </c>
      <c r="H112" s="64">
        <f t="shared" si="20"/>
        <v>49507</v>
      </c>
      <c r="I112" s="64">
        <f t="shared" si="20"/>
        <v>52095</v>
      </c>
      <c r="J112" s="64">
        <f t="shared" si="20"/>
        <v>52053</v>
      </c>
      <c r="K112" s="1"/>
      <c r="L112" s="65">
        <f t="shared" si="21"/>
        <v>12.072456967871</v>
      </c>
      <c r="M112" s="65">
        <f t="shared" si="21"/>
        <v>11.905588767891301</v>
      </c>
      <c r="N112" s="65">
        <f t="shared" si="21"/>
        <v>12.110026662752899</v>
      </c>
      <c r="O112" s="65">
        <f t="shared" si="21"/>
        <v>12.4364391606388</v>
      </c>
      <c r="P112" s="65">
        <f t="shared" si="21"/>
        <v>12.11210908414</v>
      </c>
      <c r="Q112" s="1"/>
    </row>
    <row r="113" spans="2:17" x14ac:dyDescent="0.2">
      <c r="B113" s="2" t="str">
        <f>B93&amp;C93&amp;C113&amp;B94</f>
        <v>OverallTotal19Adult</v>
      </c>
      <c r="C113" s="2">
        <f t="shared" si="16"/>
        <v>19</v>
      </c>
      <c r="D113" s="1"/>
      <c r="E113" s="1" t="str">
        <f t="shared" si="17"/>
        <v>South Canterbury</v>
      </c>
      <c r="F113" s="64">
        <f t="shared" si="20"/>
        <v>8149</v>
      </c>
      <c r="G113" s="64">
        <f t="shared" si="20"/>
        <v>8284</v>
      </c>
      <c r="H113" s="64">
        <f t="shared" si="20"/>
        <v>8571</v>
      </c>
      <c r="I113" s="64">
        <f t="shared" si="20"/>
        <v>8918</v>
      </c>
      <c r="J113" s="64">
        <f t="shared" si="20"/>
        <v>9125</v>
      </c>
      <c r="K113" s="1"/>
      <c r="L113" s="65">
        <f t="shared" si="21"/>
        <v>17.627081981397399</v>
      </c>
      <c r="M113" s="65">
        <f t="shared" si="21"/>
        <v>17.7806396222365</v>
      </c>
      <c r="N113" s="65">
        <f t="shared" si="21"/>
        <v>18.243933588761202</v>
      </c>
      <c r="O113" s="65">
        <f t="shared" si="21"/>
        <v>18.782645324347101</v>
      </c>
      <c r="P113" s="65">
        <f t="shared" si="21"/>
        <v>19.0381806801586</v>
      </c>
      <c r="Q113" s="1"/>
    </row>
    <row r="114" spans="2:17" x14ac:dyDescent="0.2">
      <c r="B114" s="2" t="str">
        <f>B93&amp;C93&amp;C114&amp;B94</f>
        <v>OverallTotal20Adult</v>
      </c>
      <c r="C114" s="2">
        <f t="shared" si="16"/>
        <v>20</v>
      </c>
      <c r="D114" s="1"/>
      <c r="E114" s="1" t="str">
        <f t="shared" si="17"/>
        <v>Southern</v>
      </c>
      <c r="F114" s="64">
        <f t="shared" si="20"/>
        <v>38585</v>
      </c>
      <c r="G114" s="64">
        <f t="shared" si="20"/>
        <v>40031</v>
      </c>
      <c r="H114" s="64">
        <f t="shared" si="20"/>
        <v>37149</v>
      </c>
      <c r="I114" s="64">
        <f t="shared" si="20"/>
        <v>35543</v>
      </c>
      <c r="J114" s="64">
        <f t="shared" si="20"/>
        <v>40185</v>
      </c>
      <c r="K114" s="1"/>
      <c r="L114" s="65">
        <f t="shared" si="21"/>
        <v>15.553450499838799</v>
      </c>
      <c r="M114" s="65">
        <f t="shared" si="21"/>
        <v>16.087043883620002</v>
      </c>
      <c r="N114" s="65">
        <f t="shared" si="21"/>
        <v>14.8495023384099</v>
      </c>
      <c r="O114" s="65">
        <f t="shared" si="21"/>
        <v>14.0253334385605</v>
      </c>
      <c r="P114" s="65">
        <f t="shared" si="21"/>
        <v>15.597345132743399</v>
      </c>
      <c r="Q114" s="1"/>
    </row>
    <row r="115" spans="2:17" x14ac:dyDescent="0.2">
      <c r="B115" s="2" t="str">
        <f>B93&amp;C93&amp;C115&amp;B94</f>
        <v>OverallTotal30Adult</v>
      </c>
      <c r="C115" s="2">
        <f t="shared" si="16"/>
        <v>30</v>
      </c>
      <c r="D115" s="1"/>
      <c r="E115" s="1" t="str">
        <f t="shared" si="17"/>
        <v>Unknown</v>
      </c>
      <c r="F115" s="64">
        <f>F116-SUM(F95:F114)</f>
        <v>6920</v>
      </c>
      <c r="G115" s="64">
        <f t="shared" ref="G115" si="22">G116-SUM(G95:G114)</f>
        <v>6898</v>
      </c>
      <c r="H115" s="64">
        <f t="shared" ref="H115" si="23">H116-SUM(H95:H114)</f>
        <v>7344</v>
      </c>
      <c r="I115" s="64">
        <f t="shared" ref="I115" si="24">I116-SUM(I95:I114)</f>
        <v>8973</v>
      </c>
      <c r="J115" s="64">
        <f t="shared" ref="J115" si="25">J116-SUM(J95:J114)</f>
        <v>9816</v>
      </c>
      <c r="K115" s="1"/>
      <c r="L115" s="66" t="s">
        <v>14945</v>
      </c>
      <c r="M115" s="66" t="s">
        <v>14945</v>
      </c>
      <c r="N115" s="66" t="s">
        <v>14945</v>
      </c>
      <c r="O115" s="66" t="s">
        <v>14945</v>
      </c>
      <c r="P115" s="66" t="s">
        <v>14945</v>
      </c>
      <c r="Q115" s="1"/>
    </row>
    <row r="116" spans="2:17" x14ac:dyDescent="0.2">
      <c r="B116" s="2" t="str">
        <f>B93&amp;C93&amp;C116&amp;B94</f>
        <v>OverallTotal99Adult</v>
      </c>
      <c r="C116" s="2">
        <f t="shared" si="16"/>
        <v>99</v>
      </c>
      <c r="D116" s="1"/>
      <c r="E116" s="71" t="str">
        <f t="shared" si="17"/>
        <v>New Zealand</v>
      </c>
      <c r="F116" s="73">
        <f>_xlfn.IFNA(VLOOKUP($B116&amp;F$10, ppldata, 7, FALSE), 0)</f>
        <v>494566</v>
      </c>
      <c r="G116" s="73">
        <f>_xlfn.IFNA(VLOOKUP($B116&amp;G$10, ppldata, 7, FALSE), 0)</f>
        <v>501663</v>
      </c>
      <c r="H116" s="73">
        <f>_xlfn.IFNA(VLOOKUP($B116&amp;H$10, ppldata, 7, FALSE), 0)</f>
        <v>507890</v>
      </c>
      <c r="I116" s="73">
        <f>_xlfn.IFNA(VLOOKUP($B116&amp;I$10, ppldata, 7, FALSE), 0)</f>
        <v>523163</v>
      </c>
      <c r="J116" s="73">
        <f>_xlfn.IFNA(VLOOKUP($B116&amp;J$10, ppldata, 7, FALSE), 0)</f>
        <v>539285</v>
      </c>
      <c r="K116" s="67"/>
      <c r="L116" s="72">
        <f>_xlfn.IFNA(VLOOKUP($B116&amp;L$10, ppldata, 8, FALSE), 0)</f>
        <v>14.239121985207101</v>
      </c>
      <c r="M116" s="72">
        <f>_xlfn.IFNA(VLOOKUP($B116&amp;M$10, ppldata, 8, FALSE), 0)</f>
        <v>14.3406037390658</v>
      </c>
      <c r="N116" s="72">
        <f>_xlfn.IFNA(VLOOKUP($B116&amp;N$10, ppldata, 8, FALSE), 0)</f>
        <v>14.374380890385799</v>
      </c>
      <c r="O116" s="72">
        <f>_xlfn.IFNA(VLOOKUP($B116&amp;O$10, ppldata, 8, FALSE), 0)</f>
        <v>14.537716816815101</v>
      </c>
      <c r="P116" s="72">
        <f>_xlfn.IFNA(VLOOKUP($B116&amp;P$10, ppldata, 8, FALSE), 0)</f>
        <v>14.6489107404792</v>
      </c>
      <c r="Q116" s="1"/>
    </row>
    <row r="117" spans="2:17" x14ac:dyDescent="0.2">
      <c r="D117" s="1"/>
      <c r="E117" s="74" t="str">
        <f>PeopleRef!$F$9</f>
        <v>Note: Rates presented are specific to the age group (not standardised).</v>
      </c>
      <c r="F117" s="1"/>
      <c r="G117" s="1"/>
      <c r="H117" s="1"/>
      <c r="I117" s="1"/>
      <c r="J117" s="1"/>
      <c r="K117" s="1"/>
      <c r="L117" s="1"/>
      <c r="M117" s="1"/>
      <c r="N117" s="1"/>
      <c r="O117" s="1"/>
      <c r="P117" s="1"/>
      <c r="Q117" s="1"/>
    </row>
    <row r="118" spans="2:17" x14ac:dyDescent="0.2">
      <c r="D118" s="1"/>
      <c r="E118" s="74"/>
      <c r="F118" s="1"/>
      <c r="G118" s="1"/>
      <c r="H118" s="1"/>
      <c r="I118" s="1"/>
      <c r="J118" s="1"/>
      <c r="K118" s="1"/>
      <c r="L118" s="1"/>
      <c r="M118" s="1"/>
      <c r="N118" s="1"/>
      <c r="O118" s="1"/>
      <c r="P118" s="1"/>
      <c r="Q118" s="1"/>
    </row>
    <row r="120" spans="2:17" x14ac:dyDescent="0.2">
      <c r="D120" s="1"/>
      <c r="E120" s="1"/>
      <c r="F120" s="1"/>
      <c r="G120" s="1"/>
      <c r="H120" s="1"/>
      <c r="I120" s="1"/>
      <c r="J120" s="1"/>
      <c r="K120" s="1"/>
      <c r="L120" s="1"/>
      <c r="M120" s="1"/>
      <c r="N120" s="1"/>
      <c r="O120" s="1"/>
      <c r="P120" s="1"/>
      <c r="Q120" s="1"/>
    </row>
    <row r="121" spans="2:17" ht="30" customHeight="1" x14ac:dyDescent="0.2">
      <c r="D121" s="1"/>
      <c r="E121" s="149" t="str">
        <f>Contents!D23</f>
        <v>Table 5: Number and rate of Māori who were patients at an emergency department at least once during the year, by DHB of residence, 2010/11–2014/15</v>
      </c>
      <c r="F121" s="149"/>
      <c r="G121" s="149"/>
      <c r="H121" s="149"/>
      <c r="I121" s="149"/>
      <c r="J121" s="149"/>
      <c r="K121" s="149"/>
      <c r="L121" s="149"/>
      <c r="M121" s="149"/>
      <c r="N121" s="149"/>
      <c r="O121" s="149"/>
      <c r="P121" s="149"/>
      <c r="Q121" s="1"/>
    </row>
    <row r="122" spans="2:17" x14ac:dyDescent="0.2">
      <c r="B122" s="2" t="s">
        <v>26</v>
      </c>
      <c r="C122" s="2">
        <v>1</v>
      </c>
      <c r="D122" s="1"/>
      <c r="E122" s="1"/>
      <c r="F122" s="150" t="s">
        <v>15069</v>
      </c>
      <c r="G122" s="150"/>
      <c r="H122" s="150"/>
      <c r="I122" s="150"/>
      <c r="J122" s="150"/>
      <c r="K122" s="67"/>
      <c r="L122" s="150" t="s">
        <v>15070</v>
      </c>
      <c r="M122" s="150"/>
      <c r="N122" s="150"/>
      <c r="O122" s="150"/>
      <c r="P122" s="150"/>
      <c r="Q122" s="1"/>
    </row>
    <row r="123" spans="2:17" x14ac:dyDescent="0.2">
      <c r="B123" s="2" t="s">
        <v>28</v>
      </c>
      <c r="D123" s="1"/>
      <c r="E123" s="71" t="s">
        <v>15071</v>
      </c>
      <c r="F123" s="46" t="s">
        <v>11</v>
      </c>
      <c r="G123" s="46" t="s">
        <v>12</v>
      </c>
      <c r="H123" s="46" t="s">
        <v>13</v>
      </c>
      <c r="I123" s="46" t="s">
        <v>14</v>
      </c>
      <c r="J123" s="46" t="s">
        <v>15</v>
      </c>
      <c r="K123" s="1"/>
      <c r="L123" s="46" t="s">
        <v>11</v>
      </c>
      <c r="M123" s="46" t="s">
        <v>12</v>
      </c>
      <c r="N123" s="46" t="s">
        <v>13</v>
      </c>
      <c r="O123" s="46" t="s">
        <v>14</v>
      </c>
      <c r="P123" s="46" t="s">
        <v>15</v>
      </c>
      <c r="Q123" s="1"/>
    </row>
    <row r="124" spans="2:17" x14ac:dyDescent="0.2">
      <c r="B124" s="2" t="str">
        <f>B122&amp;C122&amp;C124&amp;B123</f>
        <v>Ethnic11AllAge</v>
      </c>
      <c r="C124" s="2">
        <f t="shared" ref="C124:C145" si="26">C95</f>
        <v>1</v>
      </c>
      <c r="D124" s="1"/>
      <c r="E124" s="1" t="str">
        <f t="shared" ref="E124:E145" si="27">VLOOKUP(C124, ListDHB, 2, FALSE)</f>
        <v>Northland</v>
      </c>
      <c r="F124" s="64">
        <f t="shared" ref="F124:J133" si="28">_xlfn.IFNA(VLOOKUP($B124&amp;F$10, ppldata, 7, FALSE), 0)</f>
        <v>9106</v>
      </c>
      <c r="G124" s="64">
        <f t="shared" si="28"/>
        <v>9554</v>
      </c>
      <c r="H124" s="64">
        <f t="shared" si="28"/>
        <v>9922</v>
      </c>
      <c r="I124" s="64">
        <f t="shared" si="28"/>
        <v>10085</v>
      </c>
      <c r="J124" s="64">
        <f t="shared" si="28"/>
        <v>10318</v>
      </c>
      <c r="K124" s="1"/>
      <c r="L124" s="65">
        <f t="shared" ref="L124:P133" si="29">_xlfn.IFNA(VLOOKUP($B124&amp;L$10, ppldata, 8, FALSE), 0)</f>
        <v>17.268250282540599</v>
      </c>
      <c r="M124" s="65">
        <f t="shared" si="29"/>
        <v>17.7961881643776</v>
      </c>
      <c r="N124" s="65">
        <f t="shared" si="29"/>
        <v>18.238907224766201</v>
      </c>
      <c r="O124" s="65">
        <f t="shared" si="29"/>
        <v>18.246053365871798</v>
      </c>
      <c r="P124" s="65">
        <f t="shared" si="29"/>
        <v>18.2604270976245</v>
      </c>
      <c r="Q124" s="1"/>
    </row>
    <row r="125" spans="2:17" x14ac:dyDescent="0.2">
      <c r="B125" s="2" t="str">
        <f>B122&amp;C122&amp;C125&amp;B123</f>
        <v>Ethnic12AllAge</v>
      </c>
      <c r="C125" s="2">
        <f t="shared" si="26"/>
        <v>2</v>
      </c>
      <c r="D125" s="1"/>
      <c r="E125" s="1" t="str">
        <f t="shared" si="27"/>
        <v>Waitemata</v>
      </c>
      <c r="F125" s="64">
        <f t="shared" si="28"/>
        <v>8007</v>
      </c>
      <c r="G125" s="64">
        <f t="shared" si="28"/>
        <v>8043</v>
      </c>
      <c r="H125" s="64">
        <f t="shared" si="28"/>
        <v>7891</v>
      </c>
      <c r="I125" s="64">
        <f t="shared" si="28"/>
        <v>7779</v>
      </c>
      <c r="J125" s="64">
        <f t="shared" si="28"/>
        <v>8072</v>
      </c>
      <c r="K125" s="1"/>
      <c r="L125" s="65">
        <f t="shared" si="29"/>
        <v>14.627262357211301</v>
      </c>
      <c r="M125" s="65">
        <f t="shared" si="29"/>
        <v>14.332770303033399</v>
      </c>
      <c r="N125" s="65">
        <f t="shared" si="29"/>
        <v>14.083683326526501</v>
      </c>
      <c r="O125" s="65">
        <f t="shared" si="29"/>
        <v>13.6623616034679</v>
      </c>
      <c r="P125" s="65">
        <f t="shared" si="29"/>
        <v>13.893715113711</v>
      </c>
      <c r="Q125" s="1"/>
    </row>
    <row r="126" spans="2:17" x14ac:dyDescent="0.2">
      <c r="B126" s="2" t="str">
        <f>B122&amp;C122&amp;C126&amp;B123</f>
        <v>Ethnic13AllAge</v>
      </c>
      <c r="C126" s="2">
        <f t="shared" si="26"/>
        <v>3</v>
      </c>
      <c r="D126" s="1"/>
      <c r="E126" s="1" t="str">
        <f t="shared" si="27"/>
        <v>Auckland</v>
      </c>
      <c r="F126" s="64">
        <f t="shared" si="28"/>
        <v>4929</v>
      </c>
      <c r="G126" s="64">
        <f t="shared" si="28"/>
        <v>4972</v>
      </c>
      <c r="H126" s="64">
        <f t="shared" si="28"/>
        <v>5026</v>
      </c>
      <c r="I126" s="64">
        <f t="shared" si="28"/>
        <v>5189</v>
      </c>
      <c r="J126" s="64">
        <f t="shared" si="28"/>
        <v>5528</v>
      </c>
      <c r="K126" s="1"/>
      <c r="L126" s="65">
        <f t="shared" si="29"/>
        <v>13.181373445186701</v>
      </c>
      <c r="M126" s="65">
        <f t="shared" si="29"/>
        <v>12.952332110127299</v>
      </c>
      <c r="N126" s="65">
        <f t="shared" si="29"/>
        <v>13.0528805583993</v>
      </c>
      <c r="O126" s="65">
        <f t="shared" si="29"/>
        <v>13.222927520302999</v>
      </c>
      <c r="P126" s="65">
        <f t="shared" si="29"/>
        <v>13.700483650532799</v>
      </c>
      <c r="Q126" s="1"/>
    </row>
    <row r="127" spans="2:17" x14ac:dyDescent="0.2">
      <c r="B127" s="2" t="str">
        <f>B122&amp;C122&amp;C127&amp;B123</f>
        <v>Ethnic14AllAge</v>
      </c>
      <c r="C127" s="2">
        <f t="shared" si="26"/>
        <v>4</v>
      </c>
      <c r="D127" s="1"/>
      <c r="E127" s="1" t="str">
        <f t="shared" si="27"/>
        <v>Counties Manukau</v>
      </c>
      <c r="F127" s="64">
        <f t="shared" si="28"/>
        <v>11494</v>
      </c>
      <c r="G127" s="64">
        <f t="shared" si="28"/>
        <v>11553</v>
      </c>
      <c r="H127" s="64">
        <f t="shared" si="28"/>
        <v>11524</v>
      </c>
      <c r="I127" s="64">
        <f t="shared" si="28"/>
        <v>12161</v>
      </c>
      <c r="J127" s="64">
        <f t="shared" si="28"/>
        <v>12513</v>
      </c>
      <c r="K127" s="1"/>
      <c r="L127" s="65">
        <f t="shared" si="29"/>
        <v>15.001528893845601</v>
      </c>
      <c r="M127" s="65">
        <f t="shared" si="29"/>
        <v>14.9887382142708</v>
      </c>
      <c r="N127" s="65">
        <f t="shared" si="29"/>
        <v>14.869441406625899</v>
      </c>
      <c r="O127" s="65">
        <f t="shared" si="29"/>
        <v>15.40979163932</v>
      </c>
      <c r="P127" s="65">
        <f t="shared" si="29"/>
        <v>15.431790455884601</v>
      </c>
      <c r="Q127" s="1"/>
    </row>
    <row r="128" spans="2:17" x14ac:dyDescent="0.2">
      <c r="B128" s="2" t="str">
        <f>B122&amp;C122&amp;C128&amp;B123</f>
        <v>Ethnic15AllAge</v>
      </c>
      <c r="C128" s="2">
        <f t="shared" si="26"/>
        <v>5</v>
      </c>
      <c r="D128" s="1"/>
      <c r="E128" s="1" t="str">
        <f t="shared" si="27"/>
        <v>Waikato</v>
      </c>
      <c r="F128" s="64">
        <f t="shared" si="28"/>
        <v>14293</v>
      </c>
      <c r="G128" s="64">
        <f t="shared" si="28"/>
        <v>15487</v>
      </c>
      <c r="H128" s="64">
        <f t="shared" si="28"/>
        <v>15921</v>
      </c>
      <c r="I128" s="64">
        <f t="shared" si="28"/>
        <v>16053</v>
      </c>
      <c r="J128" s="64">
        <f t="shared" si="28"/>
        <v>16681</v>
      </c>
      <c r="K128" s="1"/>
      <c r="L128" s="65">
        <f t="shared" si="29"/>
        <v>17.595517023890501</v>
      </c>
      <c r="M128" s="65">
        <f t="shared" si="29"/>
        <v>18.762299554378</v>
      </c>
      <c r="N128" s="65">
        <f t="shared" si="29"/>
        <v>18.974414334272399</v>
      </c>
      <c r="O128" s="65">
        <f t="shared" si="29"/>
        <v>18.780924228417</v>
      </c>
      <c r="P128" s="65">
        <f t="shared" si="29"/>
        <v>19.047231527587702</v>
      </c>
      <c r="Q128" s="1"/>
    </row>
    <row r="129" spans="2:17" x14ac:dyDescent="0.2">
      <c r="B129" s="2" t="str">
        <f>B122&amp;C122&amp;C129&amp;B123</f>
        <v>Ethnic16AllAge</v>
      </c>
      <c r="C129" s="2">
        <f t="shared" si="26"/>
        <v>6</v>
      </c>
      <c r="D129" s="1"/>
      <c r="E129" s="1" t="str">
        <f t="shared" si="27"/>
        <v>Lakes</v>
      </c>
      <c r="F129" s="64">
        <f t="shared" si="28"/>
        <v>8533</v>
      </c>
      <c r="G129" s="64">
        <f t="shared" si="28"/>
        <v>8714</v>
      </c>
      <c r="H129" s="64">
        <f t="shared" si="28"/>
        <v>8753</v>
      </c>
      <c r="I129" s="64">
        <f t="shared" si="28"/>
        <v>8942</v>
      </c>
      <c r="J129" s="64">
        <f t="shared" si="28"/>
        <v>9410</v>
      </c>
      <c r="K129" s="1"/>
      <c r="L129" s="65">
        <f t="shared" si="29"/>
        <v>24.1112000116511</v>
      </c>
      <c r="M129" s="65">
        <f t="shared" si="29"/>
        <v>24.621803354465801</v>
      </c>
      <c r="N129" s="65">
        <f t="shared" si="29"/>
        <v>24.767811204021999</v>
      </c>
      <c r="O129" s="65">
        <f t="shared" si="29"/>
        <v>25.175713193052999</v>
      </c>
      <c r="P129" s="65">
        <f t="shared" si="29"/>
        <v>26.237464589955099</v>
      </c>
      <c r="Q129" s="1"/>
    </row>
    <row r="130" spans="2:17" x14ac:dyDescent="0.2">
      <c r="B130" s="2" t="str">
        <f>B122&amp;C122&amp;C130&amp;B123</f>
        <v>Ethnic17AllAge</v>
      </c>
      <c r="C130" s="2">
        <f t="shared" si="26"/>
        <v>7</v>
      </c>
      <c r="D130" s="1"/>
      <c r="E130" s="1" t="str">
        <f t="shared" si="27"/>
        <v>Bay of Plenty</v>
      </c>
      <c r="F130" s="64">
        <f t="shared" si="28"/>
        <v>10877</v>
      </c>
      <c r="G130" s="64">
        <f t="shared" si="28"/>
        <v>10916</v>
      </c>
      <c r="H130" s="64">
        <f t="shared" si="28"/>
        <v>11462</v>
      </c>
      <c r="I130" s="64">
        <f t="shared" si="28"/>
        <v>11821</v>
      </c>
      <c r="J130" s="64">
        <f t="shared" si="28"/>
        <v>12610</v>
      </c>
      <c r="K130" s="1"/>
      <c r="L130" s="65">
        <f t="shared" si="29"/>
        <v>20.7968490640806</v>
      </c>
      <c r="M130" s="65">
        <f t="shared" si="29"/>
        <v>20.606243903027401</v>
      </c>
      <c r="N130" s="65">
        <f t="shared" si="29"/>
        <v>21.5518205976025</v>
      </c>
      <c r="O130" s="65">
        <f t="shared" si="29"/>
        <v>21.983099189413799</v>
      </c>
      <c r="P130" s="65">
        <f t="shared" si="29"/>
        <v>23.007000789567801</v>
      </c>
      <c r="Q130" s="1"/>
    </row>
    <row r="131" spans="2:17" x14ac:dyDescent="0.2">
      <c r="B131" s="2" t="str">
        <f>B122&amp;C122&amp;C131&amp;B123</f>
        <v>Ethnic18AllAge</v>
      </c>
      <c r="C131" s="2">
        <f t="shared" si="26"/>
        <v>8</v>
      </c>
      <c r="D131" s="1"/>
      <c r="E131" s="1" t="str">
        <f t="shared" si="27"/>
        <v>Tairawhiti</v>
      </c>
      <c r="F131" s="64">
        <f t="shared" si="28"/>
        <v>5348</v>
      </c>
      <c r="G131" s="64">
        <f t="shared" si="28"/>
        <v>5413</v>
      </c>
      <c r="H131" s="64">
        <f t="shared" si="28"/>
        <v>5209</v>
      </c>
      <c r="I131" s="64">
        <f t="shared" si="28"/>
        <v>5090</v>
      </c>
      <c r="J131" s="64">
        <f t="shared" si="28"/>
        <v>5287</v>
      </c>
      <c r="K131" s="1"/>
      <c r="L131" s="65">
        <f t="shared" si="29"/>
        <v>23.731175269398101</v>
      </c>
      <c r="M131" s="65">
        <f t="shared" si="29"/>
        <v>23.788339318647399</v>
      </c>
      <c r="N131" s="65">
        <f t="shared" si="29"/>
        <v>22.852687435738599</v>
      </c>
      <c r="O131" s="65">
        <f t="shared" si="29"/>
        <v>22.281501117751201</v>
      </c>
      <c r="P131" s="65">
        <f t="shared" si="29"/>
        <v>22.757960819404499</v>
      </c>
      <c r="Q131" s="1"/>
    </row>
    <row r="132" spans="2:17" x14ac:dyDescent="0.2">
      <c r="B132" s="2" t="str">
        <f>B122&amp;C122&amp;C132&amp;B123</f>
        <v>Ethnic19AllAge</v>
      </c>
      <c r="C132" s="2">
        <f t="shared" si="26"/>
        <v>9</v>
      </c>
      <c r="D132" s="1"/>
      <c r="E132" s="1" t="str">
        <f t="shared" si="27"/>
        <v>Hawke's Bay</v>
      </c>
      <c r="F132" s="64">
        <f t="shared" si="28"/>
        <v>7244</v>
      </c>
      <c r="G132" s="64">
        <f t="shared" si="28"/>
        <v>7413</v>
      </c>
      <c r="H132" s="64">
        <f t="shared" si="28"/>
        <v>7802</v>
      </c>
      <c r="I132" s="64">
        <f t="shared" si="28"/>
        <v>8218</v>
      </c>
      <c r="J132" s="64">
        <f t="shared" si="28"/>
        <v>8409</v>
      </c>
      <c r="K132" s="1"/>
      <c r="L132" s="65">
        <f t="shared" si="29"/>
        <v>18.903869660255399</v>
      </c>
      <c r="M132" s="65">
        <f t="shared" si="29"/>
        <v>19.148208936400099</v>
      </c>
      <c r="N132" s="65">
        <f t="shared" si="29"/>
        <v>20.151050697041399</v>
      </c>
      <c r="O132" s="65">
        <f t="shared" si="29"/>
        <v>20.880622307683598</v>
      </c>
      <c r="P132" s="65">
        <f t="shared" si="29"/>
        <v>20.995447228168899</v>
      </c>
      <c r="Q132" s="1"/>
    </row>
    <row r="133" spans="2:17" x14ac:dyDescent="0.2">
      <c r="B133" s="2" t="str">
        <f>B122&amp;C122&amp;C133&amp;B123</f>
        <v>Ethnic110AllAge</v>
      </c>
      <c r="C133" s="2">
        <f t="shared" si="26"/>
        <v>10</v>
      </c>
      <c r="D133" s="1"/>
      <c r="E133" s="1" t="str">
        <f t="shared" si="27"/>
        <v>Taranaki</v>
      </c>
      <c r="F133" s="64">
        <f t="shared" si="28"/>
        <v>5060</v>
      </c>
      <c r="G133" s="64">
        <f t="shared" si="28"/>
        <v>5055</v>
      </c>
      <c r="H133" s="64">
        <f t="shared" si="28"/>
        <v>5425</v>
      </c>
      <c r="I133" s="64">
        <f t="shared" si="28"/>
        <v>5489</v>
      </c>
      <c r="J133" s="64">
        <f t="shared" si="28"/>
        <v>5355</v>
      </c>
      <c r="K133" s="1"/>
      <c r="L133" s="65">
        <f t="shared" si="29"/>
        <v>25.6998334331997</v>
      </c>
      <c r="M133" s="65">
        <f t="shared" si="29"/>
        <v>25.230227813906001</v>
      </c>
      <c r="N133" s="65">
        <f t="shared" si="29"/>
        <v>26.597567619097699</v>
      </c>
      <c r="O133" s="65">
        <f t="shared" si="29"/>
        <v>26.372954966286901</v>
      </c>
      <c r="P133" s="65">
        <f t="shared" si="29"/>
        <v>25.104069850291499</v>
      </c>
      <c r="Q133" s="1"/>
    </row>
    <row r="134" spans="2:17" x14ac:dyDescent="0.2">
      <c r="B134" s="2" t="str">
        <f>B122&amp;C122&amp;C134&amp;B123</f>
        <v>Ethnic111AllAge</v>
      </c>
      <c r="C134" s="2">
        <f t="shared" si="26"/>
        <v>11</v>
      </c>
      <c r="D134" s="1"/>
      <c r="E134" s="1" t="str">
        <f t="shared" si="27"/>
        <v>MidCentral</v>
      </c>
      <c r="F134" s="64">
        <f t="shared" ref="F134:J143" si="30">_xlfn.IFNA(VLOOKUP($B134&amp;F$10, ppldata, 7, FALSE), 0)</f>
        <v>4651</v>
      </c>
      <c r="G134" s="64">
        <f t="shared" si="30"/>
        <v>4603</v>
      </c>
      <c r="H134" s="64">
        <f t="shared" si="30"/>
        <v>4671</v>
      </c>
      <c r="I134" s="64">
        <f t="shared" si="30"/>
        <v>4688</v>
      </c>
      <c r="J134" s="64">
        <f t="shared" si="30"/>
        <v>4774</v>
      </c>
      <c r="K134" s="1"/>
      <c r="L134" s="65">
        <f t="shared" ref="L134:P143" si="31">_xlfn.IFNA(VLOOKUP($B134&amp;L$10, ppldata, 8, FALSE), 0)</f>
        <v>14.835518911932899</v>
      </c>
      <c r="M134" s="65">
        <f t="shared" si="31"/>
        <v>14.703375434681901</v>
      </c>
      <c r="N134" s="65">
        <f t="shared" si="31"/>
        <v>14.7639686228235</v>
      </c>
      <c r="O134" s="65">
        <f t="shared" si="31"/>
        <v>14.545995823343601</v>
      </c>
      <c r="P134" s="65">
        <f t="shared" si="31"/>
        <v>14.521926673579999</v>
      </c>
      <c r="Q134" s="1"/>
    </row>
    <row r="135" spans="2:17" x14ac:dyDescent="0.2">
      <c r="B135" s="2" t="str">
        <f>B122&amp;C122&amp;C135&amp;B123</f>
        <v>Ethnic112AllAge</v>
      </c>
      <c r="C135" s="2">
        <f t="shared" si="26"/>
        <v>12</v>
      </c>
      <c r="D135" s="1"/>
      <c r="E135" s="1" t="str">
        <f t="shared" si="27"/>
        <v>Whanganui</v>
      </c>
      <c r="F135" s="64">
        <f t="shared" si="30"/>
        <v>3006</v>
      </c>
      <c r="G135" s="64">
        <f t="shared" si="30"/>
        <v>2920</v>
      </c>
      <c r="H135" s="64">
        <f t="shared" si="30"/>
        <v>2969</v>
      </c>
      <c r="I135" s="64">
        <f t="shared" si="30"/>
        <v>2859</v>
      </c>
      <c r="J135" s="64">
        <f t="shared" si="30"/>
        <v>2939</v>
      </c>
      <c r="K135" s="1"/>
      <c r="L135" s="65">
        <f t="shared" si="31"/>
        <v>19.073231930622001</v>
      </c>
      <c r="M135" s="65">
        <f t="shared" si="31"/>
        <v>18.5800658490205</v>
      </c>
      <c r="N135" s="65">
        <f t="shared" si="31"/>
        <v>18.770304852194801</v>
      </c>
      <c r="O135" s="65">
        <f t="shared" si="31"/>
        <v>18.0721028645684</v>
      </c>
      <c r="P135" s="65">
        <f t="shared" si="31"/>
        <v>18.550877880671901</v>
      </c>
      <c r="Q135" s="1"/>
    </row>
    <row r="136" spans="2:17" x14ac:dyDescent="0.2">
      <c r="B136" s="2" t="str">
        <f>B122&amp;C122&amp;C136&amp;B123</f>
        <v>Ethnic113AllAge</v>
      </c>
      <c r="C136" s="2">
        <f t="shared" si="26"/>
        <v>13</v>
      </c>
      <c r="D136" s="1"/>
      <c r="E136" s="1" t="str">
        <f t="shared" si="27"/>
        <v>Capital &amp; Coast</v>
      </c>
      <c r="F136" s="64">
        <f t="shared" si="30"/>
        <v>3285</v>
      </c>
      <c r="G136" s="64">
        <f t="shared" si="30"/>
        <v>3386</v>
      </c>
      <c r="H136" s="64">
        <f t="shared" si="30"/>
        <v>3737</v>
      </c>
      <c r="I136" s="64">
        <f t="shared" si="30"/>
        <v>3938</v>
      </c>
      <c r="J136" s="64">
        <f t="shared" si="30"/>
        <v>4030</v>
      </c>
      <c r="K136" s="1"/>
      <c r="L136" s="65">
        <f t="shared" si="31"/>
        <v>10.5394702947318</v>
      </c>
      <c r="M136" s="65">
        <f t="shared" si="31"/>
        <v>10.754259713378501</v>
      </c>
      <c r="N136" s="65">
        <f t="shared" si="31"/>
        <v>11.664435123377</v>
      </c>
      <c r="O136" s="65">
        <f t="shared" si="31"/>
        <v>12.0311250128212</v>
      </c>
      <c r="P136" s="65">
        <f t="shared" si="31"/>
        <v>12.1925692247976</v>
      </c>
      <c r="Q136" s="1"/>
    </row>
    <row r="137" spans="2:17" x14ac:dyDescent="0.2">
      <c r="B137" s="2" t="str">
        <f>B122&amp;C122&amp;C137&amp;B123</f>
        <v>Ethnic114AllAge</v>
      </c>
      <c r="C137" s="2">
        <f t="shared" si="26"/>
        <v>14</v>
      </c>
      <c r="D137" s="1"/>
      <c r="E137" s="1" t="str">
        <f t="shared" si="27"/>
        <v>Hutt Valley</v>
      </c>
      <c r="F137" s="64">
        <f t="shared" si="30"/>
        <v>5070</v>
      </c>
      <c r="G137" s="64">
        <f t="shared" si="30"/>
        <v>5380</v>
      </c>
      <c r="H137" s="64">
        <f t="shared" si="30"/>
        <v>5562</v>
      </c>
      <c r="I137" s="64">
        <f t="shared" si="30"/>
        <v>5666</v>
      </c>
      <c r="J137" s="64">
        <f t="shared" si="30"/>
        <v>5562</v>
      </c>
      <c r="K137" s="1"/>
      <c r="L137" s="65">
        <f t="shared" si="31"/>
        <v>21.556565357588301</v>
      </c>
      <c r="M137" s="65">
        <f t="shared" si="31"/>
        <v>22.773199357567599</v>
      </c>
      <c r="N137" s="65">
        <f t="shared" si="31"/>
        <v>23.7111734983392</v>
      </c>
      <c r="O137" s="65">
        <f t="shared" si="31"/>
        <v>23.7959383691353</v>
      </c>
      <c r="P137" s="65">
        <f t="shared" si="31"/>
        <v>23.1048872532192</v>
      </c>
      <c r="Q137" s="1"/>
    </row>
    <row r="138" spans="2:17" x14ac:dyDescent="0.2">
      <c r="B138" s="2" t="str">
        <f>B122&amp;C122&amp;C138&amp;B123</f>
        <v>Ethnic115AllAge</v>
      </c>
      <c r="C138" s="2">
        <f t="shared" si="26"/>
        <v>15</v>
      </c>
      <c r="D138" s="1"/>
      <c r="E138" s="1" t="str">
        <f t="shared" si="27"/>
        <v>Wairarapa</v>
      </c>
      <c r="F138" s="64">
        <f t="shared" si="30"/>
        <v>1753</v>
      </c>
      <c r="G138" s="64">
        <f t="shared" si="30"/>
        <v>1810</v>
      </c>
      <c r="H138" s="64">
        <f t="shared" si="30"/>
        <v>1656</v>
      </c>
      <c r="I138" s="64">
        <f t="shared" si="30"/>
        <v>1726</v>
      </c>
      <c r="J138" s="64">
        <f t="shared" si="30"/>
        <v>1755</v>
      </c>
      <c r="K138" s="1"/>
      <c r="L138" s="65">
        <f t="shared" si="31"/>
        <v>25.991945147449201</v>
      </c>
      <c r="M138" s="65">
        <f t="shared" si="31"/>
        <v>26.506570184564598</v>
      </c>
      <c r="N138" s="65">
        <f t="shared" si="31"/>
        <v>23.7677680523941</v>
      </c>
      <c r="O138" s="65">
        <f t="shared" si="31"/>
        <v>24.115640555364902</v>
      </c>
      <c r="P138" s="65">
        <f t="shared" si="31"/>
        <v>23.822967108898201</v>
      </c>
      <c r="Q138" s="1"/>
    </row>
    <row r="139" spans="2:17" x14ac:dyDescent="0.2">
      <c r="B139" s="2" t="str">
        <f>B122&amp;C122&amp;C139&amp;B123</f>
        <v>Ethnic116AllAge</v>
      </c>
      <c r="C139" s="2">
        <f t="shared" si="26"/>
        <v>16</v>
      </c>
      <c r="D139" s="1"/>
      <c r="E139" s="1" t="str">
        <f t="shared" si="27"/>
        <v>Nelson Marlborough</v>
      </c>
      <c r="F139" s="64">
        <f t="shared" si="30"/>
        <v>2350</v>
      </c>
      <c r="G139" s="64">
        <f t="shared" si="30"/>
        <v>2718</v>
      </c>
      <c r="H139" s="64">
        <f t="shared" si="30"/>
        <v>2383</v>
      </c>
      <c r="I139" s="64">
        <f t="shared" si="30"/>
        <v>2638</v>
      </c>
      <c r="J139" s="64">
        <f t="shared" si="30"/>
        <v>2679</v>
      </c>
      <c r="K139" s="1"/>
      <c r="L139" s="65">
        <f t="shared" si="31"/>
        <v>17.563283215244301</v>
      </c>
      <c r="M139" s="65">
        <f t="shared" si="31"/>
        <v>19.8391810295272</v>
      </c>
      <c r="N139" s="65">
        <f t="shared" si="31"/>
        <v>17.323562336572799</v>
      </c>
      <c r="O139" s="65">
        <f t="shared" si="31"/>
        <v>18.565828451414198</v>
      </c>
      <c r="P139" s="65">
        <f t="shared" si="31"/>
        <v>18.348051626449799</v>
      </c>
      <c r="Q139" s="1"/>
    </row>
    <row r="140" spans="2:17" x14ac:dyDescent="0.2">
      <c r="B140" s="2" t="str">
        <f>B122&amp;C122&amp;C140&amp;B123</f>
        <v>Ethnic117AllAge</v>
      </c>
      <c r="C140" s="2">
        <f t="shared" si="26"/>
        <v>17</v>
      </c>
      <c r="D140" s="1"/>
      <c r="E140" s="1" t="str">
        <f t="shared" si="27"/>
        <v>West Coast</v>
      </c>
      <c r="F140" s="64">
        <f t="shared" si="30"/>
        <v>757</v>
      </c>
      <c r="G140" s="64">
        <f t="shared" si="30"/>
        <v>787</v>
      </c>
      <c r="H140" s="64">
        <f t="shared" si="30"/>
        <v>820</v>
      </c>
      <c r="I140" s="64">
        <f t="shared" si="30"/>
        <v>775</v>
      </c>
      <c r="J140" s="64">
        <f t="shared" si="30"/>
        <v>863</v>
      </c>
      <c r="K140" s="1"/>
      <c r="L140" s="65">
        <f t="shared" si="31"/>
        <v>21.360103247600701</v>
      </c>
      <c r="M140" s="65">
        <f t="shared" si="31"/>
        <v>22.160140414062798</v>
      </c>
      <c r="N140" s="65">
        <f t="shared" si="31"/>
        <v>22.575193452290598</v>
      </c>
      <c r="O140" s="65">
        <f t="shared" si="31"/>
        <v>21.005659664007801</v>
      </c>
      <c r="P140" s="65">
        <f t="shared" si="31"/>
        <v>23.065987329063201</v>
      </c>
      <c r="Q140" s="1"/>
    </row>
    <row r="141" spans="2:17" x14ac:dyDescent="0.2">
      <c r="B141" s="2" t="str">
        <f>B122&amp;C122&amp;C141&amp;B123</f>
        <v>Ethnic118AllAge</v>
      </c>
      <c r="C141" s="2">
        <f t="shared" si="26"/>
        <v>18</v>
      </c>
      <c r="D141" s="1"/>
      <c r="E141" s="1" t="str">
        <f t="shared" si="27"/>
        <v>Canterbury</v>
      </c>
      <c r="F141" s="64">
        <f t="shared" si="30"/>
        <v>4627</v>
      </c>
      <c r="G141" s="64">
        <f t="shared" si="30"/>
        <v>4645</v>
      </c>
      <c r="H141" s="64">
        <f t="shared" si="30"/>
        <v>5210</v>
      </c>
      <c r="I141" s="64">
        <f t="shared" si="30"/>
        <v>5655</v>
      </c>
      <c r="J141" s="64">
        <f t="shared" si="30"/>
        <v>5607</v>
      </c>
      <c r="K141" s="1"/>
      <c r="L141" s="65">
        <f t="shared" si="31"/>
        <v>11.3909259335017</v>
      </c>
      <c r="M141" s="65">
        <f t="shared" si="31"/>
        <v>11.1378899099725</v>
      </c>
      <c r="N141" s="65">
        <f t="shared" si="31"/>
        <v>12.184567442725101</v>
      </c>
      <c r="O141" s="65">
        <f t="shared" si="31"/>
        <v>12.6221029640057</v>
      </c>
      <c r="P141" s="65">
        <f t="shared" si="31"/>
        <v>12.111169333928199</v>
      </c>
      <c r="Q141" s="1"/>
    </row>
    <row r="142" spans="2:17" x14ac:dyDescent="0.2">
      <c r="B142" s="2" t="str">
        <f>B122&amp;C122&amp;C142&amp;B123</f>
        <v>Ethnic119AllAge</v>
      </c>
      <c r="C142" s="2">
        <f t="shared" si="26"/>
        <v>19</v>
      </c>
      <c r="D142" s="1"/>
      <c r="E142" s="1" t="str">
        <f t="shared" si="27"/>
        <v>South Canterbury</v>
      </c>
      <c r="F142" s="64">
        <f t="shared" si="30"/>
        <v>520</v>
      </c>
      <c r="G142" s="64">
        <f t="shared" si="30"/>
        <v>589</v>
      </c>
      <c r="H142" s="64">
        <f t="shared" si="30"/>
        <v>627</v>
      </c>
      <c r="I142" s="64">
        <f t="shared" si="30"/>
        <v>696</v>
      </c>
      <c r="J142" s="64">
        <f t="shared" si="30"/>
        <v>768</v>
      </c>
      <c r="K142" s="1"/>
      <c r="L142" s="65">
        <f t="shared" si="31"/>
        <v>12.8528384801594</v>
      </c>
      <c r="M142" s="65">
        <f t="shared" si="31"/>
        <v>14.155931575200301</v>
      </c>
      <c r="N142" s="65">
        <f t="shared" si="31"/>
        <v>14.465501289814499</v>
      </c>
      <c r="O142" s="65">
        <f t="shared" si="31"/>
        <v>15.639307297803301</v>
      </c>
      <c r="P142" s="65">
        <f t="shared" si="31"/>
        <v>16.2288934223868</v>
      </c>
      <c r="Q142" s="1"/>
    </row>
    <row r="143" spans="2:17" x14ac:dyDescent="0.2">
      <c r="B143" s="2" t="str">
        <f>B122&amp;C122&amp;C143&amp;B123</f>
        <v>Ethnic120AllAge</v>
      </c>
      <c r="C143" s="2">
        <f t="shared" si="26"/>
        <v>20</v>
      </c>
      <c r="D143" s="1"/>
      <c r="E143" s="1" t="str">
        <f t="shared" si="27"/>
        <v>Southern</v>
      </c>
      <c r="F143" s="64">
        <f t="shared" si="30"/>
        <v>4113</v>
      </c>
      <c r="G143" s="64">
        <f t="shared" si="30"/>
        <v>4318</v>
      </c>
      <c r="H143" s="64">
        <f t="shared" si="30"/>
        <v>4137</v>
      </c>
      <c r="I143" s="64">
        <f t="shared" si="30"/>
        <v>4012</v>
      </c>
      <c r="J143" s="64">
        <f t="shared" si="30"/>
        <v>4550</v>
      </c>
      <c r="K143" s="1"/>
      <c r="L143" s="65">
        <f t="shared" si="31"/>
        <v>14.539236477584399</v>
      </c>
      <c r="M143" s="65">
        <f t="shared" si="31"/>
        <v>15.1033302114619</v>
      </c>
      <c r="N143" s="65">
        <f t="shared" si="31"/>
        <v>14.2548521189906</v>
      </c>
      <c r="O143" s="65">
        <f t="shared" si="31"/>
        <v>13.47924936203</v>
      </c>
      <c r="P143" s="65">
        <f t="shared" si="31"/>
        <v>14.9301674768006</v>
      </c>
      <c r="Q143" s="1"/>
    </row>
    <row r="144" spans="2:17" x14ac:dyDescent="0.2">
      <c r="B144" s="2" t="str">
        <f>B122&amp;C122&amp;C144&amp;B123</f>
        <v>Ethnic130AllAge</v>
      </c>
      <c r="C144" s="2">
        <f t="shared" si="26"/>
        <v>30</v>
      </c>
      <c r="D144" s="1"/>
      <c r="E144" s="1" t="str">
        <f t="shared" si="27"/>
        <v>Unknown</v>
      </c>
      <c r="F144" s="64">
        <f>F145-SUM(F124:F143)</f>
        <v>315</v>
      </c>
      <c r="G144" s="64">
        <f t="shared" ref="G144" si="32">G145-SUM(G124:G143)</f>
        <v>318</v>
      </c>
      <c r="H144" s="64">
        <f t="shared" ref="H144" si="33">H145-SUM(H124:H143)</f>
        <v>475</v>
      </c>
      <c r="I144" s="64">
        <f t="shared" ref="I144" si="34">I145-SUM(I124:I143)</f>
        <v>575</v>
      </c>
      <c r="J144" s="64">
        <f t="shared" ref="J144" si="35">J145-SUM(J124:J143)</f>
        <v>602</v>
      </c>
      <c r="K144" s="1"/>
      <c r="L144" s="66" t="s">
        <v>14945</v>
      </c>
      <c r="M144" s="66" t="s">
        <v>14945</v>
      </c>
      <c r="N144" s="66" t="s">
        <v>14945</v>
      </c>
      <c r="O144" s="66" t="s">
        <v>14945</v>
      </c>
      <c r="P144" s="66" t="s">
        <v>14945</v>
      </c>
      <c r="Q144" s="1"/>
    </row>
    <row r="145" spans="2:17" x14ac:dyDescent="0.2">
      <c r="B145" s="2" t="str">
        <f>B122&amp;C122&amp;C145&amp;B123</f>
        <v>Ethnic199AllAge</v>
      </c>
      <c r="C145" s="2">
        <f t="shared" si="26"/>
        <v>99</v>
      </c>
      <c r="D145" s="1"/>
      <c r="E145" s="71" t="str">
        <f t="shared" si="27"/>
        <v>New Zealand</v>
      </c>
      <c r="F145" s="73">
        <f>_xlfn.IFNA(VLOOKUP($B145&amp;F$10, ppldata, 7, FALSE), 0)</f>
        <v>115338</v>
      </c>
      <c r="G145" s="73">
        <f>_xlfn.IFNA(VLOOKUP($B145&amp;G$10, ppldata, 7, FALSE), 0)</f>
        <v>118594</v>
      </c>
      <c r="H145" s="73">
        <f>_xlfn.IFNA(VLOOKUP($B145&amp;H$10, ppldata, 7, FALSE), 0)</f>
        <v>121182</v>
      </c>
      <c r="I145" s="73">
        <f>_xlfn.IFNA(VLOOKUP($B145&amp;I$10, ppldata, 7, FALSE), 0)</f>
        <v>124055</v>
      </c>
      <c r="J145" s="73">
        <f>_xlfn.IFNA(VLOOKUP($B145&amp;J$10, ppldata, 7, FALSE), 0)</f>
        <v>128312</v>
      </c>
      <c r="K145" s="67"/>
      <c r="L145" s="72">
        <f>_xlfn.IFNA(VLOOKUP($B145&amp;L$10, ppldata, 8, FALSE), 0)</f>
        <v>17.182125080009801</v>
      </c>
      <c r="M145" s="72">
        <f>_xlfn.IFNA(VLOOKUP($B145&amp;M$10, ppldata, 8, FALSE), 0)</f>
        <v>17.435726541829599</v>
      </c>
      <c r="N145" s="72">
        <f>_xlfn.IFNA(VLOOKUP($B145&amp;N$10, ppldata, 8, FALSE), 0)</f>
        <v>17.6596709505069</v>
      </c>
      <c r="O145" s="72">
        <f>_xlfn.IFNA(VLOOKUP($B145&amp;O$10, ppldata, 8, FALSE), 0)</f>
        <v>17.747831145536601</v>
      </c>
      <c r="P145" s="72">
        <f>_xlfn.IFNA(VLOOKUP($B145&amp;P$10, ppldata, 8, FALSE), 0)</f>
        <v>17.950946549864501</v>
      </c>
      <c r="Q145" s="1"/>
    </row>
    <row r="146" spans="2:17" x14ac:dyDescent="0.2">
      <c r="D146" s="1"/>
      <c r="E146" s="74" t="str">
        <f>PeopleRef!$F$8</f>
        <v>Note: Rates presented are standardised to the WHO World Standard Population.</v>
      </c>
      <c r="F146" s="1"/>
      <c r="G146" s="1"/>
      <c r="H146" s="1"/>
      <c r="I146" s="1"/>
      <c r="J146" s="1"/>
      <c r="K146" s="1"/>
      <c r="L146" s="1"/>
      <c r="M146" s="1"/>
      <c r="N146" s="1"/>
      <c r="O146" s="1"/>
      <c r="P146" s="1"/>
      <c r="Q146" s="1"/>
    </row>
    <row r="147" spans="2:17" x14ac:dyDescent="0.2">
      <c r="D147" s="1"/>
      <c r="E147" s="1"/>
      <c r="F147" s="1"/>
      <c r="G147" s="1"/>
      <c r="H147" s="1"/>
      <c r="I147" s="1"/>
      <c r="J147" s="1"/>
      <c r="K147" s="1"/>
      <c r="L147" s="1"/>
      <c r="M147" s="1"/>
      <c r="N147" s="1"/>
      <c r="O147" s="1"/>
      <c r="P147" s="1"/>
      <c r="Q147" s="1"/>
    </row>
    <row r="149" spans="2:17" x14ac:dyDescent="0.2">
      <c r="D149" s="1"/>
      <c r="E149" s="1"/>
      <c r="F149" s="1"/>
      <c r="G149" s="1"/>
      <c r="H149" s="1"/>
      <c r="I149" s="1"/>
      <c r="J149" s="1"/>
      <c r="K149" s="1"/>
      <c r="L149" s="1"/>
      <c r="M149" s="1"/>
      <c r="N149" s="1"/>
      <c r="O149" s="1"/>
      <c r="P149" s="1"/>
      <c r="Q149" s="1"/>
    </row>
    <row r="150" spans="2:17" ht="30" customHeight="1" x14ac:dyDescent="0.2">
      <c r="D150" s="1"/>
      <c r="E150" s="151" t="str">
        <f>Contents!D24</f>
        <v>Table 6: Number and rate of non-Māori who were patients at an emergency department at least once during the year, by DHB of residence, 2010/11–2014/15</v>
      </c>
      <c r="F150" s="151"/>
      <c r="G150" s="151"/>
      <c r="H150" s="151"/>
      <c r="I150" s="151"/>
      <c r="J150" s="151"/>
      <c r="K150" s="151"/>
      <c r="L150" s="151"/>
      <c r="M150" s="151"/>
      <c r="N150" s="151"/>
      <c r="O150" s="151"/>
      <c r="P150" s="151"/>
      <c r="Q150" s="1"/>
    </row>
    <row r="151" spans="2:17" x14ac:dyDescent="0.2">
      <c r="B151" s="2" t="s">
        <v>26</v>
      </c>
      <c r="C151" s="2">
        <v>1</v>
      </c>
      <c r="D151" s="1"/>
      <c r="E151" s="1"/>
      <c r="F151" s="150" t="s">
        <v>15069</v>
      </c>
      <c r="G151" s="150"/>
      <c r="H151" s="150"/>
      <c r="I151" s="150"/>
      <c r="J151" s="150"/>
      <c r="K151" s="67"/>
      <c r="L151" s="150" t="s">
        <v>15070</v>
      </c>
      <c r="M151" s="150"/>
      <c r="N151" s="150"/>
      <c r="O151" s="150"/>
      <c r="P151" s="150"/>
      <c r="Q151" s="1"/>
    </row>
    <row r="152" spans="2:17" x14ac:dyDescent="0.2">
      <c r="B152" s="2" t="s">
        <v>28</v>
      </c>
      <c r="D152" s="1"/>
      <c r="E152" s="71" t="s">
        <v>15071</v>
      </c>
      <c r="F152" s="46" t="s">
        <v>11</v>
      </c>
      <c r="G152" s="46" t="s">
        <v>12</v>
      </c>
      <c r="H152" s="46" t="s">
        <v>13</v>
      </c>
      <c r="I152" s="46" t="s">
        <v>14</v>
      </c>
      <c r="J152" s="46" t="s">
        <v>15</v>
      </c>
      <c r="K152" s="1"/>
      <c r="L152" s="46" t="s">
        <v>11</v>
      </c>
      <c r="M152" s="46" t="s">
        <v>12</v>
      </c>
      <c r="N152" s="46" t="s">
        <v>13</v>
      </c>
      <c r="O152" s="46" t="s">
        <v>14</v>
      </c>
      <c r="P152" s="46" t="s">
        <v>15</v>
      </c>
      <c r="Q152" s="1"/>
    </row>
    <row r="153" spans="2:17" x14ac:dyDescent="0.2">
      <c r="B153" s="2" t="str">
        <f>B151&amp;C151&amp;C153&amp;B152</f>
        <v>Ethnic11AllAge</v>
      </c>
      <c r="C153" s="2">
        <f t="shared" ref="C153:C174" si="36">C124</f>
        <v>1</v>
      </c>
      <c r="D153" s="1"/>
      <c r="E153" s="1" t="str">
        <f t="shared" ref="E153:E174" si="37">VLOOKUP(C153, ListDHB, 2, FALSE)</f>
        <v>Northland</v>
      </c>
      <c r="F153" s="64">
        <v>15717</v>
      </c>
      <c r="G153" s="64">
        <v>15938</v>
      </c>
      <c r="H153" s="64">
        <v>16284</v>
      </c>
      <c r="I153" s="64">
        <v>16493</v>
      </c>
      <c r="J153" s="64">
        <v>16723</v>
      </c>
      <c r="K153" s="1"/>
      <c r="L153" s="65">
        <v>5.5187189226674551</v>
      </c>
      <c r="M153" s="65">
        <v>5.5420243701547331</v>
      </c>
      <c r="N153" s="65">
        <v>5.5797710431092051</v>
      </c>
      <c r="O153" s="65">
        <v>5.6098256262182549</v>
      </c>
      <c r="P153" s="65">
        <v>5.5510245717097666</v>
      </c>
      <c r="Q153" s="1"/>
    </row>
    <row r="154" spans="2:17" x14ac:dyDescent="0.2">
      <c r="B154" s="2" t="str">
        <f>B151&amp;C151&amp;C154&amp;B152</f>
        <v>Ethnic12AllAge</v>
      </c>
      <c r="C154" s="2">
        <f t="shared" si="36"/>
        <v>2</v>
      </c>
      <c r="D154" s="1"/>
      <c r="E154" s="1" t="str">
        <f t="shared" si="37"/>
        <v>Waitemata</v>
      </c>
      <c r="F154" s="64">
        <v>59902</v>
      </c>
      <c r="G154" s="64">
        <v>59447</v>
      </c>
      <c r="H154" s="64">
        <v>60664</v>
      </c>
      <c r="I154" s="64">
        <v>62732</v>
      </c>
      <c r="J154" s="64">
        <v>63487</v>
      </c>
      <c r="K154" s="1"/>
      <c r="L154" s="65">
        <v>5.7741455345759869</v>
      </c>
      <c r="M154" s="65">
        <v>5.6616973048207768</v>
      </c>
      <c r="N154" s="65">
        <v>5.6827189406847438</v>
      </c>
      <c r="O154" s="65">
        <v>5.7401335792696955</v>
      </c>
      <c r="P154" s="65">
        <v>5.7177432641467076</v>
      </c>
      <c r="Q154" s="1"/>
    </row>
    <row r="155" spans="2:17" x14ac:dyDescent="0.2">
      <c r="B155" s="2" t="str">
        <f>B151&amp;C151&amp;C155&amp;B152</f>
        <v>Ethnic13AllAge</v>
      </c>
      <c r="C155" s="2">
        <f t="shared" si="36"/>
        <v>3</v>
      </c>
      <c r="D155" s="1"/>
      <c r="E155" s="1" t="str">
        <f t="shared" si="37"/>
        <v>Auckland</v>
      </c>
      <c r="F155" s="64">
        <v>46271</v>
      </c>
      <c r="G155" s="64">
        <v>46780</v>
      </c>
      <c r="H155" s="64">
        <v>46920</v>
      </c>
      <c r="I155" s="64">
        <v>49229</v>
      </c>
      <c r="J155" s="64">
        <v>51268</v>
      </c>
      <c r="K155" s="1"/>
      <c r="L155" s="65">
        <v>5.3216197712354818</v>
      </c>
      <c r="M155" s="65">
        <v>5.4252326945910561</v>
      </c>
      <c r="N155" s="65">
        <v>5.4334439472016731</v>
      </c>
      <c r="O155" s="65">
        <v>5.5973627455469517</v>
      </c>
      <c r="P155" s="65">
        <v>5.638770595653912</v>
      </c>
      <c r="Q155" s="1"/>
    </row>
    <row r="156" spans="2:17" x14ac:dyDescent="0.2">
      <c r="B156" s="2" t="str">
        <f>B151&amp;C151&amp;C156&amp;B152</f>
        <v>Ethnic14AllAge</v>
      </c>
      <c r="C156" s="2">
        <f t="shared" si="36"/>
        <v>4</v>
      </c>
      <c r="D156" s="1"/>
      <c r="E156" s="1" t="str">
        <f t="shared" si="37"/>
        <v>Counties Manukau</v>
      </c>
      <c r="F156" s="64">
        <v>47829</v>
      </c>
      <c r="G156" s="64">
        <v>49391</v>
      </c>
      <c r="H156" s="64">
        <v>50740</v>
      </c>
      <c r="I156" s="64">
        <v>52934</v>
      </c>
      <c r="J156" s="64">
        <v>55350</v>
      </c>
      <c r="K156" s="1"/>
      <c r="L156" s="65">
        <v>5.2803350090561185</v>
      </c>
      <c r="M156" s="65">
        <v>5.3758469068108212</v>
      </c>
      <c r="N156" s="65">
        <v>5.4669435850663497</v>
      </c>
      <c r="O156" s="65">
        <v>5.5414594883662467</v>
      </c>
      <c r="P156" s="65">
        <v>5.6722025504461655</v>
      </c>
      <c r="Q156" s="1"/>
    </row>
    <row r="157" spans="2:17" x14ac:dyDescent="0.2">
      <c r="B157" s="2" t="str">
        <f>B151&amp;C151&amp;C157&amp;B152</f>
        <v>Ethnic15AllAge</v>
      </c>
      <c r="C157" s="2">
        <f t="shared" si="36"/>
        <v>5</v>
      </c>
      <c r="D157" s="1"/>
      <c r="E157" s="1" t="str">
        <f t="shared" si="37"/>
        <v>Waikato</v>
      </c>
      <c r="F157" s="64">
        <v>41418</v>
      </c>
      <c r="G157" s="64">
        <v>44030</v>
      </c>
      <c r="H157" s="64">
        <v>44670</v>
      </c>
      <c r="I157" s="64">
        <v>45553</v>
      </c>
      <c r="J157" s="64">
        <v>46079</v>
      </c>
      <c r="K157" s="1"/>
      <c r="L157" s="65">
        <v>6.0040446219928159</v>
      </c>
      <c r="M157" s="65">
        <v>6.3237328645313182</v>
      </c>
      <c r="N157" s="65">
        <v>6.3301680558127451</v>
      </c>
      <c r="O157" s="65">
        <v>6.3559707059100221</v>
      </c>
      <c r="P157" s="65">
        <v>6.3127550705973698</v>
      </c>
      <c r="Q157" s="1"/>
    </row>
    <row r="158" spans="2:17" x14ac:dyDescent="0.2">
      <c r="B158" s="2" t="str">
        <f>B151&amp;C151&amp;C158&amp;B152</f>
        <v>Ethnic16AllAge</v>
      </c>
      <c r="C158" s="2">
        <f t="shared" si="36"/>
        <v>6</v>
      </c>
      <c r="D158" s="1"/>
      <c r="E158" s="1" t="str">
        <f t="shared" si="37"/>
        <v>Lakes</v>
      </c>
      <c r="F158" s="64">
        <v>12486</v>
      </c>
      <c r="G158" s="64">
        <v>13031</v>
      </c>
      <c r="H158" s="64">
        <v>13253</v>
      </c>
      <c r="I158" s="64">
        <v>13647</v>
      </c>
      <c r="J158" s="64">
        <v>14411</v>
      </c>
      <c r="K158" s="1"/>
      <c r="L158" s="65">
        <v>7.2176036000519712</v>
      </c>
      <c r="M158" s="65">
        <v>7.5179363086109108</v>
      </c>
      <c r="N158" s="65">
        <v>7.5821319281565582</v>
      </c>
      <c r="O158" s="65">
        <v>7.8254746576341594</v>
      </c>
      <c r="P158" s="65">
        <v>8.232998759986879</v>
      </c>
      <c r="Q158" s="1"/>
    </row>
    <row r="159" spans="2:17" x14ac:dyDescent="0.2">
      <c r="B159" s="2" t="str">
        <f>B151&amp;C151&amp;C159&amp;B152</f>
        <v>Ethnic17AllAge</v>
      </c>
      <c r="C159" s="2">
        <f t="shared" si="36"/>
        <v>7</v>
      </c>
      <c r="D159" s="1"/>
      <c r="E159" s="1" t="str">
        <f t="shared" si="37"/>
        <v>Bay of Plenty</v>
      </c>
      <c r="F159" s="64">
        <v>24199</v>
      </c>
      <c r="G159" s="64">
        <v>24537</v>
      </c>
      <c r="H159" s="64">
        <v>25106</v>
      </c>
      <c r="I159" s="64">
        <v>26374</v>
      </c>
      <c r="J159" s="64">
        <v>29477</v>
      </c>
      <c r="K159" s="1"/>
      <c r="L159" s="65">
        <v>6.3237676790086503</v>
      </c>
      <c r="M159" s="65">
        <v>6.3310178085748472</v>
      </c>
      <c r="N159" s="65">
        <v>6.4540511075955127</v>
      </c>
      <c r="O159" s="65">
        <v>6.6844726954257752</v>
      </c>
      <c r="P159" s="65">
        <v>7.2621738407989529</v>
      </c>
      <c r="Q159" s="1"/>
    </row>
    <row r="160" spans="2:17" x14ac:dyDescent="0.2">
      <c r="B160" s="2" t="str">
        <f>B151&amp;C151&amp;C160&amp;B152</f>
        <v>Ethnic18AllAge</v>
      </c>
      <c r="C160" s="2">
        <f t="shared" si="36"/>
        <v>8</v>
      </c>
      <c r="D160" s="1"/>
      <c r="E160" s="1" t="str">
        <f t="shared" si="37"/>
        <v>Tairawhiti</v>
      </c>
      <c r="F160" s="64">
        <v>5086</v>
      </c>
      <c r="G160" s="64">
        <v>5017</v>
      </c>
      <c r="H160" s="64">
        <v>4975</v>
      </c>
      <c r="I160" s="64">
        <v>4879</v>
      </c>
      <c r="J160" s="64">
        <v>4833</v>
      </c>
      <c r="K160" s="1"/>
      <c r="L160" s="65">
        <v>7.024998633200803</v>
      </c>
      <c r="M160" s="65">
        <v>6.8559828209022795</v>
      </c>
      <c r="N160" s="65">
        <v>6.7860876744512346</v>
      </c>
      <c r="O160" s="65">
        <v>6.5895889040279707</v>
      </c>
      <c r="P160" s="65">
        <v>6.5359247292154361</v>
      </c>
      <c r="Q160" s="1"/>
    </row>
    <row r="161" spans="2:17" x14ac:dyDescent="0.2">
      <c r="B161" s="2" t="str">
        <f>B151&amp;C151&amp;C161&amp;B152</f>
        <v>Ethnic19AllAge</v>
      </c>
      <c r="C161" s="2">
        <f t="shared" si="36"/>
        <v>9</v>
      </c>
      <c r="D161" s="1"/>
      <c r="E161" s="1" t="str">
        <f t="shared" si="37"/>
        <v>Hawke's Bay</v>
      </c>
      <c r="F161" s="64">
        <v>17264</v>
      </c>
      <c r="G161" s="64">
        <v>17504</v>
      </c>
      <c r="H161" s="64">
        <v>18654</v>
      </c>
      <c r="I161" s="64">
        <v>19236</v>
      </c>
      <c r="J161" s="64">
        <v>19383</v>
      </c>
      <c r="K161" s="1"/>
      <c r="L161" s="65">
        <v>5.8891981734402723</v>
      </c>
      <c r="M161" s="65">
        <v>5.9076527477469662</v>
      </c>
      <c r="N161" s="65">
        <v>6.3517710448600546</v>
      </c>
      <c r="O161" s="65">
        <v>6.541500266680127</v>
      </c>
      <c r="P161" s="65">
        <v>6.5882554233370643</v>
      </c>
      <c r="Q161" s="1"/>
    </row>
    <row r="162" spans="2:17" x14ac:dyDescent="0.2">
      <c r="B162" s="2" t="str">
        <f>B151&amp;C151&amp;C162&amp;B152</f>
        <v>Ethnic110AllAge</v>
      </c>
      <c r="C162" s="2">
        <f t="shared" si="36"/>
        <v>10</v>
      </c>
      <c r="D162" s="1"/>
      <c r="E162" s="1" t="str">
        <f t="shared" si="37"/>
        <v>Taranaki</v>
      </c>
      <c r="F162" s="64">
        <v>20333</v>
      </c>
      <c r="G162" s="64">
        <v>20137</v>
      </c>
      <c r="H162" s="64">
        <v>21260</v>
      </c>
      <c r="I162" s="64">
        <v>21350</v>
      </c>
      <c r="J162" s="64">
        <v>20513</v>
      </c>
      <c r="K162" s="1"/>
      <c r="L162" s="65">
        <v>9.9727631310665927</v>
      </c>
      <c r="M162" s="65">
        <v>9.7465661941071922</v>
      </c>
      <c r="N162" s="65">
        <v>10.233425530425778</v>
      </c>
      <c r="O162" s="65">
        <v>10.163675614381305</v>
      </c>
      <c r="P162" s="65">
        <v>9.8185994137725849</v>
      </c>
      <c r="Q162" s="1"/>
    </row>
    <row r="163" spans="2:17" x14ac:dyDescent="0.2">
      <c r="B163" s="2" t="str">
        <f>B151&amp;C151&amp;C163&amp;B152</f>
        <v>Ethnic111AllAge</v>
      </c>
      <c r="C163" s="2">
        <f t="shared" si="36"/>
        <v>11</v>
      </c>
      <c r="D163" s="1"/>
      <c r="E163" s="1" t="str">
        <f t="shared" si="37"/>
        <v>MidCentral</v>
      </c>
      <c r="F163" s="64">
        <v>21147</v>
      </c>
      <c r="G163" s="64">
        <v>21233</v>
      </c>
      <c r="H163" s="64">
        <v>21712</v>
      </c>
      <c r="I163" s="64">
        <v>21406</v>
      </c>
      <c r="J163" s="64">
        <v>21822</v>
      </c>
      <c r="K163" s="1"/>
      <c r="L163" s="65">
        <v>6.6173003004793385</v>
      </c>
      <c r="M163" s="65">
        <v>6.588965652188965</v>
      </c>
      <c r="N163" s="65">
        <v>6.7055774414055689</v>
      </c>
      <c r="O163" s="65">
        <v>6.5321185944425162</v>
      </c>
      <c r="P163" s="65">
        <v>6.5954285720529287</v>
      </c>
      <c r="Q163" s="1"/>
    </row>
    <row r="164" spans="2:17" x14ac:dyDescent="0.2">
      <c r="B164" s="2" t="str">
        <f>B151&amp;C151&amp;C164&amp;B152</f>
        <v>Ethnic112AllAge</v>
      </c>
      <c r="C164" s="2">
        <f t="shared" si="36"/>
        <v>12</v>
      </c>
      <c r="D164" s="1"/>
      <c r="E164" s="1" t="str">
        <f t="shared" si="37"/>
        <v>Whanganui</v>
      </c>
      <c r="F164" s="64">
        <v>8735</v>
      </c>
      <c r="G164" s="64">
        <v>8347</v>
      </c>
      <c r="H164" s="64">
        <v>8364</v>
      </c>
      <c r="I164" s="64">
        <v>8481</v>
      </c>
      <c r="J164" s="64">
        <v>8456</v>
      </c>
      <c r="K164" s="1"/>
      <c r="L164" s="65">
        <v>7.4609022123986888</v>
      </c>
      <c r="M164" s="65">
        <v>7.1267699694537274</v>
      </c>
      <c r="N164" s="65">
        <v>7.1752557077951984</v>
      </c>
      <c r="O164" s="65">
        <v>7.2591960900349184</v>
      </c>
      <c r="P164" s="65">
        <v>7.0694683555234388</v>
      </c>
      <c r="Q164" s="1"/>
    </row>
    <row r="165" spans="2:17" x14ac:dyDescent="0.2">
      <c r="B165" s="2" t="str">
        <f>B151&amp;C151&amp;C165&amp;B152</f>
        <v>Ethnic113AllAge</v>
      </c>
      <c r="C165" s="2">
        <f t="shared" si="36"/>
        <v>13</v>
      </c>
      <c r="D165" s="1"/>
      <c r="E165" s="1" t="str">
        <f t="shared" si="37"/>
        <v>Capital &amp; Coast</v>
      </c>
      <c r="F165" s="64">
        <v>27731</v>
      </c>
      <c r="G165" s="64">
        <v>28980</v>
      </c>
      <c r="H165" s="64">
        <v>30597</v>
      </c>
      <c r="I165" s="64">
        <v>31848</v>
      </c>
      <c r="J165" s="64">
        <v>32311</v>
      </c>
      <c r="K165" s="1"/>
      <c r="L165" s="65">
        <v>4.8998118638705366</v>
      </c>
      <c r="M165" s="65">
        <v>5.0953064270954558</v>
      </c>
      <c r="N165" s="65">
        <v>5.3730941771432432</v>
      </c>
      <c r="O165" s="65">
        <v>5.556617986386029</v>
      </c>
      <c r="P165" s="65">
        <v>5.5631331013896048</v>
      </c>
      <c r="Q165" s="1"/>
    </row>
    <row r="166" spans="2:17" x14ac:dyDescent="0.2">
      <c r="B166" s="2" t="str">
        <f>B151&amp;C151&amp;C166&amp;B152</f>
        <v>Ethnic114AllAge</v>
      </c>
      <c r="C166" s="2">
        <f t="shared" si="36"/>
        <v>14</v>
      </c>
      <c r="D166" s="1"/>
      <c r="E166" s="1" t="str">
        <f t="shared" si="37"/>
        <v>Hutt Valley</v>
      </c>
      <c r="F166" s="64">
        <v>20848</v>
      </c>
      <c r="G166" s="64">
        <v>21889</v>
      </c>
      <c r="H166" s="64">
        <v>22894</v>
      </c>
      <c r="I166" s="64">
        <v>23527</v>
      </c>
      <c r="J166" s="64">
        <v>23323</v>
      </c>
      <c r="K166" s="1"/>
      <c r="L166" s="65">
        <v>7.8969508558318795</v>
      </c>
      <c r="M166" s="65">
        <v>8.3550134838653314</v>
      </c>
      <c r="N166" s="65">
        <v>8.7122434687662498</v>
      </c>
      <c r="O166" s="65">
        <v>8.9297194626105352</v>
      </c>
      <c r="P166" s="65">
        <v>8.8160484491607125</v>
      </c>
      <c r="Q166" s="1"/>
    </row>
    <row r="167" spans="2:17" x14ac:dyDescent="0.2">
      <c r="B167" s="2" t="str">
        <f>B151&amp;C151&amp;C167&amp;B152</f>
        <v>Ethnic115AllAge</v>
      </c>
      <c r="C167" s="2">
        <f t="shared" si="36"/>
        <v>15</v>
      </c>
      <c r="D167" s="1"/>
      <c r="E167" s="1" t="str">
        <f t="shared" si="37"/>
        <v>Wairarapa</v>
      </c>
      <c r="F167" s="64">
        <v>8505</v>
      </c>
      <c r="G167" s="64">
        <v>8257</v>
      </c>
      <c r="H167" s="64">
        <v>7710</v>
      </c>
      <c r="I167" s="64">
        <v>7859</v>
      </c>
      <c r="J167" s="64">
        <v>7688</v>
      </c>
      <c r="K167" s="1"/>
      <c r="L167" s="65">
        <v>11.520458593147984</v>
      </c>
      <c r="M167" s="65">
        <v>10.995249223754417</v>
      </c>
      <c r="N167" s="65">
        <v>10.07938254225648</v>
      </c>
      <c r="O167" s="65">
        <v>10.073787235857417</v>
      </c>
      <c r="P167" s="65">
        <v>9.8246410790575496</v>
      </c>
      <c r="Q167" s="1"/>
    </row>
    <row r="168" spans="2:17" x14ac:dyDescent="0.2">
      <c r="B168" s="2" t="str">
        <f>B151&amp;C151&amp;C168&amp;B152</f>
        <v>Ethnic116AllAge</v>
      </c>
      <c r="C168" s="2">
        <f t="shared" si="36"/>
        <v>16</v>
      </c>
      <c r="D168" s="1"/>
      <c r="E168" s="1" t="str">
        <f t="shared" si="37"/>
        <v>Nelson Marlborough</v>
      </c>
      <c r="F168" s="64">
        <v>23803</v>
      </c>
      <c r="G168" s="64">
        <v>24635</v>
      </c>
      <c r="H168" s="64">
        <v>20454</v>
      </c>
      <c r="I168" s="64">
        <v>20788</v>
      </c>
      <c r="J168" s="64">
        <v>21177</v>
      </c>
      <c r="K168" s="1"/>
      <c r="L168" s="65">
        <v>9.2265678971832301</v>
      </c>
      <c r="M168" s="65">
        <v>9.4626154023135758</v>
      </c>
      <c r="N168" s="65">
        <v>8.0336749276220392</v>
      </c>
      <c r="O168" s="65">
        <v>8.1590940161562795</v>
      </c>
      <c r="P168" s="65">
        <v>8.2286537990721236</v>
      </c>
      <c r="Q168" s="1"/>
    </row>
    <row r="169" spans="2:17" x14ac:dyDescent="0.2">
      <c r="B169" s="2" t="str">
        <f>B151&amp;C151&amp;C169&amp;B152</f>
        <v>Ethnic117AllAge</v>
      </c>
      <c r="C169" s="2">
        <f t="shared" si="36"/>
        <v>17</v>
      </c>
      <c r="D169" s="1"/>
      <c r="E169" s="1" t="str">
        <f t="shared" si="37"/>
        <v>West Coast</v>
      </c>
      <c r="F169" s="64">
        <v>7063</v>
      </c>
      <c r="G169" s="64">
        <v>7258</v>
      </c>
      <c r="H169" s="64">
        <v>6870</v>
      </c>
      <c r="I169" s="64">
        <v>6448</v>
      </c>
      <c r="J169" s="64">
        <v>6741</v>
      </c>
      <c r="K169" s="1"/>
      <c r="L169" s="65">
        <v>11.685387756697569</v>
      </c>
      <c r="M169" s="65">
        <v>12.047610529891308</v>
      </c>
      <c r="N169" s="65">
        <v>11.369350500936514</v>
      </c>
      <c r="O169" s="65">
        <v>10.661744547814429</v>
      </c>
      <c r="P169" s="65">
        <v>11.15740820391111</v>
      </c>
      <c r="Q169" s="1"/>
    </row>
    <row r="170" spans="2:17" x14ac:dyDescent="0.2">
      <c r="B170" s="2" t="str">
        <f>B151&amp;C151&amp;C170&amp;B152</f>
        <v>Ethnic118AllAge</v>
      </c>
      <c r="C170" s="2">
        <f t="shared" si="36"/>
        <v>18</v>
      </c>
      <c r="D170" s="1"/>
      <c r="E170" s="1" t="str">
        <f t="shared" si="37"/>
        <v>Canterbury</v>
      </c>
      <c r="F170" s="64">
        <v>55728</v>
      </c>
      <c r="G170" s="64">
        <v>54985</v>
      </c>
      <c r="H170" s="64">
        <v>55426</v>
      </c>
      <c r="I170" s="64">
        <v>58193</v>
      </c>
      <c r="J170" s="64">
        <v>56451</v>
      </c>
      <c r="K170" s="1"/>
      <c r="L170" s="65">
        <v>5.5446767077532844</v>
      </c>
      <c r="M170" s="65">
        <v>5.585279764122058</v>
      </c>
      <c r="N170" s="65">
        <v>5.5951787429683373</v>
      </c>
      <c r="O170" s="65">
        <v>5.7341038269633948</v>
      </c>
      <c r="P170" s="65">
        <v>5.3596597821585839</v>
      </c>
      <c r="Q170" s="1"/>
    </row>
    <row r="171" spans="2:17" x14ac:dyDescent="0.2">
      <c r="B171" s="2" t="str">
        <f>B151&amp;C151&amp;C171&amp;B152</f>
        <v>Ethnic119AllAge</v>
      </c>
      <c r="C171" s="2">
        <f t="shared" si="36"/>
        <v>19</v>
      </c>
      <c r="D171" s="1"/>
      <c r="E171" s="1" t="str">
        <f t="shared" si="37"/>
        <v>South Canterbury</v>
      </c>
      <c r="F171" s="64">
        <v>9580</v>
      </c>
      <c r="G171" s="64">
        <v>9588</v>
      </c>
      <c r="H171" s="64">
        <v>9781</v>
      </c>
      <c r="I171" s="64">
        <v>10176</v>
      </c>
      <c r="J171" s="64">
        <v>10505</v>
      </c>
      <c r="K171" s="1"/>
      <c r="L171" s="65">
        <v>8.7644231616245811</v>
      </c>
      <c r="M171" s="65">
        <v>8.6936190302293692</v>
      </c>
      <c r="N171" s="65">
        <v>8.7608938177164344</v>
      </c>
      <c r="O171" s="65">
        <v>9.0478533151054048</v>
      </c>
      <c r="P171" s="65">
        <v>9.3448940234942199</v>
      </c>
      <c r="Q171" s="1"/>
    </row>
    <row r="172" spans="2:17" x14ac:dyDescent="0.2">
      <c r="B172" s="2" t="str">
        <f>B151&amp;C151&amp;C172&amp;B152</f>
        <v>Ethnic120AllAge</v>
      </c>
      <c r="C172" s="2">
        <f t="shared" si="36"/>
        <v>20</v>
      </c>
      <c r="D172" s="1"/>
      <c r="E172" s="1" t="str">
        <f t="shared" si="37"/>
        <v>Southern</v>
      </c>
      <c r="F172" s="64">
        <v>43608</v>
      </c>
      <c r="G172" s="64">
        <v>45023</v>
      </c>
      <c r="H172" s="64">
        <v>41648</v>
      </c>
      <c r="I172" s="64">
        <v>39695</v>
      </c>
      <c r="J172" s="64">
        <v>44679</v>
      </c>
      <c r="K172" s="1"/>
      <c r="L172" s="65">
        <v>7.4624083027496093</v>
      </c>
      <c r="M172" s="65">
        <v>7.6526585014421062</v>
      </c>
      <c r="N172" s="65">
        <v>7.0397170567786604</v>
      </c>
      <c r="O172" s="65">
        <v>6.616656292864695</v>
      </c>
      <c r="P172" s="65">
        <v>7.3610122599167491</v>
      </c>
      <c r="Q172" s="1"/>
    </row>
    <row r="173" spans="2:17" x14ac:dyDescent="0.2">
      <c r="B173" s="2" t="str">
        <f>B151&amp;C151&amp;C173&amp;B152</f>
        <v>Ethnic130AllAge</v>
      </c>
      <c r="C173" s="2">
        <f t="shared" si="36"/>
        <v>30</v>
      </c>
      <c r="D173" s="1"/>
      <c r="E173" s="1" t="str">
        <f t="shared" si="37"/>
        <v>Unknown</v>
      </c>
      <c r="F173" s="64">
        <f>F174-SUM(F153:F172)</f>
        <v>7601</v>
      </c>
      <c r="G173" s="64">
        <f t="shared" ref="G173" si="38">G174-SUM(G153:G172)</f>
        <v>7627</v>
      </c>
      <c r="H173" s="64">
        <f t="shared" ref="H173:J173" si="39">H174-SUM(H153:H172)</f>
        <v>8091</v>
      </c>
      <c r="I173" s="64">
        <f t="shared" si="39"/>
        <v>9838</v>
      </c>
      <c r="J173" s="64">
        <f t="shared" si="39"/>
        <v>10692</v>
      </c>
      <c r="K173" s="1"/>
      <c r="L173" s="66" t="s">
        <v>14945</v>
      </c>
      <c r="M173" s="66" t="s">
        <v>14945</v>
      </c>
      <c r="N173" s="66" t="s">
        <v>14945</v>
      </c>
      <c r="O173" s="66" t="s">
        <v>14945</v>
      </c>
      <c r="P173" s="66" t="s">
        <v>14945</v>
      </c>
      <c r="Q173" s="1"/>
    </row>
    <row r="174" spans="2:17" x14ac:dyDescent="0.2">
      <c r="B174" s="2" t="str">
        <f>B151&amp;C151&amp;C174&amp;B152</f>
        <v>Ethnic199AllAge</v>
      </c>
      <c r="C174" s="2">
        <f t="shared" si="36"/>
        <v>99</v>
      </c>
      <c r="D174" s="1"/>
      <c r="E174" s="71" t="str">
        <f t="shared" si="37"/>
        <v>New Zealand</v>
      </c>
      <c r="F174" s="73">
        <v>524854</v>
      </c>
      <c r="G174" s="73">
        <v>533634</v>
      </c>
      <c r="H174" s="73">
        <v>536073</v>
      </c>
      <c r="I174" s="73">
        <v>550686</v>
      </c>
      <c r="J174" s="73">
        <v>565369</v>
      </c>
      <c r="K174" s="67"/>
      <c r="L174" s="72">
        <v>6.3086936419999997</v>
      </c>
      <c r="M174" s="72">
        <v>6.3918969460000001</v>
      </c>
      <c r="N174" s="72">
        <v>6.3733707539999997</v>
      </c>
      <c r="O174" s="72">
        <v>6.442482891</v>
      </c>
      <c r="P174" s="72">
        <v>6.4923114819999999</v>
      </c>
      <c r="Q174" s="1"/>
    </row>
    <row r="175" spans="2:17" x14ac:dyDescent="0.2">
      <c r="D175" s="1"/>
      <c r="E175" s="74" t="str">
        <f>PeopleRef!$F$8</f>
        <v>Note: Rates presented are standardised to the WHO World Standard Population.</v>
      </c>
      <c r="F175" s="1"/>
      <c r="G175" s="1"/>
      <c r="H175" s="1"/>
      <c r="I175" s="1"/>
      <c r="J175" s="1"/>
      <c r="K175" s="1"/>
      <c r="L175" s="1"/>
      <c r="M175" s="1"/>
      <c r="N175" s="1"/>
      <c r="O175" s="1"/>
      <c r="P175" s="1"/>
      <c r="Q175" s="1"/>
    </row>
    <row r="176" spans="2:17" x14ac:dyDescent="0.2">
      <c r="D176" s="1"/>
      <c r="E176" s="1"/>
      <c r="F176" s="1"/>
      <c r="G176" s="1"/>
      <c r="H176" s="1"/>
      <c r="I176" s="1"/>
      <c r="J176" s="1"/>
      <c r="K176" s="1"/>
      <c r="L176" s="1"/>
      <c r="M176" s="1"/>
      <c r="N176" s="1"/>
      <c r="O176" s="1"/>
      <c r="P176" s="1"/>
      <c r="Q176" s="1"/>
    </row>
    <row r="178" spans="2:17" x14ac:dyDescent="0.2">
      <c r="D178" s="1"/>
      <c r="E178" s="1"/>
      <c r="F178" s="1"/>
      <c r="G178" s="1"/>
      <c r="H178" s="1"/>
      <c r="I178" s="1"/>
      <c r="J178" s="1"/>
      <c r="K178" s="1"/>
      <c r="L178" s="1"/>
      <c r="M178" s="1"/>
      <c r="N178" s="1"/>
      <c r="O178" s="1"/>
      <c r="P178" s="1"/>
      <c r="Q178" s="1"/>
    </row>
    <row r="179" spans="2:17" ht="30" customHeight="1" x14ac:dyDescent="0.2">
      <c r="D179" s="1"/>
      <c r="E179" s="149" t="str">
        <f>Contents!D25</f>
        <v>Table 7: Number and rate of people residing in the most deprived neighbourhoods (quintile 5) who were patients at an emergency department at least once during the year, by DHB of residence, 2010/11–2014/15</v>
      </c>
      <c r="F179" s="149"/>
      <c r="G179" s="149"/>
      <c r="H179" s="149"/>
      <c r="I179" s="149"/>
      <c r="J179" s="149"/>
      <c r="K179" s="149"/>
      <c r="L179" s="149"/>
      <c r="M179" s="149"/>
      <c r="N179" s="149"/>
      <c r="O179" s="149"/>
      <c r="P179" s="149"/>
      <c r="Q179" s="1"/>
    </row>
    <row r="180" spans="2:17" x14ac:dyDescent="0.2">
      <c r="B180" s="2" t="s">
        <v>27</v>
      </c>
      <c r="C180" s="2">
        <v>5</v>
      </c>
      <c r="D180" s="1"/>
      <c r="E180" s="1"/>
      <c r="F180" s="150" t="s">
        <v>15069</v>
      </c>
      <c r="G180" s="150"/>
      <c r="H180" s="150"/>
      <c r="I180" s="150"/>
      <c r="J180" s="150"/>
      <c r="K180" s="67"/>
      <c r="L180" s="150" t="s">
        <v>15070</v>
      </c>
      <c r="M180" s="150"/>
      <c r="N180" s="150"/>
      <c r="O180" s="150"/>
      <c r="P180" s="150"/>
      <c r="Q180" s="1"/>
    </row>
    <row r="181" spans="2:17" x14ac:dyDescent="0.2">
      <c r="B181" s="2" t="s">
        <v>28</v>
      </c>
      <c r="D181" s="1"/>
      <c r="E181" s="71" t="s">
        <v>15071</v>
      </c>
      <c r="F181" s="46" t="s">
        <v>11</v>
      </c>
      <c r="G181" s="46" t="s">
        <v>12</v>
      </c>
      <c r="H181" s="46" t="s">
        <v>13</v>
      </c>
      <c r="I181" s="46" t="s">
        <v>14</v>
      </c>
      <c r="J181" s="46" t="s">
        <v>15</v>
      </c>
      <c r="K181" s="1"/>
      <c r="L181" s="46" t="s">
        <v>11</v>
      </c>
      <c r="M181" s="46" t="s">
        <v>12</v>
      </c>
      <c r="N181" s="46" t="s">
        <v>13</v>
      </c>
      <c r="O181" s="46" t="s">
        <v>14</v>
      </c>
      <c r="P181" s="46" t="s">
        <v>15</v>
      </c>
      <c r="Q181" s="1"/>
    </row>
    <row r="182" spans="2:17" x14ac:dyDescent="0.2">
      <c r="B182" s="2" t="str">
        <f>B180&amp;C180&amp;C182&amp;B181</f>
        <v>Dep51AllAge</v>
      </c>
      <c r="C182" s="2">
        <f t="shared" ref="C182:C203" si="40">C153</f>
        <v>1</v>
      </c>
      <c r="D182" s="1"/>
      <c r="E182" s="1" t="str">
        <f t="shared" ref="E182:E203" si="41">VLOOKUP(C182, ListDHB, 2, FALSE)</f>
        <v>Northland</v>
      </c>
      <c r="F182" s="64">
        <f t="shared" ref="F182:J191" si="42">_xlfn.IFNA(VLOOKUP($B182&amp;F$10, ppldata, 7, FALSE), 0)</f>
        <v>12998</v>
      </c>
      <c r="G182" s="64">
        <f t="shared" si="42"/>
        <v>13329</v>
      </c>
      <c r="H182" s="64">
        <f t="shared" si="42"/>
        <v>13567</v>
      </c>
      <c r="I182" s="64">
        <f t="shared" si="42"/>
        <v>13325</v>
      </c>
      <c r="J182" s="64">
        <f t="shared" si="42"/>
        <v>13572</v>
      </c>
      <c r="K182" s="1"/>
      <c r="L182" s="65">
        <f t="shared" ref="L182:P191" si="43">_xlfn.IFNA(VLOOKUP($B182&amp;L$10, ppldata, 8, FALSE), 0)</f>
        <v>21.255997150354599</v>
      </c>
      <c r="M182" s="65">
        <f t="shared" si="43"/>
        <v>21.6191202597577</v>
      </c>
      <c r="N182" s="65">
        <f t="shared" si="43"/>
        <v>21.984948998122199</v>
      </c>
      <c r="O182" s="65">
        <f t="shared" si="43"/>
        <v>21.463138490582399</v>
      </c>
      <c r="P182" s="65">
        <f t="shared" si="43"/>
        <v>21.511194200546999</v>
      </c>
      <c r="Q182" s="1"/>
    </row>
    <row r="183" spans="2:17" x14ac:dyDescent="0.2">
      <c r="B183" s="2" t="str">
        <f>B180&amp;C180&amp;C183&amp;B181</f>
        <v>Dep52AllAge</v>
      </c>
      <c r="C183" s="2">
        <f t="shared" si="40"/>
        <v>2</v>
      </c>
      <c r="D183" s="1"/>
      <c r="E183" s="1" t="str">
        <f t="shared" si="41"/>
        <v>Waitemata</v>
      </c>
      <c r="F183" s="64">
        <f t="shared" si="42"/>
        <v>8263</v>
      </c>
      <c r="G183" s="64">
        <f t="shared" si="42"/>
        <v>8350</v>
      </c>
      <c r="H183" s="64">
        <f t="shared" si="42"/>
        <v>8336</v>
      </c>
      <c r="I183" s="64">
        <f t="shared" si="42"/>
        <v>8477</v>
      </c>
      <c r="J183" s="64">
        <f t="shared" si="42"/>
        <v>8656</v>
      </c>
      <c r="K183" s="1"/>
      <c r="L183" s="65">
        <f t="shared" si="43"/>
        <v>18.346733462313001</v>
      </c>
      <c r="M183" s="65">
        <f t="shared" si="43"/>
        <v>18.266333270003599</v>
      </c>
      <c r="N183" s="65">
        <f t="shared" si="43"/>
        <v>18.049950331671099</v>
      </c>
      <c r="O183" s="65">
        <f t="shared" si="43"/>
        <v>17.910600974532201</v>
      </c>
      <c r="P183" s="65">
        <f t="shared" si="43"/>
        <v>17.867130154786199</v>
      </c>
      <c r="Q183" s="1"/>
    </row>
    <row r="184" spans="2:17" x14ac:dyDescent="0.2">
      <c r="B184" s="2" t="str">
        <f>B180&amp;C180&amp;C184&amp;B181</f>
        <v>Dep53AllAge</v>
      </c>
      <c r="C184" s="2">
        <f t="shared" si="40"/>
        <v>3</v>
      </c>
      <c r="D184" s="1"/>
      <c r="E184" s="1" t="str">
        <f t="shared" si="41"/>
        <v>Auckland</v>
      </c>
      <c r="F184" s="64">
        <f t="shared" si="42"/>
        <v>14750</v>
      </c>
      <c r="G184" s="64">
        <f t="shared" si="42"/>
        <v>15166</v>
      </c>
      <c r="H184" s="64">
        <f t="shared" si="42"/>
        <v>15410</v>
      </c>
      <c r="I184" s="64">
        <f t="shared" si="42"/>
        <v>16171</v>
      </c>
      <c r="J184" s="64">
        <f t="shared" si="42"/>
        <v>17087</v>
      </c>
      <c r="K184" s="1"/>
      <c r="L184" s="65">
        <f t="shared" si="43"/>
        <v>17.622742399680501</v>
      </c>
      <c r="M184" s="65">
        <f t="shared" si="43"/>
        <v>18.0109572895913</v>
      </c>
      <c r="N184" s="65">
        <f t="shared" si="43"/>
        <v>18.228242773256401</v>
      </c>
      <c r="O184" s="65">
        <f t="shared" si="43"/>
        <v>18.683845013243602</v>
      </c>
      <c r="P184" s="65">
        <f t="shared" si="43"/>
        <v>19.1486075373642</v>
      </c>
      <c r="Q184" s="1"/>
    </row>
    <row r="185" spans="2:17" x14ac:dyDescent="0.2">
      <c r="B185" s="2" t="str">
        <f>B180&amp;C180&amp;C185&amp;B181</f>
        <v>Dep54AllAge</v>
      </c>
      <c r="C185" s="2">
        <f t="shared" si="40"/>
        <v>4</v>
      </c>
      <c r="D185" s="1"/>
      <c r="E185" s="1" t="str">
        <f t="shared" si="41"/>
        <v>Counties Manukau</v>
      </c>
      <c r="F185" s="64">
        <f t="shared" si="42"/>
        <v>34938</v>
      </c>
      <c r="G185" s="64">
        <f t="shared" si="42"/>
        <v>35771</v>
      </c>
      <c r="H185" s="64">
        <f t="shared" si="42"/>
        <v>35965</v>
      </c>
      <c r="I185" s="64">
        <f t="shared" si="42"/>
        <v>36834</v>
      </c>
      <c r="J185" s="64">
        <f t="shared" si="42"/>
        <v>38813</v>
      </c>
      <c r="K185" s="1"/>
      <c r="L185" s="65">
        <f t="shared" si="43"/>
        <v>19.729243789687001</v>
      </c>
      <c r="M185" s="65">
        <f t="shared" si="43"/>
        <v>19.9332348025142</v>
      </c>
      <c r="N185" s="65">
        <f t="shared" si="43"/>
        <v>19.895691224139899</v>
      </c>
      <c r="O185" s="65">
        <f t="shared" si="43"/>
        <v>19.903487772976199</v>
      </c>
      <c r="P185" s="65">
        <f t="shared" si="43"/>
        <v>20.408789496189598</v>
      </c>
      <c r="Q185" s="1"/>
    </row>
    <row r="186" spans="2:17" x14ac:dyDescent="0.2">
      <c r="B186" s="2" t="str">
        <f>B180&amp;C180&amp;C186&amp;B181</f>
        <v>Dep55AllAge</v>
      </c>
      <c r="C186" s="2">
        <f t="shared" si="40"/>
        <v>5</v>
      </c>
      <c r="D186" s="1"/>
      <c r="E186" s="1" t="str">
        <f t="shared" si="41"/>
        <v>Waikato</v>
      </c>
      <c r="F186" s="64">
        <f t="shared" si="42"/>
        <v>22159</v>
      </c>
      <c r="G186" s="64">
        <f t="shared" si="42"/>
        <v>23361</v>
      </c>
      <c r="H186" s="64">
        <f t="shared" si="42"/>
        <v>23834</v>
      </c>
      <c r="I186" s="64">
        <f t="shared" si="42"/>
        <v>24246</v>
      </c>
      <c r="J186" s="64">
        <f t="shared" si="42"/>
        <v>24560</v>
      </c>
      <c r="K186" s="1"/>
      <c r="L186" s="65">
        <f t="shared" si="43"/>
        <v>23.302594297075601</v>
      </c>
      <c r="M186" s="65">
        <f t="shared" si="43"/>
        <v>24.3329980803159</v>
      </c>
      <c r="N186" s="65">
        <f t="shared" si="43"/>
        <v>24.622566134638301</v>
      </c>
      <c r="O186" s="65">
        <f t="shared" si="43"/>
        <v>24.619885461328501</v>
      </c>
      <c r="P186" s="65">
        <f t="shared" si="43"/>
        <v>24.550925360798502</v>
      </c>
      <c r="Q186" s="1"/>
    </row>
    <row r="187" spans="2:17" x14ac:dyDescent="0.2">
      <c r="B187" s="2" t="str">
        <f>B180&amp;C180&amp;C187&amp;B181</f>
        <v>Dep56AllAge</v>
      </c>
      <c r="C187" s="2">
        <f t="shared" si="40"/>
        <v>6</v>
      </c>
      <c r="D187" s="1"/>
      <c r="E187" s="1" t="str">
        <f t="shared" si="41"/>
        <v>Lakes</v>
      </c>
      <c r="F187" s="64">
        <f t="shared" si="42"/>
        <v>11356</v>
      </c>
      <c r="G187" s="64">
        <f t="shared" si="42"/>
        <v>11688</v>
      </c>
      <c r="H187" s="64">
        <f t="shared" si="42"/>
        <v>11621</v>
      </c>
      <c r="I187" s="64">
        <f t="shared" si="42"/>
        <v>12042</v>
      </c>
      <c r="J187" s="64">
        <f t="shared" si="42"/>
        <v>12753</v>
      </c>
      <c r="K187" s="1"/>
      <c r="L187" s="65">
        <f t="shared" si="43"/>
        <v>31.971517029373299</v>
      </c>
      <c r="M187" s="65">
        <f t="shared" si="43"/>
        <v>32.925880104071801</v>
      </c>
      <c r="N187" s="65">
        <f t="shared" si="43"/>
        <v>32.753174968318703</v>
      </c>
      <c r="O187" s="65">
        <f t="shared" si="43"/>
        <v>33.929815032270199</v>
      </c>
      <c r="P187" s="65">
        <f t="shared" si="43"/>
        <v>35.525777561534099</v>
      </c>
      <c r="Q187" s="1"/>
    </row>
    <row r="188" spans="2:17" x14ac:dyDescent="0.2">
      <c r="B188" s="2" t="str">
        <f>B180&amp;C180&amp;C188&amp;B181</f>
        <v>Dep57AllAge</v>
      </c>
      <c r="C188" s="2">
        <f t="shared" si="40"/>
        <v>7</v>
      </c>
      <c r="D188" s="1"/>
      <c r="E188" s="1" t="str">
        <f t="shared" si="41"/>
        <v>Bay of Plenty</v>
      </c>
      <c r="F188" s="64">
        <f t="shared" si="42"/>
        <v>13049</v>
      </c>
      <c r="G188" s="64">
        <f t="shared" si="42"/>
        <v>13076</v>
      </c>
      <c r="H188" s="64">
        <f t="shared" si="42"/>
        <v>13487</v>
      </c>
      <c r="I188" s="64">
        <f t="shared" si="42"/>
        <v>13740</v>
      </c>
      <c r="J188" s="64">
        <f t="shared" si="42"/>
        <v>14495</v>
      </c>
      <c r="K188" s="1"/>
      <c r="L188" s="65">
        <f t="shared" si="43"/>
        <v>24.345313621483101</v>
      </c>
      <c r="M188" s="65">
        <f t="shared" si="43"/>
        <v>24.1739657210518</v>
      </c>
      <c r="N188" s="65">
        <f t="shared" si="43"/>
        <v>24.9399554530175</v>
      </c>
      <c r="O188" s="65">
        <f t="shared" si="43"/>
        <v>25.1286200046207</v>
      </c>
      <c r="P188" s="65">
        <f t="shared" si="43"/>
        <v>26.050611816512301</v>
      </c>
      <c r="Q188" s="1"/>
    </row>
    <row r="189" spans="2:17" x14ac:dyDescent="0.2">
      <c r="B189" s="2" t="str">
        <f>B180&amp;C180&amp;C189&amp;B181</f>
        <v>Dep58AllAge</v>
      </c>
      <c r="C189" s="2">
        <f t="shared" si="40"/>
        <v>8</v>
      </c>
      <c r="D189" s="1"/>
      <c r="E189" s="1" t="str">
        <f t="shared" si="41"/>
        <v>Tairawhiti</v>
      </c>
      <c r="F189" s="64">
        <f t="shared" si="42"/>
        <v>5467</v>
      </c>
      <c r="G189" s="64">
        <f t="shared" si="42"/>
        <v>7055</v>
      </c>
      <c r="H189" s="64">
        <f t="shared" si="42"/>
        <v>6719</v>
      </c>
      <c r="I189" s="64">
        <f t="shared" si="42"/>
        <v>6616</v>
      </c>
      <c r="J189" s="64">
        <f t="shared" si="42"/>
        <v>6740</v>
      </c>
      <c r="K189" s="1"/>
      <c r="L189" s="65">
        <f t="shared" si="43"/>
        <v>24.551884868458</v>
      </c>
      <c r="M189" s="65">
        <f t="shared" si="43"/>
        <v>31.631824722573999</v>
      </c>
      <c r="N189" s="65">
        <f t="shared" si="43"/>
        <v>30.102419227160301</v>
      </c>
      <c r="O189" s="65">
        <f t="shared" si="43"/>
        <v>29.638788879254999</v>
      </c>
      <c r="P189" s="65">
        <f t="shared" si="43"/>
        <v>30.035298237530601</v>
      </c>
      <c r="Q189" s="1"/>
    </row>
    <row r="190" spans="2:17" x14ac:dyDescent="0.2">
      <c r="B190" s="2" t="str">
        <f>B180&amp;C180&amp;C190&amp;B181</f>
        <v>Dep59AllAge</v>
      </c>
      <c r="C190" s="2">
        <f t="shared" si="40"/>
        <v>9</v>
      </c>
      <c r="D190" s="1"/>
      <c r="E190" s="1" t="str">
        <f t="shared" si="41"/>
        <v>Hawke's Bay</v>
      </c>
      <c r="F190" s="64">
        <f t="shared" si="42"/>
        <v>11112</v>
      </c>
      <c r="G190" s="64">
        <f t="shared" si="42"/>
        <v>11330</v>
      </c>
      <c r="H190" s="64">
        <f t="shared" si="42"/>
        <v>11784</v>
      </c>
      <c r="I190" s="64">
        <f t="shared" si="42"/>
        <v>12495</v>
      </c>
      <c r="J190" s="64">
        <f t="shared" si="42"/>
        <v>12586</v>
      </c>
      <c r="K190" s="1"/>
      <c r="L190" s="65">
        <f t="shared" si="43"/>
        <v>25.125353328880799</v>
      </c>
      <c r="M190" s="65">
        <f t="shared" si="43"/>
        <v>25.595599720866101</v>
      </c>
      <c r="N190" s="65">
        <f t="shared" si="43"/>
        <v>26.579299609522501</v>
      </c>
      <c r="O190" s="65">
        <f t="shared" si="43"/>
        <v>28.2099090970063</v>
      </c>
      <c r="P190" s="65">
        <f t="shared" si="43"/>
        <v>28.302076259762099</v>
      </c>
      <c r="Q190" s="1"/>
    </row>
    <row r="191" spans="2:17" x14ac:dyDescent="0.2">
      <c r="B191" s="2" t="str">
        <f>B180&amp;C180&amp;C191&amp;B181</f>
        <v>Dep510AllAge</v>
      </c>
      <c r="C191" s="2">
        <f t="shared" si="40"/>
        <v>10</v>
      </c>
      <c r="D191" s="1"/>
      <c r="E191" s="1" t="str">
        <f t="shared" si="41"/>
        <v>Taranaki</v>
      </c>
      <c r="F191" s="64">
        <f t="shared" si="42"/>
        <v>5288</v>
      </c>
      <c r="G191" s="64">
        <f t="shared" si="42"/>
        <v>5272</v>
      </c>
      <c r="H191" s="64">
        <f t="shared" si="42"/>
        <v>5361</v>
      </c>
      <c r="I191" s="64">
        <f t="shared" si="42"/>
        <v>5784</v>
      </c>
      <c r="J191" s="64">
        <f t="shared" si="42"/>
        <v>5661</v>
      </c>
      <c r="K191" s="1"/>
      <c r="L191" s="65">
        <f t="shared" si="43"/>
        <v>31.252411689425902</v>
      </c>
      <c r="M191" s="65">
        <f t="shared" si="43"/>
        <v>30.774200531570099</v>
      </c>
      <c r="N191" s="65">
        <f t="shared" si="43"/>
        <v>31.117038591571198</v>
      </c>
      <c r="O191" s="65">
        <f t="shared" si="43"/>
        <v>33.8093672239862</v>
      </c>
      <c r="P191" s="65">
        <f t="shared" si="43"/>
        <v>32.879615613155899</v>
      </c>
      <c r="Q191" s="1"/>
    </row>
    <row r="192" spans="2:17" x14ac:dyDescent="0.2">
      <c r="B192" s="2" t="str">
        <f>B180&amp;C180&amp;C192&amp;B181</f>
        <v>Dep511AllAge</v>
      </c>
      <c r="C192" s="2">
        <f t="shared" si="40"/>
        <v>11</v>
      </c>
      <c r="D192" s="1"/>
      <c r="E192" s="1" t="str">
        <f t="shared" si="41"/>
        <v>MidCentral</v>
      </c>
      <c r="F192" s="64">
        <f t="shared" ref="F192:J201" si="44">_xlfn.IFNA(VLOOKUP($B192&amp;F$10, ppldata, 7, FALSE), 0)</f>
        <v>11542</v>
      </c>
      <c r="G192" s="64">
        <f t="shared" si="44"/>
        <v>11206</v>
      </c>
      <c r="H192" s="64">
        <f t="shared" si="44"/>
        <v>11630</v>
      </c>
      <c r="I192" s="64">
        <f t="shared" si="44"/>
        <v>10159</v>
      </c>
      <c r="J192" s="64">
        <f t="shared" si="44"/>
        <v>11670</v>
      </c>
      <c r="K192" s="1"/>
      <c r="L192" s="65">
        <f t="shared" ref="L192:P201" si="45">_xlfn.IFNA(VLOOKUP($B192&amp;L$10, ppldata, 8, FALSE), 0)</f>
        <v>25.476636774683399</v>
      </c>
      <c r="M192" s="65">
        <f t="shared" si="45"/>
        <v>24.4343019180785</v>
      </c>
      <c r="N192" s="65">
        <f t="shared" si="45"/>
        <v>25.296502644857298</v>
      </c>
      <c r="O192" s="65">
        <f t="shared" si="45"/>
        <v>22.510873242227198</v>
      </c>
      <c r="P192" s="65">
        <f t="shared" si="45"/>
        <v>24.6281740382368</v>
      </c>
      <c r="Q192" s="1"/>
    </row>
    <row r="193" spans="2:17" x14ac:dyDescent="0.2">
      <c r="B193" s="2" t="str">
        <f>B180&amp;C180&amp;C193&amp;B181</f>
        <v>Dep512AllAge</v>
      </c>
      <c r="C193" s="2">
        <f t="shared" si="40"/>
        <v>12</v>
      </c>
      <c r="D193" s="1"/>
      <c r="E193" s="1" t="str">
        <f t="shared" si="41"/>
        <v>Whanganui</v>
      </c>
      <c r="F193" s="64">
        <f t="shared" si="44"/>
        <v>5918</v>
      </c>
      <c r="G193" s="64">
        <f t="shared" si="44"/>
        <v>5739</v>
      </c>
      <c r="H193" s="64">
        <f t="shared" si="44"/>
        <v>5692</v>
      </c>
      <c r="I193" s="64">
        <f t="shared" si="44"/>
        <v>5622</v>
      </c>
      <c r="J193" s="64">
        <f t="shared" si="44"/>
        <v>5644</v>
      </c>
      <c r="K193" s="1"/>
      <c r="L193" s="65">
        <f t="shared" si="45"/>
        <v>24.938308012909001</v>
      </c>
      <c r="M193" s="65">
        <f t="shared" si="45"/>
        <v>24.236654608239402</v>
      </c>
      <c r="N193" s="65">
        <f t="shared" si="45"/>
        <v>24.1676409824993</v>
      </c>
      <c r="O193" s="65">
        <f t="shared" si="45"/>
        <v>23.571432209408002</v>
      </c>
      <c r="P193" s="65">
        <f t="shared" si="45"/>
        <v>23.3254222134596</v>
      </c>
      <c r="Q193" s="1"/>
    </row>
    <row r="194" spans="2:17" x14ac:dyDescent="0.2">
      <c r="B194" s="2" t="str">
        <f>B180&amp;C180&amp;C194&amp;B181</f>
        <v>Dep513AllAge</v>
      </c>
      <c r="C194" s="2">
        <f t="shared" si="40"/>
        <v>13</v>
      </c>
      <c r="D194" s="1"/>
      <c r="E194" s="1" t="str">
        <f t="shared" si="41"/>
        <v>Capital &amp; Coast</v>
      </c>
      <c r="F194" s="64">
        <f t="shared" si="44"/>
        <v>3691</v>
      </c>
      <c r="G194" s="64">
        <f t="shared" si="44"/>
        <v>3716</v>
      </c>
      <c r="H194" s="64">
        <f t="shared" si="44"/>
        <v>4058</v>
      </c>
      <c r="I194" s="64">
        <f t="shared" si="44"/>
        <v>4022</v>
      </c>
      <c r="J194" s="64">
        <f t="shared" si="44"/>
        <v>3952</v>
      </c>
      <c r="K194" s="1"/>
      <c r="L194" s="65">
        <f t="shared" si="45"/>
        <v>10.2453102261531</v>
      </c>
      <c r="M194" s="65">
        <f t="shared" si="45"/>
        <v>10.175134883585899</v>
      </c>
      <c r="N194" s="65">
        <f t="shared" si="45"/>
        <v>11.08048276757</v>
      </c>
      <c r="O194" s="65">
        <f t="shared" si="45"/>
        <v>10.868060706773999</v>
      </c>
      <c r="P194" s="65">
        <f t="shared" si="45"/>
        <v>10.6033335501021</v>
      </c>
      <c r="Q194" s="1"/>
    </row>
    <row r="195" spans="2:17" x14ac:dyDescent="0.2">
      <c r="B195" s="2" t="str">
        <f>B180&amp;C180&amp;C195&amp;B181</f>
        <v>Dep514AllAge</v>
      </c>
      <c r="C195" s="2">
        <f t="shared" si="40"/>
        <v>14</v>
      </c>
      <c r="D195" s="1"/>
      <c r="E195" s="1" t="str">
        <f t="shared" si="41"/>
        <v>Hutt Valley</v>
      </c>
      <c r="F195" s="64">
        <f t="shared" si="44"/>
        <v>5692</v>
      </c>
      <c r="G195" s="64">
        <f t="shared" si="44"/>
        <v>5992</v>
      </c>
      <c r="H195" s="64">
        <f t="shared" si="44"/>
        <v>6188</v>
      </c>
      <c r="I195" s="64">
        <f t="shared" si="44"/>
        <v>6194</v>
      </c>
      <c r="J195" s="64">
        <f t="shared" si="44"/>
        <v>6125</v>
      </c>
      <c r="K195" s="1"/>
      <c r="L195" s="65">
        <f t="shared" si="45"/>
        <v>20.075395226007998</v>
      </c>
      <c r="M195" s="65">
        <f t="shared" si="45"/>
        <v>21.255951061472</v>
      </c>
      <c r="N195" s="65">
        <f t="shared" si="45"/>
        <v>21.9699515577332</v>
      </c>
      <c r="O195" s="65">
        <f t="shared" si="45"/>
        <v>21.892563619634601</v>
      </c>
      <c r="P195" s="65">
        <f t="shared" si="45"/>
        <v>21.572433518344301</v>
      </c>
      <c r="Q195" s="1"/>
    </row>
    <row r="196" spans="2:17" x14ac:dyDescent="0.2">
      <c r="B196" s="2" t="str">
        <f>B180&amp;C180&amp;C196&amp;B181</f>
        <v>Dep515AllAge</v>
      </c>
      <c r="C196" s="2">
        <f t="shared" si="40"/>
        <v>15</v>
      </c>
      <c r="D196" s="1"/>
      <c r="E196" s="1" t="str">
        <f t="shared" si="41"/>
        <v>Wairarapa</v>
      </c>
      <c r="F196" s="64">
        <f t="shared" si="44"/>
        <v>2609</v>
      </c>
      <c r="G196" s="64">
        <f t="shared" si="44"/>
        <v>2524</v>
      </c>
      <c r="H196" s="64">
        <f t="shared" si="44"/>
        <v>2288</v>
      </c>
      <c r="I196" s="64">
        <f t="shared" si="44"/>
        <v>2262</v>
      </c>
      <c r="J196" s="64">
        <f t="shared" si="44"/>
        <v>2173</v>
      </c>
      <c r="K196" s="1"/>
      <c r="L196" s="65">
        <f t="shared" si="45"/>
        <v>31.558867402149101</v>
      </c>
      <c r="M196" s="65">
        <f t="shared" si="45"/>
        <v>30.277766040369499</v>
      </c>
      <c r="N196" s="65">
        <f t="shared" si="45"/>
        <v>26.8977890848982</v>
      </c>
      <c r="O196" s="65">
        <f t="shared" si="45"/>
        <v>26.415466152028699</v>
      </c>
      <c r="P196" s="65">
        <f t="shared" si="45"/>
        <v>24.906598401547999</v>
      </c>
      <c r="Q196" s="1"/>
    </row>
    <row r="197" spans="2:17" x14ac:dyDescent="0.2">
      <c r="B197" s="2" t="str">
        <f>B180&amp;C180&amp;C197&amp;B181</f>
        <v>Dep516AllAge</v>
      </c>
      <c r="C197" s="2">
        <f t="shared" si="40"/>
        <v>16</v>
      </c>
      <c r="D197" s="1"/>
      <c r="E197" s="1" t="str">
        <f t="shared" si="41"/>
        <v>Nelson Marlborough</v>
      </c>
      <c r="F197" s="64">
        <f t="shared" si="44"/>
        <v>1758</v>
      </c>
      <c r="G197" s="64">
        <f t="shared" si="44"/>
        <v>1839</v>
      </c>
      <c r="H197" s="64">
        <f t="shared" si="44"/>
        <v>1601</v>
      </c>
      <c r="I197" s="64">
        <f t="shared" si="44"/>
        <v>1670</v>
      </c>
      <c r="J197" s="64">
        <f t="shared" si="44"/>
        <v>1643</v>
      </c>
      <c r="K197" s="1"/>
      <c r="L197" s="65">
        <f t="shared" si="45"/>
        <v>14.213348323061901</v>
      </c>
      <c r="M197" s="65">
        <f t="shared" si="45"/>
        <v>14.981563100012099</v>
      </c>
      <c r="N197" s="65">
        <f t="shared" si="45"/>
        <v>13.076448298947</v>
      </c>
      <c r="O197" s="65">
        <f t="shared" si="45"/>
        <v>13.516930084738799</v>
      </c>
      <c r="P197" s="65">
        <f t="shared" si="45"/>
        <v>13.239267662717801</v>
      </c>
      <c r="Q197" s="1"/>
    </row>
    <row r="198" spans="2:17" x14ac:dyDescent="0.2">
      <c r="B198" s="2" t="str">
        <f>B180&amp;C180&amp;C198&amp;B181</f>
        <v>Dep517AllAge</v>
      </c>
      <c r="C198" s="2">
        <f t="shared" si="40"/>
        <v>17</v>
      </c>
      <c r="D198" s="1"/>
      <c r="E198" s="1" t="str">
        <f t="shared" si="41"/>
        <v>West Coast</v>
      </c>
      <c r="F198" s="64">
        <f t="shared" si="44"/>
        <v>846</v>
      </c>
      <c r="G198" s="64">
        <f t="shared" si="44"/>
        <v>874</v>
      </c>
      <c r="H198" s="64">
        <f t="shared" si="44"/>
        <v>856</v>
      </c>
      <c r="I198" s="64">
        <f t="shared" si="44"/>
        <v>729</v>
      </c>
      <c r="J198" s="64">
        <f t="shared" si="44"/>
        <v>748</v>
      </c>
      <c r="K198" s="1"/>
      <c r="L198" s="65">
        <f t="shared" si="45"/>
        <v>28.311514477631899</v>
      </c>
      <c r="M198" s="65">
        <f t="shared" si="45"/>
        <v>29.4437471119099</v>
      </c>
      <c r="N198" s="65">
        <f t="shared" si="45"/>
        <v>29.312222983358701</v>
      </c>
      <c r="O198" s="65">
        <f t="shared" si="45"/>
        <v>23.930225273953901</v>
      </c>
      <c r="P198" s="65">
        <f t="shared" si="45"/>
        <v>25.322562300970699</v>
      </c>
      <c r="Q198" s="1"/>
    </row>
    <row r="199" spans="2:17" x14ac:dyDescent="0.2">
      <c r="B199" s="2" t="str">
        <f>B180&amp;C180&amp;C199&amp;B181</f>
        <v>Dep518AllAge</v>
      </c>
      <c r="C199" s="2">
        <f t="shared" si="40"/>
        <v>18</v>
      </c>
      <c r="D199" s="1"/>
      <c r="E199" s="1" t="str">
        <f t="shared" si="41"/>
        <v>Canterbury</v>
      </c>
      <c r="F199" s="64">
        <f t="shared" si="44"/>
        <v>5946</v>
      </c>
      <c r="G199" s="64">
        <f t="shared" si="44"/>
        <v>5603</v>
      </c>
      <c r="H199" s="64">
        <f t="shared" si="44"/>
        <v>5616</v>
      </c>
      <c r="I199" s="64">
        <f t="shared" si="44"/>
        <v>5831</v>
      </c>
      <c r="J199" s="64">
        <f t="shared" si="44"/>
        <v>5478</v>
      </c>
      <c r="K199" s="1"/>
      <c r="L199" s="65">
        <f t="shared" si="45"/>
        <v>12.489101884271401</v>
      </c>
      <c r="M199" s="65">
        <f t="shared" si="45"/>
        <v>11.8863404805562</v>
      </c>
      <c r="N199" s="65">
        <f t="shared" si="45"/>
        <v>11.853702161837999</v>
      </c>
      <c r="O199" s="65">
        <f t="shared" si="45"/>
        <v>12.016779042083</v>
      </c>
      <c r="P199" s="65">
        <f t="shared" si="45"/>
        <v>10.982088704160301</v>
      </c>
      <c r="Q199" s="1"/>
    </row>
    <row r="200" spans="2:17" x14ac:dyDescent="0.2">
      <c r="B200" s="2" t="str">
        <f>B180&amp;C180&amp;C200&amp;B181</f>
        <v>Dep519AllAge</v>
      </c>
      <c r="C200" s="2">
        <f t="shared" si="40"/>
        <v>19</v>
      </c>
      <c r="D200" s="1"/>
      <c r="E200" s="1" t="str">
        <f t="shared" si="41"/>
        <v>South Canterbury</v>
      </c>
      <c r="F200" s="64">
        <f t="shared" si="44"/>
        <v>752</v>
      </c>
      <c r="G200" s="64">
        <f t="shared" si="44"/>
        <v>727</v>
      </c>
      <c r="H200" s="64">
        <f t="shared" si="44"/>
        <v>744</v>
      </c>
      <c r="I200" s="64">
        <f t="shared" si="44"/>
        <v>813</v>
      </c>
      <c r="J200" s="64">
        <f t="shared" si="44"/>
        <v>834</v>
      </c>
      <c r="K200" s="1"/>
      <c r="L200" s="65">
        <f t="shared" si="45"/>
        <v>12.905396553432199</v>
      </c>
      <c r="M200" s="65">
        <f t="shared" si="45"/>
        <v>12.330118939718</v>
      </c>
      <c r="N200" s="65">
        <f t="shared" si="45"/>
        <v>12.181047969632001</v>
      </c>
      <c r="O200" s="65">
        <f t="shared" si="45"/>
        <v>13.204623094739899</v>
      </c>
      <c r="P200" s="65">
        <f t="shared" si="45"/>
        <v>13.254858109570099</v>
      </c>
      <c r="Q200" s="1"/>
    </row>
    <row r="201" spans="2:17" x14ac:dyDescent="0.2">
      <c r="B201" s="2" t="str">
        <f>B180&amp;C180&amp;C201&amp;B181</f>
        <v>Dep520AllAge</v>
      </c>
      <c r="C201" s="2">
        <f t="shared" si="40"/>
        <v>20</v>
      </c>
      <c r="D201" s="1"/>
      <c r="E201" s="1" t="str">
        <f t="shared" si="41"/>
        <v>Southern</v>
      </c>
      <c r="F201" s="64">
        <f t="shared" si="44"/>
        <v>8720</v>
      </c>
      <c r="G201" s="64">
        <f t="shared" si="44"/>
        <v>8652</v>
      </c>
      <c r="H201" s="64">
        <f t="shared" si="44"/>
        <v>8051</v>
      </c>
      <c r="I201" s="64">
        <f t="shared" si="44"/>
        <v>7967</v>
      </c>
      <c r="J201" s="64">
        <f t="shared" si="44"/>
        <v>9008</v>
      </c>
      <c r="K201" s="1"/>
      <c r="L201" s="65">
        <f t="shared" si="45"/>
        <v>25.6376287115785</v>
      </c>
      <c r="M201" s="65">
        <f t="shared" si="45"/>
        <v>25.2130074537843</v>
      </c>
      <c r="N201" s="65">
        <f t="shared" si="45"/>
        <v>23.399814686900701</v>
      </c>
      <c r="O201" s="65">
        <f t="shared" si="45"/>
        <v>22.978075842686</v>
      </c>
      <c r="P201" s="65">
        <f t="shared" si="45"/>
        <v>25.3461572913182</v>
      </c>
      <c r="Q201" s="1"/>
    </row>
    <row r="202" spans="2:17" x14ac:dyDescent="0.2">
      <c r="B202" s="2" t="str">
        <f>B180&amp;C180&amp;C202&amp;B181</f>
        <v>Dep530AllAge</v>
      </c>
      <c r="C202" s="2">
        <f t="shared" si="40"/>
        <v>30</v>
      </c>
      <c r="D202" s="1"/>
      <c r="E202" s="1" t="str">
        <f t="shared" si="41"/>
        <v>Unknown</v>
      </c>
      <c r="F202" s="64">
        <f>F203-SUM(F182:F201)</f>
        <v>0</v>
      </c>
      <c r="G202" s="64">
        <f t="shared" ref="G202" si="46">G203-SUM(G182:G201)</f>
        <v>0</v>
      </c>
      <c r="H202" s="64">
        <f t="shared" ref="H202" si="47">H203-SUM(H182:H201)</f>
        <v>0</v>
      </c>
      <c r="I202" s="64">
        <f t="shared" ref="I202" si="48">I203-SUM(I182:I201)</f>
        <v>0</v>
      </c>
      <c r="J202" s="64">
        <f t="shared" ref="J202" si="49">J203-SUM(J182:J201)</f>
        <v>0</v>
      </c>
      <c r="K202" s="1"/>
      <c r="L202" s="66" t="s">
        <v>14945</v>
      </c>
      <c r="M202" s="66" t="s">
        <v>14945</v>
      </c>
      <c r="N202" s="66" t="s">
        <v>14945</v>
      </c>
      <c r="O202" s="66" t="s">
        <v>14945</v>
      </c>
      <c r="P202" s="66" t="s">
        <v>14945</v>
      </c>
      <c r="Q202" s="1"/>
    </row>
    <row r="203" spans="2:17" x14ac:dyDescent="0.2">
      <c r="B203" s="2" t="str">
        <f>B180&amp;C180&amp;C203&amp;B181</f>
        <v>Dep599AllAge</v>
      </c>
      <c r="C203" s="2">
        <f t="shared" si="40"/>
        <v>99</v>
      </c>
      <c r="D203" s="1"/>
      <c r="E203" s="71" t="str">
        <f t="shared" si="41"/>
        <v>New Zealand</v>
      </c>
      <c r="F203" s="73">
        <f>_xlfn.IFNA(VLOOKUP($B203&amp;F$10, ppldata, 7, FALSE), 0)</f>
        <v>186854</v>
      </c>
      <c r="G203" s="73">
        <f>_xlfn.IFNA(VLOOKUP($B203&amp;G$10, ppldata, 7, FALSE), 0)</f>
        <v>191270</v>
      </c>
      <c r="H203" s="73">
        <f>_xlfn.IFNA(VLOOKUP($B203&amp;H$10, ppldata, 7, FALSE), 0)</f>
        <v>192808</v>
      </c>
      <c r="I203" s="73">
        <f>_xlfn.IFNA(VLOOKUP($B203&amp;I$10, ppldata, 7, FALSE), 0)</f>
        <v>194999</v>
      </c>
      <c r="J203" s="73">
        <f>_xlfn.IFNA(VLOOKUP($B203&amp;J$10, ppldata, 7, FALSE), 0)</f>
        <v>202198</v>
      </c>
      <c r="K203" s="67"/>
      <c r="L203" s="72">
        <f>_xlfn.IFNA(VLOOKUP($B203&amp;L$10, ppldata, 8, FALSE), 0)</f>
        <v>20.9656297717336</v>
      </c>
      <c r="M203" s="72">
        <f>_xlfn.IFNA(VLOOKUP($B203&amp;M$10, ppldata, 8, FALSE), 0)</f>
        <v>21.347204294610801</v>
      </c>
      <c r="N203" s="72">
        <f>_xlfn.IFNA(VLOOKUP($B203&amp;N$10, ppldata, 8, FALSE), 0)</f>
        <v>21.3816866949666</v>
      </c>
      <c r="O203" s="72">
        <f>_xlfn.IFNA(VLOOKUP($B203&amp;O$10, ppldata, 8, FALSE), 0)</f>
        <v>21.315717502634499</v>
      </c>
      <c r="P203" s="72">
        <f>_xlfn.IFNA(VLOOKUP($B203&amp;P$10, ppldata, 8, FALSE), 0)</f>
        <v>21.687432948398101</v>
      </c>
      <c r="Q203" s="1"/>
    </row>
    <row r="204" spans="2:17" x14ac:dyDescent="0.2">
      <c r="D204" s="1"/>
      <c r="E204" s="74" t="str">
        <f>PeopleRef!$F$8</f>
        <v>Note: Rates presented are standardised to the WHO World Standard Population.</v>
      </c>
      <c r="F204" s="1"/>
      <c r="G204" s="1"/>
      <c r="H204" s="1"/>
      <c r="I204" s="1"/>
      <c r="J204" s="1"/>
      <c r="K204" s="1"/>
      <c r="L204" s="1"/>
      <c r="M204" s="1"/>
      <c r="N204" s="1"/>
      <c r="O204" s="1"/>
      <c r="P204" s="1"/>
      <c r="Q204" s="1"/>
    </row>
    <row r="205" spans="2:17" x14ac:dyDescent="0.2">
      <c r="D205" s="1"/>
      <c r="E205" s="1"/>
      <c r="F205" s="1"/>
      <c r="G205" s="1"/>
      <c r="H205" s="1"/>
      <c r="I205" s="1"/>
      <c r="J205" s="1"/>
      <c r="K205" s="1"/>
      <c r="L205" s="1"/>
      <c r="M205" s="1"/>
      <c r="N205" s="1"/>
      <c r="O205" s="1"/>
      <c r="P205" s="1"/>
      <c r="Q205" s="1"/>
    </row>
    <row r="207" spans="2:17" x14ac:dyDescent="0.2">
      <c r="D207" s="1"/>
      <c r="E207" s="1"/>
      <c r="F207" s="1"/>
      <c r="G207" s="1"/>
      <c r="H207" s="1"/>
      <c r="I207" s="1"/>
      <c r="J207" s="1"/>
      <c r="K207" s="1"/>
      <c r="L207" s="1"/>
      <c r="M207" s="1"/>
      <c r="N207" s="1"/>
      <c r="O207" s="1"/>
      <c r="P207" s="1"/>
      <c r="Q207" s="1"/>
    </row>
    <row r="208" spans="2:17" ht="30" customHeight="1" x14ac:dyDescent="0.2">
      <c r="D208" s="1"/>
      <c r="E208" s="149" t="str">
        <f>Contents!D26</f>
        <v>Table 8: Number and rate of people in each ethnic group who were patients at an emergency department at least once during the year, by neighbourhood deprivation quintile, 2010/11–2014/15</v>
      </c>
      <c r="F208" s="149"/>
      <c r="G208" s="149"/>
      <c r="H208" s="149"/>
      <c r="I208" s="149"/>
      <c r="J208" s="149"/>
      <c r="K208" s="149"/>
      <c r="L208" s="149"/>
      <c r="M208" s="149"/>
      <c r="N208" s="149"/>
      <c r="O208" s="149"/>
      <c r="P208" s="149"/>
      <c r="Q208" s="1"/>
    </row>
    <row r="209" spans="3:17" x14ac:dyDescent="0.2">
      <c r="D209" s="1"/>
      <c r="E209" s="1"/>
      <c r="F209" s="150" t="s">
        <v>15069</v>
      </c>
      <c r="G209" s="150"/>
      <c r="H209" s="150"/>
      <c r="I209" s="150"/>
      <c r="J209" s="150"/>
      <c r="K209" s="67"/>
      <c r="L209" s="150" t="s">
        <v>15070</v>
      </c>
      <c r="M209" s="150"/>
      <c r="N209" s="150"/>
      <c r="O209" s="150"/>
      <c r="P209" s="150"/>
      <c r="Q209" s="1"/>
    </row>
    <row r="210" spans="3:17" x14ac:dyDescent="0.2">
      <c r="D210" s="1"/>
      <c r="E210" s="71" t="s">
        <v>15092</v>
      </c>
      <c r="F210" s="46" t="s">
        <v>11</v>
      </c>
      <c r="G210" s="46" t="s">
        <v>12</v>
      </c>
      <c r="H210" s="46" t="s">
        <v>13</v>
      </c>
      <c r="I210" s="46" t="s">
        <v>14</v>
      </c>
      <c r="J210" s="46" t="s">
        <v>15</v>
      </c>
      <c r="K210" s="1"/>
      <c r="L210" s="46" t="s">
        <v>11</v>
      </c>
      <c r="M210" s="46" t="s">
        <v>12</v>
      </c>
      <c r="N210" s="46" t="s">
        <v>13</v>
      </c>
      <c r="O210" s="46" t="s">
        <v>14</v>
      </c>
      <c r="P210" s="46" t="s">
        <v>15</v>
      </c>
      <c r="Q210" s="1"/>
    </row>
    <row r="211" spans="3:17" x14ac:dyDescent="0.2">
      <c r="C211" s="2">
        <v>1</v>
      </c>
      <c r="D211" s="1"/>
      <c r="E211" s="61" t="str">
        <f>VLOOKUP(C211, ListEth, 2, FALSE)</f>
        <v>Māori</v>
      </c>
      <c r="F211" s="61"/>
      <c r="G211" s="61"/>
      <c r="H211" s="61"/>
      <c r="I211" s="61"/>
      <c r="J211" s="61"/>
      <c r="K211" s="1"/>
      <c r="L211" s="61"/>
      <c r="M211" s="61"/>
      <c r="N211" s="61"/>
      <c r="O211" s="61"/>
      <c r="P211" s="61"/>
      <c r="Q211" s="1"/>
    </row>
    <row r="212" spans="3:17" x14ac:dyDescent="0.2">
      <c r="D212" s="1"/>
      <c r="E212" s="81" t="str">
        <f>PeopleRef!R2</f>
        <v>1 (least deprived)</v>
      </c>
      <c r="F212" s="64">
        <v>3971</v>
      </c>
      <c r="G212" s="64">
        <v>4349</v>
      </c>
      <c r="H212" s="64">
        <v>4510</v>
      </c>
      <c r="I212" s="64">
        <v>4649</v>
      </c>
      <c r="J212" s="64">
        <v>4997</v>
      </c>
      <c r="K212" s="1"/>
      <c r="L212" s="65">
        <v>3.4744244754634592</v>
      </c>
      <c r="M212" s="65">
        <v>3.7549189801473402</v>
      </c>
      <c r="N212" s="65">
        <v>3.8700421280081247</v>
      </c>
      <c r="O212" s="65">
        <v>3.8650460825022765</v>
      </c>
      <c r="P212" s="65">
        <v>4.0763496829656285</v>
      </c>
      <c r="Q212" s="1"/>
    </row>
    <row r="213" spans="3:17" x14ac:dyDescent="0.2">
      <c r="D213" s="1"/>
      <c r="E213" s="81">
        <f>PeopleRef!R3</f>
        <v>2</v>
      </c>
      <c r="F213" s="64">
        <v>7496</v>
      </c>
      <c r="G213" s="64">
        <v>7823</v>
      </c>
      <c r="H213" s="64">
        <v>7971</v>
      </c>
      <c r="I213" s="64">
        <v>8172</v>
      </c>
      <c r="J213" s="64">
        <v>8516</v>
      </c>
      <c r="K213" s="1"/>
      <c r="L213" s="65">
        <v>4.8435336969900948</v>
      </c>
      <c r="M213" s="65">
        <v>4.9839231756576874</v>
      </c>
      <c r="N213" s="65">
        <v>5.0139006394196306</v>
      </c>
      <c r="O213" s="65">
        <v>5.0233447294545863</v>
      </c>
      <c r="P213" s="65">
        <v>5.134992431776503</v>
      </c>
      <c r="Q213" s="1"/>
    </row>
    <row r="214" spans="3:17" x14ac:dyDescent="0.2">
      <c r="D214" s="1"/>
      <c r="E214" s="81">
        <f>PeopleRef!R4</f>
        <v>3</v>
      </c>
      <c r="F214" s="64">
        <v>12954</v>
      </c>
      <c r="G214" s="64">
        <v>13502</v>
      </c>
      <c r="H214" s="64">
        <v>13873</v>
      </c>
      <c r="I214" s="64">
        <v>13919</v>
      </c>
      <c r="J214" s="64">
        <v>14530</v>
      </c>
      <c r="K214" s="1"/>
      <c r="L214" s="65">
        <v>5.9419412382921264</v>
      </c>
      <c r="M214" s="65">
        <v>6.119410431170528</v>
      </c>
      <c r="N214" s="65">
        <v>6.2191307530610125</v>
      </c>
      <c r="O214" s="65">
        <v>6.1273244214953664</v>
      </c>
      <c r="P214" s="65">
        <v>6.2411923521323054</v>
      </c>
      <c r="Q214" s="1"/>
    </row>
    <row r="215" spans="3:17" x14ac:dyDescent="0.2">
      <c r="D215" s="1"/>
      <c r="E215" s="81">
        <f>PeopleRef!R5</f>
        <v>4</v>
      </c>
      <c r="F215" s="64">
        <v>26122</v>
      </c>
      <c r="G215" s="64">
        <v>27162</v>
      </c>
      <c r="H215" s="64">
        <v>27847</v>
      </c>
      <c r="I215" s="64">
        <v>28627</v>
      </c>
      <c r="J215" s="64">
        <v>29752</v>
      </c>
      <c r="K215" s="1"/>
      <c r="L215" s="65">
        <v>8.4333662910688165</v>
      </c>
      <c r="M215" s="65">
        <v>8.6417545348836065</v>
      </c>
      <c r="N215" s="65">
        <v>8.8091496488680132</v>
      </c>
      <c r="O215" s="65">
        <v>8.8801962220184105</v>
      </c>
      <c r="P215" s="65">
        <v>9.0394274008503412</v>
      </c>
      <c r="Q215" s="1"/>
    </row>
    <row r="216" spans="3:17" x14ac:dyDescent="0.2">
      <c r="D216" s="1"/>
      <c r="E216" s="81" t="str">
        <f>PeopleRef!R6</f>
        <v>5 (most deprived)</v>
      </c>
      <c r="F216" s="64">
        <v>60248</v>
      </c>
      <c r="G216" s="64">
        <v>62723</v>
      </c>
      <c r="H216" s="64">
        <v>63562</v>
      </c>
      <c r="I216" s="64">
        <v>64608</v>
      </c>
      <c r="J216" s="64">
        <v>66524</v>
      </c>
      <c r="K216" s="1"/>
      <c r="L216" s="65">
        <v>11.121728403440665</v>
      </c>
      <c r="M216" s="65">
        <v>11.435566827931899</v>
      </c>
      <c r="N216" s="65">
        <v>11.502331961623515</v>
      </c>
      <c r="O216" s="65">
        <v>11.499066064954034</v>
      </c>
      <c r="P216" s="65">
        <v>11.579387732260606</v>
      </c>
      <c r="Q216" s="1"/>
    </row>
    <row r="217" spans="3:17" x14ac:dyDescent="0.2">
      <c r="C217" s="2">
        <v>2</v>
      </c>
      <c r="D217" s="1"/>
      <c r="E217" s="82" t="str">
        <f>VLOOKUP(C217, ListEth, 2, FALSE)</f>
        <v>Pacific</v>
      </c>
      <c r="F217" s="61"/>
      <c r="G217" s="61"/>
      <c r="H217" s="61"/>
      <c r="I217" s="61"/>
      <c r="J217" s="61"/>
      <c r="K217" s="1"/>
      <c r="L217" s="61"/>
      <c r="M217" s="61"/>
      <c r="N217" s="61"/>
      <c r="O217" s="61"/>
      <c r="P217" s="61"/>
      <c r="Q217" s="1"/>
    </row>
    <row r="218" spans="3:17" x14ac:dyDescent="0.2">
      <c r="D218" s="1"/>
      <c r="E218" s="81" t="str">
        <f>E212</f>
        <v>1 (least deprived)</v>
      </c>
      <c r="F218" s="64">
        <v>1309</v>
      </c>
      <c r="G218" s="64">
        <v>1371</v>
      </c>
      <c r="H218" s="64">
        <v>1397</v>
      </c>
      <c r="I218" s="64">
        <v>1469</v>
      </c>
      <c r="J218" s="64">
        <v>1588</v>
      </c>
      <c r="K218" s="1"/>
      <c r="L218" s="65">
        <v>4.6492959453522609</v>
      </c>
      <c r="M218" s="65">
        <v>4.8158768589894096</v>
      </c>
      <c r="N218" s="65">
        <v>4.8506488121741258</v>
      </c>
      <c r="O218" s="65">
        <v>4.9915362253945341</v>
      </c>
      <c r="P218" s="65">
        <v>5.2869778599031587</v>
      </c>
      <c r="Q218" s="1"/>
    </row>
    <row r="219" spans="3:17" x14ac:dyDescent="0.2">
      <c r="D219" s="1"/>
      <c r="E219" s="81">
        <f t="shared" ref="E219:E222" si="50">E213</f>
        <v>2</v>
      </c>
      <c r="F219" s="64">
        <v>2789</v>
      </c>
      <c r="G219" s="64">
        <v>2852</v>
      </c>
      <c r="H219" s="64">
        <v>2948</v>
      </c>
      <c r="I219" s="64">
        <v>3113</v>
      </c>
      <c r="J219" s="64">
        <v>3198</v>
      </c>
      <c r="K219" s="1"/>
      <c r="L219" s="65">
        <v>6.5778054814918825</v>
      </c>
      <c r="M219" s="65">
        <v>6.6130954181255479</v>
      </c>
      <c r="N219" s="65">
        <v>6.7489217784423818</v>
      </c>
      <c r="O219" s="65">
        <v>7.0100705261104697</v>
      </c>
      <c r="P219" s="65">
        <v>7.0717534736400749</v>
      </c>
      <c r="Q219" s="1"/>
    </row>
    <row r="220" spans="3:17" x14ac:dyDescent="0.2">
      <c r="D220" s="1"/>
      <c r="E220" s="81">
        <f t="shared" si="50"/>
        <v>3</v>
      </c>
      <c r="F220" s="64">
        <v>4262</v>
      </c>
      <c r="G220" s="64">
        <v>4354</v>
      </c>
      <c r="H220" s="64">
        <v>4361</v>
      </c>
      <c r="I220" s="64">
        <v>4452</v>
      </c>
      <c r="J220" s="64">
        <v>4761</v>
      </c>
      <c r="K220" s="1"/>
      <c r="L220" s="65">
        <v>6.8651560850270918</v>
      </c>
      <c r="M220" s="65">
        <v>6.8795775468810518</v>
      </c>
      <c r="N220" s="65">
        <v>6.8409491002225025</v>
      </c>
      <c r="O220" s="65">
        <v>6.8553791451015229</v>
      </c>
      <c r="P220" s="65">
        <v>7.142909724825893</v>
      </c>
      <c r="Q220" s="1"/>
    </row>
    <row r="221" spans="3:17" x14ac:dyDescent="0.2">
      <c r="D221" s="1"/>
      <c r="E221" s="81">
        <f t="shared" si="50"/>
        <v>4</v>
      </c>
      <c r="F221" s="64">
        <v>9209</v>
      </c>
      <c r="G221" s="64">
        <v>9708</v>
      </c>
      <c r="H221" s="64">
        <v>10145</v>
      </c>
      <c r="I221" s="64">
        <v>10476</v>
      </c>
      <c r="J221" s="64">
        <v>10863</v>
      </c>
      <c r="K221" s="1"/>
      <c r="L221" s="65">
        <v>8.1731220549404426</v>
      </c>
      <c r="M221" s="65">
        <v>8.4306652552054047</v>
      </c>
      <c r="N221" s="65">
        <v>8.7221936519610512</v>
      </c>
      <c r="O221" s="65">
        <v>8.8500942573299302</v>
      </c>
      <c r="P221" s="65">
        <v>9.0026655551154242</v>
      </c>
      <c r="Q221" s="1"/>
    </row>
    <row r="222" spans="3:17" x14ac:dyDescent="0.2">
      <c r="D222" s="1"/>
      <c r="E222" s="81" t="str">
        <f t="shared" si="50"/>
        <v>5 (most deprived)</v>
      </c>
      <c r="F222" s="64">
        <v>29259</v>
      </c>
      <c r="G222" s="64">
        <v>30659</v>
      </c>
      <c r="H222" s="64">
        <v>31014</v>
      </c>
      <c r="I222" s="64">
        <v>31504</v>
      </c>
      <c r="J222" s="64">
        <v>33540</v>
      </c>
      <c r="K222" s="1"/>
      <c r="L222" s="65">
        <v>9.5625484033099664</v>
      </c>
      <c r="M222" s="65">
        <v>9.8546795008785555</v>
      </c>
      <c r="N222" s="65">
        <v>9.8830941206262484</v>
      </c>
      <c r="O222" s="65">
        <v>9.8910977500652475</v>
      </c>
      <c r="P222" s="65">
        <v>10.3209227483273</v>
      </c>
      <c r="Q222" s="1"/>
    </row>
    <row r="223" spans="3:17" x14ac:dyDescent="0.2">
      <c r="C223" s="2">
        <v>3</v>
      </c>
      <c r="D223" s="1"/>
      <c r="E223" s="82" t="str">
        <f>VLOOKUP(C223, ListEth, 2, FALSE)</f>
        <v>Asian</v>
      </c>
      <c r="F223" s="61"/>
      <c r="G223" s="61"/>
      <c r="H223" s="61"/>
      <c r="I223" s="61"/>
      <c r="J223" s="61"/>
      <c r="K223" s="1"/>
      <c r="L223" s="61"/>
      <c r="M223" s="61"/>
      <c r="N223" s="61"/>
      <c r="O223" s="61"/>
      <c r="P223" s="61"/>
      <c r="Q223" s="1"/>
    </row>
    <row r="224" spans="3:17" x14ac:dyDescent="0.2">
      <c r="D224" s="1"/>
      <c r="E224" s="81" t="str">
        <f>E218</f>
        <v>1 (least deprived)</v>
      </c>
      <c r="F224" s="64">
        <v>4184</v>
      </c>
      <c r="G224" s="64">
        <v>4580</v>
      </c>
      <c r="H224" s="64">
        <v>5014</v>
      </c>
      <c r="I224" s="64">
        <v>5793</v>
      </c>
      <c r="J224" s="64">
        <v>6379</v>
      </c>
      <c r="K224" s="1"/>
      <c r="L224" s="65">
        <v>2.7193101309032204</v>
      </c>
      <c r="M224" s="65">
        <v>2.8570423665980127</v>
      </c>
      <c r="N224" s="65">
        <v>2.9485000836448689</v>
      </c>
      <c r="O224" s="65">
        <v>3.2225549693091859</v>
      </c>
      <c r="P224" s="65">
        <v>3.2761589020011206</v>
      </c>
      <c r="Q224" s="1"/>
    </row>
    <row r="225" spans="3:17" x14ac:dyDescent="0.2">
      <c r="D225" s="1"/>
      <c r="E225" s="81">
        <f t="shared" ref="E225:E228" si="51">E219</f>
        <v>2</v>
      </c>
      <c r="F225" s="64">
        <v>6120</v>
      </c>
      <c r="G225" s="64">
        <v>6560</v>
      </c>
      <c r="H225" s="64">
        <v>7222</v>
      </c>
      <c r="I225" s="64">
        <v>8047</v>
      </c>
      <c r="J225" s="64">
        <v>9108</v>
      </c>
      <c r="K225" s="1"/>
      <c r="L225" s="65">
        <v>3.2555840939549792</v>
      </c>
      <c r="M225" s="65">
        <v>3.3292311336898415</v>
      </c>
      <c r="N225" s="65">
        <v>3.5038660182509496</v>
      </c>
      <c r="O225" s="65">
        <v>3.6425630914305831</v>
      </c>
      <c r="P225" s="65">
        <v>3.835478383806719</v>
      </c>
      <c r="Q225" s="1"/>
    </row>
    <row r="226" spans="3:17" x14ac:dyDescent="0.2">
      <c r="D226" s="1"/>
      <c r="E226" s="81">
        <f t="shared" si="51"/>
        <v>3</v>
      </c>
      <c r="F226" s="64">
        <v>6475</v>
      </c>
      <c r="G226" s="64">
        <v>7144</v>
      </c>
      <c r="H226" s="64">
        <v>7542</v>
      </c>
      <c r="I226" s="64">
        <v>8341</v>
      </c>
      <c r="J226" s="64">
        <v>9159</v>
      </c>
      <c r="K226" s="1"/>
      <c r="L226" s="65">
        <v>3.4150768978594312</v>
      </c>
      <c r="M226" s="65">
        <v>3.5758469676423013</v>
      </c>
      <c r="N226" s="65">
        <v>3.60863710722461</v>
      </c>
      <c r="O226" s="65">
        <v>3.7344762111391234</v>
      </c>
      <c r="P226" s="65">
        <v>3.7806963636346995</v>
      </c>
      <c r="Q226" s="1"/>
    </row>
    <row r="227" spans="3:17" x14ac:dyDescent="0.2">
      <c r="D227" s="1"/>
      <c r="E227" s="81">
        <f t="shared" si="51"/>
        <v>4</v>
      </c>
      <c r="F227" s="64">
        <v>7527</v>
      </c>
      <c r="G227" s="64">
        <v>8215</v>
      </c>
      <c r="H227" s="64">
        <v>8964</v>
      </c>
      <c r="I227" s="64">
        <v>9812</v>
      </c>
      <c r="J227" s="64">
        <v>10926</v>
      </c>
      <c r="K227" s="1"/>
      <c r="L227" s="65">
        <v>3.8998723701133895</v>
      </c>
      <c r="M227" s="65">
        <v>4.0459112919651874</v>
      </c>
      <c r="N227" s="65">
        <v>4.1829704388133386</v>
      </c>
      <c r="O227" s="65">
        <v>4.2933921374877819</v>
      </c>
      <c r="P227" s="65">
        <v>4.430426932284786</v>
      </c>
      <c r="Q227" s="1"/>
    </row>
    <row r="228" spans="3:17" x14ac:dyDescent="0.2">
      <c r="D228" s="1"/>
      <c r="E228" s="81" t="str">
        <f t="shared" si="51"/>
        <v>5 (most deprived)</v>
      </c>
      <c r="F228" s="64">
        <v>9844</v>
      </c>
      <c r="G228" s="64">
        <v>10636</v>
      </c>
      <c r="H228" s="64">
        <v>11533</v>
      </c>
      <c r="I228" s="64">
        <v>12168</v>
      </c>
      <c r="J228" s="64">
        <v>13286</v>
      </c>
      <c r="K228" s="1"/>
      <c r="L228" s="65">
        <v>6.234819210493904</v>
      </c>
      <c r="M228" s="65">
        <v>6.3869245042364255</v>
      </c>
      <c r="N228" s="65">
        <v>6.5654759683605697</v>
      </c>
      <c r="O228" s="65">
        <v>6.4956424571297218</v>
      </c>
      <c r="P228" s="65">
        <v>6.5566017147648195</v>
      </c>
      <c r="Q228" s="1"/>
    </row>
    <row r="229" spans="3:17" x14ac:dyDescent="0.2">
      <c r="C229" s="2">
        <v>4</v>
      </c>
      <c r="D229" s="1"/>
      <c r="E229" s="82" t="str">
        <f>VLOOKUP(C229, ListEth, 2, FALSE)</f>
        <v>European or Other</v>
      </c>
      <c r="F229" s="61"/>
      <c r="G229" s="61"/>
      <c r="H229" s="61"/>
      <c r="I229" s="61"/>
      <c r="J229" s="61"/>
      <c r="K229" s="1"/>
      <c r="L229" s="61"/>
      <c r="M229" s="61"/>
      <c r="N229" s="61"/>
      <c r="O229" s="61"/>
      <c r="P229" s="61"/>
      <c r="Q229" s="1"/>
    </row>
    <row r="230" spans="3:17" x14ac:dyDescent="0.2">
      <c r="D230" s="1"/>
      <c r="E230" s="81" t="str">
        <f>E224</f>
        <v>1 (least deprived)</v>
      </c>
      <c r="F230" s="64">
        <v>59341</v>
      </c>
      <c r="G230" s="64">
        <v>61344</v>
      </c>
      <c r="H230" s="64">
        <v>62119</v>
      </c>
      <c r="I230" s="64">
        <v>63524</v>
      </c>
      <c r="J230" s="64">
        <v>64829</v>
      </c>
      <c r="K230" s="1"/>
      <c r="L230" s="65">
        <v>4.0809916737695575</v>
      </c>
      <c r="M230" s="65">
        <v>4.2655448763919086</v>
      </c>
      <c r="N230" s="65">
        <v>4.3193602988313948</v>
      </c>
      <c r="O230" s="65">
        <v>4.3725485630295102</v>
      </c>
      <c r="P230" s="65">
        <v>4.4143817605296212</v>
      </c>
      <c r="Q230" s="1"/>
    </row>
    <row r="231" spans="3:17" x14ac:dyDescent="0.2">
      <c r="D231" s="1"/>
      <c r="E231" s="81">
        <f t="shared" ref="E231:E234" si="52">E225</f>
        <v>2</v>
      </c>
      <c r="F231" s="64">
        <v>66186</v>
      </c>
      <c r="G231" s="64">
        <v>68678</v>
      </c>
      <c r="H231" s="64">
        <v>68602</v>
      </c>
      <c r="I231" s="64">
        <v>69492</v>
      </c>
      <c r="J231" s="64">
        <v>71221</v>
      </c>
      <c r="K231" s="1"/>
      <c r="L231" s="65">
        <v>4.9034513917598463</v>
      </c>
      <c r="M231" s="65">
        <v>5.1259199627666749</v>
      </c>
      <c r="N231" s="65">
        <v>5.1034881786923769</v>
      </c>
      <c r="O231" s="65">
        <v>5.1383484158416453</v>
      </c>
      <c r="P231" s="65">
        <v>5.2079474928943723</v>
      </c>
      <c r="Q231" s="1"/>
    </row>
    <row r="232" spans="3:17" x14ac:dyDescent="0.2">
      <c r="D232" s="1"/>
      <c r="E232" s="81">
        <f t="shared" si="52"/>
        <v>3</v>
      </c>
      <c r="F232" s="64">
        <v>78666</v>
      </c>
      <c r="G232" s="64">
        <v>80768</v>
      </c>
      <c r="H232" s="64">
        <v>80305</v>
      </c>
      <c r="I232" s="64">
        <v>80564</v>
      </c>
      <c r="J232" s="64">
        <v>81773</v>
      </c>
      <c r="K232" s="1"/>
      <c r="L232" s="65">
        <v>6.19134083718418</v>
      </c>
      <c r="M232" s="65">
        <v>6.3878664521923376</v>
      </c>
      <c r="N232" s="65">
        <v>6.3437228049836891</v>
      </c>
      <c r="O232" s="65">
        <v>6.3281031167320156</v>
      </c>
      <c r="P232" s="65">
        <v>6.3689499099027644</v>
      </c>
      <c r="Q232" s="1"/>
    </row>
    <row r="233" spans="3:17" x14ac:dyDescent="0.2">
      <c r="D233" s="1"/>
      <c r="E233" s="81">
        <f t="shared" si="52"/>
        <v>4</v>
      </c>
      <c r="F233" s="64">
        <v>96709</v>
      </c>
      <c r="G233" s="64">
        <v>98464</v>
      </c>
      <c r="H233" s="64">
        <v>98312</v>
      </c>
      <c r="I233" s="64">
        <v>100737</v>
      </c>
      <c r="J233" s="64">
        <v>102779</v>
      </c>
      <c r="K233" s="1"/>
      <c r="L233" s="65">
        <v>8.7599081279808768</v>
      </c>
      <c r="M233" s="65">
        <v>8.9455309958674576</v>
      </c>
      <c r="N233" s="65">
        <v>8.9572438750637779</v>
      </c>
      <c r="O233" s="65">
        <v>9.1973946700699205</v>
      </c>
      <c r="P233" s="65">
        <v>9.2873092388938971</v>
      </c>
      <c r="Q233" s="1"/>
    </row>
    <row r="234" spans="3:17" x14ac:dyDescent="0.2">
      <c r="D234" s="1"/>
      <c r="E234" s="83" t="str">
        <f t="shared" si="52"/>
        <v>5 (most deprived)</v>
      </c>
      <c r="F234" s="79">
        <v>80640</v>
      </c>
      <c r="G234" s="79">
        <v>81214</v>
      </c>
      <c r="H234" s="79">
        <v>81281</v>
      </c>
      <c r="I234" s="79">
        <v>81916</v>
      </c>
      <c r="J234" s="79">
        <v>84368</v>
      </c>
      <c r="K234" s="1"/>
      <c r="L234" s="80">
        <v>11.428805478979324</v>
      </c>
      <c r="M234" s="80">
        <v>11.518298367093903</v>
      </c>
      <c r="N234" s="80">
        <v>11.515856699200169</v>
      </c>
      <c r="O234" s="80">
        <v>11.546274068130471</v>
      </c>
      <c r="P234" s="80">
        <v>11.797144284555575</v>
      </c>
      <c r="Q234" s="1"/>
    </row>
    <row r="235" spans="3:17" x14ac:dyDescent="0.2">
      <c r="D235" s="1"/>
      <c r="E235" s="74" t="str">
        <f>PeopleRef!$F$8</f>
        <v>Note: Rates presented are standardised to the WHO World Standard Population.</v>
      </c>
      <c r="F235" s="1"/>
      <c r="G235" s="1"/>
      <c r="H235" s="1"/>
      <c r="I235" s="1"/>
      <c r="J235" s="1"/>
      <c r="K235" s="1"/>
      <c r="L235" s="1"/>
      <c r="M235" s="1"/>
      <c r="N235" s="1"/>
      <c r="O235" s="1"/>
      <c r="P235" s="1"/>
      <c r="Q235" s="1"/>
    </row>
    <row r="236" spans="3:17" x14ac:dyDescent="0.2">
      <c r="D236" s="1"/>
      <c r="E236" s="1"/>
      <c r="F236" s="1"/>
      <c r="G236" s="1"/>
      <c r="H236" s="1"/>
      <c r="I236" s="1"/>
      <c r="J236" s="1"/>
      <c r="K236" s="1"/>
      <c r="L236" s="1"/>
      <c r="M236" s="1"/>
      <c r="N236" s="1"/>
      <c r="O236" s="1"/>
      <c r="P236" s="1"/>
      <c r="Q236" s="1"/>
    </row>
    <row r="238" spans="3:17" x14ac:dyDescent="0.2">
      <c r="D238" s="1"/>
      <c r="E238" s="1"/>
      <c r="F238" s="1"/>
      <c r="G238" s="1"/>
      <c r="H238" s="1"/>
      <c r="I238" s="1"/>
      <c r="J238" s="1"/>
      <c r="K238" s="1"/>
      <c r="L238" s="1"/>
      <c r="M238" s="1"/>
      <c r="N238" s="1"/>
      <c r="O238" s="1"/>
      <c r="P238" s="1"/>
      <c r="Q238" s="1"/>
    </row>
    <row r="239" spans="3:17" ht="30" customHeight="1" x14ac:dyDescent="0.2">
      <c r="D239" s="1"/>
      <c r="E239" s="149" t="str">
        <f>Contents!D27</f>
        <v>Table 9: Number and distribution of people who were patients at an emergency department at least once during the year, by number of visits, 2010/11–2014/15</v>
      </c>
      <c r="F239" s="149"/>
      <c r="G239" s="149"/>
      <c r="H239" s="149"/>
      <c r="I239" s="149"/>
      <c r="J239" s="149"/>
      <c r="K239" s="149"/>
      <c r="L239" s="149"/>
      <c r="M239" s="149"/>
      <c r="N239" s="149"/>
      <c r="O239" s="149"/>
      <c r="P239" s="149"/>
      <c r="Q239" s="1"/>
    </row>
    <row r="240" spans="3:17" x14ac:dyDescent="0.2">
      <c r="D240" s="1"/>
      <c r="E240" s="1"/>
      <c r="F240" s="150" t="s">
        <v>15069</v>
      </c>
      <c r="G240" s="150"/>
      <c r="H240" s="150"/>
      <c r="I240" s="150"/>
      <c r="J240" s="150"/>
      <c r="K240" s="67"/>
      <c r="L240" s="150" t="s">
        <v>15095</v>
      </c>
      <c r="M240" s="150"/>
      <c r="N240" s="150"/>
      <c r="O240" s="150"/>
      <c r="P240" s="150"/>
      <c r="Q240" s="1"/>
    </row>
    <row r="241" spans="4:17" x14ac:dyDescent="0.2">
      <c r="D241" s="1"/>
      <c r="E241" s="71" t="s">
        <v>15097</v>
      </c>
      <c r="F241" s="46" t="s">
        <v>11</v>
      </c>
      <c r="G241" s="46" t="s">
        <v>12</v>
      </c>
      <c r="H241" s="46" t="s">
        <v>13</v>
      </c>
      <c r="I241" s="46" t="s">
        <v>14</v>
      </c>
      <c r="J241" s="46" t="s">
        <v>15</v>
      </c>
      <c r="K241" s="1"/>
      <c r="L241" s="46" t="s">
        <v>11</v>
      </c>
      <c r="M241" s="46" t="s">
        <v>12</v>
      </c>
      <c r="N241" s="46" t="s">
        <v>13</v>
      </c>
      <c r="O241" s="46" t="s">
        <v>14</v>
      </c>
      <c r="P241" s="46" t="s">
        <v>15</v>
      </c>
      <c r="Q241" s="1"/>
    </row>
    <row r="242" spans="4:17" x14ac:dyDescent="0.2">
      <c r="D242" s="1"/>
      <c r="E242" s="81">
        <v>1</v>
      </c>
      <c r="F242" s="64">
        <v>457381</v>
      </c>
      <c r="G242" s="64">
        <v>466732</v>
      </c>
      <c r="H242" s="64">
        <v>469578</v>
      </c>
      <c r="I242" s="64">
        <v>481359</v>
      </c>
      <c r="J242" s="64">
        <v>492343</v>
      </c>
      <c r="K242" s="1"/>
      <c r="L242" s="65">
        <f>F242/F$253*100</f>
        <v>71.444347945616315</v>
      </c>
      <c r="M242" s="65">
        <f t="shared" ref="M242:P253" si="53">G242/G$253*100</f>
        <v>71.559638653967625</v>
      </c>
      <c r="N242" s="65">
        <f t="shared" si="53"/>
        <v>71.445329438345851</v>
      </c>
      <c r="O242" s="65">
        <f t="shared" si="53"/>
        <v>71.339817796754616</v>
      </c>
      <c r="P242" s="65">
        <f t="shared" si="53"/>
        <v>70.975419537222436</v>
      </c>
      <c r="Q242" s="1"/>
    </row>
    <row r="243" spans="4:17" x14ac:dyDescent="0.2">
      <c r="D243" s="1"/>
      <c r="E243" s="81">
        <v>2</v>
      </c>
      <c r="F243" s="64">
        <v>114259</v>
      </c>
      <c r="G243" s="64">
        <v>115865</v>
      </c>
      <c r="H243" s="64">
        <v>117009</v>
      </c>
      <c r="I243" s="64">
        <v>120542</v>
      </c>
      <c r="J243" s="64">
        <v>124526</v>
      </c>
      <c r="K243" s="1"/>
      <c r="L243" s="65">
        <f t="shared" ref="L243:L253" si="54">F243/F$253*100</f>
        <v>17.847614465660303</v>
      </c>
      <c r="M243" s="65">
        <f t="shared" si="53"/>
        <v>17.764493398014192</v>
      </c>
      <c r="N243" s="65">
        <f t="shared" si="53"/>
        <v>17.802679325375994</v>
      </c>
      <c r="O243" s="65">
        <f t="shared" si="53"/>
        <v>17.864928913464574</v>
      </c>
      <c r="P243" s="65">
        <f t="shared" si="53"/>
        <v>17.951479138105267</v>
      </c>
      <c r="Q243" s="1"/>
    </row>
    <row r="244" spans="4:17" x14ac:dyDescent="0.2">
      <c r="D244" s="1"/>
      <c r="E244" s="81">
        <v>3</v>
      </c>
      <c r="F244" s="64">
        <v>37179</v>
      </c>
      <c r="G244" s="64">
        <v>37834</v>
      </c>
      <c r="H244" s="64">
        <v>38568</v>
      </c>
      <c r="I244" s="64">
        <v>39244</v>
      </c>
      <c r="J244" s="64">
        <v>41618</v>
      </c>
      <c r="K244" s="1"/>
      <c r="L244" s="65">
        <f t="shared" si="54"/>
        <v>5.8074765070478858</v>
      </c>
      <c r="M244" s="65">
        <f t="shared" si="53"/>
        <v>5.8007322592712978</v>
      </c>
      <c r="N244" s="65">
        <f t="shared" si="53"/>
        <v>5.8680420841226013</v>
      </c>
      <c r="O244" s="65">
        <f t="shared" si="53"/>
        <v>5.8161576071411103</v>
      </c>
      <c r="P244" s="65">
        <f t="shared" si="53"/>
        <v>5.9995877067412824</v>
      </c>
      <c r="Q244" s="1"/>
    </row>
    <row r="245" spans="4:17" x14ac:dyDescent="0.2">
      <c r="D245" s="1"/>
      <c r="E245" s="81">
        <v>4</v>
      </c>
      <c r="F245" s="64">
        <v>15288</v>
      </c>
      <c r="G245" s="64">
        <v>15524</v>
      </c>
      <c r="H245" s="64">
        <v>15382</v>
      </c>
      <c r="I245" s="64">
        <v>16209</v>
      </c>
      <c r="J245" s="64">
        <v>16830</v>
      </c>
      <c r="K245" s="1"/>
      <c r="L245" s="65">
        <f t="shared" si="54"/>
        <v>2.3880335899230229</v>
      </c>
      <c r="M245" s="65">
        <f t="shared" si="53"/>
        <v>2.3801492729536298</v>
      </c>
      <c r="N245" s="65">
        <f t="shared" si="53"/>
        <v>2.3403397463693696</v>
      </c>
      <c r="O245" s="65">
        <f t="shared" si="53"/>
        <v>2.4022550875076512</v>
      </c>
      <c r="P245" s="65">
        <f t="shared" si="53"/>
        <v>2.4261872532186985</v>
      </c>
      <c r="Q245" s="1"/>
    </row>
    <row r="246" spans="4:17" x14ac:dyDescent="0.2">
      <c r="D246" s="1"/>
      <c r="E246" s="81">
        <v>5</v>
      </c>
      <c r="F246" s="64">
        <v>6874</v>
      </c>
      <c r="G246" s="64">
        <v>7022</v>
      </c>
      <c r="H246" s="64">
        <v>7162</v>
      </c>
      <c r="I246" s="64">
        <v>7423</v>
      </c>
      <c r="J246" s="64">
        <v>7646</v>
      </c>
      <c r="K246" s="1"/>
      <c r="L246" s="65">
        <f t="shared" si="54"/>
        <v>1.0737403778866341</v>
      </c>
      <c r="M246" s="65">
        <f t="shared" si="53"/>
        <v>1.0766173791986851</v>
      </c>
      <c r="N246" s="65">
        <f t="shared" si="53"/>
        <v>1.0896836083407504</v>
      </c>
      <c r="O246" s="65">
        <f t="shared" si="53"/>
        <v>1.1001258260577023</v>
      </c>
      <c r="P246" s="65">
        <f t="shared" si="53"/>
        <v>1.1022357538984058</v>
      </c>
      <c r="Q246" s="1"/>
    </row>
    <row r="247" spans="4:17" x14ac:dyDescent="0.2">
      <c r="D247" s="1"/>
      <c r="E247" s="81">
        <v>6</v>
      </c>
      <c r="F247" s="64">
        <v>3491</v>
      </c>
      <c r="G247" s="64">
        <v>3541</v>
      </c>
      <c r="H247" s="64">
        <v>3717</v>
      </c>
      <c r="I247" s="64">
        <v>3843</v>
      </c>
      <c r="J247" s="64">
        <v>4067</v>
      </c>
      <c r="K247" s="1"/>
      <c r="L247" s="65">
        <f t="shared" si="54"/>
        <v>0.5453051584524643</v>
      </c>
      <c r="M247" s="65">
        <f t="shared" si="53"/>
        <v>0.54290830813764512</v>
      </c>
      <c r="N247" s="65">
        <f t="shared" si="53"/>
        <v>0.5655339251888537</v>
      </c>
      <c r="O247" s="65">
        <f t="shared" si="53"/>
        <v>0.56955187249626149</v>
      </c>
      <c r="P247" s="65">
        <f t="shared" si="53"/>
        <v>0.58629254657400154</v>
      </c>
      <c r="Q247" s="1"/>
    </row>
    <row r="248" spans="4:17" x14ac:dyDescent="0.2">
      <c r="D248" s="1"/>
      <c r="E248" s="81">
        <v>7</v>
      </c>
      <c r="F248" s="64">
        <v>1974</v>
      </c>
      <c r="G248" s="64">
        <v>2041</v>
      </c>
      <c r="H248" s="64">
        <v>2044</v>
      </c>
      <c r="I248" s="64">
        <v>2046</v>
      </c>
      <c r="J248" s="64">
        <v>2228</v>
      </c>
      <c r="K248" s="1"/>
      <c r="L248" s="65">
        <f t="shared" si="54"/>
        <v>0.30834499650104968</v>
      </c>
      <c r="M248" s="65">
        <f t="shared" si="53"/>
        <v>0.31292738122251729</v>
      </c>
      <c r="N248" s="65">
        <f t="shared" si="53"/>
        <v>0.31099040707183667</v>
      </c>
      <c r="O248" s="65">
        <f t="shared" si="53"/>
        <v>0.30322746061081213</v>
      </c>
      <c r="P248" s="65">
        <f t="shared" si="53"/>
        <v>0.32118509804939155</v>
      </c>
      <c r="Q248" s="1"/>
    </row>
    <row r="249" spans="4:17" x14ac:dyDescent="0.2">
      <c r="D249" s="1"/>
      <c r="E249" s="81">
        <v>8</v>
      </c>
      <c r="F249" s="64">
        <v>1213</v>
      </c>
      <c r="G249" s="64">
        <v>1161</v>
      </c>
      <c r="H249" s="64">
        <v>1215</v>
      </c>
      <c r="I249" s="64">
        <v>1265</v>
      </c>
      <c r="J249" s="64">
        <v>1406</v>
      </c>
      <c r="K249" s="1"/>
      <c r="L249" s="65">
        <f t="shared" si="54"/>
        <v>0.18947440767769669</v>
      </c>
      <c r="M249" s="65">
        <f t="shared" si="53"/>
        <v>0.17800523743230895</v>
      </c>
      <c r="N249" s="65">
        <f t="shared" si="53"/>
        <v>0.1848597576283178</v>
      </c>
      <c r="O249" s="65">
        <f t="shared" si="53"/>
        <v>0.18747934392603977</v>
      </c>
      <c r="P249" s="65">
        <f t="shared" si="53"/>
        <v>0.20268682578879915</v>
      </c>
      <c r="Q249" s="1"/>
    </row>
    <row r="250" spans="4:17" x14ac:dyDescent="0.2">
      <c r="D250" s="1"/>
      <c r="E250" s="81">
        <v>9</v>
      </c>
      <c r="F250" s="64">
        <v>739</v>
      </c>
      <c r="G250" s="64">
        <v>731</v>
      </c>
      <c r="H250" s="64">
        <v>772</v>
      </c>
      <c r="I250" s="64">
        <v>798</v>
      </c>
      <c r="J250" s="64">
        <v>895</v>
      </c>
      <c r="K250" s="1"/>
      <c r="L250" s="65">
        <f t="shared" si="54"/>
        <v>0.11543411976407078</v>
      </c>
      <c r="M250" s="65">
        <f t="shared" si="53"/>
        <v>0.11207737171663897</v>
      </c>
      <c r="N250" s="65">
        <f t="shared" si="53"/>
        <v>0.1174582163695978</v>
      </c>
      <c r="O250" s="65">
        <f t="shared" si="53"/>
        <v>0.11826760193911443</v>
      </c>
      <c r="P250" s="65">
        <f t="shared" si="53"/>
        <v>0.12902184145161824</v>
      </c>
      <c r="Q250" s="1"/>
    </row>
    <row r="251" spans="4:17" x14ac:dyDescent="0.2">
      <c r="D251" s="1"/>
      <c r="E251" s="81">
        <v>10</v>
      </c>
      <c r="F251" s="64">
        <v>494</v>
      </c>
      <c r="G251" s="64">
        <v>464</v>
      </c>
      <c r="H251" s="64">
        <v>478</v>
      </c>
      <c r="I251" s="64">
        <v>535</v>
      </c>
      <c r="J251" s="64">
        <v>543</v>
      </c>
      <c r="K251" s="1"/>
      <c r="L251" s="65">
        <f t="shared" si="54"/>
        <v>7.7164350694791564E-2</v>
      </c>
      <c r="M251" s="65">
        <f t="shared" si="53"/>
        <v>7.1140766725746207E-2</v>
      </c>
      <c r="N251" s="65">
        <f t="shared" si="53"/>
        <v>7.272671946200486E-2</v>
      </c>
      <c r="O251" s="65">
        <f t="shared" si="53"/>
        <v>7.9289683004293496E-2</v>
      </c>
      <c r="P251" s="65">
        <f t="shared" si="53"/>
        <v>7.8278055763384036E-2</v>
      </c>
      <c r="Q251" s="1"/>
    </row>
    <row r="252" spans="4:17" x14ac:dyDescent="0.2">
      <c r="D252" s="1"/>
      <c r="E252" s="81" t="s">
        <v>15094</v>
      </c>
      <c r="F252" s="64">
        <v>1300</v>
      </c>
      <c r="G252" s="64">
        <v>1313</v>
      </c>
      <c r="H252" s="64">
        <v>1330</v>
      </c>
      <c r="I252" s="64">
        <v>1477</v>
      </c>
      <c r="J252" s="64">
        <v>1579</v>
      </c>
      <c r="K252" s="1"/>
      <c r="L252" s="65">
        <f t="shared" si="54"/>
        <v>0.20306408077576726</v>
      </c>
      <c r="M252" s="65">
        <f t="shared" si="53"/>
        <v>0.20130997135970854</v>
      </c>
      <c r="N252" s="65">
        <f t="shared" si="53"/>
        <v>0.20235677172482522</v>
      </c>
      <c r="O252" s="65">
        <f t="shared" si="53"/>
        <v>0.21889880709783457</v>
      </c>
      <c r="P252" s="65">
        <f t="shared" si="53"/>
        <v>0.22762624318670974</v>
      </c>
      <c r="Q252" s="1"/>
    </row>
    <row r="253" spans="4:17" x14ac:dyDescent="0.2">
      <c r="D253" s="1"/>
      <c r="E253" s="71" t="s">
        <v>16</v>
      </c>
      <c r="F253" s="73">
        <f>SUM(F242:F252)</f>
        <v>640192</v>
      </c>
      <c r="G253" s="73">
        <f t="shared" ref="G253:J253" si="55">SUM(G242:G252)</f>
        <v>652228</v>
      </c>
      <c r="H253" s="73">
        <f t="shared" si="55"/>
        <v>657255</v>
      </c>
      <c r="I253" s="73">
        <f t="shared" si="55"/>
        <v>674741</v>
      </c>
      <c r="J253" s="73">
        <f t="shared" si="55"/>
        <v>693681</v>
      </c>
      <c r="K253" s="1"/>
      <c r="L253" s="72">
        <f t="shared" si="54"/>
        <v>100</v>
      </c>
      <c r="M253" s="72">
        <f t="shared" si="53"/>
        <v>100</v>
      </c>
      <c r="N253" s="72">
        <f t="shared" si="53"/>
        <v>100</v>
      </c>
      <c r="O253" s="72">
        <f t="shared" si="53"/>
        <v>100</v>
      </c>
      <c r="P253" s="72">
        <f t="shared" si="53"/>
        <v>100</v>
      </c>
      <c r="Q253" s="1"/>
    </row>
    <row r="254" spans="4:17" x14ac:dyDescent="0.2">
      <c r="D254" s="1"/>
      <c r="E254" s="75"/>
      <c r="F254" s="76"/>
      <c r="G254" s="76"/>
      <c r="H254" s="76"/>
      <c r="I254" s="76"/>
      <c r="J254" s="76"/>
      <c r="K254" s="1"/>
      <c r="L254" s="77"/>
      <c r="M254" s="77"/>
      <c r="N254" s="77"/>
      <c r="O254" s="77"/>
      <c r="P254" s="77"/>
      <c r="Q254" s="1"/>
    </row>
    <row r="256" spans="4:17" x14ac:dyDescent="0.2">
      <c r="D256" s="1"/>
      <c r="E256" s="1"/>
      <c r="F256" s="1"/>
      <c r="G256" s="1"/>
      <c r="H256" s="1"/>
      <c r="I256" s="1"/>
      <c r="J256" s="1"/>
      <c r="K256" s="1"/>
      <c r="L256" s="1"/>
      <c r="M256" s="1"/>
      <c r="N256" s="1"/>
      <c r="O256" s="1"/>
      <c r="P256" s="1"/>
      <c r="Q256" s="1"/>
    </row>
    <row r="257" spans="2:17" ht="20.100000000000001" customHeight="1" x14ac:dyDescent="0.2">
      <c r="D257" s="1"/>
      <c r="E257" s="149" t="str">
        <f>Contents!D28</f>
        <v>Table 10: Number and rate of single use patients at an emergency department, by DHB of residence, 2010/11–2014/15</v>
      </c>
      <c r="F257" s="149"/>
      <c r="G257" s="149"/>
      <c r="H257" s="149"/>
      <c r="I257" s="149"/>
      <c r="J257" s="149"/>
      <c r="K257" s="149"/>
      <c r="L257" s="149"/>
      <c r="M257" s="149"/>
      <c r="N257" s="149"/>
      <c r="O257" s="149"/>
      <c r="P257" s="149"/>
      <c r="Q257" s="1"/>
    </row>
    <row r="258" spans="2:17" x14ac:dyDescent="0.2">
      <c r="B258" s="2" t="s">
        <v>29</v>
      </c>
      <c r="C258" s="2" t="s">
        <v>9</v>
      </c>
      <c r="D258" s="1"/>
      <c r="E258" s="1"/>
      <c r="F258" s="150" t="s">
        <v>15069</v>
      </c>
      <c r="G258" s="150"/>
      <c r="H258" s="150"/>
      <c r="I258" s="150"/>
      <c r="J258" s="150"/>
      <c r="K258" s="67"/>
      <c r="L258" s="150" t="s">
        <v>15070</v>
      </c>
      <c r="M258" s="150"/>
      <c r="N258" s="150"/>
      <c r="O258" s="150"/>
      <c r="P258" s="150"/>
      <c r="Q258" s="1"/>
    </row>
    <row r="259" spans="2:17" x14ac:dyDescent="0.2">
      <c r="B259" s="2" t="s">
        <v>28</v>
      </c>
      <c r="D259" s="1"/>
      <c r="E259" s="71" t="s">
        <v>15071</v>
      </c>
      <c r="F259" s="46" t="s">
        <v>11</v>
      </c>
      <c r="G259" s="46" t="s">
        <v>12</v>
      </c>
      <c r="H259" s="46" t="s">
        <v>13</v>
      </c>
      <c r="I259" s="46" t="s">
        <v>14</v>
      </c>
      <c r="J259" s="46" t="s">
        <v>15</v>
      </c>
      <c r="K259" s="1"/>
      <c r="L259" s="46" t="s">
        <v>11</v>
      </c>
      <c r="M259" s="46" t="s">
        <v>12</v>
      </c>
      <c r="N259" s="46" t="s">
        <v>13</v>
      </c>
      <c r="O259" s="46" t="s">
        <v>14</v>
      </c>
      <c r="P259" s="46" t="s">
        <v>15</v>
      </c>
      <c r="Q259" s="1"/>
    </row>
    <row r="260" spans="2:17" x14ac:dyDescent="0.2">
      <c r="B260" s="2" t="str">
        <f>B258&amp;C258&amp;C260&amp;B259</f>
        <v>FreqSingle1AllAge</v>
      </c>
      <c r="C260" s="2">
        <f t="shared" ref="C260:C281" si="56">C182</f>
        <v>1</v>
      </c>
      <c r="D260" s="1"/>
      <c r="E260" s="1" t="str">
        <f t="shared" ref="E260:E281" si="57">VLOOKUP(C260, ListDHB, 2, FALSE)</f>
        <v>Northland</v>
      </c>
      <c r="F260" s="64">
        <f t="shared" ref="F260:J269" si="58">_xlfn.IFNA(VLOOKUP($B260&amp;F$10, ppldata, 7, FALSE), 0)</f>
        <v>16885</v>
      </c>
      <c r="G260" s="64">
        <f t="shared" si="58"/>
        <v>17477</v>
      </c>
      <c r="H260" s="64">
        <f t="shared" si="58"/>
        <v>17799</v>
      </c>
      <c r="I260" s="64">
        <f t="shared" si="58"/>
        <v>18034</v>
      </c>
      <c r="J260" s="64">
        <f t="shared" si="58"/>
        <v>18311</v>
      </c>
      <c r="K260" s="1"/>
      <c r="L260" s="65">
        <f t="shared" ref="L260:P269" si="59">_xlfn.IFNA(VLOOKUP($B260&amp;L$10, ppldata, 8, FALSE), 0)</f>
        <v>10.6764320852645</v>
      </c>
      <c r="M260" s="65">
        <f t="shared" si="59"/>
        <v>10.9679615915969</v>
      </c>
      <c r="N260" s="65">
        <f t="shared" si="59"/>
        <v>11.0803886886281</v>
      </c>
      <c r="O260" s="65">
        <f t="shared" si="59"/>
        <v>11.1196090872591</v>
      </c>
      <c r="P260" s="65">
        <f t="shared" si="59"/>
        <v>11.099428403098001</v>
      </c>
      <c r="Q260" s="1"/>
    </row>
    <row r="261" spans="2:17" x14ac:dyDescent="0.2">
      <c r="B261" s="2" t="str">
        <f>B258&amp;C258&amp;C261&amp;B259</f>
        <v>FreqSingle2AllAge</v>
      </c>
      <c r="C261" s="2">
        <f t="shared" si="56"/>
        <v>2</v>
      </c>
      <c r="D261" s="1"/>
      <c r="E261" s="1" t="str">
        <f t="shared" si="57"/>
        <v>Waitemata</v>
      </c>
      <c r="F261" s="64">
        <f t="shared" si="58"/>
        <v>47896</v>
      </c>
      <c r="G261" s="64">
        <f t="shared" si="58"/>
        <v>49083</v>
      </c>
      <c r="H261" s="64">
        <f t="shared" si="58"/>
        <v>49356</v>
      </c>
      <c r="I261" s="64">
        <f t="shared" si="58"/>
        <v>50854</v>
      </c>
      <c r="J261" s="64">
        <f t="shared" si="58"/>
        <v>51474</v>
      </c>
      <c r="K261" s="1"/>
      <c r="L261" s="65">
        <f t="shared" si="59"/>
        <v>8.9355572174223905</v>
      </c>
      <c r="M261" s="65">
        <f t="shared" si="59"/>
        <v>9.0128894394050896</v>
      </c>
      <c r="N261" s="65">
        <f t="shared" si="59"/>
        <v>8.9186464442566908</v>
      </c>
      <c r="O261" s="65">
        <f t="shared" si="59"/>
        <v>8.9797231305482299</v>
      </c>
      <c r="P261" s="65">
        <f t="shared" si="59"/>
        <v>8.9199759404464594</v>
      </c>
      <c r="Q261" s="1"/>
    </row>
    <row r="262" spans="2:17" x14ac:dyDescent="0.2">
      <c r="B262" s="2" t="str">
        <f>B258&amp;C258&amp;C262&amp;B259</f>
        <v>FreqSingle3AllAge</v>
      </c>
      <c r="C262" s="2">
        <f t="shared" si="56"/>
        <v>3</v>
      </c>
      <c r="D262" s="1"/>
      <c r="E262" s="1" t="str">
        <f t="shared" si="57"/>
        <v>Auckland</v>
      </c>
      <c r="F262" s="64">
        <f t="shared" si="58"/>
        <v>38300</v>
      </c>
      <c r="G262" s="64">
        <f t="shared" si="58"/>
        <v>38881</v>
      </c>
      <c r="H262" s="64">
        <f t="shared" si="58"/>
        <v>38858</v>
      </c>
      <c r="I262" s="64">
        <f t="shared" si="58"/>
        <v>40326</v>
      </c>
      <c r="J262" s="64">
        <f t="shared" si="58"/>
        <v>42122</v>
      </c>
      <c r="K262" s="1"/>
      <c r="L262" s="65">
        <f t="shared" si="59"/>
        <v>8.5117198942147407</v>
      </c>
      <c r="M262" s="65">
        <f t="shared" si="59"/>
        <v>8.6728964211793205</v>
      </c>
      <c r="N262" s="65">
        <f t="shared" si="59"/>
        <v>8.6196857895222596</v>
      </c>
      <c r="O262" s="65">
        <f t="shared" si="59"/>
        <v>8.7747082995483208</v>
      </c>
      <c r="P262" s="65">
        <f t="shared" si="59"/>
        <v>8.8516129338270897</v>
      </c>
      <c r="Q262" s="1"/>
    </row>
    <row r="263" spans="2:17" x14ac:dyDescent="0.2">
      <c r="B263" s="2" t="str">
        <f>B258&amp;C258&amp;C263&amp;B259</f>
        <v>FreqSingle4AllAge</v>
      </c>
      <c r="C263" s="2">
        <f t="shared" si="56"/>
        <v>4</v>
      </c>
      <c r="D263" s="1"/>
      <c r="E263" s="1" t="str">
        <f t="shared" si="57"/>
        <v>Counties Manukau</v>
      </c>
      <c r="F263" s="64">
        <f t="shared" si="58"/>
        <v>44207</v>
      </c>
      <c r="G263" s="64">
        <f t="shared" si="58"/>
        <v>45108</v>
      </c>
      <c r="H263" s="64">
        <f t="shared" si="58"/>
        <v>46194</v>
      </c>
      <c r="I263" s="64">
        <f t="shared" si="58"/>
        <v>48190</v>
      </c>
      <c r="J263" s="64">
        <f t="shared" si="58"/>
        <v>49734</v>
      </c>
      <c r="K263" s="1"/>
      <c r="L263" s="65">
        <f t="shared" si="59"/>
        <v>9.0630601703224691</v>
      </c>
      <c r="M263" s="65">
        <f t="shared" si="59"/>
        <v>9.1228744503604595</v>
      </c>
      <c r="N263" s="65">
        <f t="shared" si="59"/>
        <v>9.2528739938336297</v>
      </c>
      <c r="O263" s="65">
        <f t="shared" si="59"/>
        <v>9.3841069404929094</v>
      </c>
      <c r="P263" s="65">
        <f t="shared" si="59"/>
        <v>9.4656140968683999</v>
      </c>
      <c r="Q263" s="1"/>
    </row>
    <row r="264" spans="2:17" x14ac:dyDescent="0.2">
      <c r="B264" s="2" t="str">
        <f>B258&amp;C258&amp;C264&amp;B259</f>
        <v>FreqSingle5AllAge</v>
      </c>
      <c r="C264" s="2">
        <f t="shared" si="56"/>
        <v>5</v>
      </c>
      <c r="D264" s="1"/>
      <c r="E264" s="1" t="str">
        <f t="shared" si="57"/>
        <v>Waikato</v>
      </c>
      <c r="F264" s="64">
        <f t="shared" si="58"/>
        <v>38079</v>
      </c>
      <c r="G264" s="64">
        <f t="shared" si="58"/>
        <v>40333</v>
      </c>
      <c r="H264" s="64">
        <f t="shared" si="58"/>
        <v>41042</v>
      </c>
      <c r="I264" s="64">
        <f t="shared" si="58"/>
        <v>41810</v>
      </c>
      <c r="J264" s="64">
        <f t="shared" si="58"/>
        <v>42243</v>
      </c>
      <c r="K264" s="1"/>
      <c r="L264" s="65">
        <f t="shared" si="59"/>
        <v>10.2094494073612</v>
      </c>
      <c r="M264" s="65">
        <f t="shared" si="59"/>
        <v>10.7186348860591</v>
      </c>
      <c r="N264" s="65">
        <f t="shared" si="59"/>
        <v>10.7773623853959</v>
      </c>
      <c r="O264" s="65">
        <f t="shared" si="59"/>
        <v>10.829011767202299</v>
      </c>
      <c r="P264" s="65">
        <f t="shared" si="59"/>
        <v>10.7290589320636</v>
      </c>
      <c r="Q264" s="1"/>
    </row>
    <row r="265" spans="2:17" x14ac:dyDescent="0.2">
      <c r="B265" s="2" t="str">
        <f>B258&amp;C258&amp;C265&amp;B259</f>
        <v>FreqSingle6AllAge</v>
      </c>
      <c r="C265" s="2">
        <f t="shared" si="56"/>
        <v>6</v>
      </c>
      <c r="D265" s="1"/>
      <c r="E265" s="1" t="str">
        <f t="shared" si="57"/>
        <v>Lakes</v>
      </c>
      <c r="F265" s="64">
        <f t="shared" si="58"/>
        <v>13432</v>
      </c>
      <c r="G265" s="64">
        <f t="shared" si="58"/>
        <v>14026</v>
      </c>
      <c r="H265" s="64">
        <f t="shared" si="58"/>
        <v>14041</v>
      </c>
      <c r="I265" s="64">
        <f t="shared" si="58"/>
        <v>14305</v>
      </c>
      <c r="J265" s="64">
        <f t="shared" si="58"/>
        <v>15022</v>
      </c>
      <c r="K265" s="1"/>
      <c r="L265" s="65">
        <f t="shared" si="59"/>
        <v>13.435027606583001</v>
      </c>
      <c r="M265" s="65">
        <f t="shared" si="59"/>
        <v>14.0707010565262</v>
      </c>
      <c r="N265" s="65">
        <f t="shared" si="59"/>
        <v>14.0128793776039</v>
      </c>
      <c r="O265" s="65">
        <f t="shared" si="59"/>
        <v>14.2939952157109</v>
      </c>
      <c r="P265" s="65">
        <f t="shared" si="59"/>
        <v>14.8712060083576</v>
      </c>
      <c r="Q265" s="1"/>
    </row>
    <row r="266" spans="2:17" x14ac:dyDescent="0.2">
      <c r="B266" s="2" t="str">
        <f>B258&amp;C258&amp;C266&amp;B259</f>
        <v>FreqSingle7AllAge</v>
      </c>
      <c r="C266" s="2">
        <f t="shared" si="56"/>
        <v>7</v>
      </c>
      <c r="D266" s="1"/>
      <c r="E266" s="1" t="str">
        <f t="shared" si="57"/>
        <v>Bay of Plenty</v>
      </c>
      <c r="F266" s="64">
        <f t="shared" si="58"/>
        <v>25527</v>
      </c>
      <c r="G266" s="64">
        <f t="shared" si="58"/>
        <v>25773</v>
      </c>
      <c r="H266" s="64">
        <f t="shared" si="58"/>
        <v>26314</v>
      </c>
      <c r="I266" s="64">
        <f t="shared" si="58"/>
        <v>27224</v>
      </c>
      <c r="J266" s="64">
        <f t="shared" si="58"/>
        <v>29215</v>
      </c>
      <c r="K266" s="1"/>
      <c r="L266" s="65">
        <f t="shared" si="59"/>
        <v>12.3502086579895</v>
      </c>
      <c r="M266" s="65">
        <f t="shared" si="59"/>
        <v>12.3735196076448</v>
      </c>
      <c r="N266" s="65">
        <f t="shared" si="59"/>
        <v>12.5830370270349</v>
      </c>
      <c r="O266" s="65">
        <f t="shared" si="59"/>
        <v>12.8605297494866</v>
      </c>
      <c r="P266" s="65">
        <f t="shared" si="59"/>
        <v>13.5191051526854</v>
      </c>
      <c r="Q266" s="1"/>
    </row>
    <row r="267" spans="2:17" x14ac:dyDescent="0.2">
      <c r="B267" s="2" t="str">
        <f>B258&amp;C258&amp;C267&amp;B259</f>
        <v>FreqSingle8AllAge</v>
      </c>
      <c r="C267" s="2">
        <f t="shared" si="56"/>
        <v>8</v>
      </c>
      <c r="D267" s="1"/>
      <c r="E267" s="1" t="str">
        <f t="shared" si="57"/>
        <v>Tairawhiti</v>
      </c>
      <c r="F267" s="64">
        <f t="shared" si="58"/>
        <v>6885</v>
      </c>
      <c r="G267" s="64">
        <f t="shared" si="58"/>
        <v>6984</v>
      </c>
      <c r="H267" s="64">
        <f t="shared" si="58"/>
        <v>6910</v>
      </c>
      <c r="I267" s="64">
        <f t="shared" si="58"/>
        <v>6672</v>
      </c>
      <c r="J267" s="64">
        <f t="shared" si="58"/>
        <v>6903</v>
      </c>
      <c r="K267" s="1"/>
      <c r="L267" s="65">
        <f t="shared" si="59"/>
        <v>15.038746950167701</v>
      </c>
      <c r="M267" s="65">
        <f t="shared" si="59"/>
        <v>15.2482932124604</v>
      </c>
      <c r="N267" s="65">
        <f t="shared" si="59"/>
        <v>15.0228415519466</v>
      </c>
      <c r="O267" s="65">
        <f t="shared" si="59"/>
        <v>14.486263812604401</v>
      </c>
      <c r="P267" s="65">
        <f t="shared" si="59"/>
        <v>14.9115810002716</v>
      </c>
      <c r="Q267" s="1"/>
    </row>
    <row r="268" spans="2:17" x14ac:dyDescent="0.2">
      <c r="B268" s="2" t="str">
        <f>B258&amp;C258&amp;C268&amp;B259</f>
        <v>FreqSingle9AllAge</v>
      </c>
      <c r="C268" s="2">
        <f t="shared" si="56"/>
        <v>9</v>
      </c>
      <c r="D268" s="1"/>
      <c r="E268" s="1" t="str">
        <f t="shared" si="57"/>
        <v>Hawke's Bay</v>
      </c>
      <c r="F268" s="64">
        <f t="shared" si="58"/>
        <v>17193</v>
      </c>
      <c r="G268" s="64">
        <f t="shared" si="58"/>
        <v>17384</v>
      </c>
      <c r="H268" s="64">
        <f t="shared" si="58"/>
        <v>18366</v>
      </c>
      <c r="I268" s="64">
        <f t="shared" si="58"/>
        <v>18908</v>
      </c>
      <c r="J268" s="64">
        <f t="shared" si="58"/>
        <v>19068</v>
      </c>
      <c r="K268" s="1"/>
      <c r="L268" s="65">
        <f t="shared" si="59"/>
        <v>10.958100239928999</v>
      </c>
      <c r="M268" s="65">
        <f t="shared" si="59"/>
        <v>11.0289717362355</v>
      </c>
      <c r="N268" s="65">
        <f t="shared" si="59"/>
        <v>11.657479354940801</v>
      </c>
      <c r="O268" s="65">
        <f t="shared" si="59"/>
        <v>11.9904853684539</v>
      </c>
      <c r="P268" s="65">
        <f t="shared" si="59"/>
        <v>12.009791662176299</v>
      </c>
      <c r="Q268" s="1"/>
    </row>
    <row r="269" spans="2:17" x14ac:dyDescent="0.2">
      <c r="B269" s="2" t="str">
        <f>B258&amp;C258&amp;C269&amp;B259</f>
        <v>FreqSingle10AllAge</v>
      </c>
      <c r="C269" s="2">
        <f t="shared" si="56"/>
        <v>10</v>
      </c>
      <c r="D269" s="1"/>
      <c r="E269" s="1" t="str">
        <f t="shared" si="57"/>
        <v>Taranaki</v>
      </c>
      <c r="F269" s="64">
        <f t="shared" si="58"/>
        <v>15519</v>
      </c>
      <c r="G269" s="64">
        <f t="shared" si="58"/>
        <v>15869</v>
      </c>
      <c r="H269" s="64">
        <f t="shared" si="58"/>
        <v>16497</v>
      </c>
      <c r="I269" s="64">
        <f t="shared" si="58"/>
        <v>16856</v>
      </c>
      <c r="J269" s="64">
        <f t="shared" si="58"/>
        <v>16248</v>
      </c>
      <c r="K269" s="1"/>
      <c r="L269" s="65">
        <f t="shared" si="59"/>
        <v>14.1632778122232</v>
      </c>
      <c r="M269" s="65">
        <f t="shared" si="59"/>
        <v>14.42578885503</v>
      </c>
      <c r="N269" s="65">
        <f t="shared" si="59"/>
        <v>14.859653834731899</v>
      </c>
      <c r="O269" s="65">
        <f t="shared" si="59"/>
        <v>15.014811345216</v>
      </c>
      <c r="P269" s="65">
        <f t="shared" si="59"/>
        <v>14.4528806582165</v>
      </c>
      <c r="Q269" s="1"/>
    </row>
    <row r="270" spans="2:17" x14ac:dyDescent="0.2">
      <c r="B270" s="2" t="str">
        <f>B258&amp;C258&amp;C270&amp;B259</f>
        <v>FreqSingle11AllAge</v>
      </c>
      <c r="C270" s="2">
        <f t="shared" si="56"/>
        <v>11</v>
      </c>
      <c r="D270" s="1"/>
      <c r="E270" s="1" t="str">
        <f t="shared" si="57"/>
        <v>MidCentral</v>
      </c>
      <c r="F270" s="64">
        <f t="shared" ref="F270:J279" si="60">_xlfn.IFNA(VLOOKUP($B270&amp;F$10, ppldata, 7, FALSE), 0)</f>
        <v>18472</v>
      </c>
      <c r="G270" s="64">
        <f t="shared" si="60"/>
        <v>18482</v>
      </c>
      <c r="H270" s="64">
        <f t="shared" si="60"/>
        <v>18780</v>
      </c>
      <c r="I270" s="64">
        <f t="shared" si="60"/>
        <v>18480</v>
      </c>
      <c r="J270" s="64">
        <f t="shared" si="60"/>
        <v>19011</v>
      </c>
      <c r="K270" s="1"/>
      <c r="L270" s="65">
        <f t="shared" ref="L270:P279" si="61">_xlfn.IFNA(VLOOKUP($B270&amp;L$10, ppldata, 8, FALSE), 0)</f>
        <v>10.8880291360099</v>
      </c>
      <c r="M270" s="65">
        <f t="shared" si="61"/>
        <v>10.8463887790563</v>
      </c>
      <c r="N270" s="65">
        <f t="shared" si="61"/>
        <v>10.959897644627601</v>
      </c>
      <c r="O270" s="65">
        <f t="shared" si="61"/>
        <v>10.6727562813603</v>
      </c>
      <c r="P270" s="65">
        <f t="shared" si="61"/>
        <v>10.851361066810901</v>
      </c>
      <c r="Q270" s="1"/>
    </row>
    <row r="271" spans="2:17" x14ac:dyDescent="0.2">
      <c r="B271" s="2" t="str">
        <f>B258&amp;C258&amp;C271&amp;B259</f>
        <v>FreqSingle12AllAge</v>
      </c>
      <c r="C271" s="2">
        <f t="shared" si="56"/>
        <v>12</v>
      </c>
      <c r="D271" s="1"/>
      <c r="E271" s="1" t="str">
        <f t="shared" si="57"/>
        <v>Whanganui</v>
      </c>
      <c r="F271" s="64">
        <f t="shared" si="60"/>
        <v>7672</v>
      </c>
      <c r="G271" s="64">
        <f t="shared" si="60"/>
        <v>7308</v>
      </c>
      <c r="H271" s="64">
        <f t="shared" si="60"/>
        <v>7417</v>
      </c>
      <c r="I271" s="64">
        <f t="shared" si="60"/>
        <v>7435</v>
      </c>
      <c r="J271" s="64">
        <f t="shared" si="60"/>
        <v>7384</v>
      </c>
      <c r="K271" s="1"/>
      <c r="L271" s="65">
        <f t="shared" si="61"/>
        <v>12.2147108774054</v>
      </c>
      <c r="M271" s="65">
        <f t="shared" si="61"/>
        <v>11.657567793951801</v>
      </c>
      <c r="N271" s="65">
        <f t="shared" si="61"/>
        <v>11.9349588405227</v>
      </c>
      <c r="O271" s="65">
        <f t="shared" si="61"/>
        <v>11.899513693704</v>
      </c>
      <c r="P271" s="65">
        <f t="shared" si="61"/>
        <v>11.683271497758501</v>
      </c>
      <c r="Q271" s="1"/>
    </row>
    <row r="272" spans="2:17" x14ac:dyDescent="0.2">
      <c r="B272" s="2" t="str">
        <f>B258&amp;C258&amp;C272&amp;B259</f>
        <v>FreqSingle13AllAge</v>
      </c>
      <c r="C272" s="2">
        <f t="shared" si="56"/>
        <v>13</v>
      </c>
      <c r="D272" s="1"/>
      <c r="E272" s="1" t="str">
        <f t="shared" si="57"/>
        <v>Capital &amp; Coast</v>
      </c>
      <c r="F272" s="64">
        <f t="shared" si="60"/>
        <v>23943</v>
      </c>
      <c r="G272" s="64">
        <f t="shared" si="60"/>
        <v>24759</v>
      </c>
      <c r="H272" s="64">
        <f t="shared" si="60"/>
        <v>26026</v>
      </c>
      <c r="I272" s="64">
        <f t="shared" si="60"/>
        <v>27004</v>
      </c>
      <c r="J272" s="64">
        <f t="shared" si="60"/>
        <v>27474</v>
      </c>
      <c r="K272" s="1"/>
      <c r="L272" s="65">
        <f t="shared" si="61"/>
        <v>8.1564415403377701</v>
      </c>
      <c r="M272" s="65">
        <f t="shared" si="61"/>
        <v>8.3799632912008803</v>
      </c>
      <c r="N272" s="65">
        <f t="shared" si="61"/>
        <v>8.7948611081608394</v>
      </c>
      <c r="O272" s="65">
        <f t="shared" si="61"/>
        <v>9.0661790427006803</v>
      </c>
      <c r="P272" s="65">
        <f t="shared" si="61"/>
        <v>9.0909632244909595</v>
      </c>
      <c r="Q272" s="1"/>
    </row>
    <row r="273" spans="2:17" x14ac:dyDescent="0.2">
      <c r="B273" s="2" t="str">
        <f>B258&amp;C258&amp;C273&amp;B259</f>
        <v>FreqSingle14AllAge</v>
      </c>
      <c r="C273" s="2">
        <f t="shared" si="56"/>
        <v>14</v>
      </c>
      <c r="D273" s="1"/>
      <c r="E273" s="1" t="str">
        <f t="shared" si="57"/>
        <v>Hutt Valley</v>
      </c>
      <c r="F273" s="64">
        <f t="shared" si="60"/>
        <v>18740</v>
      </c>
      <c r="G273" s="64">
        <f t="shared" si="60"/>
        <v>19321</v>
      </c>
      <c r="H273" s="64">
        <f t="shared" si="60"/>
        <v>19937</v>
      </c>
      <c r="I273" s="64">
        <f t="shared" si="60"/>
        <v>20468</v>
      </c>
      <c r="J273" s="64">
        <f t="shared" si="60"/>
        <v>20307</v>
      </c>
      <c r="K273" s="1"/>
      <c r="L273" s="65">
        <f t="shared" si="61"/>
        <v>13.33821311696</v>
      </c>
      <c r="M273" s="65">
        <f t="shared" si="61"/>
        <v>13.868524160967</v>
      </c>
      <c r="N273" s="65">
        <f t="shared" si="61"/>
        <v>14.2872761778564</v>
      </c>
      <c r="O273" s="65">
        <f t="shared" si="61"/>
        <v>14.5825376014217</v>
      </c>
      <c r="P273" s="65">
        <f t="shared" si="61"/>
        <v>14.408320450278</v>
      </c>
      <c r="Q273" s="1"/>
    </row>
    <row r="274" spans="2:17" x14ac:dyDescent="0.2">
      <c r="B274" s="2" t="str">
        <f>B258&amp;C258&amp;C274&amp;B259</f>
        <v>FreqSingle15AllAge</v>
      </c>
      <c r="C274" s="2">
        <f t="shared" si="56"/>
        <v>15</v>
      </c>
      <c r="D274" s="1"/>
      <c r="E274" s="1" t="str">
        <f t="shared" si="57"/>
        <v>Wairarapa</v>
      </c>
      <c r="F274" s="64">
        <f t="shared" si="60"/>
        <v>6161</v>
      </c>
      <c r="G274" s="64">
        <f t="shared" si="60"/>
        <v>6364</v>
      </c>
      <c r="H274" s="64">
        <f t="shared" si="60"/>
        <v>6077</v>
      </c>
      <c r="I274" s="64">
        <f t="shared" si="60"/>
        <v>6331</v>
      </c>
      <c r="J274" s="64">
        <f t="shared" si="60"/>
        <v>6272</v>
      </c>
      <c r="K274" s="1"/>
      <c r="L274" s="65">
        <f t="shared" si="61"/>
        <v>15.5622926621042</v>
      </c>
      <c r="M274" s="65">
        <f t="shared" si="61"/>
        <v>15.9614465522684</v>
      </c>
      <c r="N274" s="65">
        <f t="shared" si="61"/>
        <v>14.9109276864177</v>
      </c>
      <c r="O274" s="65">
        <f t="shared" si="61"/>
        <v>15.231584555654001</v>
      </c>
      <c r="P274" s="65">
        <f t="shared" si="61"/>
        <v>15.015057251210299</v>
      </c>
      <c r="Q274" s="1"/>
    </row>
    <row r="275" spans="2:17" x14ac:dyDescent="0.2">
      <c r="B275" s="2" t="str">
        <f>B258&amp;C258&amp;C275&amp;B259</f>
        <v>FreqSingle16AllAge</v>
      </c>
      <c r="C275" s="2">
        <f t="shared" si="56"/>
        <v>16</v>
      </c>
      <c r="D275" s="1"/>
      <c r="E275" s="1" t="str">
        <f t="shared" si="57"/>
        <v>Nelson Marlborough</v>
      </c>
      <c r="F275" s="64">
        <f t="shared" si="60"/>
        <v>19127</v>
      </c>
      <c r="G275" s="64">
        <f t="shared" si="60"/>
        <v>19654</v>
      </c>
      <c r="H275" s="64">
        <f t="shared" si="60"/>
        <v>16967</v>
      </c>
      <c r="I275" s="64">
        <f t="shared" si="60"/>
        <v>17256</v>
      </c>
      <c r="J275" s="64">
        <f t="shared" si="60"/>
        <v>17380</v>
      </c>
      <c r="K275" s="1"/>
      <c r="L275" s="65">
        <f t="shared" si="61"/>
        <v>14.3248475040737</v>
      </c>
      <c r="M275" s="65">
        <f t="shared" si="61"/>
        <v>14.6107159396868</v>
      </c>
      <c r="N275" s="65">
        <f t="shared" si="61"/>
        <v>12.783113134055601</v>
      </c>
      <c r="O275" s="65">
        <f t="shared" si="61"/>
        <v>12.989437413469799</v>
      </c>
      <c r="P275" s="65">
        <f t="shared" si="61"/>
        <v>12.9358023811065</v>
      </c>
      <c r="Q275" s="1"/>
    </row>
    <row r="276" spans="2:17" x14ac:dyDescent="0.2">
      <c r="B276" s="2" t="str">
        <f>B258&amp;C258&amp;C276&amp;B259</f>
        <v>FreqSingle17AllAge</v>
      </c>
      <c r="C276" s="2">
        <f t="shared" si="56"/>
        <v>17</v>
      </c>
      <c r="D276" s="1"/>
      <c r="E276" s="1" t="str">
        <f t="shared" si="57"/>
        <v>West Coast</v>
      </c>
      <c r="F276" s="64">
        <f t="shared" si="60"/>
        <v>5449</v>
      </c>
      <c r="G276" s="64">
        <f t="shared" si="60"/>
        <v>5592</v>
      </c>
      <c r="H276" s="64">
        <f t="shared" si="60"/>
        <v>5367</v>
      </c>
      <c r="I276" s="64">
        <f t="shared" si="60"/>
        <v>5137</v>
      </c>
      <c r="J276" s="64">
        <f t="shared" si="60"/>
        <v>5294</v>
      </c>
      <c r="K276" s="1"/>
      <c r="L276" s="65">
        <f t="shared" si="61"/>
        <v>17.278828434254802</v>
      </c>
      <c r="M276" s="65">
        <f t="shared" si="61"/>
        <v>17.7785452385572</v>
      </c>
      <c r="N276" s="65">
        <f t="shared" si="61"/>
        <v>16.9836578322289</v>
      </c>
      <c r="O276" s="65">
        <f t="shared" si="61"/>
        <v>16.250206036219499</v>
      </c>
      <c r="P276" s="65">
        <f t="shared" si="61"/>
        <v>16.954790623254102</v>
      </c>
      <c r="Q276" s="1"/>
    </row>
    <row r="277" spans="2:17" x14ac:dyDescent="0.2">
      <c r="B277" s="2" t="str">
        <f>B258&amp;C258&amp;C277&amp;B259</f>
        <v>FreqSingle18AllAge</v>
      </c>
      <c r="C277" s="2">
        <f t="shared" si="56"/>
        <v>18</v>
      </c>
      <c r="D277" s="1"/>
      <c r="E277" s="1" t="str">
        <f t="shared" si="57"/>
        <v>Canterbury</v>
      </c>
      <c r="F277" s="64">
        <f t="shared" si="60"/>
        <v>44736</v>
      </c>
      <c r="G277" s="64">
        <f t="shared" si="60"/>
        <v>44378</v>
      </c>
      <c r="H277" s="64">
        <f t="shared" si="60"/>
        <v>44877</v>
      </c>
      <c r="I277" s="64">
        <f t="shared" si="60"/>
        <v>46866</v>
      </c>
      <c r="J277" s="64">
        <f t="shared" si="60"/>
        <v>45668</v>
      </c>
      <c r="K277" s="1"/>
      <c r="L277" s="65">
        <f t="shared" si="61"/>
        <v>8.7151082714519799</v>
      </c>
      <c r="M277" s="65">
        <f t="shared" si="61"/>
        <v>8.7908785545956007</v>
      </c>
      <c r="N277" s="65">
        <f t="shared" si="61"/>
        <v>8.8293321562243801</v>
      </c>
      <c r="O277" s="65">
        <f t="shared" si="61"/>
        <v>9.0177806224577992</v>
      </c>
      <c r="P277" s="65">
        <f t="shared" si="61"/>
        <v>8.4794995304046292</v>
      </c>
      <c r="Q277" s="1"/>
    </row>
    <row r="278" spans="2:17" x14ac:dyDescent="0.2">
      <c r="B278" s="2" t="str">
        <f>B258&amp;C258&amp;C278&amp;B259</f>
        <v>FreqSingle19AllAge</v>
      </c>
      <c r="C278" s="2">
        <f t="shared" si="56"/>
        <v>19</v>
      </c>
      <c r="D278" s="1"/>
      <c r="E278" s="1" t="str">
        <f t="shared" si="57"/>
        <v>South Canterbury</v>
      </c>
      <c r="F278" s="64">
        <f t="shared" si="60"/>
        <v>7334</v>
      </c>
      <c r="G278" s="64">
        <f t="shared" si="60"/>
        <v>7291</v>
      </c>
      <c r="H278" s="64">
        <f t="shared" si="60"/>
        <v>7480</v>
      </c>
      <c r="I278" s="64">
        <f t="shared" si="60"/>
        <v>7642</v>
      </c>
      <c r="J278" s="64">
        <f t="shared" si="60"/>
        <v>7908</v>
      </c>
      <c r="K278" s="1"/>
      <c r="L278" s="65">
        <f t="shared" si="61"/>
        <v>13.332439434458401</v>
      </c>
      <c r="M278" s="65">
        <f t="shared" si="61"/>
        <v>13.1690424717917</v>
      </c>
      <c r="N278" s="65">
        <f t="shared" si="61"/>
        <v>13.2922638300047</v>
      </c>
      <c r="O278" s="65">
        <f t="shared" si="61"/>
        <v>13.4766111201046</v>
      </c>
      <c r="P278" s="65">
        <f t="shared" si="61"/>
        <v>13.8875775817746</v>
      </c>
      <c r="Q278" s="1"/>
    </row>
    <row r="279" spans="2:17" x14ac:dyDescent="0.2">
      <c r="B279" s="2" t="str">
        <f>B258&amp;C258&amp;C279&amp;B259</f>
        <v>FreqSingle20AllAge</v>
      </c>
      <c r="C279" s="2">
        <f t="shared" si="56"/>
        <v>20</v>
      </c>
      <c r="D279" s="1"/>
      <c r="E279" s="1" t="str">
        <f t="shared" si="57"/>
        <v>Southern</v>
      </c>
      <c r="F279" s="64">
        <f t="shared" si="60"/>
        <v>34955</v>
      </c>
      <c r="G279" s="64">
        <f t="shared" si="60"/>
        <v>35710</v>
      </c>
      <c r="H279" s="64">
        <f t="shared" si="60"/>
        <v>33722</v>
      </c>
      <c r="I279" s="64">
        <f t="shared" si="60"/>
        <v>32569</v>
      </c>
      <c r="J279" s="64">
        <f t="shared" si="60"/>
        <v>35571</v>
      </c>
      <c r="K279" s="1"/>
      <c r="L279" s="65">
        <f t="shared" si="61"/>
        <v>11.6626561558523</v>
      </c>
      <c r="M279" s="65">
        <f t="shared" si="61"/>
        <v>11.855911784220799</v>
      </c>
      <c r="N279" s="65">
        <f t="shared" si="61"/>
        <v>11.121906573159</v>
      </c>
      <c r="O279" s="65">
        <f t="shared" si="61"/>
        <v>10.5677408390187</v>
      </c>
      <c r="P279" s="65">
        <f t="shared" si="61"/>
        <v>11.425102725795901</v>
      </c>
      <c r="Q279" s="1"/>
    </row>
    <row r="280" spans="2:17" x14ac:dyDescent="0.2">
      <c r="B280" s="2" t="str">
        <f>B258&amp;C258&amp;C280&amp;B259</f>
        <v>FreqSingle30AllAge</v>
      </c>
      <c r="C280" s="2">
        <f t="shared" si="56"/>
        <v>30</v>
      </c>
      <c r="D280" s="1"/>
      <c r="E280" s="1" t="str">
        <f t="shared" si="57"/>
        <v>Unknown</v>
      </c>
      <c r="F280" s="64">
        <f>F281-SUM(F260:F279)</f>
        <v>6869</v>
      </c>
      <c r="G280" s="64">
        <f t="shared" ref="G280" si="62">G281-SUM(G260:G279)</f>
        <v>6955</v>
      </c>
      <c r="H280" s="64">
        <f t="shared" ref="H280" si="63">H281-SUM(H260:H279)</f>
        <v>7551</v>
      </c>
      <c r="I280" s="64">
        <f t="shared" ref="I280" si="64">I281-SUM(I260:I279)</f>
        <v>8992</v>
      </c>
      <c r="J280" s="64">
        <f t="shared" ref="J280" si="65">J281-SUM(J260:J279)</f>
        <v>9734</v>
      </c>
      <c r="K280" s="1"/>
      <c r="L280" s="66" t="s">
        <v>14945</v>
      </c>
      <c r="M280" s="66" t="s">
        <v>14945</v>
      </c>
      <c r="N280" s="66" t="s">
        <v>14945</v>
      </c>
      <c r="O280" s="66" t="s">
        <v>14945</v>
      </c>
      <c r="P280" s="66" t="s">
        <v>14945</v>
      </c>
      <c r="Q280" s="1"/>
    </row>
    <row r="281" spans="2:17" x14ac:dyDescent="0.2">
      <c r="B281" s="2" t="str">
        <f>B258&amp;C258&amp;C281&amp;B259</f>
        <v>FreqSingle99AllAge</v>
      </c>
      <c r="C281" s="2">
        <f t="shared" si="56"/>
        <v>99</v>
      </c>
      <c r="D281" s="1"/>
      <c r="E281" s="71" t="str">
        <f t="shared" si="57"/>
        <v>New Zealand</v>
      </c>
      <c r="F281" s="73">
        <f>_xlfn.IFNA(VLOOKUP($B281&amp;F$10, ppldata, 7, FALSE), 0)</f>
        <v>457381</v>
      </c>
      <c r="G281" s="73">
        <f>_xlfn.IFNA(VLOOKUP($B281&amp;G$10, ppldata, 7, FALSE), 0)</f>
        <v>466732</v>
      </c>
      <c r="H281" s="73">
        <f>_xlfn.IFNA(VLOOKUP($B281&amp;H$10, ppldata, 7, FALSE), 0)</f>
        <v>469578</v>
      </c>
      <c r="I281" s="73">
        <f>_xlfn.IFNA(VLOOKUP($B281&amp;I$10, ppldata, 7, FALSE), 0)</f>
        <v>481359</v>
      </c>
      <c r="J281" s="73">
        <f>_xlfn.IFNA(VLOOKUP($B281&amp;J$10, ppldata, 7, FALSE), 0)</f>
        <v>492343</v>
      </c>
      <c r="K281" s="67"/>
      <c r="L281" s="72">
        <f>_xlfn.IFNA(VLOOKUP($B281&amp;L$10, ppldata, 8, FALSE), 0)</f>
        <v>10.424992544205599</v>
      </c>
      <c r="M281" s="72">
        <f>_xlfn.IFNA(VLOOKUP($B281&amp;M$10, ppldata, 8, FALSE), 0)</f>
        <v>10.5972192306716</v>
      </c>
      <c r="N281" s="72">
        <f>_xlfn.IFNA(VLOOKUP($B281&amp;N$10, ppldata, 8, FALSE), 0)</f>
        <v>10.5758236215643</v>
      </c>
      <c r="O281" s="72">
        <f>_xlfn.IFNA(VLOOKUP($B281&amp;O$10, ppldata, 8, FALSE), 0)</f>
        <v>10.6694353201254</v>
      </c>
      <c r="P281" s="72">
        <f>_xlfn.IFNA(VLOOKUP($B281&amp;P$10, ppldata, 8, FALSE), 0)</f>
        <v>10.7053970598107</v>
      </c>
      <c r="Q281" s="1"/>
    </row>
    <row r="282" spans="2:17" x14ac:dyDescent="0.2">
      <c r="D282" s="1"/>
      <c r="E282" s="74" t="str">
        <f>PeopleRef!$F$8</f>
        <v>Note: Rates presented are standardised to the WHO World Standard Population.</v>
      </c>
      <c r="F282" s="1"/>
      <c r="G282" s="1"/>
      <c r="H282" s="1"/>
      <c r="I282" s="1"/>
      <c r="J282" s="1"/>
      <c r="K282" s="1"/>
      <c r="L282" s="1"/>
      <c r="M282" s="1"/>
      <c r="N282" s="1"/>
      <c r="O282" s="1"/>
      <c r="P282" s="1"/>
      <c r="Q282" s="1"/>
    </row>
    <row r="283" spans="2:17" x14ac:dyDescent="0.2">
      <c r="D283" s="1"/>
      <c r="E283" s="1"/>
      <c r="F283" s="1"/>
      <c r="G283" s="1"/>
      <c r="H283" s="1"/>
      <c r="I283" s="1"/>
      <c r="J283" s="1"/>
      <c r="K283" s="1"/>
      <c r="L283" s="1"/>
      <c r="M283" s="1"/>
      <c r="N283" s="1"/>
      <c r="O283" s="1"/>
      <c r="P283" s="1"/>
      <c r="Q283" s="1"/>
    </row>
    <row r="285" spans="2:17" x14ac:dyDescent="0.2">
      <c r="D285" s="1"/>
      <c r="E285" s="1"/>
      <c r="F285" s="1"/>
      <c r="G285" s="1"/>
      <c r="H285" s="1"/>
      <c r="I285" s="1"/>
      <c r="J285" s="1"/>
      <c r="K285" s="1"/>
      <c r="L285" s="1"/>
      <c r="M285" s="1"/>
      <c r="N285" s="1"/>
      <c r="O285" s="1"/>
      <c r="P285" s="1"/>
      <c r="Q285" s="1"/>
    </row>
    <row r="286" spans="2:17" ht="20.100000000000001" customHeight="1" x14ac:dyDescent="0.2">
      <c r="D286" s="1"/>
      <c r="E286" s="149" t="str">
        <f>Contents!D29</f>
        <v>Table 11: Number and rate of repeat use patients at an emergency department, by DHB of residence, 2010/11–2014/15</v>
      </c>
      <c r="F286" s="149"/>
      <c r="G286" s="149"/>
      <c r="H286" s="149"/>
      <c r="I286" s="149"/>
      <c r="J286" s="149"/>
      <c r="K286" s="149"/>
      <c r="L286" s="149"/>
      <c r="M286" s="149"/>
      <c r="N286" s="149"/>
      <c r="O286" s="149"/>
      <c r="P286" s="149"/>
      <c r="Q286" s="1"/>
    </row>
    <row r="287" spans="2:17" x14ac:dyDescent="0.2">
      <c r="B287" s="2" t="s">
        <v>29</v>
      </c>
      <c r="C287" s="2" t="s">
        <v>10</v>
      </c>
      <c r="D287" s="1"/>
      <c r="E287" s="1"/>
      <c r="F287" s="150" t="s">
        <v>15069</v>
      </c>
      <c r="G287" s="150"/>
      <c r="H287" s="150"/>
      <c r="I287" s="150"/>
      <c r="J287" s="150"/>
      <c r="K287" s="67"/>
      <c r="L287" s="150" t="s">
        <v>15070</v>
      </c>
      <c r="M287" s="150"/>
      <c r="N287" s="150"/>
      <c r="O287" s="150"/>
      <c r="P287" s="150"/>
      <c r="Q287" s="1"/>
    </row>
    <row r="288" spans="2:17" x14ac:dyDescent="0.2">
      <c r="B288" s="2" t="s">
        <v>28</v>
      </c>
      <c r="D288" s="1"/>
      <c r="E288" s="71" t="s">
        <v>15071</v>
      </c>
      <c r="F288" s="46" t="s">
        <v>11</v>
      </c>
      <c r="G288" s="46" t="s">
        <v>12</v>
      </c>
      <c r="H288" s="46" t="s">
        <v>13</v>
      </c>
      <c r="I288" s="46" t="s">
        <v>14</v>
      </c>
      <c r="J288" s="46" t="s">
        <v>15</v>
      </c>
      <c r="K288" s="1"/>
      <c r="L288" s="46" t="s">
        <v>11</v>
      </c>
      <c r="M288" s="46" t="s">
        <v>12</v>
      </c>
      <c r="N288" s="46" t="s">
        <v>13</v>
      </c>
      <c r="O288" s="46" t="s">
        <v>14</v>
      </c>
      <c r="P288" s="46" t="s">
        <v>15</v>
      </c>
      <c r="Q288" s="1"/>
    </row>
    <row r="289" spans="2:17" x14ac:dyDescent="0.2">
      <c r="B289" s="2" t="str">
        <f>B287&amp;C287&amp;C289&amp;B288</f>
        <v>FreqMultiple1AllAge</v>
      </c>
      <c r="C289" s="2">
        <f>C260</f>
        <v>1</v>
      </c>
      <c r="D289" s="1"/>
      <c r="E289" s="1" t="str">
        <f t="shared" ref="E289:E310" si="66">VLOOKUP(C289, ListDHB, 2, FALSE)</f>
        <v>Northland</v>
      </c>
      <c r="F289" s="64">
        <f t="shared" ref="F289:J298" si="67">_xlfn.IFNA(VLOOKUP($B289&amp;F$10, ppldata, 7, FALSE), 0)</f>
        <v>7938</v>
      </c>
      <c r="G289" s="64">
        <f t="shared" si="67"/>
        <v>8015</v>
      </c>
      <c r="H289" s="64">
        <f t="shared" si="67"/>
        <v>8407</v>
      </c>
      <c r="I289" s="64">
        <f t="shared" si="67"/>
        <v>8544</v>
      </c>
      <c r="J289" s="64">
        <f t="shared" si="67"/>
        <v>8730</v>
      </c>
      <c r="K289" s="1"/>
      <c r="L289" s="65">
        <f t="shared" ref="L289:P298" si="68">_xlfn.IFNA(VLOOKUP($B289&amp;L$10, ppldata, 8, FALSE), 0)</f>
        <v>4.7745193392609098</v>
      </c>
      <c r="M289" s="65">
        <f t="shared" si="68"/>
        <v>4.7586536891609503</v>
      </c>
      <c r="N289" s="65">
        <f t="shared" si="68"/>
        <v>4.9361925205685999</v>
      </c>
      <c r="O289" s="65">
        <f t="shared" si="68"/>
        <v>4.9803502616555297</v>
      </c>
      <c r="P289" s="65">
        <f t="shared" si="68"/>
        <v>4.9787066187223399</v>
      </c>
      <c r="Q289" s="1"/>
    </row>
    <row r="290" spans="2:17" x14ac:dyDescent="0.2">
      <c r="B290" s="2" t="str">
        <f>B287&amp;C287&amp;C290&amp;B288</f>
        <v>FreqMultiple2AllAge</v>
      </c>
      <c r="C290" s="2">
        <f t="shared" ref="C290:C310" si="69">C261</f>
        <v>2</v>
      </c>
      <c r="D290" s="1"/>
      <c r="E290" s="1" t="str">
        <f t="shared" si="66"/>
        <v>Waitemata</v>
      </c>
      <c r="F290" s="64">
        <f t="shared" si="67"/>
        <v>20013</v>
      </c>
      <c r="G290" s="64">
        <f t="shared" si="67"/>
        <v>18407</v>
      </c>
      <c r="H290" s="64">
        <f t="shared" si="67"/>
        <v>19199</v>
      </c>
      <c r="I290" s="64">
        <f t="shared" si="67"/>
        <v>19657</v>
      </c>
      <c r="J290" s="64">
        <f t="shared" si="67"/>
        <v>20085</v>
      </c>
      <c r="K290" s="1"/>
      <c r="L290" s="65">
        <f t="shared" si="68"/>
        <v>3.6179738833120698</v>
      </c>
      <c r="M290" s="65">
        <f t="shared" si="68"/>
        <v>3.3168228251627299</v>
      </c>
      <c r="N290" s="65">
        <f t="shared" si="68"/>
        <v>3.3981293981162901</v>
      </c>
      <c r="O290" s="65">
        <f t="shared" si="68"/>
        <v>3.38618210163254</v>
      </c>
      <c r="P290" s="65">
        <f t="shared" si="68"/>
        <v>3.4089635606244699</v>
      </c>
      <c r="Q290" s="1"/>
    </row>
    <row r="291" spans="2:17" x14ac:dyDescent="0.2">
      <c r="B291" s="2" t="str">
        <f>B287&amp;C287&amp;C291&amp;B288</f>
        <v>FreqMultiple3AllAge</v>
      </c>
      <c r="C291" s="2">
        <f t="shared" si="69"/>
        <v>3</v>
      </c>
      <c r="D291" s="1"/>
      <c r="E291" s="1" t="str">
        <f t="shared" si="66"/>
        <v>Auckland</v>
      </c>
      <c r="F291" s="64">
        <f t="shared" si="67"/>
        <v>12900</v>
      </c>
      <c r="G291" s="64">
        <f t="shared" si="67"/>
        <v>12871</v>
      </c>
      <c r="H291" s="64">
        <f t="shared" si="67"/>
        <v>13088</v>
      </c>
      <c r="I291" s="64">
        <f t="shared" si="67"/>
        <v>14092</v>
      </c>
      <c r="J291" s="64">
        <f t="shared" si="67"/>
        <v>14674</v>
      </c>
      <c r="K291" s="1"/>
      <c r="L291" s="65">
        <f t="shared" si="68"/>
        <v>2.80718459562291</v>
      </c>
      <c r="M291" s="65">
        <f t="shared" si="68"/>
        <v>2.85500723040678</v>
      </c>
      <c r="N291" s="65">
        <f t="shared" si="68"/>
        <v>2.91420082454164</v>
      </c>
      <c r="O291" s="65">
        <f t="shared" si="68"/>
        <v>3.06272160316552</v>
      </c>
      <c r="P291" s="65">
        <f t="shared" si="68"/>
        <v>3.1286552809155199</v>
      </c>
      <c r="Q291" s="1"/>
    </row>
    <row r="292" spans="2:17" x14ac:dyDescent="0.2">
      <c r="B292" s="2" t="str">
        <f>B287&amp;C287&amp;C292&amp;B288</f>
        <v>FreqMultiple4AllAge</v>
      </c>
      <c r="C292" s="2">
        <f t="shared" si="69"/>
        <v>4</v>
      </c>
      <c r="D292" s="1"/>
      <c r="E292" s="1" t="str">
        <f t="shared" si="66"/>
        <v>Counties Manukau</v>
      </c>
      <c r="F292" s="64">
        <f t="shared" si="67"/>
        <v>15116</v>
      </c>
      <c r="G292" s="64">
        <f t="shared" si="67"/>
        <v>15836</v>
      </c>
      <c r="H292" s="64">
        <f t="shared" si="67"/>
        <v>16070</v>
      </c>
      <c r="I292" s="64">
        <f t="shared" si="67"/>
        <v>16905</v>
      </c>
      <c r="J292" s="64">
        <f t="shared" si="67"/>
        <v>18129</v>
      </c>
      <c r="K292" s="1"/>
      <c r="L292" s="65">
        <f t="shared" si="68"/>
        <v>3.0376930280926602</v>
      </c>
      <c r="M292" s="65">
        <f t="shared" si="68"/>
        <v>3.1422850071832702</v>
      </c>
      <c r="N292" s="65">
        <f t="shared" si="68"/>
        <v>3.1609373913651799</v>
      </c>
      <c r="O292" s="65">
        <f t="shared" si="68"/>
        <v>3.2364617112705698</v>
      </c>
      <c r="P292" s="65">
        <f t="shared" si="68"/>
        <v>3.3986504536287501</v>
      </c>
      <c r="Q292" s="1"/>
    </row>
    <row r="293" spans="2:17" x14ac:dyDescent="0.2">
      <c r="B293" s="2" t="str">
        <f>B287&amp;C287&amp;C293&amp;B288</f>
        <v>FreqMultiple5AllAge</v>
      </c>
      <c r="C293" s="2">
        <f t="shared" si="69"/>
        <v>5</v>
      </c>
      <c r="D293" s="1"/>
      <c r="E293" s="1" t="str">
        <f t="shared" si="66"/>
        <v>Waikato</v>
      </c>
      <c r="F293" s="64">
        <f t="shared" si="67"/>
        <v>17632</v>
      </c>
      <c r="G293" s="64">
        <f t="shared" si="67"/>
        <v>19184</v>
      </c>
      <c r="H293" s="64">
        <f t="shared" si="67"/>
        <v>19549</v>
      </c>
      <c r="I293" s="64">
        <f t="shared" si="67"/>
        <v>19796</v>
      </c>
      <c r="J293" s="64">
        <f t="shared" si="67"/>
        <v>20517</v>
      </c>
      <c r="K293" s="1"/>
      <c r="L293" s="65">
        <f t="shared" si="68"/>
        <v>4.5249222397389701</v>
      </c>
      <c r="M293" s="65">
        <f t="shared" si="68"/>
        <v>4.8739879576680298</v>
      </c>
      <c r="N293" s="65">
        <f t="shared" si="68"/>
        <v>4.9097032385579098</v>
      </c>
      <c r="O293" s="65">
        <f t="shared" si="68"/>
        <v>4.8768185845985697</v>
      </c>
      <c r="P293" s="65">
        <f t="shared" si="68"/>
        <v>4.98269552245499</v>
      </c>
      <c r="Q293" s="1"/>
    </row>
    <row r="294" spans="2:17" x14ac:dyDescent="0.2">
      <c r="B294" s="2" t="str">
        <f>B287&amp;C287&amp;C294&amp;B288</f>
        <v>FreqMultiple6AllAge</v>
      </c>
      <c r="C294" s="2">
        <f t="shared" si="69"/>
        <v>6</v>
      </c>
      <c r="D294" s="1"/>
      <c r="E294" s="1" t="str">
        <f t="shared" si="66"/>
        <v>Lakes</v>
      </c>
      <c r="F294" s="64">
        <f t="shared" si="67"/>
        <v>7587</v>
      </c>
      <c r="G294" s="64">
        <f t="shared" si="67"/>
        <v>7719</v>
      </c>
      <c r="H294" s="64">
        <f t="shared" si="67"/>
        <v>7965</v>
      </c>
      <c r="I294" s="64">
        <f t="shared" si="67"/>
        <v>8284</v>
      </c>
      <c r="J294" s="64">
        <f t="shared" si="67"/>
        <v>8799</v>
      </c>
      <c r="K294" s="1"/>
      <c r="L294" s="65">
        <f t="shared" si="68"/>
        <v>7.4242195843860799</v>
      </c>
      <c r="M294" s="65">
        <f t="shared" si="68"/>
        <v>7.4848657572253403</v>
      </c>
      <c r="N294" s="65">
        <f t="shared" si="68"/>
        <v>7.6690226673321602</v>
      </c>
      <c r="O294" s="65">
        <f t="shared" si="68"/>
        <v>7.9344477360829497</v>
      </c>
      <c r="P294" s="65">
        <f t="shared" si="68"/>
        <v>8.3875367374299596</v>
      </c>
      <c r="Q294" s="1"/>
    </row>
    <row r="295" spans="2:17" x14ac:dyDescent="0.2">
      <c r="B295" s="2" t="str">
        <f>B287&amp;C287&amp;C295&amp;B288</f>
        <v>FreqMultiple7AllAge</v>
      </c>
      <c r="C295" s="2">
        <f t="shared" si="69"/>
        <v>7</v>
      </c>
      <c r="D295" s="1"/>
      <c r="E295" s="1" t="str">
        <f t="shared" si="66"/>
        <v>Bay of Plenty</v>
      </c>
      <c r="F295" s="64">
        <f t="shared" si="67"/>
        <v>9549</v>
      </c>
      <c r="G295" s="64">
        <f t="shared" si="67"/>
        <v>9680</v>
      </c>
      <c r="H295" s="64">
        <f t="shared" si="67"/>
        <v>10254</v>
      </c>
      <c r="I295" s="64">
        <f t="shared" si="67"/>
        <v>10971</v>
      </c>
      <c r="J295" s="64">
        <f t="shared" si="67"/>
        <v>12872</v>
      </c>
      <c r="K295" s="1"/>
      <c r="L295" s="65">
        <f t="shared" si="68"/>
        <v>4.4176681399866098</v>
      </c>
      <c r="M295" s="65">
        <f t="shared" si="68"/>
        <v>4.4000088339044803</v>
      </c>
      <c r="N295" s="65">
        <f t="shared" si="68"/>
        <v>4.7044887778543103</v>
      </c>
      <c r="O295" s="65">
        <f t="shared" si="68"/>
        <v>4.9220067585990801</v>
      </c>
      <c r="P295" s="65">
        <f t="shared" si="68"/>
        <v>5.5446462330031503</v>
      </c>
      <c r="Q295" s="1"/>
    </row>
    <row r="296" spans="2:17" x14ac:dyDescent="0.2">
      <c r="B296" s="2" t="str">
        <f>B287&amp;C287&amp;C296&amp;B288</f>
        <v>FreqMultiple8AllAge</v>
      </c>
      <c r="C296" s="2">
        <f t="shared" si="69"/>
        <v>8</v>
      </c>
      <c r="D296" s="1"/>
      <c r="E296" s="1" t="str">
        <f t="shared" si="66"/>
        <v>Tairawhiti</v>
      </c>
      <c r="F296" s="64">
        <f t="shared" si="67"/>
        <v>3549</v>
      </c>
      <c r="G296" s="64">
        <f t="shared" si="67"/>
        <v>3446</v>
      </c>
      <c r="H296" s="64">
        <f t="shared" si="67"/>
        <v>3274</v>
      </c>
      <c r="I296" s="64">
        <f t="shared" si="67"/>
        <v>3297</v>
      </c>
      <c r="J296" s="64">
        <f t="shared" si="67"/>
        <v>3217</v>
      </c>
      <c r="K296" s="1"/>
      <c r="L296" s="65">
        <f t="shared" si="68"/>
        <v>7.6608898953214704</v>
      </c>
      <c r="M296" s="65">
        <f t="shared" si="68"/>
        <v>7.3558667607817201</v>
      </c>
      <c r="N296" s="65">
        <f t="shared" si="68"/>
        <v>6.9302853139521199</v>
      </c>
      <c r="O296" s="65">
        <f t="shared" si="68"/>
        <v>6.9249888241108302</v>
      </c>
      <c r="P296" s="65">
        <f t="shared" si="68"/>
        <v>6.7315655246449202</v>
      </c>
      <c r="Q296" s="1"/>
    </row>
    <row r="297" spans="2:17" x14ac:dyDescent="0.2">
      <c r="B297" s="2" t="str">
        <f>B287&amp;C287&amp;C297&amp;B288</f>
        <v>FreqMultiple9AllAge</v>
      </c>
      <c r="C297" s="2">
        <f t="shared" si="69"/>
        <v>9</v>
      </c>
      <c r="D297" s="1"/>
      <c r="E297" s="1" t="str">
        <f t="shared" si="66"/>
        <v>Hawke's Bay</v>
      </c>
      <c r="F297" s="64">
        <f t="shared" si="67"/>
        <v>7315</v>
      </c>
      <c r="G297" s="64">
        <f t="shared" si="67"/>
        <v>7533</v>
      </c>
      <c r="H297" s="64">
        <f t="shared" si="67"/>
        <v>8090</v>
      </c>
      <c r="I297" s="64">
        <f t="shared" si="67"/>
        <v>8546</v>
      </c>
      <c r="J297" s="64">
        <f t="shared" si="67"/>
        <v>8724</v>
      </c>
      <c r="K297" s="1"/>
      <c r="L297" s="65">
        <f t="shared" si="68"/>
        <v>4.3941720478083504</v>
      </c>
      <c r="M297" s="65">
        <f t="shared" si="68"/>
        <v>4.47819942822359</v>
      </c>
      <c r="N297" s="65">
        <f t="shared" si="68"/>
        <v>4.80543279261863</v>
      </c>
      <c r="O297" s="65">
        <f t="shared" si="68"/>
        <v>5.0870426564196602</v>
      </c>
      <c r="P297" s="65">
        <f t="shared" si="68"/>
        <v>5.2216631231877502</v>
      </c>
      <c r="Q297" s="1"/>
    </row>
    <row r="298" spans="2:17" x14ac:dyDescent="0.2">
      <c r="B298" s="2" t="str">
        <f>B287&amp;C287&amp;C298&amp;B288</f>
        <v>FreqMultiple10AllAge</v>
      </c>
      <c r="C298" s="2">
        <f t="shared" si="69"/>
        <v>10</v>
      </c>
      <c r="D298" s="1"/>
      <c r="E298" s="1" t="str">
        <f t="shared" si="66"/>
        <v>Taranaki</v>
      </c>
      <c r="F298" s="64">
        <f t="shared" si="67"/>
        <v>9874</v>
      </c>
      <c r="G298" s="64">
        <f t="shared" si="67"/>
        <v>9323</v>
      </c>
      <c r="H298" s="64">
        <f t="shared" si="67"/>
        <v>10188</v>
      </c>
      <c r="I298" s="64">
        <f t="shared" si="67"/>
        <v>9983</v>
      </c>
      <c r="J298" s="64">
        <f t="shared" si="67"/>
        <v>9620</v>
      </c>
      <c r="K298" s="1"/>
      <c r="L298" s="65">
        <f t="shared" si="68"/>
        <v>8.8869617755109704</v>
      </c>
      <c r="M298" s="65">
        <f t="shared" si="68"/>
        <v>8.1851108665655996</v>
      </c>
      <c r="N298" s="65">
        <f t="shared" si="68"/>
        <v>8.9330278282058693</v>
      </c>
      <c r="O298" s="65">
        <f t="shared" si="68"/>
        <v>8.6538227313434195</v>
      </c>
      <c r="P298" s="65">
        <f t="shared" si="68"/>
        <v>8.3531910311307591</v>
      </c>
      <c r="Q298" s="1"/>
    </row>
    <row r="299" spans="2:17" x14ac:dyDescent="0.2">
      <c r="B299" s="2" t="str">
        <f>B287&amp;C287&amp;C299&amp;B288</f>
        <v>FreqMultiple11AllAge</v>
      </c>
      <c r="C299" s="2">
        <f t="shared" si="69"/>
        <v>11</v>
      </c>
      <c r="D299" s="1"/>
      <c r="E299" s="1" t="str">
        <f t="shared" si="66"/>
        <v>MidCentral</v>
      </c>
      <c r="F299" s="64">
        <f t="shared" ref="F299:J308" si="70">_xlfn.IFNA(VLOOKUP($B299&amp;F$10, ppldata, 7, FALSE), 0)</f>
        <v>7326</v>
      </c>
      <c r="G299" s="64">
        <f t="shared" si="70"/>
        <v>7354</v>
      </c>
      <c r="H299" s="64">
        <f t="shared" si="70"/>
        <v>7603</v>
      </c>
      <c r="I299" s="64">
        <f t="shared" si="70"/>
        <v>7614</v>
      </c>
      <c r="J299" s="64">
        <f t="shared" si="70"/>
        <v>7585</v>
      </c>
      <c r="K299" s="1"/>
      <c r="L299" s="65">
        <f t="shared" ref="L299:P308" si="71">_xlfn.IFNA(VLOOKUP($B299&amp;L$10, ppldata, 8, FALSE), 0)</f>
        <v>4.0810794079660404</v>
      </c>
      <c r="M299" s="65">
        <f t="shared" si="71"/>
        <v>3.9877887545113002</v>
      </c>
      <c r="N299" s="65">
        <f t="shared" si="71"/>
        <v>4.1357156230162699</v>
      </c>
      <c r="O299" s="65">
        <f t="shared" si="71"/>
        <v>4.0853119755147302</v>
      </c>
      <c r="P299" s="65">
        <f t="shared" si="71"/>
        <v>4.0334363395111801</v>
      </c>
      <c r="Q299" s="1"/>
    </row>
    <row r="300" spans="2:17" x14ac:dyDescent="0.2">
      <c r="B300" s="2" t="str">
        <f>B287&amp;C287&amp;C300&amp;B288</f>
        <v>FreqMultiple12AllAge</v>
      </c>
      <c r="C300" s="2">
        <f t="shared" si="69"/>
        <v>12</v>
      </c>
      <c r="D300" s="1"/>
      <c r="E300" s="1" t="str">
        <f t="shared" si="66"/>
        <v>Whanganui</v>
      </c>
      <c r="F300" s="64">
        <f t="shared" si="70"/>
        <v>4069</v>
      </c>
      <c r="G300" s="64">
        <f t="shared" si="70"/>
        <v>3959</v>
      </c>
      <c r="H300" s="64">
        <f t="shared" si="70"/>
        <v>3916</v>
      </c>
      <c r="I300" s="64">
        <f t="shared" si="70"/>
        <v>3905</v>
      </c>
      <c r="J300" s="64">
        <f t="shared" si="70"/>
        <v>4011</v>
      </c>
      <c r="K300" s="1"/>
      <c r="L300" s="65">
        <f t="shared" si="71"/>
        <v>6.0361942294754796</v>
      </c>
      <c r="M300" s="65">
        <f t="shared" si="71"/>
        <v>5.8505943759872698</v>
      </c>
      <c r="N300" s="65">
        <f t="shared" si="71"/>
        <v>5.8221687034188099</v>
      </c>
      <c r="O300" s="65">
        <f t="shared" si="71"/>
        <v>5.7339108170424602</v>
      </c>
      <c r="P300" s="65">
        <f t="shared" si="71"/>
        <v>5.7891551562393602</v>
      </c>
      <c r="Q300" s="1"/>
    </row>
    <row r="301" spans="2:17" x14ac:dyDescent="0.2">
      <c r="B301" s="2" t="str">
        <f>B287&amp;C287&amp;C301&amp;B288</f>
        <v>FreqMultiple13AllAge</v>
      </c>
      <c r="C301" s="2">
        <f t="shared" si="69"/>
        <v>13</v>
      </c>
      <c r="D301" s="1"/>
      <c r="E301" s="1" t="str">
        <f t="shared" si="66"/>
        <v>Capital &amp; Coast</v>
      </c>
      <c r="F301" s="64">
        <f t="shared" si="70"/>
        <v>7073</v>
      </c>
      <c r="G301" s="64">
        <f t="shared" si="70"/>
        <v>7607</v>
      </c>
      <c r="H301" s="64">
        <f t="shared" si="70"/>
        <v>8308</v>
      </c>
      <c r="I301" s="64">
        <f t="shared" si="70"/>
        <v>8782</v>
      </c>
      <c r="J301" s="64">
        <f t="shared" si="70"/>
        <v>8867</v>
      </c>
      <c r="K301" s="1"/>
      <c r="L301" s="65">
        <f t="shared" si="71"/>
        <v>2.2651545100824499</v>
      </c>
      <c r="M301" s="65">
        <f t="shared" si="71"/>
        <v>2.4275843644229802</v>
      </c>
      <c r="N301" s="65">
        <f t="shared" si="71"/>
        <v>2.66213048828598</v>
      </c>
      <c r="O301" s="65">
        <f t="shared" si="71"/>
        <v>2.8029035827014699</v>
      </c>
      <c r="P301" s="65">
        <f t="shared" si="71"/>
        <v>2.80375113666617</v>
      </c>
      <c r="Q301" s="1"/>
    </row>
    <row r="302" spans="2:17" x14ac:dyDescent="0.2">
      <c r="B302" s="2" t="str">
        <f>B287&amp;C287&amp;C302&amp;B288</f>
        <v>FreqMultiple14AllAge</v>
      </c>
      <c r="C302" s="2">
        <f t="shared" si="69"/>
        <v>14</v>
      </c>
      <c r="D302" s="1"/>
      <c r="E302" s="1" t="str">
        <f t="shared" si="66"/>
        <v>Hutt Valley</v>
      </c>
      <c r="F302" s="64">
        <f t="shared" si="70"/>
        <v>7178</v>
      </c>
      <c r="G302" s="64">
        <f t="shared" si="70"/>
        <v>7948</v>
      </c>
      <c r="H302" s="64">
        <f t="shared" si="70"/>
        <v>8519</v>
      </c>
      <c r="I302" s="64">
        <f t="shared" si="70"/>
        <v>8725</v>
      </c>
      <c r="J302" s="64">
        <f t="shared" si="70"/>
        <v>8578</v>
      </c>
      <c r="K302" s="1"/>
      <c r="L302" s="65">
        <f t="shared" si="71"/>
        <v>4.9228995024321396</v>
      </c>
      <c r="M302" s="65">
        <f t="shared" si="71"/>
        <v>5.4948062596965297</v>
      </c>
      <c r="N302" s="65">
        <f t="shared" si="71"/>
        <v>5.8861681758251203</v>
      </c>
      <c r="O302" s="65">
        <f t="shared" si="71"/>
        <v>6.0063548085429197</v>
      </c>
      <c r="P302" s="65">
        <f t="shared" si="71"/>
        <v>5.8647953489282196</v>
      </c>
      <c r="Q302" s="1"/>
    </row>
    <row r="303" spans="2:17" x14ac:dyDescent="0.2">
      <c r="B303" s="2" t="str">
        <f>B287&amp;C287&amp;C303&amp;B288</f>
        <v>FreqMultiple15AllAge</v>
      </c>
      <c r="C303" s="2">
        <f t="shared" si="69"/>
        <v>15</v>
      </c>
      <c r="D303" s="1"/>
      <c r="E303" s="1" t="str">
        <f t="shared" si="66"/>
        <v>Wairarapa</v>
      </c>
      <c r="F303" s="64">
        <f t="shared" si="70"/>
        <v>4097</v>
      </c>
      <c r="G303" s="64">
        <f t="shared" si="70"/>
        <v>3703</v>
      </c>
      <c r="H303" s="64">
        <f t="shared" si="70"/>
        <v>3289</v>
      </c>
      <c r="I303" s="64">
        <f t="shared" si="70"/>
        <v>3254</v>
      </c>
      <c r="J303" s="64">
        <f t="shared" si="70"/>
        <v>3171</v>
      </c>
      <c r="K303" s="1"/>
      <c r="L303" s="65">
        <f t="shared" si="71"/>
        <v>10.304173176915301</v>
      </c>
      <c r="M303" s="65">
        <f t="shared" si="71"/>
        <v>9.1169181945302498</v>
      </c>
      <c r="N303" s="65">
        <f t="shared" si="71"/>
        <v>7.9616313664532496</v>
      </c>
      <c r="O303" s="65">
        <f t="shared" si="71"/>
        <v>7.7868876256618504</v>
      </c>
      <c r="P303" s="65">
        <f t="shared" si="71"/>
        <v>7.5683867413935904</v>
      </c>
      <c r="Q303" s="1"/>
    </row>
    <row r="304" spans="2:17" x14ac:dyDescent="0.2">
      <c r="B304" s="2" t="str">
        <f>B287&amp;C287&amp;C304&amp;B288</f>
        <v>FreqMultiple16AllAge</v>
      </c>
      <c r="C304" s="2">
        <f t="shared" si="69"/>
        <v>16</v>
      </c>
      <c r="D304" s="1"/>
      <c r="E304" s="1" t="str">
        <f t="shared" si="66"/>
        <v>Nelson Marlborough</v>
      </c>
      <c r="F304" s="64">
        <f t="shared" si="70"/>
        <v>7026</v>
      </c>
      <c r="G304" s="64">
        <f t="shared" si="70"/>
        <v>7699</v>
      </c>
      <c r="H304" s="64">
        <f t="shared" si="70"/>
        <v>5870</v>
      </c>
      <c r="I304" s="64">
        <f t="shared" si="70"/>
        <v>6170</v>
      </c>
      <c r="J304" s="64">
        <f t="shared" si="70"/>
        <v>6476</v>
      </c>
      <c r="K304" s="1"/>
      <c r="L304" s="65">
        <f t="shared" si="71"/>
        <v>5.1199871985038001</v>
      </c>
      <c r="M304" s="65">
        <f t="shared" si="71"/>
        <v>5.5886774451485097</v>
      </c>
      <c r="N304" s="65">
        <f t="shared" si="71"/>
        <v>4.45610143946202</v>
      </c>
      <c r="O304" s="65">
        <f t="shared" si="71"/>
        <v>4.6767712056992998</v>
      </c>
      <c r="P304" s="65">
        <f t="shared" si="71"/>
        <v>4.8280703686937398</v>
      </c>
      <c r="Q304" s="1"/>
    </row>
    <row r="305" spans="2:17" x14ac:dyDescent="0.2">
      <c r="B305" s="2" t="str">
        <f>B287&amp;C287&amp;C305&amp;B288</f>
        <v>FreqMultiple17AllAge</v>
      </c>
      <c r="C305" s="2">
        <f t="shared" si="69"/>
        <v>17</v>
      </c>
      <c r="D305" s="1"/>
      <c r="E305" s="1" t="str">
        <f t="shared" si="66"/>
        <v>West Coast</v>
      </c>
      <c r="F305" s="64">
        <f t="shared" si="70"/>
        <v>2371</v>
      </c>
      <c r="G305" s="64">
        <f t="shared" si="70"/>
        <v>2453</v>
      </c>
      <c r="H305" s="64">
        <f t="shared" si="70"/>
        <v>2323</v>
      </c>
      <c r="I305" s="64">
        <f t="shared" si="70"/>
        <v>2086</v>
      </c>
      <c r="J305" s="64">
        <f t="shared" si="70"/>
        <v>2310</v>
      </c>
      <c r="K305" s="1"/>
      <c r="L305" s="65">
        <f t="shared" si="71"/>
        <v>7.3489509665178199</v>
      </c>
      <c r="M305" s="65">
        <f t="shared" si="71"/>
        <v>7.6381081966007098</v>
      </c>
      <c r="N305" s="65">
        <f t="shared" si="71"/>
        <v>7.2458530754042902</v>
      </c>
      <c r="O305" s="65">
        <f t="shared" si="71"/>
        <v>6.5216423054893697</v>
      </c>
      <c r="P305" s="65">
        <f t="shared" si="71"/>
        <v>7.09291043443414</v>
      </c>
      <c r="Q305" s="1"/>
    </row>
    <row r="306" spans="2:17" x14ac:dyDescent="0.2">
      <c r="B306" s="2" t="str">
        <f>B287&amp;C287&amp;C306&amp;B288</f>
        <v>FreqMultiple18AllAge</v>
      </c>
      <c r="C306" s="2">
        <f t="shared" si="69"/>
        <v>18</v>
      </c>
      <c r="D306" s="1"/>
      <c r="E306" s="1" t="str">
        <f t="shared" si="66"/>
        <v>Canterbury</v>
      </c>
      <c r="F306" s="64">
        <f t="shared" si="70"/>
        <v>15619</v>
      </c>
      <c r="G306" s="64">
        <f t="shared" si="70"/>
        <v>15252</v>
      </c>
      <c r="H306" s="64">
        <f t="shared" si="70"/>
        <v>15759</v>
      </c>
      <c r="I306" s="64">
        <f t="shared" si="70"/>
        <v>16982</v>
      </c>
      <c r="J306" s="64">
        <f t="shared" si="70"/>
        <v>16390</v>
      </c>
      <c r="K306" s="1"/>
      <c r="L306" s="65">
        <f t="shared" si="71"/>
        <v>2.8854719714564401</v>
      </c>
      <c r="M306" s="65">
        <f t="shared" si="71"/>
        <v>2.8776043338931299</v>
      </c>
      <c r="N306" s="65">
        <f t="shared" si="71"/>
        <v>2.9665148513678599</v>
      </c>
      <c r="O306" s="65">
        <f t="shared" si="71"/>
        <v>3.1030783033236502</v>
      </c>
      <c r="P306" s="65">
        <f t="shared" si="71"/>
        <v>2.8757697053551401</v>
      </c>
      <c r="Q306" s="1"/>
    </row>
    <row r="307" spans="2:17" x14ac:dyDescent="0.2">
      <c r="B307" s="2" t="str">
        <f>B287&amp;C287&amp;C307&amp;B288</f>
        <v>FreqMultiple19AllAge</v>
      </c>
      <c r="C307" s="2">
        <f t="shared" si="69"/>
        <v>19</v>
      </c>
      <c r="D307" s="1"/>
      <c r="E307" s="1" t="str">
        <f t="shared" si="66"/>
        <v>South Canterbury</v>
      </c>
      <c r="F307" s="64">
        <f t="shared" si="70"/>
        <v>2766</v>
      </c>
      <c r="G307" s="64">
        <f t="shared" si="70"/>
        <v>2886</v>
      </c>
      <c r="H307" s="64">
        <f t="shared" si="70"/>
        <v>2928</v>
      </c>
      <c r="I307" s="64">
        <f t="shared" si="70"/>
        <v>3230</v>
      </c>
      <c r="J307" s="64">
        <f t="shared" si="70"/>
        <v>3365</v>
      </c>
      <c r="K307" s="1"/>
      <c r="L307" s="65">
        <f t="shared" si="71"/>
        <v>4.5374033958348399</v>
      </c>
      <c r="M307" s="65">
        <f t="shared" si="71"/>
        <v>4.7242434189785101</v>
      </c>
      <c r="N307" s="65">
        <f t="shared" si="71"/>
        <v>4.7833183270486197</v>
      </c>
      <c r="O307" s="65">
        <f t="shared" si="71"/>
        <v>5.2336364043298103</v>
      </c>
      <c r="P307" s="65">
        <f t="shared" si="71"/>
        <v>5.4663493220896697</v>
      </c>
      <c r="Q307" s="1"/>
    </row>
    <row r="308" spans="2:17" x14ac:dyDescent="0.2">
      <c r="B308" s="2" t="str">
        <f>B287&amp;C287&amp;C308&amp;B288</f>
        <v>FreqMultiple20AllAge</v>
      </c>
      <c r="C308" s="2">
        <f t="shared" si="69"/>
        <v>20</v>
      </c>
      <c r="D308" s="1"/>
      <c r="E308" s="1" t="str">
        <f t="shared" si="66"/>
        <v>Southern</v>
      </c>
      <c r="F308" s="64">
        <f t="shared" si="70"/>
        <v>12766</v>
      </c>
      <c r="G308" s="64">
        <f t="shared" si="70"/>
        <v>13631</v>
      </c>
      <c r="H308" s="64">
        <f t="shared" si="70"/>
        <v>12063</v>
      </c>
      <c r="I308" s="64">
        <f t="shared" si="70"/>
        <v>11138</v>
      </c>
      <c r="J308" s="64">
        <f t="shared" si="70"/>
        <v>13658</v>
      </c>
      <c r="K308" s="1"/>
      <c r="L308" s="65">
        <f t="shared" si="71"/>
        <v>4.0080034089976797</v>
      </c>
      <c r="M308" s="65">
        <f t="shared" si="71"/>
        <v>4.2413528951022998</v>
      </c>
      <c r="N308" s="65">
        <f t="shared" si="71"/>
        <v>3.7333529443178999</v>
      </c>
      <c r="O308" s="65">
        <f t="shared" si="71"/>
        <v>3.4125670894323599</v>
      </c>
      <c r="P308" s="65">
        <f t="shared" si="71"/>
        <v>4.1195146586826601</v>
      </c>
      <c r="Q308" s="1"/>
    </row>
    <row r="309" spans="2:17" x14ac:dyDescent="0.2">
      <c r="B309" s="2" t="str">
        <f>B287&amp;C287&amp;C309&amp;B288</f>
        <v>FreqMultiple30AllAge</v>
      </c>
      <c r="C309" s="2">
        <f t="shared" si="69"/>
        <v>30</v>
      </c>
      <c r="D309" s="1"/>
      <c r="E309" s="1" t="str">
        <f t="shared" si="66"/>
        <v>Unknown</v>
      </c>
      <c r="F309" s="64">
        <f>F310-SUM(F289:F308)</f>
        <v>1047</v>
      </c>
      <c r="G309" s="64">
        <f t="shared" ref="G309" si="72">G310-SUM(G289:G308)</f>
        <v>990</v>
      </c>
      <c r="H309" s="64">
        <f t="shared" ref="H309" si="73">H310-SUM(H289:H308)</f>
        <v>1015</v>
      </c>
      <c r="I309" s="64">
        <f t="shared" ref="I309" si="74">I310-SUM(I289:I308)</f>
        <v>1421</v>
      </c>
      <c r="J309" s="64">
        <f t="shared" ref="J309" si="75">J310-SUM(J289:J308)</f>
        <v>1560</v>
      </c>
      <c r="K309" s="1"/>
      <c r="L309" s="66" t="s">
        <v>14945</v>
      </c>
      <c r="M309" s="66" t="s">
        <v>14945</v>
      </c>
      <c r="N309" s="66" t="s">
        <v>14945</v>
      </c>
      <c r="O309" s="66" t="s">
        <v>14945</v>
      </c>
      <c r="P309" s="66" t="s">
        <v>14945</v>
      </c>
      <c r="Q309" s="1"/>
    </row>
    <row r="310" spans="2:17" x14ac:dyDescent="0.2">
      <c r="B310" s="2" t="str">
        <f>B287&amp;C287&amp;C310&amp;B288</f>
        <v>FreqMultiple99AllAge</v>
      </c>
      <c r="C310" s="2">
        <f t="shared" si="69"/>
        <v>99</v>
      </c>
      <c r="D310" s="1"/>
      <c r="E310" s="71" t="str">
        <f t="shared" si="66"/>
        <v>New Zealand</v>
      </c>
      <c r="F310" s="73">
        <f>_xlfn.IFNA(VLOOKUP($B310&amp;F$10, ppldata, 7, FALSE), 0)</f>
        <v>182811</v>
      </c>
      <c r="G310" s="73">
        <f>_xlfn.IFNA(VLOOKUP($B310&amp;G$10, ppldata, 7, FALSE), 0)</f>
        <v>185496</v>
      </c>
      <c r="H310" s="73">
        <f>_xlfn.IFNA(VLOOKUP($B310&amp;H$10, ppldata, 7, FALSE), 0)</f>
        <v>187677</v>
      </c>
      <c r="I310" s="73">
        <f>_xlfn.IFNA(VLOOKUP($B310&amp;I$10, ppldata, 7, FALSE), 0)</f>
        <v>193382</v>
      </c>
      <c r="J310" s="73">
        <f>_xlfn.IFNA(VLOOKUP($B310&amp;J$10, ppldata, 7, FALSE), 0)</f>
        <v>201338</v>
      </c>
      <c r="K310" s="67"/>
      <c r="L310" s="72">
        <f>_xlfn.IFNA(VLOOKUP($B310&amp;L$10, ppldata, 8, FALSE), 0)</f>
        <v>3.9996301126959</v>
      </c>
      <c r="M310" s="72">
        <f>_xlfn.IFNA(VLOOKUP($B310&amp;M$10, ppldata, 8, FALSE), 0)</f>
        <v>4.0383304016656103</v>
      </c>
      <c r="N310" s="72">
        <f>_xlfn.IFNA(VLOOKUP($B310&amp;N$10, ppldata, 8, FALSE), 0)</f>
        <v>4.0654908002928503</v>
      </c>
      <c r="O310" s="72">
        <f>_xlfn.IFNA(VLOOKUP($B310&amp;O$10, ppldata, 8, FALSE), 0)</f>
        <v>4.11366535323614</v>
      </c>
      <c r="P310" s="72">
        <f>_xlfn.IFNA(VLOOKUP($B310&amp;P$10, ppldata, 8, FALSE), 0)</f>
        <v>4.2063342753553501</v>
      </c>
      <c r="Q310" s="1"/>
    </row>
    <row r="311" spans="2:17" x14ac:dyDescent="0.2">
      <c r="D311" s="1"/>
      <c r="E311" s="74" t="str">
        <f>PeopleRef!$F$8</f>
        <v>Note: Rates presented are standardised to the WHO World Standard Population.</v>
      </c>
      <c r="F311" s="1"/>
      <c r="G311" s="1"/>
      <c r="H311" s="1"/>
      <c r="I311" s="1"/>
      <c r="J311" s="1"/>
      <c r="K311" s="1"/>
      <c r="L311" s="1"/>
      <c r="M311" s="1"/>
      <c r="N311" s="1"/>
      <c r="O311" s="1"/>
      <c r="P311" s="1"/>
      <c r="Q311" s="1"/>
    </row>
    <row r="312" spans="2:17" x14ac:dyDescent="0.2">
      <c r="D312" s="1"/>
      <c r="E312" s="1"/>
      <c r="F312" s="1"/>
      <c r="G312" s="1"/>
      <c r="H312" s="1"/>
      <c r="I312" s="1"/>
      <c r="J312" s="1"/>
      <c r="K312" s="1"/>
      <c r="L312" s="1"/>
      <c r="M312" s="1"/>
      <c r="N312" s="1"/>
      <c r="O312" s="1"/>
      <c r="P312" s="1"/>
      <c r="Q312" s="1"/>
    </row>
    <row r="314" spans="2:17" x14ac:dyDescent="0.2">
      <c r="D314" s="1"/>
      <c r="E314" s="1"/>
      <c r="F314" s="1"/>
      <c r="G314" s="1"/>
      <c r="H314" s="1"/>
      <c r="I314" s="1"/>
      <c r="J314" s="1"/>
      <c r="K314" s="1"/>
      <c r="L314" s="1"/>
      <c r="M314" s="1"/>
      <c r="N314" s="1"/>
      <c r="O314" s="1"/>
      <c r="P314" s="1"/>
      <c r="Q314" s="1"/>
    </row>
    <row r="315" spans="2:17" ht="20.100000000000001" customHeight="1" x14ac:dyDescent="0.2">
      <c r="D315" s="1"/>
      <c r="E315" s="149" t="str">
        <f>Contents!D30</f>
        <v>Table 12: Number and rate of single use and repeat use patients at an emergency department, by ethnic group, 2010/11–2014/15</v>
      </c>
      <c r="F315" s="149"/>
      <c r="G315" s="149"/>
      <c r="H315" s="149"/>
      <c r="I315" s="149"/>
      <c r="J315" s="149"/>
      <c r="K315" s="149"/>
      <c r="L315" s="149"/>
      <c r="M315" s="149"/>
      <c r="N315" s="149"/>
      <c r="O315" s="149"/>
      <c r="P315" s="149"/>
      <c r="Q315" s="1"/>
    </row>
    <row r="316" spans="2:17" x14ac:dyDescent="0.2">
      <c r="D316" s="1"/>
      <c r="E316" s="1"/>
      <c r="F316" s="150" t="s">
        <v>15069</v>
      </c>
      <c r="G316" s="150"/>
      <c r="H316" s="150"/>
      <c r="I316" s="150"/>
      <c r="J316" s="150"/>
      <c r="K316" s="67"/>
      <c r="L316" s="150" t="s">
        <v>15070</v>
      </c>
      <c r="M316" s="150"/>
      <c r="N316" s="150"/>
      <c r="O316" s="150"/>
      <c r="P316" s="150"/>
      <c r="Q316" s="1"/>
    </row>
    <row r="317" spans="2:17" x14ac:dyDescent="0.2">
      <c r="D317" s="1"/>
      <c r="E317" s="71" t="s">
        <v>5</v>
      </c>
      <c r="F317" s="46" t="s">
        <v>11</v>
      </c>
      <c r="G317" s="46" t="s">
        <v>12</v>
      </c>
      <c r="H317" s="46" t="s">
        <v>13</v>
      </c>
      <c r="I317" s="46" t="s">
        <v>14</v>
      </c>
      <c r="J317" s="46" t="s">
        <v>15</v>
      </c>
      <c r="K317" s="1"/>
      <c r="L317" s="46" t="s">
        <v>11</v>
      </c>
      <c r="M317" s="46" t="s">
        <v>12</v>
      </c>
      <c r="N317" s="46" t="s">
        <v>13</v>
      </c>
      <c r="O317" s="46" t="s">
        <v>14</v>
      </c>
      <c r="P317" s="46" t="s">
        <v>15</v>
      </c>
      <c r="Q317" s="1"/>
    </row>
    <row r="318" spans="2:17" x14ac:dyDescent="0.2">
      <c r="D318" s="1"/>
      <c r="E318" s="61" t="s">
        <v>15107</v>
      </c>
      <c r="F318" s="61"/>
      <c r="G318" s="61"/>
      <c r="H318" s="61"/>
      <c r="I318" s="61"/>
      <c r="J318" s="61"/>
      <c r="K318" s="1"/>
      <c r="L318" s="61"/>
      <c r="M318" s="61"/>
      <c r="N318" s="61"/>
      <c r="O318" s="61"/>
      <c r="P318" s="61"/>
      <c r="Q318" s="1"/>
    </row>
    <row r="319" spans="2:17" x14ac:dyDescent="0.2">
      <c r="D319" s="1"/>
      <c r="E319" s="81" t="str">
        <f>PeopleRef!N2</f>
        <v>Māori</v>
      </c>
      <c r="F319" s="64">
        <v>77708</v>
      </c>
      <c r="G319" s="64">
        <v>80338</v>
      </c>
      <c r="H319" s="64">
        <v>81653</v>
      </c>
      <c r="I319" s="64">
        <v>83392</v>
      </c>
      <c r="J319" s="64">
        <v>85714</v>
      </c>
      <c r="K319" s="1"/>
      <c r="L319" s="65">
        <v>11.458519984980267</v>
      </c>
      <c r="M319" s="65">
        <v>11.687861056491787</v>
      </c>
      <c r="N319" s="65">
        <v>11.783353046255671</v>
      </c>
      <c r="O319" s="65">
        <v>11.809706515495122</v>
      </c>
      <c r="P319" s="65">
        <v>11.87257682955592</v>
      </c>
      <c r="Q319" s="1"/>
    </row>
    <row r="320" spans="2:17" x14ac:dyDescent="0.2">
      <c r="D320" s="1"/>
      <c r="E320" s="81" t="str">
        <f>PeopleRef!N3</f>
        <v>Pacific</v>
      </c>
      <c r="F320" s="64">
        <v>35180</v>
      </c>
      <c r="G320" s="64">
        <v>36512</v>
      </c>
      <c r="H320" s="64">
        <v>37315</v>
      </c>
      <c r="I320" s="64">
        <v>38302</v>
      </c>
      <c r="J320" s="64">
        <v>40098</v>
      </c>
      <c r="K320" s="1"/>
      <c r="L320" s="65">
        <v>12.610576505682211</v>
      </c>
      <c r="M320" s="65">
        <v>12.890206299390826</v>
      </c>
      <c r="N320" s="65">
        <v>13.068602406109086</v>
      </c>
      <c r="O320" s="65">
        <v>13.175763815957595</v>
      </c>
      <c r="P320" s="65">
        <v>13.550720547958035</v>
      </c>
      <c r="Q320" s="1"/>
    </row>
    <row r="321" spans="3:17" x14ac:dyDescent="0.2">
      <c r="D321" s="1"/>
      <c r="E321" s="81" t="str">
        <f>PeopleRef!N4</f>
        <v>Asian</v>
      </c>
      <c r="F321" s="64">
        <v>28497</v>
      </c>
      <c r="G321" s="64">
        <v>30987</v>
      </c>
      <c r="H321" s="64">
        <v>33548</v>
      </c>
      <c r="I321" s="64">
        <v>36899</v>
      </c>
      <c r="J321" s="64">
        <v>40730</v>
      </c>
      <c r="K321" s="1"/>
      <c r="L321" s="65">
        <v>6.3235441099350114</v>
      </c>
      <c r="M321" s="65">
        <v>6.5530331442761289</v>
      </c>
      <c r="N321" s="65">
        <v>6.7599944241907686</v>
      </c>
      <c r="O321" s="65">
        <v>6.9711348279122767</v>
      </c>
      <c r="P321" s="65">
        <v>7.1375047769584121</v>
      </c>
      <c r="Q321" s="1"/>
    </row>
    <row r="322" spans="3:17" x14ac:dyDescent="0.2">
      <c r="D322" s="1"/>
      <c r="E322" s="81" t="str">
        <f>PeopleRef!N5</f>
        <v>European or Other</v>
      </c>
      <c r="F322" s="64">
        <v>290839</v>
      </c>
      <c r="G322" s="64">
        <v>296933</v>
      </c>
      <c r="H322" s="64">
        <v>297211</v>
      </c>
      <c r="I322" s="64">
        <v>304753</v>
      </c>
      <c r="J322" s="64">
        <v>309405</v>
      </c>
      <c r="K322" s="1"/>
      <c r="L322" s="65">
        <v>10.04777013021412</v>
      </c>
      <c r="M322" s="65">
        <v>10.319076067666083</v>
      </c>
      <c r="N322" s="65">
        <v>10.308882915166748</v>
      </c>
      <c r="O322" s="65">
        <v>10.51893690834078</v>
      </c>
      <c r="P322" s="65">
        <v>10.592664822521144</v>
      </c>
      <c r="Q322" s="1"/>
    </row>
    <row r="323" spans="3:17" x14ac:dyDescent="0.2">
      <c r="D323" s="1"/>
      <c r="E323" s="82" t="s">
        <v>15106</v>
      </c>
      <c r="F323" s="61"/>
      <c r="G323" s="61"/>
      <c r="H323" s="61"/>
      <c r="I323" s="61"/>
      <c r="J323" s="61"/>
      <c r="K323" s="1"/>
      <c r="L323" s="61"/>
      <c r="M323" s="61"/>
      <c r="N323" s="61"/>
      <c r="O323" s="61"/>
      <c r="P323" s="61"/>
      <c r="Q323" s="1"/>
    </row>
    <row r="324" spans="3:17" x14ac:dyDescent="0.2">
      <c r="D324" s="1"/>
      <c r="E324" s="81" t="str">
        <f>E319</f>
        <v>Māori</v>
      </c>
      <c r="F324" s="64">
        <v>37630</v>
      </c>
      <c r="G324" s="64">
        <v>38256</v>
      </c>
      <c r="H324" s="64">
        <v>39529</v>
      </c>
      <c r="I324" s="64">
        <v>40663</v>
      </c>
      <c r="J324" s="64">
        <v>42598</v>
      </c>
      <c r="K324" s="1"/>
      <c r="L324" s="65">
        <v>5.7236050950295141</v>
      </c>
      <c r="M324" s="65">
        <v>5.7478654853378144</v>
      </c>
      <c r="N324" s="65">
        <v>5.8763179042512279</v>
      </c>
      <c r="O324" s="65">
        <v>5.938124630041508</v>
      </c>
      <c r="P324" s="65">
        <v>6.078369720308582</v>
      </c>
      <c r="Q324" s="1"/>
    </row>
    <row r="325" spans="3:17" x14ac:dyDescent="0.2">
      <c r="D325" s="1"/>
      <c r="E325" s="81" t="str">
        <f>E320</f>
        <v>Pacific</v>
      </c>
      <c r="F325" s="64">
        <v>14120</v>
      </c>
      <c r="G325" s="64">
        <v>14924</v>
      </c>
      <c r="H325" s="64">
        <v>15194</v>
      </c>
      <c r="I325" s="64">
        <v>15661</v>
      </c>
      <c r="J325" s="64">
        <v>16964</v>
      </c>
      <c r="K325" s="1"/>
      <c r="L325" s="65">
        <v>5.1714476621850212</v>
      </c>
      <c r="M325" s="65">
        <v>5.343077753413688</v>
      </c>
      <c r="N325" s="65">
        <v>5.3853267931381401</v>
      </c>
      <c r="O325" s="65">
        <v>5.477015835220084</v>
      </c>
      <c r="P325" s="65">
        <v>5.7850107993781226</v>
      </c>
      <c r="Q325" s="1"/>
    </row>
    <row r="326" spans="3:17" x14ac:dyDescent="0.2">
      <c r="D326" s="1"/>
      <c r="E326" s="81" t="str">
        <f>E321</f>
        <v>Asian</v>
      </c>
      <c r="F326" s="64">
        <v>8483</v>
      </c>
      <c r="G326" s="64">
        <v>9011</v>
      </c>
      <c r="H326" s="64">
        <v>10024</v>
      </c>
      <c r="I326" s="64">
        <v>11215</v>
      </c>
      <c r="J326" s="64">
        <v>12492</v>
      </c>
      <c r="K326" s="1"/>
      <c r="L326" s="65">
        <v>1.9806411771695196</v>
      </c>
      <c r="M326" s="65">
        <v>1.9978225364408295</v>
      </c>
      <c r="N326" s="65">
        <v>2.1048192601841067</v>
      </c>
      <c r="O326" s="65">
        <v>2.2014436673472102</v>
      </c>
      <c r="P326" s="65">
        <v>2.262416448681944</v>
      </c>
      <c r="Q326" s="1"/>
    </row>
    <row r="327" spans="3:17" x14ac:dyDescent="0.2">
      <c r="D327" s="1"/>
      <c r="E327" s="83" t="str">
        <f>E322</f>
        <v>European or Other</v>
      </c>
      <c r="F327" s="79">
        <v>116008</v>
      </c>
      <c r="G327" s="79">
        <v>117532</v>
      </c>
      <c r="H327" s="79">
        <v>117839</v>
      </c>
      <c r="I327" s="79">
        <v>121098</v>
      </c>
      <c r="J327" s="79">
        <v>124860</v>
      </c>
      <c r="K327" s="1"/>
      <c r="L327" s="80">
        <v>3.7079380082146551</v>
      </c>
      <c r="M327" s="80">
        <v>3.7731325043849786</v>
      </c>
      <c r="N327" s="80">
        <v>3.793094577485062</v>
      </c>
      <c r="O327" s="80">
        <v>3.8669855501567207</v>
      </c>
      <c r="P327" s="80">
        <v>3.9513205267532894</v>
      </c>
      <c r="Q327" s="1"/>
    </row>
    <row r="328" spans="3:17" x14ac:dyDescent="0.2">
      <c r="D328" s="1"/>
      <c r="E328" s="74" t="str">
        <f>PeopleRef!$F$8</f>
        <v>Note: Rates presented are standardised to the WHO World Standard Population.</v>
      </c>
      <c r="F328" s="98"/>
      <c r="G328" s="98"/>
      <c r="H328" s="98"/>
      <c r="I328" s="98"/>
      <c r="J328" s="98"/>
      <c r="K328" s="1"/>
      <c r="L328" s="99"/>
      <c r="M328" s="99"/>
      <c r="N328" s="99"/>
      <c r="O328" s="99"/>
      <c r="P328" s="99"/>
      <c r="Q328" s="1"/>
    </row>
    <row r="329" spans="3:17" x14ac:dyDescent="0.2">
      <c r="D329" s="1"/>
      <c r="E329" s="1"/>
      <c r="F329" s="1"/>
      <c r="G329" s="1"/>
      <c r="H329" s="1"/>
      <c r="I329" s="1"/>
      <c r="J329" s="1"/>
      <c r="K329" s="1"/>
      <c r="L329" s="1"/>
      <c r="M329" s="1"/>
      <c r="N329" s="1"/>
      <c r="O329" s="1"/>
      <c r="P329" s="1"/>
      <c r="Q329" s="1"/>
    </row>
    <row r="331" spans="3:17" x14ac:dyDescent="0.2">
      <c r="D331" s="1"/>
      <c r="E331" s="1"/>
      <c r="F331" s="1"/>
      <c r="G331" s="1"/>
      <c r="H331" s="1"/>
      <c r="I331" s="1"/>
      <c r="J331" s="1"/>
      <c r="K331" s="1"/>
      <c r="L331" s="1"/>
      <c r="M331" s="1"/>
      <c r="N331" s="1"/>
      <c r="O331" s="1"/>
      <c r="P331" s="1"/>
      <c r="Q331" s="1"/>
    </row>
    <row r="332" spans="3:17" ht="30" customHeight="1" x14ac:dyDescent="0.2">
      <c r="D332" s="1"/>
      <c r="E332" s="149" t="str">
        <f>Contents!D31</f>
        <v>Table 13: Number and rate of single use and repeat use patients at an emergency department, by neighbourhood deprivation quintile, 2010/11–2014/15</v>
      </c>
      <c r="F332" s="149"/>
      <c r="G332" s="149"/>
      <c r="H332" s="149"/>
      <c r="I332" s="149"/>
      <c r="J332" s="149"/>
      <c r="K332" s="149"/>
      <c r="L332" s="149"/>
      <c r="M332" s="149"/>
      <c r="N332" s="149"/>
      <c r="O332" s="149"/>
      <c r="P332" s="149"/>
      <c r="Q332" s="1"/>
    </row>
    <row r="333" spans="3:17" x14ac:dyDescent="0.2">
      <c r="D333" s="1"/>
      <c r="E333" s="1"/>
      <c r="F333" s="150" t="s">
        <v>15069</v>
      </c>
      <c r="G333" s="150"/>
      <c r="H333" s="150"/>
      <c r="I333" s="150"/>
      <c r="J333" s="150"/>
      <c r="K333" s="67"/>
      <c r="L333" s="150" t="s">
        <v>15070</v>
      </c>
      <c r="M333" s="150"/>
      <c r="N333" s="150"/>
      <c r="O333" s="150"/>
      <c r="P333" s="150"/>
      <c r="Q333" s="1"/>
    </row>
    <row r="334" spans="3:17" x14ac:dyDescent="0.2">
      <c r="D334" s="1"/>
      <c r="E334" s="71" t="s">
        <v>15092</v>
      </c>
      <c r="F334" s="46" t="s">
        <v>11</v>
      </c>
      <c r="G334" s="46" t="s">
        <v>12</v>
      </c>
      <c r="H334" s="46" t="s">
        <v>13</v>
      </c>
      <c r="I334" s="46" t="s">
        <v>14</v>
      </c>
      <c r="J334" s="46" t="s">
        <v>15</v>
      </c>
      <c r="K334" s="1"/>
      <c r="L334" s="46" t="s">
        <v>11</v>
      </c>
      <c r="M334" s="46" t="s">
        <v>12</v>
      </c>
      <c r="N334" s="46" t="s">
        <v>13</v>
      </c>
      <c r="O334" s="46" t="s">
        <v>14</v>
      </c>
      <c r="P334" s="46" t="s">
        <v>15</v>
      </c>
      <c r="Q334" s="1"/>
    </row>
    <row r="335" spans="3:17" x14ac:dyDescent="0.2">
      <c r="C335" s="2">
        <v>1</v>
      </c>
      <c r="D335" s="1"/>
      <c r="E335" s="61" t="s">
        <v>15107</v>
      </c>
      <c r="F335" s="61"/>
      <c r="G335" s="61"/>
      <c r="H335" s="61"/>
      <c r="I335" s="61"/>
      <c r="J335" s="61"/>
      <c r="K335" s="1"/>
      <c r="L335" s="61"/>
      <c r="M335" s="61"/>
      <c r="N335" s="61"/>
      <c r="O335" s="61"/>
      <c r="P335" s="61"/>
      <c r="Q335" s="1"/>
    </row>
    <row r="336" spans="3:17" x14ac:dyDescent="0.2">
      <c r="D336" s="1"/>
      <c r="E336" s="81" t="str">
        <f>PeopleRef!R2</f>
        <v>1 (least deprived)</v>
      </c>
      <c r="F336" s="64">
        <v>56359</v>
      </c>
      <c r="G336" s="64">
        <v>58180</v>
      </c>
      <c r="H336" s="64">
        <v>58641</v>
      </c>
      <c r="I336" s="64">
        <v>60173</v>
      </c>
      <c r="J336" s="64">
        <v>61216</v>
      </c>
      <c r="K336" s="1"/>
      <c r="L336" s="65">
        <v>6.3993327417592436</v>
      </c>
      <c r="M336" s="65">
        <v>6.5979274337363369</v>
      </c>
      <c r="N336" s="65">
        <v>6.5792085260631685</v>
      </c>
      <c r="O336" s="65">
        <v>6.637196097663649</v>
      </c>
      <c r="P336" s="65">
        <v>6.6245790704061784</v>
      </c>
      <c r="Q336" s="1"/>
    </row>
    <row r="337" spans="3:17" x14ac:dyDescent="0.2">
      <c r="D337" s="1"/>
      <c r="E337" s="81">
        <f>PeopleRef!R3</f>
        <v>2</v>
      </c>
      <c r="F337" s="64">
        <v>65176</v>
      </c>
      <c r="G337" s="64">
        <v>67081</v>
      </c>
      <c r="H337" s="64">
        <v>67137</v>
      </c>
      <c r="I337" s="64">
        <v>68386</v>
      </c>
      <c r="J337" s="64">
        <v>70247</v>
      </c>
      <c r="K337" s="1"/>
      <c r="L337" s="65">
        <v>7.4397835514303754</v>
      </c>
      <c r="M337" s="65">
        <v>7.625047796340378</v>
      </c>
      <c r="N337" s="65">
        <v>7.5651294866140582</v>
      </c>
      <c r="O337" s="65">
        <v>7.58346720528725</v>
      </c>
      <c r="P337" s="65">
        <v>7.6290582783509029</v>
      </c>
      <c r="Q337" s="1"/>
    </row>
    <row r="338" spans="3:17" x14ac:dyDescent="0.2">
      <c r="D338" s="1"/>
      <c r="E338" s="81">
        <f>PeopleRef!R4</f>
        <v>3</v>
      </c>
      <c r="F338" s="64">
        <v>78314</v>
      </c>
      <c r="G338" s="64">
        <v>79973</v>
      </c>
      <c r="H338" s="64">
        <v>80018</v>
      </c>
      <c r="I338" s="64">
        <v>80454</v>
      </c>
      <c r="J338" s="64">
        <v>81873</v>
      </c>
      <c r="K338" s="1"/>
      <c r="L338" s="65">
        <v>8.8824317487987141</v>
      </c>
      <c r="M338" s="65">
        <v>9.0534984525163189</v>
      </c>
      <c r="N338" s="65">
        <v>8.9691355750369119</v>
      </c>
      <c r="O338" s="65">
        <v>8.8658621780765703</v>
      </c>
      <c r="P338" s="65">
        <v>8.857227328805271</v>
      </c>
      <c r="Q338" s="1"/>
    </row>
    <row r="339" spans="3:17" x14ac:dyDescent="0.2">
      <c r="D339" s="1"/>
      <c r="E339" s="81">
        <f>PeopleRef!R5</f>
        <v>4</v>
      </c>
      <c r="F339" s="64">
        <v>102005</v>
      </c>
      <c r="G339" s="64">
        <v>104374</v>
      </c>
      <c r="H339" s="64">
        <v>105013</v>
      </c>
      <c r="I339" s="64">
        <v>107434</v>
      </c>
      <c r="J339" s="64">
        <v>110187</v>
      </c>
      <c r="K339" s="1"/>
      <c r="L339" s="65">
        <v>11.643048397297777</v>
      </c>
      <c r="M339" s="65">
        <v>11.864461332510169</v>
      </c>
      <c r="N339" s="65">
        <v>11.856512640588145</v>
      </c>
      <c r="O339" s="65">
        <v>11.986471727002364</v>
      </c>
      <c r="P339" s="65">
        <v>12.033268064111615</v>
      </c>
      <c r="Q339" s="1"/>
    </row>
    <row r="340" spans="3:17" x14ac:dyDescent="0.2">
      <c r="D340" s="1"/>
      <c r="E340" s="81" t="str">
        <f>PeopleRef!R6</f>
        <v>5 (most deprived)</v>
      </c>
      <c r="F340" s="64">
        <v>127575</v>
      </c>
      <c r="G340" s="64">
        <v>130709</v>
      </c>
      <c r="H340" s="64">
        <v>131327</v>
      </c>
      <c r="I340" s="64">
        <v>132311</v>
      </c>
      <c r="J340" s="64">
        <v>136804</v>
      </c>
      <c r="K340" s="1"/>
      <c r="L340" s="65">
        <v>14.456805564431029</v>
      </c>
      <c r="M340" s="65">
        <v>14.74068835808643</v>
      </c>
      <c r="N340" s="65">
        <v>14.716024624738306</v>
      </c>
      <c r="O340" s="65">
        <v>14.625259110623853</v>
      </c>
      <c r="P340" s="65">
        <v>14.831683179705491</v>
      </c>
      <c r="Q340" s="1"/>
    </row>
    <row r="341" spans="3:17" x14ac:dyDescent="0.2">
      <c r="C341" s="2">
        <v>2</v>
      </c>
      <c r="D341" s="1"/>
      <c r="E341" s="82" t="s">
        <v>15106</v>
      </c>
      <c r="F341" s="61"/>
      <c r="G341" s="61"/>
      <c r="H341" s="61"/>
      <c r="I341" s="61"/>
      <c r="J341" s="61"/>
      <c r="K341" s="1"/>
      <c r="L341" s="61"/>
      <c r="M341" s="61"/>
      <c r="N341" s="61"/>
      <c r="O341" s="61"/>
      <c r="P341" s="61"/>
      <c r="Q341" s="1"/>
    </row>
    <row r="342" spans="3:17" x14ac:dyDescent="0.2">
      <c r="D342" s="1"/>
      <c r="E342" s="81" t="str">
        <f>E336</f>
        <v>1 (least deprived)</v>
      </c>
      <c r="F342" s="64">
        <v>17579</v>
      </c>
      <c r="G342" s="64">
        <v>17931</v>
      </c>
      <c r="H342" s="64">
        <v>18457</v>
      </c>
      <c r="I342" s="64">
        <v>18943</v>
      </c>
      <c r="J342" s="64">
        <v>19916</v>
      </c>
      <c r="K342" s="1"/>
      <c r="L342" s="65">
        <v>1.9076576774292875</v>
      </c>
      <c r="M342" s="65">
        <v>1.9500149429287772</v>
      </c>
      <c r="N342" s="65">
        <v>2.0075291720394874</v>
      </c>
      <c r="O342" s="65">
        <v>2.0254705288262924</v>
      </c>
      <c r="P342" s="65">
        <v>2.0744398249481963</v>
      </c>
      <c r="Q342" s="1"/>
    </row>
    <row r="343" spans="3:17" x14ac:dyDescent="0.2">
      <c r="D343" s="1"/>
      <c r="E343" s="81">
        <f t="shared" ref="E343:E346" si="76">E337</f>
        <v>2</v>
      </c>
      <c r="F343" s="64">
        <v>22467</v>
      </c>
      <c r="G343" s="64">
        <v>23231</v>
      </c>
      <c r="H343" s="64">
        <v>23469</v>
      </c>
      <c r="I343" s="64">
        <v>23870</v>
      </c>
      <c r="J343" s="64">
        <v>25005</v>
      </c>
      <c r="K343" s="1"/>
      <c r="L343" s="65">
        <v>2.4463271494755205</v>
      </c>
      <c r="M343" s="65">
        <v>2.5347169011172883</v>
      </c>
      <c r="N343" s="65">
        <v>2.5450684779461561</v>
      </c>
      <c r="O343" s="65">
        <v>2.5425821724908895</v>
      </c>
      <c r="P343" s="65">
        <v>2.6115580863717365</v>
      </c>
      <c r="Q343" s="1"/>
    </row>
    <row r="344" spans="3:17" x14ac:dyDescent="0.2">
      <c r="D344" s="1"/>
      <c r="E344" s="81">
        <f t="shared" si="76"/>
        <v>3</v>
      </c>
      <c r="F344" s="64">
        <v>29964</v>
      </c>
      <c r="G344" s="64">
        <v>30871</v>
      </c>
      <c r="H344" s="64">
        <v>30723</v>
      </c>
      <c r="I344" s="64">
        <v>30942</v>
      </c>
      <c r="J344" s="64">
        <v>32136</v>
      </c>
      <c r="K344" s="1"/>
      <c r="L344" s="65">
        <v>3.2380022379837299</v>
      </c>
      <c r="M344" s="65">
        <v>3.3112745182238803</v>
      </c>
      <c r="N344" s="65">
        <v>3.2812836174520377</v>
      </c>
      <c r="O344" s="65">
        <v>3.2481530299240569</v>
      </c>
      <c r="P344" s="65">
        <v>3.3095502921296145</v>
      </c>
      <c r="Q344" s="1"/>
    </row>
    <row r="345" spans="3:17" x14ac:dyDescent="0.2">
      <c r="D345" s="1"/>
      <c r="E345" s="81">
        <f t="shared" si="76"/>
        <v>4</v>
      </c>
      <c r="F345" s="64">
        <v>44272</v>
      </c>
      <c r="G345" s="64">
        <v>45331</v>
      </c>
      <c r="H345" s="64">
        <v>45743</v>
      </c>
      <c r="I345" s="64">
        <v>47160</v>
      </c>
      <c r="J345" s="64">
        <v>48714</v>
      </c>
      <c r="K345" s="1"/>
      <c r="L345" s="65">
        <v>4.8057800011102847</v>
      </c>
      <c r="M345" s="65">
        <v>4.8869954087922833</v>
      </c>
      <c r="N345" s="65">
        <v>4.9152716710603448</v>
      </c>
      <c r="O345" s="65">
        <v>4.9974344801726174</v>
      </c>
      <c r="P345" s="65">
        <v>5.0646877457434432</v>
      </c>
      <c r="Q345" s="1"/>
    </row>
    <row r="346" spans="3:17" x14ac:dyDescent="0.2">
      <c r="D346" s="1"/>
      <c r="E346" s="83" t="str">
        <f t="shared" si="76"/>
        <v>5 (most deprived)</v>
      </c>
      <c r="F346" s="79">
        <v>59279</v>
      </c>
      <c r="G346" s="79">
        <v>60561</v>
      </c>
      <c r="H346" s="79">
        <v>61481</v>
      </c>
      <c r="I346" s="79">
        <v>62688</v>
      </c>
      <c r="J346" s="79">
        <v>65394</v>
      </c>
      <c r="K346" s="1"/>
      <c r="L346" s="80">
        <v>6.5088242073025917</v>
      </c>
      <c r="M346" s="80">
        <v>6.6065159365244126</v>
      </c>
      <c r="N346" s="80">
        <v>6.6656620702282829</v>
      </c>
      <c r="O346" s="80">
        <v>6.6904583920106839</v>
      </c>
      <c r="P346" s="80">
        <v>6.8557497686925712</v>
      </c>
      <c r="Q346" s="1"/>
    </row>
    <row r="347" spans="3:17" x14ac:dyDescent="0.2">
      <c r="D347" s="1"/>
      <c r="E347" s="74" t="str">
        <f>PeopleRef!$F$8</f>
        <v>Note: Rates presented are standardised to the WHO World Standard Population.</v>
      </c>
      <c r="F347" s="1"/>
      <c r="G347" s="1"/>
      <c r="H347" s="1"/>
      <c r="I347" s="1"/>
      <c r="J347" s="1"/>
      <c r="K347" s="1"/>
      <c r="L347" s="1"/>
      <c r="M347" s="1"/>
      <c r="N347" s="1"/>
      <c r="O347" s="1"/>
      <c r="P347" s="1"/>
      <c r="Q347" s="1"/>
    </row>
    <row r="348" spans="3:17" x14ac:dyDescent="0.2">
      <c r="D348" s="1"/>
      <c r="E348" s="1"/>
      <c r="F348" s="1"/>
      <c r="G348" s="1"/>
      <c r="H348" s="1"/>
      <c r="I348" s="1"/>
      <c r="J348" s="1"/>
      <c r="K348" s="1"/>
      <c r="L348" s="1"/>
      <c r="M348" s="1"/>
      <c r="N348" s="1"/>
      <c r="O348" s="1"/>
      <c r="P348" s="1"/>
      <c r="Q348" s="1"/>
    </row>
  </sheetData>
  <mergeCells count="39">
    <mergeCell ref="F151:J151"/>
    <mergeCell ref="L151:P151"/>
    <mergeCell ref="F180:J180"/>
    <mergeCell ref="L180:P180"/>
    <mergeCell ref="F9:J9"/>
    <mergeCell ref="L9:P9"/>
    <mergeCell ref="F64:J64"/>
    <mergeCell ref="L64:P64"/>
    <mergeCell ref="F93:J93"/>
    <mergeCell ref="L93:P93"/>
    <mergeCell ref="E37:P37"/>
    <mergeCell ref="F38:J38"/>
    <mergeCell ref="L38:P38"/>
    <mergeCell ref="E179:P179"/>
    <mergeCell ref="E208:P208"/>
    <mergeCell ref="E239:P239"/>
    <mergeCell ref="F287:J287"/>
    <mergeCell ref="L287:P287"/>
    <mergeCell ref="F209:J209"/>
    <mergeCell ref="L209:P209"/>
    <mergeCell ref="F240:J240"/>
    <mergeCell ref="L240:P240"/>
    <mergeCell ref="F258:J258"/>
    <mergeCell ref="L258:P258"/>
    <mergeCell ref="E257:P257"/>
    <mergeCell ref="E286:P286"/>
    <mergeCell ref="E8:P8"/>
    <mergeCell ref="E63:P63"/>
    <mergeCell ref="E92:P92"/>
    <mergeCell ref="E121:P121"/>
    <mergeCell ref="E150:P150"/>
    <mergeCell ref="F122:J122"/>
    <mergeCell ref="L122:P122"/>
    <mergeCell ref="E315:P315"/>
    <mergeCell ref="E332:P332"/>
    <mergeCell ref="F333:J333"/>
    <mergeCell ref="L333:P333"/>
    <mergeCell ref="F316:J316"/>
    <mergeCell ref="L316:P316"/>
  </mergeCells>
  <hyperlinks>
    <hyperlink ref="S3" location="Contents!A1" display="Contents"/>
    <hyperlink ref="S4" location="About!A1" display="About the publication"/>
  </hyperlink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7"/>
  <sheetViews>
    <sheetView showGridLines="0" zoomScaleNormal="100" workbookViewId="0">
      <pane ySplit="8" topLeftCell="A9" activePane="bottomLeft" state="frozen"/>
      <selection pane="bottomLeft" activeCell="G2" sqref="G2"/>
    </sheetView>
  </sheetViews>
  <sheetFormatPr defaultRowHeight="12" x14ac:dyDescent="0.2"/>
  <cols>
    <col min="1" max="1" width="3.5703125" style="2" customWidth="1"/>
    <col min="2" max="4" width="9.140625" style="2" hidden="1" customWidth="1"/>
    <col min="5" max="5" width="5.28515625" style="2" hidden="1" customWidth="1"/>
    <col min="6" max="6" width="3.5703125" style="2" customWidth="1"/>
    <col min="7" max="7" width="10.42578125" style="2" customWidth="1"/>
    <col min="8" max="8" width="19" style="2" customWidth="1"/>
    <col min="9" max="13" width="11.42578125" style="2" customWidth="1"/>
    <col min="14" max="14" width="3.5703125" style="2" customWidth="1"/>
    <col min="15" max="15" width="5.85546875" style="2" customWidth="1"/>
    <col min="16" max="16" width="3.5703125" style="2" customWidth="1"/>
    <col min="17" max="17" width="10.42578125" style="2" customWidth="1"/>
    <col min="18" max="18" width="19" style="2" customWidth="1"/>
    <col min="19" max="23" width="11.42578125" style="2" customWidth="1"/>
    <col min="24" max="24" width="3.5703125" style="2" customWidth="1"/>
    <col min="25" max="25" width="5.42578125" style="2" customWidth="1"/>
    <col min="26" max="30" width="9" style="2" customWidth="1"/>
    <col min="31" max="16384" width="9.140625" style="2"/>
  </cols>
  <sheetData>
    <row r="2" spans="4:28" ht="20.100000000000001" customHeight="1" x14ac:dyDescent="0.2">
      <c r="F2" s="1"/>
      <c r="G2" s="126" t="s">
        <v>15170</v>
      </c>
      <c r="H2" s="1"/>
      <c r="I2" s="1"/>
      <c r="J2" s="1"/>
      <c r="K2" s="1"/>
      <c r="L2" s="1"/>
      <c r="M2" s="1"/>
      <c r="N2" s="1"/>
      <c r="O2" s="1"/>
      <c r="P2" s="1"/>
      <c r="Q2" s="1"/>
      <c r="R2" s="1"/>
      <c r="S2" s="1"/>
      <c r="T2" s="1"/>
      <c r="U2" s="1"/>
      <c r="V2" s="40"/>
      <c r="W2" s="1"/>
      <c r="X2" s="1"/>
    </row>
    <row r="3" spans="4:28" x14ac:dyDescent="0.2">
      <c r="F3" s="1"/>
      <c r="G3" s="1" t="s">
        <v>14985</v>
      </c>
      <c r="H3" s="1"/>
      <c r="I3" s="1"/>
      <c r="J3" s="1"/>
      <c r="K3" s="1"/>
      <c r="L3" s="1"/>
      <c r="M3" s="1"/>
      <c r="N3" s="1"/>
      <c r="O3" s="1"/>
      <c r="P3" s="1"/>
      <c r="Q3" s="1"/>
      <c r="R3" s="1"/>
      <c r="S3" s="1"/>
      <c r="T3" s="1"/>
      <c r="U3" s="1"/>
      <c r="V3" s="53" t="s">
        <v>14988</v>
      </c>
      <c r="W3" s="1"/>
      <c r="X3" s="1"/>
    </row>
    <row r="4" spans="4:28" x14ac:dyDescent="0.2">
      <c r="F4" s="1"/>
      <c r="G4" s="1" t="s">
        <v>14983</v>
      </c>
      <c r="H4" s="1"/>
      <c r="I4" s="1"/>
      <c r="J4" s="1"/>
      <c r="K4" s="1"/>
      <c r="L4" s="1"/>
      <c r="M4" s="1"/>
      <c r="N4" s="1"/>
      <c r="O4" s="1"/>
      <c r="P4" s="1"/>
      <c r="Q4" s="1"/>
      <c r="R4" s="1"/>
      <c r="S4" s="1"/>
      <c r="T4" s="1"/>
      <c r="U4" s="1"/>
      <c r="V4" s="53" t="s">
        <v>14999</v>
      </c>
      <c r="W4" s="1"/>
      <c r="X4" s="1"/>
    </row>
    <row r="5" spans="4:28" x14ac:dyDescent="0.2">
      <c r="F5" s="1"/>
      <c r="G5" s="1" t="s">
        <v>14984</v>
      </c>
      <c r="H5" s="1"/>
      <c r="I5" s="1"/>
      <c r="J5" s="1"/>
      <c r="K5" s="1"/>
      <c r="L5" s="1"/>
      <c r="M5" s="1"/>
      <c r="N5" s="1"/>
      <c r="O5" s="1"/>
      <c r="P5" s="1"/>
      <c r="Q5" s="1"/>
      <c r="R5" s="1"/>
      <c r="S5" s="1"/>
      <c r="T5" s="1"/>
      <c r="U5" s="1"/>
      <c r="V5" s="1"/>
      <c r="W5" s="1"/>
      <c r="X5" s="1"/>
    </row>
    <row r="6" spans="4:28" x14ac:dyDescent="0.2">
      <c r="F6" s="1"/>
      <c r="G6" s="1"/>
      <c r="H6" s="1"/>
      <c r="I6" s="1"/>
      <c r="J6" s="1"/>
      <c r="K6" s="1"/>
      <c r="L6" s="1"/>
      <c r="M6" s="1"/>
      <c r="N6" s="1"/>
      <c r="O6" s="1"/>
      <c r="P6" s="1"/>
      <c r="Q6" s="1"/>
      <c r="R6" s="1"/>
      <c r="S6" s="48"/>
      <c r="T6" s="1"/>
      <c r="U6" s="1"/>
      <c r="V6" s="1"/>
      <c r="W6" s="1"/>
      <c r="X6" s="1"/>
    </row>
    <row r="8" spans="4:28" s="27" customFormat="1" ht="14.25" x14ac:dyDescent="0.2">
      <c r="D8" s="27" t="str">
        <f>IF(J8="Facility",VLOOKUP(T8,ListFac,2),VLOOKUP(T8,ListServProv,2,FALSE))</f>
        <v>National99</v>
      </c>
      <c r="F8" s="28"/>
      <c r="G8" s="28"/>
      <c r="H8" s="28"/>
      <c r="I8" s="42" t="s">
        <v>14929</v>
      </c>
      <c r="J8" s="152" t="s">
        <v>4565</v>
      </c>
      <c r="K8" s="152"/>
      <c r="L8" s="30"/>
      <c r="M8" s="29"/>
      <c r="N8" s="30"/>
      <c r="O8" s="30"/>
      <c r="P8" s="30"/>
      <c r="Q8" s="30"/>
      <c r="R8" s="41"/>
      <c r="S8" s="41" t="str">
        <f>IF(J8="Service provider", "Select a service provider:", "Select a facility:")</f>
        <v>Select a service provider:</v>
      </c>
      <c r="T8" s="152" t="s">
        <v>4569</v>
      </c>
      <c r="U8" s="152"/>
      <c r="V8" s="152"/>
      <c r="W8" s="29"/>
      <c r="X8" s="29"/>
    </row>
    <row r="10" spans="4:28" x14ac:dyDescent="0.2">
      <c r="F10" s="1"/>
      <c r="G10" s="1"/>
      <c r="H10" s="1"/>
      <c r="I10" s="1"/>
      <c r="J10" s="1"/>
      <c r="K10" s="1"/>
      <c r="L10" s="1"/>
      <c r="M10" s="1"/>
      <c r="N10" s="1"/>
      <c r="P10" s="1"/>
      <c r="Q10" s="1"/>
      <c r="R10" s="1"/>
      <c r="S10" s="1"/>
      <c r="T10" s="1"/>
      <c r="U10" s="1"/>
      <c r="V10" s="1"/>
      <c r="W10" s="1"/>
      <c r="X10" s="1"/>
    </row>
    <row r="11" spans="4:28" ht="18" x14ac:dyDescent="0.25">
      <c r="F11" s="1"/>
      <c r="G11" s="1"/>
      <c r="H11" s="1"/>
      <c r="I11" s="1"/>
      <c r="J11" s="1"/>
      <c r="K11" s="1"/>
      <c r="L11" s="1"/>
      <c r="M11" s="54" t="str">
        <f>T8</f>
        <v>All service providers</v>
      </c>
      <c r="N11" s="1"/>
      <c r="P11" s="1"/>
      <c r="Q11" s="1"/>
      <c r="R11" s="1"/>
      <c r="S11" s="1"/>
      <c r="T11" s="1"/>
      <c r="U11" s="1"/>
      <c r="V11" s="1"/>
      <c r="W11" s="54" t="str">
        <f>T8</f>
        <v>All service providers</v>
      </c>
      <c r="X11" s="1"/>
    </row>
    <row r="12" spans="4:28" x14ac:dyDescent="0.2">
      <c r="F12" s="1"/>
      <c r="G12" s="1"/>
      <c r="H12" s="1"/>
      <c r="I12" s="1"/>
      <c r="J12" s="1"/>
      <c r="K12" s="1"/>
      <c r="L12" s="1"/>
      <c r="M12" s="1"/>
      <c r="N12" s="1"/>
      <c r="P12" s="1"/>
      <c r="Q12" s="1"/>
      <c r="R12" s="1"/>
      <c r="S12" s="1"/>
      <c r="T12" s="1"/>
      <c r="U12" s="1"/>
      <c r="V12" s="1"/>
      <c r="W12" s="1"/>
      <c r="X12" s="1"/>
    </row>
    <row r="13" spans="4:28" ht="15" x14ac:dyDescent="0.25">
      <c r="F13" s="1"/>
      <c r="G13" s="57" t="s">
        <v>14989</v>
      </c>
      <c r="H13" s="1"/>
      <c r="I13" s="1"/>
      <c r="J13" s="1"/>
      <c r="K13" s="1"/>
      <c r="L13" s="1"/>
      <c r="M13" s="1"/>
      <c r="N13" s="1"/>
      <c r="P13" s="1"/>
      <c r="Q13" s="57" t="s">
        <v>14990</v>
      </c>
      <c r="R13" s="1"/>
      <c r="S13" s="1"/>
      <c r="T13" s="1"/>
      <c r="U13" s="1"/>
      <c r="V13" s="1"/>
      <c r="W13" s="1"/>
      <c r="X13" s="1"/>
    </row>
    <row r="14" spans="4:28" x14ac:dyDescent="0.2">
      <c r="F14" s="1"/>
      <c r="G14" s="1"/>
      <c r="H14" s="1"/>
      <c r="I14" s="1"/>
      <c r="J14" s="1"/>
      <c r="K14" s="1"/>
      <c r="L14" s="1"/>
      <c r="M14" s="1"/>
      <c r="N14" s="1"/>
      <c r="P14" s="1"/>
      <c r="Q14" s="1"/>
      <c r="R14" s="1"/>
      <c r="S14" s="1"/>
      <c r="T14" s="1"/>
      <c r="U14" s="1"/>
      <c r="V14" s="1"/>
      <c r="W14" s="1"/>
      <c r="X14" s="1"/>
    </row>
    <row r="15" spans="4:28" s="9" customFormat="1" ht="15" customHeight="1" x14ac:dyDescent="0.2">
      <c r="F15" s="10"/>
      <c r="G15" s="11"/>
      <c r="H15" s="11"/>
      <c r="I15" s="58" t="s">
        <v>11</v>
      </c>
      <c r="J15" s="58" t="s">
        <v>12</v>
      </c>
      <c r="K15" s="58" t="s">
        <v>13</v>
      </c>
      <c r="L15" s="58" t="s">
        <v>14</v>
      </c>
      <c r="M15" s="58" t="s">
        <v>15</v>
      </c>
      <c r="N15" s="10"/>
      <c r="P15" s="10"/>
      <c r="Q15" s="11"/>
      <c r="R15" s="11"/>
      <c r="S15" s="58" t="s">
        <v>11</v>
      </c>
      <c r="T15" s="58" t="s">
        <v>12</v>
      </c>
      <c r="U15" s="58" t="s">
        <v>13</v>
      </c>
      <c r="V15" s="58" t="s">
        <v>14</v>
      </c>
      <c r="W15" s="58" t="s">
        <v>15</v>
      </c>
      <c r="X15" s="10"/>
      <c r="Z15" s="2"/>
      <c r="AA15" s="2"/>
      <c r="AB15" s="2"/>
    </row>
    <row r="16" spans="4:28" s="9" customFormat="1" ht="15" customHeight="1" x14ac:dyDescent="0.2">
      <c r="F16" s="10"/>
      <c r="G16" s="31" t="s">
        <v>3</v>
      </c>
      <c r="H16" s="31"/>
      <c r="I16" s="31"/>
      <c r="J16" s="31"/>
      <c r="K16" s="31"/>
      <c r="L16" s="31"/>
      <c r="M16" s="31"/>
      <c r="N16" s="10"/>
      <c r="P16" s="10"/>
      <c r="Q16" s="31" t="s">
        <v>3</v>
      </c>
      <c r="R16" s="31"/>
      <c r="S16" s="31"/>
      <c r="T16" s="31"/>
      <c r="U16" s="31"/>
      <c r="V16" s="31"/>
      <c r="W16" s="31"/>
      <c r="X16" s="10"/>
      <c r="Z16" s="2"/>
      <c r="AA16" s="2"/>
      <c r="AB16" s="2"/>
    </row>
    <row r="17" spans="2:28" s="9" customFormat="1" ht="15" customHeight="1" x14ac:dyDescent="0.2">
      <c r="B17" s="9" t="s">
        <v>3</v>
      </c>
      <c r="C17" s="9" t="s">
        <v>16</v>
      </c>
      <c r="D17" s="9" t="str">
        <f>B17&amp;C17&amp;$B$8&amp;$C$8</f>
        <v>OverallTotal</v>
      </c>
      <c r="F17" s="10"/>
      <c r="G17" s="10" t="s">
        <v>16</v>
      </c>
      <c r="H17" s="10"/>
      <c r="I17" s="12">
        <f>_xlfn.IFNA(VLOOKUP($D$8&amp;$D17&amp;I$15, eventdata, 7, FALSE), 0)</f>
        <v>969849</v>
      </c>
      <c r="J17" s="12">
        <f>_xlfn.IFNA(VLOOKUP($D$8&amp;$D17&amp;J$15, eventdata, 7, FALSE), 0)</f>
        <v>986198</v>
      </c>
      <c r="K17" s="12">
        <f>_xlfn.IFNA(VLOOKUP($D$8&amp;$D17&amp;K$15, eventdata, 7, FALSE), 0)</f>
        <v>995268</v>
      </c>
      <c r="L17" s="12">
        <f>_xlfn.IFNA(VLOOKUP($D$8&amp;$D17&amp;L$15, eventdata, 7, FALSE), 0)</f>
        <v>1025585</v>
      </c>
      <c r="M17" s="12">
        <f>_xlfn.IFNA(VLOOKUP($D$8&amp;$D17&amp;M$15, eventdata, 7, FALSE), 0)</f>
        <v>1062047</v>
      </c>
      <c r="N17" s="10"/>
      <c r="P17" s="10"/>
      <c r="Q17" s="10" t="str">
        <f>G17</f>
        <v>Total</v>
      </c>
      <c r="R17" s="10"/>
      <c r="S17" s="13">
        <f>IF(I17=0, "-", I17/I$17*100)</f>
        <v>100</v>
      </c>
      <c r="T17" s="13">
        <f t="shared" ref="T17:W17" si="0">IF(J17=0, "-", J17/J$17*100)</f>
        <v>100</v>
      </c>
      <c r="U17" s="13">
        <f t="shared" si="0"/>
        <v>100</v>
      </c>
      <c r="V17" s="13">
        <f t="shared" si="0"/>
        <v>100</v>
      </c>
      <c r="W17" s="13">
        <f t="shared" si="0"/>
        <v>100</v>
      </c>
      <c r="X17" s="10"/>
      <c r="Z17" s="2"/>
      <c r="AA17" s="2"/>
      <c r="AB17" s="2"/>
    </row>
    <row r="18" spans="2:28" s="9" customFormat="1" ht="15" customHeight="1" x14ac:dyDescent="0.2">
      <c r="F18" s="10"/>
      <c r="G18" s="31" t="s">
        <v>14931</v>
      </c>
      <c r="H18" s="31"/>
      <c r="I18" s="31"/>
      <c r="J18" s="31"/>
      <c r="K18" s="31"/>
      <c r="L18" s="31"/>
      <c r="M18" s="31"/>
      <c r="N18" s="10"/>
      <c r="P18" s="10"/>
      <c r="Q18" s="31" t="s">
        <v>14931</v>
      </c>
      <c r="R18" s="31"/>
      <c r="S18" s="31"/>
      <c r="T18" s="31"/>
      <c r="U18" s="31"/>
      <c r="V18" s="31"/>
      <c r="W18" s="31"/>
      <c r="X18" s="10"/>
      <c r="Z18" s="2"/>
      <c r="AA18" s="2"/>
      <c r="AB18" s="2"/>
    </row>
    <row r="19" spans="2:28" s="9" customFormat="1" ht="15" customHeight="1" x14ac:dyDescent="0.2">
      <c r="B19" s="9" t="s">
        <v>4580</v>
      </c>
      <c r="C19" s="9" t="str">
        <f t="shared" ref="C19:C25" si="1">VLOOKUP(G19, ListDay, 2, FALSE)</f>
        <v>Mon</v>
      </c>
      <c r="D19" s="9" t="str">
        <f>B19&amp;C19&amp;$B$8&amp;$C$8</f>
        <v>DayMon</v>
      </c>
      <c r="F19" s="10"/>
      <c r="G19" s="10" t="str">
        <f>EventsRef!V3</f>
        <v>Monday</v>
      </c>
      <c r="H19" s="10"/>
      <c r="I19" s="12">
        <f t="shared" ref="I19:M25" si="2">_xlfn.IFNA(VLOOKUP($D$8&amp;$D19&amp;I$15, eventdata, 7, FALSE), 0)</f>
        <v>145931</v>
      </c>
      <c r="J19" s="12">
        <f t="shared" si="2"/>
        <v>147636</v>
      </c>
      <c r="K19" s="12">
        <f t="shared" si="2"/>
        <v>147957</v>
      </c>
      <c r="L19" s="12">
        <f t="shared" si="2"/>
        <v>156535</v>
      </c>
      <c r="M19" s="12">
        <f t="shared" si="2"/>
        <v>160435</v>
      </c>
      <c r="N19" s="10"/>
      <c r="P19" s="10"/>
      <c r="Q19" s="10" t="str">
        <f t="shared" ref="Q19:Q25" si="3">G19</f>
        <v>Monday</v>
      </c>
      <c r="R19" s="10"/>
      <c r="S19" s="13">
        <f>IF(I$17=0, "-", I19/I$17*100)</f>
        <v>15.046775322756428</v>
      </c>
      <c r="T19" s="13">
        <f t="shared" ref="T19:W25" si="4">IF(J$17=0, "-", J19/J$17*100)</f>
        <v>14.970218962115112</v>
      </c>
      <c r="U19" s="13">
        <f t="shared" si="4"/>
        <v>14.866046130288527</v>
      </c>
      <c r="V19" s="13">
        <f t="shared" si="4"/>
        <v>15.262996241169674</v>
      </c>
      <c r="W19" s="13">
        <f t="shared" si="4"/>
        <v>15.106205280933896</v>
      </c>
      <c r="X19" s="10"/>
      <c r="Z19" s="2"/>
      <c r="AA19" s="2"/>
      <c r="AB19" s="2"/>
    </row>
    <row r="20" spans="2:28" s="9" customFormat="1" ht="15" customHeight="1" x14ac:dyDescent="0.2">
      <c r="B20" s="9" t="str">
        <f>B19</f>
        <v>Day</v>
      </c>
      <c r="C20" s="9" t="str">
        <f t="shared" si="1"/>
        <v>Tues</v>
      </c>
      <c r="D20" s="9" t="str">
        <f t="shared" ref="D20" si="5">B20&amp;C20&amp;$B$8&amp;$C$8</f>
        <v>DayTues</v>
      </c>
      <c r="F20" s="14"/>
      <c r="G20" s="10" t="str">
        <f>EventsRef!V4</f>
        <v>Tuesday</v>
      </c>
      <c r="H20" s="14"/>
      <c r="I20" s="12">
        <f t="shared" si="2"/>
        <v>136188</v>
      </c>
      <c r="J20" s="12">
        <f t="shared" si="2"/>
        <v>138231</v>
      </c>
      <c r="K20" s="12">
        <f t="shared" si="2"/>
        <v>138989</v>
      </c>
      <c r="L20" s="12">
        <f t="shared" si="2"/>
        <v>142498</v>
      </c>
      <c r="M20" s="12">
        <f t="shared" si="2"/>
        <v>151244</v>
      </c>
      <c r="N20" s="10"/>
      <c r="P20" s="14"/>
      <c r="Q20" s="10" t="str">
        <f t="shared" si="3"/>
        <v>Tuesday</v>
      </c>
      <c r="R20" s="14"/>
      <c r="S20" s="13">
        <f t="shared" ref="S20:S25" si="6">IF(I$17=0, "-", I20/I$17*100)</f>
        <v>14.042185948534256</v>
      </c>
      <c r="T20" s="13">
        <f t="shared" si="4"/>
        <v>14.01655651299232</v>
      </c>
      <c r="U20" s="13">
        <f t="shared" si="4"/>
        <v>13.96498229622574</v>
      </c>
      <c r="V20" s="13">
        <f t="shared" si="4"/>
        <v>13.894313976900987</v>
      </c>
      <c r="W20" s="13">
        <f t="shared" si="4"/>
        <v>14.240801019163934</v>
      </c>
      <c r="X20" s="14"/>
      <c r="Z20" s="2"/>
      <c r="AA20" s="2"/>
      <c r="AB20" s="2"/>
    </row>
    <row r="21" spans="2:28" s="9" customFormat="1" ht="15" customHeight="1" x14ac:dyDescent="0.2">
      <c r="B21" s="9" t="str">
        <f t="shared" ref="B21:B25" si="7">B20</f>
        <v>Day</v>
      </c>
      <c r="C21" s="9" t="str">
        <f t="shared" si="1"/>
        <v>Wed</v>
      </c>
      <c r="D21" s="9" t="str">
        <f t="shared" ref="D21:D25" si="8">B21&amp;C21&amp;$B$8&amp;$C$8</f>
        <v>DayWed</v>
      </c>
      <c r="F21" s="14"/>
      <c r="G21" s="10" t="str">
        <f>EventsRef!V5</f>
        <v>Wednesday</v>
      </c>
      <c r="H21" s="14"/>
      <c r="I21" s="12">
        <f t="shared" si="2"/>
        <v>133776</v>
      </c>
      <c r="J21" s="12">
        <f t="shared" si="2"/>
        <v>134638</v>
      </c>
      <c r="K21" s="12">
        <f t="shared" si="2"/>
        <v>137466</v>
      </c>
      <c r="L21" s="12">
        <f t="shared" si="2"/>
        <v>140326</v>
      </c>
      <c r="M21" s="12">
        <f t="shared" si="2"/>
        <v>144600</v>
      </c>
      <c r="N21" s="10"/>
      <c r="P21" s="14"/>
      <c r="Q21" s="10" t="str">
        <f t="shared" si="3"/>
        <v>Wednesday</v>
      </c>
      <c r="R21" s="14"/>
      <c r="S21" s="13">
        <f t="shared" si="6"/>
        <v>13.79348743979733</v>
      </c>
      <c r="T21" s="13">
        <f t="shared" si="4"/>
        <v>13.652228051567739</v>
      </c>
      <c r="U21" s="13">
        <f t="shared" si="4"/>
        <v>13.811958186136799</v>
      </c>
      <c r="V21" s="13">
        <f t="shared" si="4"/>
        <v>13.682532408332806</v>
      </c>
      <c r="W21" s="13">
        <f t="shared" si="4"/>
        <v>13.615216652370377</v>
      </c>
      <c r="X21" s="14"/>
    </row>
    <row r="22" spans="2:28" s="9" customFormat="1" ht="15" customHeight="1" x14ac:dyDescent="0.2">
      <c r="B22" s="9" t="str">
        <f t="shared" si="7"/>
        <v>Day</v>
      </c>
      <c r="C22" s="9" t="str">
        <f t="shared" si="1"/>
        <v>Thurs</v>
      </c>
      <c r="D22" s="9" t="str">
        <f t="shared" si="8"/>
        <v>DayThurs</v>
      </c>
      <c r="F22" s="14"/>
      <c r="G22" s="10" t="str">
        <f>EventsRef!V6</f>
        <v>Thursday</v>
      </c>
      <c r="H22" s="14"/>
      <c r="I22" s="12">
        <f t="shared" si="2"/>
        <v>135907</v>
      </c>
      <c r="J22" s="12">
        <f t="shared" si="2"/>
        <v>134876</v>
      </c>
      <c r="K22" s="12">
        <f t="shared" si="2"/>
        <v>137566</v>
      </c>
      <c r="L22" s="12">
        <f t="shared" si="2"/>
        <v>140802</v>
      </c>
      <c r="M22" s="12">
        <f t="shared" si="2"/>
        <v>144924</v>
      </c>
      <c r="N22" s="10"/>
      <c r="P22" s="14"/>
      <c r="Q22" s="10" t="str">
        <f t="shared" si="3"/>
        <v>Thursday</v>
      </c>
      <c r="R22" s="14"/>
      <c r="S22" s="13">
        <f t="shared" si="6"/>
        <v>14.013212366048736</v>
      </c>
      <c r="T22" s="13">
        <f t="shared" si="4"/>
        <v>13.676361136404658</v>
      </c>
      <c r="U22" s="13">
        <f t="shared" si="4"/>
        <v>13.822005731119658</v>
      </c>
      <c r="V22" s="13">
        <f t="shared" si="4"/>
        <v>13.728944943617547</v>
      </c>
      <c r="W22" s="13">
        <f t="shared" si="4"/>
        <v>13.64572377681967</v>
      </c>
      <c r="X22" s="14"/>
    </row>
    <row r="23" spans="2:28" s="9" customFormat="1" ht="15" customHeight="1" x14ac:dyDescent="0.2">
      <c r="B23" s="9" t="str">
        <f t="shared" si="7"/>
        <v>Day</v>
      </c>
      <c r="C23" s="9" t="str">
        <f t="shared" si="1"/>
        <v>Fri</v>
      </c>
      <c r="D23" s="9" t="str">
        <f t="shared" si="8"/>
        <v>DayFri</v>
      </c>
      <c r="F23" s="14"/>
      <c r="G23" s="10" t="str">
        <f>EventsRef!V7</f>
        <v>Friday</v>
      </c>
      <c r="H23" s="14"/>
      <c r="I23" s="12">
        <f t="shared" si="2"/>
        <v>136124</v>
      </c>
      <c r="J23" s="12">
        <f t="shared" si="2"/>
        <v>138667</v>
      </c>
      <c r="K23" s="12">
        <f t="shared" si="2"/>
        <v>138882</v>
      </c>
      <c r="L23" s="12">
        <f t="shared" si="2"/>
        <v>143303</v>
      </c>
      <c r="M23" s="12">
        <f t="shared" si="2"/>
        <v>147625</v>
      </c>
      <c r="N23" s="10"/>
      <c r="P23" s="14"/>
      <c r="Q23" s="10" t="str">
        <f t="shared" si="3"/>
        <v>Friday</v>
      </c>
      <c r="R23" s="14"/>
      <c r="S23" s="13">
        <f t="shared" si="6"/>
        <v>14.035586983128301</v>
      </c>
      <c r="T23" s="13">
        <f t="shared" si="4"/>
        <v>14.060766702021299</v>
      </c>
      <c r="U23" s="13">
        <f t="shared" si="4"/>
        <v>13.954231423094082</v>
      </c>
      <c r="V23" s="13">
        <f t="shared" si="4"/>
        <v>13.972805764514886</v>
      </c>
      <c r="W23" s="13">
        <f t="shared" si="4"/>
        <v>13.900043971688635</v>
      </c>
      <c r="X23" s="14"/>
    </row>
    <row r="24" spans="2:28" s="9" customFormat="1" ht="15" customHeight="1" x14ac:dyDescent="0.2">
      <c r="B24" s="9" t="str">
        <f t="shared" si="7"/>
        <v>Day</v>
      </c>
      <c r="C24" s="9" t="str">
        <f t="shared" si="1"/>
        <v>Sat</v>
      </c>
      <c r="D24" s="9" t="str">
        <f t="shared" si="8"/>
        <v>DaySat</v>
      </c>
      <c r="F24" s="14"/>
      <c r="G24" s="10" t="str">
        <f>EventsRef!V8</f>
        <v>Saturday</v>
      </c>
      <c r="H24" s="14"/>
      <c r="I24" s="12">
        <f t="shared" si="2"/>
        <v>138125</v>
      </c>
      <c r="J24" s="12">
        <f t="shared" si="2"/>
        <v>144340</v>
      </c>
      <c r="K24" s="12">
        <f t="shared" si="2"/>
        <v>143036</v>
      </c>
      <c r="L24" s="12">
        <f t="shared" si="2"/>
        <v>147998</v>
      </c>
      <c r="M24" s="12">
        <f t="shared" si="2"/>
        <v>153087</v>
      </c>
      <c r="N24" s="10"/>
      <c r="P24" s="14"/>
      <c r="Q24" s="10" t="str">
        <f t="shared" si="3"/>
        <v>Saturday</v>
      </c>
      <c r="R24" s="14"/>
      <c r="S24" s="13">
        <f t="shared" si="6"/>
        <v>14.241907760898862</v>
      </c>
      <c r="T24" s="13">
        <f t="shared" si="4"/>
        <v>14.636006156978617</v>
      </c>
      <c r="U24" s="13">
        <f t="shared" si="4"/>
        <v>14.371606441682038</v>
      </c>
      <c r="V24" s="13">
        <f t="shared" si="4"/>
        <v>14.430593271157438</v>
      </c>
      <c r="W24" s="13">
        <f t="shared" si="4"/>
        <v>14.414333828917176</v>
      </c>
      <c r="X24" s="14"/>
    </row>
    <row r="25" spans="2:28" s="9" customFormat="1" ht="15" customHeight="1" x14ac:dyDescent="0.2">
      <c r="B25" s="9" t="str">
        <f t="shared" si="7"/>
        <v>Day</v>
      </c>
      <c r="C25" s="9" t="str">
        <f t="shared" si="1"/>
        <v>Sun</v>
      </c>
      <c r="D25" s="9" t="str">
        <f t="shared" si="8"/>
        <v>DaySun</v>
      </c>
      <c r="F25" s="14"/>
      <c r="G25" s="10" t="str">
        <f>EventsRef!V9</f>
        <v>Sunday</v>
      </c>
      <c r="H25" s="14"/>
      <c r="I25" s="12">
        <f t="shared" si="2"/>
        <v>143798</v>
      </c>
      <c r="J25" s="12">
        <f t="shared" si="2"/>
        <v>147810</v>
      </c>
      <c r="K25" s="12">
        <f t="shared" si="2"/>
        <v>151372</v>
      </c>
      <c r="L25" s="12">
        <f t="shared" si="2"/>
        <v>154123</v>
      </c>
      <c r="M25" s="12">
        <f t="shared" si="2"/>
        <v>160132</v>
      </c>
      <c r="N25" s="14"/>
      <c r="P25" s="14"/>
      <c r="Q25" s="10" t="str">
        <f t="shared" si="3"/>
        <v>Sunday</v>
      </c>
      <c r="R25" s="14"/>
      <c r="S25" s="13">
        <f t="shared" si="6"/>
        <v>14.826844178836089</v>
      </c>
      <c r="T25" s="13">
        <f t="shared" si="4"/>
        <v>14.987862477920256</v>
      </c>
      <c r="U25" s="13">
        <f t="shared" si="4"/>
        <v>15.209169791453157</v>
      </c>
      <c r="V25" s="13">
        <f t="shared" si="4"/>
        <v>15.027813394306664</v>
      </c>
      <c r="W25" s="13">
        <f t="shared" si="4"/>
        <v>15.077675470106314</v>
      </c>
      <c r="X25" s="14"/>
    </row>
    <row r="26" spans="2:28" s="9" customFormat="1" ht="15" customHeight="1" x14ac:dyDescent="0.2">
      <c r="C26" s="15"/>
      <c r="F26" s="14"/>
      <c r="G26" s="31" t="s">
        <v>14930</v>
      </c>
      <c r="H26" s="31"/>
      <c r="I26" s="31"/>
      <c r="J26" s="31"/>
      <c r="K26" s="31"/>
      <c r="L26" s="31"/>
      <c r="M26" s="31"/>
      <c r="N26" s="14"/>
      <c r="P26" s="14"/>
      <c r="Q26" s="31" t="s">
        <v>14930</v>
      </c>
      <c r="R26" s="31"/>
      <c r="S26" s="31"/>
      <c r="T26" s="31"/>
      <c r="U26" s="31"/>
      <c r="V26" s="31"/>
      <c r="W26" s="31"/>
      <c r="X26" s="14"/>
    </row>
    <row r="27" spans="2:28" s="9" customFormat="1" ht="15" customHeight="1" x14ac:dyDescent="0.2">
      <c r="B27" s="9" t="s">
        <v>4623</v>
      </c>
      <c r="C27" s="9" t="str">
        <f>LEFT(G27, 3)</f>
        <v>Jul</v>
      </c>
      <c r="D27" s="9" t="str">
        <f>B27&amp;C27&amp;$B$8&amp;$C$8</f>
        <v>MonthJul</v>
      </c>
      <c r="F27" s="14"/>
      <c r="G27" s="14" t="str">
        <f>EventsRef!O3</f>
        <v>July</v>
      </c>
      <c r="H27" s="14"/>
      <c r="I27" s="12">
        <f t="shared" ref="I27:M38" si="9">_xlfn.IFNA(VLOOKUP($D$8&amp;$D27&amp;I$15, eventdata, 7, FALSE), 0)</f>
        <v>80572</v>
      </c>
      <c r="J27" s="12">
        <f t="shared" si="9"/>
        <v>83402</v>
      </c>
      <c r="K27" s="12">
        <f t="shared" si="9"/>
        <v>85307</v>
      </c>
      <c r="L27" s="12">
        <f t="shared" si="9"/>
        <v>87497</v>
      </c>
      <c r="M27" s="12">
        <f t="shared" si="9"/>
        <v>90826</v>
      </c>
      <c r="N27" s="14"/>
      <c r="P27" s="14"/>
      <c r="Q27" s="10" t="str">
        <f t="shared" ref="Q27:Q38" si="10">G27</f>
        <v>July</v>
      </c>
      <c r="R27" s="14"/>
      <c r="S27" s="13">
        <f t="shared" ref="S27:S38" si="11">IF(I$17=0, "-", I27/I$17*100)</f>
        <v>8.3076850107594069</v>
      </c>
      <c r="T27" s="13">
        <f t="shared" ref="T27:T38" si="12">IF(J$17=0, "-", J27/J$17*100)</f>
        <v>8.4569224435660999</v>
      </c>
      <c r="U27" s="13">
        <f t="shared" ref="U27:U38" si="13">IF(K$17=0, "-", K27/K$17*100)</f>
        <v>8.5712591985274305</v>
      </c>
      <c r="V27" s="13">
        <f t="shared" ref="V27:V38" si="14">IF(L$17=0, "-", L27/L$17*100)</f>
        <v>8.5314235290102722</v>
      </c>
      <c r="W27" s="13">
        <f t="shared" ref="W27:W38" si="15">IF(M$17=0, "-", M27/M$17*100)</f>
        <v>8.5519755717025703</v>
      </c>
      <c r="X27" s="14"/>
    </row>
    <row r="28" spans="2:28" s="9" customFormat="1" ht="15" customHeight="1" x14ac:dyDescent="0.2">
      <c r="B28" s="9" t="str">
        <f>B27</f>
        <v>Month</v>
      </c>
      <c r="C28" s="9" t="str">
        <f>LEFT(G28, 3)</f>
        <v>Aug</v>
      </c>
      <c r="D28" s="9" t="str">
        <f t="shared" ref="D28" si="16">B28&amp;C28&amp;$B$8&amp;$C$8</f>
        <v>MonthAug</v>
      </c>
      <c r="F28" s="14"/>
      <c r="G28" s="14" t="str">
        <f>EventsRef!O4</f>
        <v>August</v>
      </c>
      <c r="H28" s="14"/>
      <c r="I28" s="12">
        <f t="shared" si="9"/>
        <v>85635</v>
      </c>
      <c r="J28" s="12">
        <f t="shared" si="9"/>
        <v>83790</v>
      </c>
      <c r="K28" s="12">
        <f t="shared" si="9"/>
        <v>87155</v>
      </c>
      <c r="L28" s="12">
        <f t="shared" si="9"/>
        <v>89779</v>
      </c>
      <c r="M28" s="12">
        <f t="shared" si="9"/>
        <v>94103</v>
      </c>
      <c r="N28" s="14"/>
      <c r="P28" s="14"/>
      <c r="Q28" s="10" t="str">
        <f t="shared" si="10"/>
        <v>August</v>
      </c>
      <c r="R28" s="14"/>
      <c r="S28" s="13">
        <f t="shared" si="11"/>
        <v>8.8297250396711249</v>
      </c>
      <c r="T28" s="13">
        <f t="shared" si="12"/>
        <v>8.4962654558212449</v>
      </c>
      <c r="U28" s="13">
        <f t="shared" si="13"/>
        <v>8.7569378298106635</v>
      </c>
      <c r="V28" s="13">
        <f t="shared" si="14"/>
        <v>8.7539306834635848</v>
      </c>
      <c r="W28" s="13">
        <f t="shared" si="15"/>
        <v>8.8605306544813924</v>
      </c>
      <c r="X28" s="14"/>
    </row>
    <row r="29" spans="2:28" s="9" customFormat="1" ht="15" customHeight="1" x14ac:dyDescent="0.2">
      <c r="B29" s="9" t="str">
        <f t="shared" ref="B29:B38" si="17">B28</f>
        <v>Month</v>
      </c>
      <c r="C29" s="9" t="str">
        <f t="shared" ref="C29:C38" si="18">LEFT(G29, 3)</f>
        <v>Sep</v>
      </c>
      <c r="D29" s="9" t="str">
        <f t="shared" ref="D29:D38" si="19">B29&amp;C29&amp;$B$8&amp;$C$8</f>
        <v>MonthSep</v>
      </c>
      <c r="F29" s="14"/>
      <c r="G29" s="14" t="str">
        <f>EventsRef!O5</f>
        <v>September</v>
      </c>
      <c r="H29" s="14"/>
      <c r="I29" s="12">
        <f t="shared" si="9"/>
        <v>77534</v>
      </c>
      <c r="J29" s="12">
        <f t="shared" si="9"/>
        <v>83167</v>
      </c>
      <c r="K29" s="12">
        <f t="shared" si="9"/>
        <v>83175</v>
      </c>
      <c r="L29" s="12">
        <f t="shared" si="9"/>
        <v>85222</v>
      </c>
      <c r="M29" s="12">
        <f t="shared" si="9"/>
        <v>89072</v>
      </c>
      <c r="N29" s="14"/>
      <c r="P29" s="14"/>
      <c r="Q29" s="10" t="str">
        <f t="shared" si="10"/>
        <v>September</v>
      </c>
      <c r="R29" s="14"/>
      <c r="S29" s="13">
        <f t="shared" si="11"/>
        <v>7.9944403716454824</v>
      </c>
      <c r="T29" s="13">
        <f t="shared" si="12"/>
        <v>8.4330935572775445</v>
      </c>
      <c r="U29" s="13">
        <f t="shared" si="13"/>
        <v>8.35704553949288</v>
      </c>
      <c r="V29" s="13">
        <f t="shared" si="14"/>
        <v>8.309598911840558</v>
      </c>
      <c r="W29" s="13">
        <f t="shared" si="15"/>
        <v>8.3868228053937344</v>
      </c>
      <c r="X29" s="14"/>
    </row>
    <row r="30" spans="2:28" s="9" customFormat="1" ht="15" customHeight="1" x14ac:dyDescent="0.2">
      <c r="B30" s="9" t="str">
        <f t="shared" si="17"/>
        <v>Month</v>
      </c>
      <c r="C30" s="9" t="str">
        <f t="shared" si="18"/>
        <v>Oct</v>
      </c>
      <c r="D30" s="9" t="str">
        <f t="shared" si="19"/>
        <v>MonthOct</v>
      </c>
      <c r="F30" s="14"/>
      <c r="G30" s="14" t="str">
        <f>EventsRef!O6</f>
        <v>October</v>
      </c>
      <c r="H30" s="14"/>
      <c r="I30" s="12">
        <f t="shared" si="9"/>
        <v>80907</v>
      </c>
      <c r="J30" s="12">
        <f t="shared" si="9"/>
        <v>83671</v>
      </c>
      <c r="K30" s="12">
        <f t="shared" si="9"/>
        <v>82081</v>
      </c>
      <c r="L30" s="12">
        <f t="shared" si="9"/>
        <v>84127</v>
      </c>
      <c r="M30" s="12">
        <f t="shared" si="9"/>
        <v>87635</v>
      </c>
      <c r="N30" s="14"/>
      <c r="P30" s="14"/>
      <c r="Q30" s="10" t="str">
        <f t="shared" si="10"/>
        <v>October</v>
      </c>
      <c r="R30" s="14"/>
      <c r="S30" s="13">
        <f t="shared" si="11"/>
        <v>8.3422264703062012</v>
      </c>
      <c r="T30" s="13">
        <f t="shared" si="12"/>
        <v>8.4841989134027855</v>
      </c>
      <c r="U30" s="13">
        <f t="shared" si="13"/>
        <v>8.2471253973804046</v>
      </c>
      <c r="V30" s="13">
        <f t="shared" si="14"/>
        <v>8.2028305796204108</v>
      </c>
      <c r="W30" s="13">
        <f t="shared" si="15"/>
        <v>8.2515180589936232</v>
      </c>
      <c r="X30" s="14"/>
    </row>
    <row r="31" spans="2:28" s="9" customFormat="1" ht="15" customHeight="1" x14ac:dyDescent="0.2">
      <c r="B31" s="9" t="str">
        <f t="shared" si="17"/>
        <v>Month</v>
      </c>
      <c r="C31" s="9" t="str">
        <f t="shared" si="18"/>
        <v>Nov</v>
      </c>
      <c r="D31" s="9" t="str">
        <f t="shared" si="19"/>
        <v>MonthNov</v>
      </c>
      <c r="F31" s="14"/>
      <c r="G31" s="14" t="str">
        <f>EventsRef!O7</f>
        <v>November</v>
      </c>
      <c r="H31" s="14"/>
      <c r="I31" s="12">
        <f t="shared" si="9"/>
        <v>80626</v>
      </c>
      <c r="J31" s="12">
        <f t="shared" si="9"/>
        <v>78968</v>
      </c>
      <c r="K31" s="12">
        <f t="shared" si="9"/>
        <v>80240</v>
      </c>
      <c r="L31" s="12">
        <f t="shared" si="9"/>
        <v>82514</v>
      </c>
      <c r="M31" s="12">
        <f t="shared" si="9"/>
        <v>85235</v>
      </c>
      <c r="N31" s="14"/>
      <c r="P31" s="14"/>
      <c r="Q31" s="10" t="str">
        <f t="shared" si="10"/>
        <v>November</v>
      </c>
      <c r="R31" s="14"/>
      <c r="S31" s="13">
        <f t="shared" si="11"/>
        <v>8.3132528878206813</v>
      </c>
      <c r="T31" s="13">
        <f t="shared" si="12"/>
        <v>8.0073169890833285</v>
      </c>
      <c r="U31" s="13">
        <f t="shared" si="13"/>
        <v>8.0621500942459718</v>
      </c>
      <c r="V31" s="13">
        <f t="shared" si="14"/>
        <v>8.045554488413929</v>
      </c>
      <c r="W31" s="13">
        <f t="shared" si="15"/>
        <v>8.025539359369219</v>
      </c>
      <c r="X31" s="14"/>
    </row>
    <row r="32" spans="2:28" s="9" customFormat="1" ht="15" customHeight="1" x14ac:dyDescent="0.2">
      <c r="B32" s="9" t="str">
        <f t="shared" si="17"/>
        <v>Month</v>
      </c>
      <c r="C32" s="9" t="str">
        <f t="shared" si="18"/>
        <v>Dec</v>
      </c>
      <c r="D32" s="9" t="str">
        <f t="shared" si="19"/>
        <v>MonthDec</v>
      </c>
      <c r="F32" s="14"/>
      <c r="G32" s="14" t="str">
        <f>EventsRef!O8</f>
        <v>December</v>
      </c>
      <c r="H32" s="14"/>
      <c r="I32" s="12">
        <f t="shared" si="9"/>
        <v>84836</v>
      </c>
      <c r="J32" s="12">
        <f t="shared" si="9"/>
        <v>84765</v>
      </c>
      <c r="K32" s="12">
        <f t="shared" si="9"/>
        <v>85891</v>
      </c>
      <c r="L32" s="12">
        <f t="shared" si="9"/>
        <v>85860</v>
      </c>
      <c r="M32" s="12">
        <f t="shared" si="9"/>
        <v>89754</v>
      </c>
      <c r="N32" s="14"/>
      <c r="P32" s="14"/>
      <c r="Q32" s="10" t="str">
        <f t="shared" si="10"/>
        <v>December</v>
      </c>
      <c r="R32" s="14"/>
      <c r="S32" s="13">
        <f t="shared" si="11"/>
        <v>8.7473410809311556</v>
      </c>
      <c r="T32" s="13">
        <f t="shared" si="12"/>
        <v>8.5951299840397155</v>
      </c>
      <c r="U32" s="13">
        <f t="shared" si="13"/>
        <v>8.6299368612273284</v>
      </c>
      <c r="V32" s="13">
        <f t="shared" si="14"/>
        <v>8.371807309974308</v>
      </c>
      <c r="W32" s="13">
        <f t="shared" si="15"/>
        <v>8.4510384192036696</v>
      </c>
      <c r="X32" s="14"/>
    </row>
    <row r="33" spans="2:24" s="9" customFormat="1" ht="15" customHeight="1" x14ac:dyDescent="0.2">
      <c r="B33" s="9" t="str">
        <f t="shared" si="17"/>
        <v>Month</v>
      </c>
      <c r="C33" s="9" t="str">
        <f t="shared" si="18"/>
        <v>Jan</v>
      </c>
      <c r="D33" s="9" t="str">
        <f t="shared" si="19"/>
        <v>MonthJan</v>
      </c>
      <c r="F33" s="14"/>
      <c r="G33" s="14" t="str">
        <f>EventsRef!O9</f>
        <v>January</v>
      </c>
      <c r="H33" s="14"/>
      <c r="I33" s="12">
        <f t="shared" si="9"/>
        <v>83614</v>
      </c>
      <c r="J33" s="12">
        <f t="shared" si="9"/>
        <v>83575</v>
      </c>
      <c r="K33" s="12">
        <f t="shared" si="9"/>
        <v>83349</v>
      </c>
      <c r="L33" s="12">
        <f t="shared" si="9"/>
        <v>84851</v>
      </c>
      <c r="M33" s="12">
        <f t="shared" si="9"/>
        <v>91398</v>
      </c>
      <c r="N33" s="14"/>
      <c r="P33" s="14"/>
      <c r="Q33" s="10" t="str">
        <f t="shared" si="10"/>
        <v>January</v>
      </c>
      <c r="R33" s="14"/>
      <c r="S33" s="13">
        <f t="shared" si="11"/>
        <v>8.6213420852112037</v>
      </c>
      <c r="T33" s="13">
        <f t="shared" si="12"/>
        <v>8.4744645598551198</v>
      </c>
      <c r="U33" s="13">
        <f t="shared" si="13"/>
        <v>8.3745282677630559</v>
      </c>
      <c r="V33" s="13">
        <f t="shared" si="14"/>
        <v>8.2734244358098064</v>
      </c>
      <c r="W33" s="13">
        <f t="shared" si="15"/>
        <v>8.6058338284463876</v>
      </c>
      <c r="X33" s="14"/>
    </row>
    <row r="34" spans="2:24" s="9" customFormat="1" ht="15" customHeight="1" x14ac:dyDescent="0.2">
      <c r="B34" s="9" t="str">
        <f t="shared" si="17"/>
        <v>Month</v>
      </c>
      <c r="C34" s="9" t="str">
        <f t="shared" si="18"/>
        <v>Feb</v>
      </c>
      <c r="D34" s="9" t="str">
        <f t="shared" si="19"/>
        <v>MonthFeb</v>
      </c>
      <c r="F34" s="14"/>
      <c r="G34" s="14" t="str">
        <f>EventsRef!O10</f>
        <v>February</v>
      </c>
      <c r="H34" s="14"/>
      <c r="I34" s="12">
        <f t="shared" si="9"/>
        <v>76496</v>
      </c>
      <c r="J34" s="12">
        <f t="shared" si="9"/>
        <v>78130</v>
      </c>
      <c r="K34" s="12">
        <f t="shared" si="9"/>
        <v>76886</v>
      </c>
      <c r="L34" s="12">
        <f t="shared" si="9"/>
        <v>79340</v>
      </c>
      <c r="M34" s="12">
        <f t="shared" si="9"/>
        <v>82295</v>
      </c>
      <c r="N34" s="14"/>
      <c r="P34" s="14"/>
      <c r="Q34" s="10" t="str">
        <f t="shared" si="10"/>
        <v>February</v>
      </c>
      <c r="R34" s="14"/>
      <c r="S34" s="13">
        <f t="shared" si="11"/>
        <v>7.8874134014676507</v>
      </c>
      <c r="T34" s="13">
        <f t="shared" si="12"/>
        <v>7.9223441945735038</v>
      </c>
      <c r="U34" s="13">
        <f t="shared" si="13"/>
        <v>7.7251554355208851</v>
      </c>
      <c r="V34" s="13">
        <f t="shared" si="14"/>
        <v>7.7360725829648436</v>
      </c>
      <c r="W34" s="13">
        <f t="shared" si="15"/>
        <v>7.7487154523293231</v>
      </c>
      <c r="X34" s="14"/>
    </row>
    <row r="35" spans="2:24" s="9" customFormat="1" ht="15" customHeight="1" x14ac:dyDescent="0.2">
      <c r="B35" s="9" t="str">
        <f t="shared" si="17"/>
        <v>Month</v>
      </c>
      <c r="C35" s="9" t="str">
        <f t="shared" si="18"/>
        <v>Mar</v>
      </c>
      <c r="D35" s="9" t="str">
        <f t="shared" si="19"/>
        <v>MonthMar</v>
      </c>
      <c r="F35" s="14"/>
      <c r="G35" s="14" t="str">
        <f>EventsRef!O11</f>
        <v>March</v>
      </c>
      <c r="H35" s="14"/>
      <c r="I35" s="12">
        <f t="shared" si="9"/>
        <v>82037</v>
      </c>
      <c r="J35" s="12">
        <f t="shared" si="9"/>
        <v>82845</v>
      </c>
      <c r="K35" s="12">
        <f t="shared" si="9"/>
        <v>85832</v>
      </c>
      <c r="L35" s="12">
        <f t="shared" si="9"/>
        <v>87152</v>
      </c>
      <c r="M35" s="12">
        <f t="shared" si="9"/>
        <v>90953</v>
      </c>
      <c r="N35" s="14"/>
      <c r="P35" s="14"/>
      <c r="Q35" s="10" t="str">
        <f t="shared" si="10"/>
        <v>March</v>
      </c>
      <c r="R35" s="14"/>
      <c r="S35" s="13">
        <f t="shared" si="11"/>
        <v>8.4587394532550952</v>
      </c>
      <c r="T35" s="13">
        <f t="shared" si="12"/>
        <v>8.4004429130864189</v>
      </c>
      <c r="U35" s="13">
        <f t="shared" si="13"/>
        <v>8.6240088096874405</v>
      </c>
      <c r="V35" s="13">
        <f t="shared" si="14"/>
        <v>8.4977841914614594</v>
      </c>
      <c r="W35" s="13">
        <f t="shared" si="15"/>
        <v>8.5639336112243605</v>
      </c>
      <c r="X35" s="14"/>
    </row>
    <row r="36" spans="2:24" s="9" customFormat="1" ht="15" customHeight="1" x14ac:dyDescent="0.2">
      <c r="B36" s="9" t="str">
        <f t="shared" si="17"/>
        <v>Month</v>
      </c>
      <c r="C36" s="9" t="str">
        <f t="shared" si="18"/>
        <v>Apr</v>
      </c>
      <c r="D36" s="9" t="str">
        <f t="shared" si="19"/>
        <v>MonthApr</v>
      </c>
      <c r="F36" s="14"/>
      <c r="G36" s="14" t="str">
        <f>EventsRef!O12</f>
        <v>April</v>
      </c>
      <c r="H36" s="14"/>
      <c r="I36" s="12">
        <f t="shared" si="9"/>
        <v>77562</v>
      </c>
      <c r="J36" s="12">
        <f t="shared" si="9"/>
        <v>79895</v>
      </c>
      <c r="K36" s="12">
        <f t="shared" si="9"/>
        <v>80894</v>
      </c>
      <c r="L36" s="12">
        <f t="shared" si="9"/>
        <v>83865</v>
      </c>
      <c r="M36" s="12">
        <f t="shared" si="9"/>
        <v>83762</v>
      </c>
      <c r="N36" s="14"/>
      <c r="P36" s="14"/>
      <c r="Q36" s="10" t="str">
        <f t="shared" si="10"/>
        <v>April</v>
      </c>
      <c r="R36" s="14"/>
      <c r="S36" s="13">
        <f t="shared" si="11"/>
        <v>7.9973274190105883</v>
      </c>
      <c r="T36" s="13">
        <f t="shared" si="12"/>
        <v>8.1013143405279671</v>
      </c>
      <c r="U36" s="13">
        <f t="shared" si="13"/>
        <v>8.1278610384338688</v>
      </c>
      <c r="V36" s="13">
        <f t="shared" si="14"/>
        <v>8.177284184148558</v>
      </c>
      <c r="W36" s="13">
        <f t="shared" si="15"/>
        <v>7.8868449324747401</v>
      </c>
      <c r="X36" s="14"/>
    </row>
    <row r="37" spans="2:24" s="9" customFormat="1" ht="15" customHeight="1" x14ac:dyDescent="0.2">
      <c r="B37" s="9" t="str">
        <f t="shared" si="17"/>
        <v>Month</v>
      </c>
      <c r="C37" s="9" t="str">
        <f t="shared" si="18"/>
        <v>May</v>
      </c>
      <c r="D37" s="9" t="str">
        <f t="shared" si="19"/>
        <v>MonthMay</v>
      </c>
      <c r="F37" s="14"/>
      <c r="G37" s="14" t="str">
        <f>EventsRef!O13</f>
        <v>May</v>
      </c>
      <c r="H37" s="14"/>
      <c r="I37" s="12">
        <f t="shared" si="9"/>
        <v>80936</v>
      </c>
      <c r="J37" s="12">
        <f t="shared" si="9"/>
        <v>82108</v>
      </c>
      <c r="K37" s="12">
        <f t="shared" si="9"/>
        <v>81934</v>
      </c>
      <c r="L37" s="12">
        <f t="shared" si="9"/>
        <v>86732</v>
      </c>
      <c r="M37" s="12">
        <f t="shared" si="9"/>
        <v>88772</v>
      </c>
      <c r="N37" s="14"/>
      <c r="P37" s="14"/>
      <c r="Q37" s="10" t="str">
        <f t="shared" si="10"/>
        <v>May</v>
      </c>
      <c r="R37" s="14"/>
      <c r="S37" s="13">
        <f t="shared" si="11"/>
        <v>8.3452166265057759</v>
      </c>
      <c r="T37" s="13">
        <f t="shared" si="12"/>
        <v>8.3257114697048671</v>
      </c>
      <c r="U37" s="13">
        <f t="shared" si="13"/>
        <v>8.2323555062556011</v>
      </c>
      <c r="V37" s="13">
        <f t="shared" si="14"/>
        <v>8.4568319544455122</v>
      </c>
      <c r="W37" s="13">
        <f t="shared" si="15"/>
        <v>8.3585754679406854</v>
      </c>
      <c r="X37" s="14"/>
    </row>
    <row r="38" spans="2:24" s="9" customFormat="1" ht="15" customHeight="1" x14ac:dyDescent="0.2">
      <c r="B38" s="9" t="str">
        <f t="shared" si="17"/>
        <v>Month</v>
      </c>
      <c r="C38" s="9" t="str">
        <f t="shared" si="18"/>
        <v>Jun</v>
      </c>
      <c r="D38" s="9" t="str">
        <f t="shared" si="19"/>
        <v>MonthJun</v>
      </c>
      <c r="F38" s="14"/>
      <c r="G38" s="14" t="str">
        <f>EventsRef!O14</f>
        <v>June</v>
      </c>
      <c r="H38" s="14"/>
      <c r="I38" s="12">
        <f t="shared" si="9"/>
        <v>79094</v>
      </c>
      <c r="J38" s="12">
        <f t="shared" si="9"/>
        <v>81882</v>
      </c>
      <c r="K38" s="12">
        <f t="shared" si="9"/>
        <v>82524</v>
      </c>
      <c r="L38" s="12">
        <f t="shared" si="9"/>
        <v>88646</v>
      </c>
      <c r="M38" s="12">
        <f t="shared" si="9"/>
        <v>88242</v>
      </c>
      <c r="N38" s="14"/>
      <c r="P38" s="14"/>
      <c r="Q38" s="10" t="str">
        <f t="shared" si="10"/>
        <v>June</v>
      </c>
      <c r="R38" s="14"/>
      <c r="S38" s="13">
        <f t="shared" si="11"/>
        <v>8.1552901534156348</v>
      </c>
      <c r="T38" s="13">
        <f t="shared" si="12"/>
        <v>8.3027951790614054</v>
      </c>
      <c r="U38" s="13">
        <f t="shared" si="13"/>
        <v>8.2916360216544689</v>
      </c>
      <c r="V38" s="13">
        <f t="shared" si="14"/>
        <v>8.6434571488467569</v>
      </c>
      <c r="W38" s="13">
        <f t="shared" si="15"/>
        <v>8.3086718384402936</v>
      </c>
      <c r="X38" s="14"/>
    </row>
    <row r="39" spans="2:24" s="9" customFormat="1" ht="15" customHeight="1" x14ac:dyDescent="0.2">
      <c r="F39" s="14"/>
      <c r="G39" s="31" t="s">
        <v>14943</v>
      </c>
      <c r="H39" s="31"/>
      <c r="I39" s="31"/>
      <c r="J39" s="31"/>
      <c r="K39" s="31"/>
      <c r="L39" s="31"/>
      <c r="M39" s="31"/>
      <c r="N39" s="14"/>
      <c r="P39" s="14"/>
      <c r="Q39" s="31" t="s">
        <v>14943</v>
      </c>
      <c r="R39" s="31"/>
      <c r="S39" s="31"/>
      <c r="T39" s="31"/>
      <c r="U39" s="31"/>
      <c r="V39" s="31"/>
      <c r="W39" s="31"/>
      <c r="X39" s="14"/>
    </row>
    <row r="40" spans="2:24" s="9" customFormat="1" ht="15" customHeight="1" x14ac:dyDescent="0.2">
      <c r="B40" s="9" t="s">
        <v>4556</v>
      </c>
      <c r="C40" s="9" t="str">
        <f>VLOOKUP(G40, ListLength, 2, FALSE)</f>
        <v>Cat1</v>
      </c>
      <c r="D40" s="9" t="str">
        <f>B40&amp;C40&amp;$B$8&amp;$C$8</f>
        <v>LengthCat1</v>
      </c>
      <c r="F40" s="14"/>
      <c r="G40" s="14" t="str">
        <f>EventsRef!R3</f>
        <v>&lt;3 hours</v>
      </c>
      <c r="H40" s="14"/>
      <c r="I40" s="12">
        <f t="shared" ref="I40:M44" si="20">_xlfn.IFNA(VLOOKUP($D$8&amp;$D40&amp;I$15, eventdata, 7, FALSE), 0)</f>
        <v>502075</v>
      </c>
      <c r="J40" s="12">
        <f t="shared" si="20"/>
        <v>520918</v>
      </c>
      <c r="K40" s="12">
        <f t="shared" si="20"/>
        <v>517978</v>
      </c>
      <c r="L40" s="12">
        <f t="shared" si="20"/>
        <v>526689</v>
      </c>
      <c r="M40" s="12">
        <f t="shared" si="20"/>
        <v>543989</v>
      </c>
      <c r="N40" s="14"/>
      <c r="P40" s="14"/>
      <c r="Q40" s="10" t="str">
        <f t="shared" ref="Q40:Q44" si="21">G40</f>
        <v>&lt;3 hours</v>
      </c>
      <c r="R40" s="14"/>
      <c r="S40" s="13">
        <f>IF((I$17-I$44)=0, "-", I40/(I$17-I$44)*100)</f>
        <v>51.828755294362971</v>
      </c>
      <c r="T40" s="13">
        <f t="shared" ref="T40:W40" si="22">IF((J$17-J$44)=0, "-", J40/(J$17-J$44)*100)</f>
        <v>52.864842593240958</v>
      </c>
      <c r="U40" s="13">
        <f t="shared" si="22"/>
        <v>52.10134242094442</v>
      </c>
      <c r="V40" s="13">
        <f t="shared" si="22"/>
        <v>51.407714539209572</v>
      </c>
      <c r="W40" s="13">
        <f t="shared" si="22"/>
        <v>51.274778990865556</v>
      </c>
      <c r="X40" s="14"/>
    </row>
    <row r="41" spans="2:24" s="9" customFormat="1" ht="15" customHeight="1" x14ac:dyDescent="0.2">
      <c r="B41" s="9" t="str">
        <f>B40</f>
        <v>Length</v>
      </c>
      <c r="C41" s="9" t="str">
        <f>VLOOKUP(G41, ListLength, 2, FALSE)</f>
        <v>Cat2</v>
      </c>
      <c r="D41" s="9" t="str">
        <f t="shared" ref="D41" si="23">B41&amp;C41&amp;$B$8&amp;$C$8</f>
        <v>LengthCat2</v>
      </c>
      <c r="F41" s="14"/>
      <c r="G41" s="14" t="str">
        <f>EventsRef!R4</f>
        <v>3–&lt;6 hours</v>
      </c>
      <c r="H41" s="14"/>
      <c r="I41" s="12">
        <f t="shared" si="20"/>
        <v>347180</v>
      </c>
      <c r="J41" s="12">
        <f t="shared" si="20"/>
        <v>381059</v>
      </c>
      <c r="K41" s="12">
        <f t="shared" si="20"/>
        <v>394087</v>
      </c>
      <c r="L41" s="12">
        <f t="shared" si="20"/>
        <v>418176</v>
      </c>
      <c r="M41" s="12">
        <f t="shared" si="20"/>
        <v>436403</v>
      </c>
      <c r="N41" s="14"/>
      <c r="P41" s="14"/>
      <c r="Q41" s="10" t="str">
        <f t="shared" si="21"/>
        <v>3–&lt;6 hours</v>
      </c>
      <c r="R41" s="14"/>
      <c r="S41" s="13">
        <f t="shared" ref="S41:S43" si="24">IF((I$17-I$44)=0, "-", I41/(I$17-I$44)*100)</f>
        <v>35.839082334505676</v>
      </c>
      <c r="T41" s="13">
        <f t="shared" ref="T41:T43" si="25">IF((J$17-J$44)=0, "-", J41/(J$17-J$44)*100)</f>
        <v>38.671391761731805</v>
      </c>
      <c r="U41" s="13">
        <f t="shared" ref="U41:U43" si="26">IF((K$17-K$44)=0, "-", K41/(K$17-K$44)*100)</f>
        <v>39.639640545819951</v>
      </c>
      <c r="V41" s="13">
        <f t="shared" ref="V41:V43" si="27">IF((L$17-L$44)=0, "-", L41/(L$17-L$44)*100)</f>
        <v>40.816254820488943</v>
      </c>
      <c r="W41" s="13">
        <f t="shared" ref="W41:W43" si="28">IF((M$17-M$44)=0, "-", M41/(M$17-M$44)*100)</f>
        <v>41.134043842707662</v>
      </c>
      <c r="X41" s="14"/>
    </row>
    <row r="42" spans="2:24" s="9" customFormat="1" ht="15" customHeight="1" x14ac:dyDescent="0.2">
      <c r="B42" s="9" t="str">
        <f t="shared" ref="B42:B44" si="29">B41</f>
        <v>Length</v>
      </c>
      <c r="C42" s="9" t="str">
        <f>VLOOKUP(G42, ListLength, 2, FALSE)</f>
        <v>Cat3</v>
      </c>
      <c r="D42" s="9" t="str">
        <f t="shared" ref="D42:D44" si="30">B42&amp;C42&amp;$B$8&amp;$C$8</f>
        <v>LengthCat3</v>
      </c>
      <c r="F42" s="14"/>
      <c r="G42" s="14" t="str">
        <f>EventsRef!R5</f>
        <v>6–&lt;9 hours</v>
      </c>
      <c r="H42" s="14"/>
      <c r="I42" s="12">
        <f t="shared" si="20"/>
        <v>75145</v>
      </c>
      <c r="J42" s="12">
        <f t="shared" si="20"/>
        <v>57623</v>
      </c>
      <c r="K42" s="12">
        <f t="shared" si="20"/>
        <v>56613</v>
      </c>
      <c r="L42" s="12">
        <f t="shared" si="20"/>
        <v>55384</v>
      </c>
      <c r="M42" s="12">
        <f t="shared" si="20"/>
        <v>55955</v>
      </c>
      <c r="N42" s="14"/>
      <c r="P42" s="14"/>
      <c r="Q42" s="10" t="str">
        <f t="shared" si="21"/>
        <v>6–&lt;9 hours</v>
      </c>
      <c r="R42" s="14"/>
      <c r="S42" s="13">
        <f t="shared" si="24"/>
        <v>7.7571514546530009</v>
      </c>
      <c r="T42" s="13">
        <f t="shared" si="25"/>
        <v>5.847812563110363</v>
      </c>
      <c r="U42" s="13">
        <f t="shared" si="26"/>
        <v>5.6944760172766538</v>
      </c>
      <c r="V42" s="13">
        <f t="shared" si="27"/>
        <v>5.40577999927772</v>
      </c>
      <c r="W42" s="13">
        <f t="shared" si="28"/>
        <v>5.2741512391498393</v>
      </c>
      <c r="X42" s="14"/>
    </row>
    <row r="43" spans="2:24" s="9" customFormat="1" ht="15" customHeight="1" x14ac:dyDescent="0.2">
      <c r="B43" s="9" t="str">
        <f t="shared" si="29"/>
        <v>Length</v>
      </c>
      <c r="C43" s="9" t="str">
        <f>VLOOKUP(G43, ListLength, 2, FALSE)</f>
        <v>Cat6</v>
      </c>
      <c r="D43" s="9" t="str">
        <f t="shared" si="30"/>
        <v>LengthCat6</v>
      </c>
      <c r="F43" s="14"/>
      <c r="G43" s="14" t="str">
        <f>EventsRef!R6</f>
        <v>9+ hours</v>
      </c>
      <c r="H43" s="14"/>
      <c r="I43" s="12">
        <f t="shared" si="20"/>
        <v>44319</v>
      </c>
      <c r="J43" s="12">
        <f t="shared" si="20"/>
        <v>25777</v>
      </c>
      <c r="K43" s="12">
        <f t="shared" si="20"/>
        <v>25496</v>
      </c>
      <c r="L43" s="12">
        <f t="shared" si="20"/>
        <v>24284</v>
      </c>
      <c r="M43" s="12">
        <f t="shared" si="20"/>
        <v>24582</v>
      </c>
      <c r="N43" s="14"/>
      <c r="P43" s="14"/>
      <c r="Q43" s="10" t="str">
        <f t="shared" si="21"/>
        <v>9+ hours</v>
      </c>
      <c r="R43" s="14"/>
      <c r="S43" s="13">
        <f t="shared" si="24"/>
        <v>4.5750109164783597</v>
      </c>
      <c r="T43" s="13">
        <f t="shared" si="25"/>
        <v>2.6159530819168704</v>
      </c>
      <c r="U43" s="13">
        <f t="shared" si="26"/>
        <v>2.564541015958977</v>
      </c>
      <c r="V43" s="13">
        <f t="shared" si="27"/>
        <v>2.3702506410237643</v>
      </c>
      <c r="W43" s="13">
        <f t="shared" si="28"/>
        <v>2.3170259272769429</v>
      </c>
      <c r="X43" s="14"/>
    </row>
    <row r="44" spans="2:24" s="9" customFormat="1" ht="15" customHeight="1" x14ac:dyDescent="0.2">
      <c r="B44" s="9" t="str">
        <f t="shared" si="29"/>
        <v>Length</v>
      </c>
      <c r="C44" s="9" t="str">
        <f>VLOOKUP(G44, ListLength, 2, FALSE)</f>
        <v>Cat9</v>
      </c>
      <c r="D44" s="9" t="str">
        <f t="shared" si="30"/>
        <v>LengthCat9</v>
      </c>
      <c r="F44" s="14"/>
      <c r="G44" s="14" t="str">
        <f>EventsRef!R7</f>
        <v>Unknown</v>
      </c>
      <c r="H44" s="14"/>
      <c r="I44" s="12">
        <f t="shared" si="20"/>
        <v>1130</v>
      </c>
      <c r="J44" s="12">
        <f t="shared" si="20"/>
        <v>821</v>
      </c>
      <c r="K44" s="12">
        <f t="shared" si="20"/>
        <v>1094</v>
      </c>
      <c r="L44" s="12">
        <f t="shared" si="20"/>
        <v>1052</v>
      </c>
      <c r="M44" s="12">
        <f t="shared" si="20"/>
        <v>1118</v>
      </c>
      <c r="N44" s="14"/>
      <c r="P44" s="14"/>
      <c r="Q44" s="10" t="str">
        <f t="shared" si="21"/>
        <v>Unknown</v>
      </c>
      <c r="R44" s="14"/>
      <c r="S44" s="16" t="s">
        <v>14945</v>
      </c>
      <c r="T44" s="16" t="s">
        <v>14945</v>
      </c>
      <c r="U44" s="16" t="s">
        <v>14945</v>
      </c>
      <c r="V44" s="16" t="s">
        <v>14945</v>
      </c>
      <c r="W44" s="16" t="s">
        <v>14945</v>
      </c>
      <c r="X44" s="14"/>
    </row>
    <row r="45" spans="2:24" s="9" customFormat="1" ht="15" customHeight="1" x14ac:dyDescent="0.2">
      <c r="F45" s="14"/>
      <c r="G45" s="31" t="s">
        <v>14951</v>
      </c>
      <c r="H45" s="31"/>
      <c r="I45" s="31"/>
      <c r="J45" s="31"/>
      <c r="K45" s="31"/>
      <c r="L45" s="31"/>
      <c r="M45" s="31"/>
      <c r="N45" s="14"/>
      <c r="P45" s="14"/>
      <c r="Q45" s="31" t="s">
        <v>14951</v>
      </c>
      <c r="R45" s="31"/>
      <c r="S45" s="31"/>
      <c r="T45" s="31"/>
      <c r="U45" s="31"/>
      <c r="V45" s="31"/>
      <c r="W45" s="31"/>
      <c r="X45" s="14"/>
    </row>
    <row r="46" spans="2:24" s="9" customFormat="1" ht="15" customHeight="1" x14ac:dyDescent="0.2">
      <c r="B46" s="9" t="s">
        <v>4696</v>
      </c>
      <c r="C46" s="9" t="str">
        <f t="shared" ref="C46:C51" si="31">VLOOKUP(G46, ListTriage, 2, FALSE)</f>
        <v>Cat1</v>
      </c>
      <c r="D46" s="9" t="str">
        <f>B46&amp;C46&amp;$B$8&amp;$C$8</f>
        <v>TriageCat1</v>
      </c>
      <c r="F46" s="14"/>
      <c r="G46" s="14" t="str">
        <f>EventsRef!Y3</f>
        <v>Level 1: Immediately life-threatening</v>
      </c>
      <c r="H46" s="14"/>
      <c r="I46" s="12">
        <f t="shared" ref="I46:M51" si="32">_xlfn.IFNA(VLOOKUP($D$8&amp;$D46&amp;I$15, eventdata, 7, FALSE), 0)</f>
        <v>5893</v>
      </c>
      <c r="J46" s="12">
        <f t="shared" si="32"/>
        <v>6484</v>
      </c>
      <c r="K46" s="12">
        <f t="shared" si="32"/>
        <v>6460</v>
      </c>
      <c r="L46" s="12">
        <f t="shared" si="32"/>
        <v>7139</v>
      </c>
      <c r="M46" s="12">
        <f t="shared" si="32"/>
        <v>7576</v>
      </c>
      <c r="N46" s="14"/>
      <c r="P46" s="14"/>
      <c r="Q46" s="10" t="str">
        <f t="shared" ref="Q46:Q51" si="33">G46</f>
        <v>Level 1: Immediately life-threatening</v>
      </c>
      <c r="R46" s="14"/>
      <c r="S46" s="13">
        <f>IF((I$17-I$51)=0, "-", I46/(I$17-I$51)*100)</f>
        <v>0.60832914395196125</v>
      </c>
      <c r="T46" s="13">
        <f t="shared" ref="T46:W50" si="34">IF((J$17-J$51)=0, "-", J46/(J$17-J$51)*100)</f>
        <v>0.6580222595006785</v>
      </c>
      <c r="U46" s="13">
        <f t="shared" si="34"/>
        <v>0.64978565120391396</v>
      </c>
      <c r="V46" s="13">
        <f t="shared" si="34"/>
        <v>0.69680527615996757</v>
      </c>
      <c r="W46" s="13">
        <f t="shared" si="34"/>
        <v>0.71409114087747616</v>
      </c>
      <c r="X46" s="14"/>
    </row>
    <row r="47" spans="2:24" s="9" customFormat="1" ht="15" customHeight="1" x14ac:dyDescent="0.2">
      <c r="B47" s="9" t="str">
        <f>B46</f>
        <v>Triage</v>
      </c>
      <c r="C47" s="9" t="str">
        <f t="shared" si="31"/>
        <v>Cat2</v>
      </c>
      <c r="D47" s="9" t="str">
        <f t="shared" ref="D47" si="35">B47&amp;C47&amp;$B$8&amp;$C$8</f>
        <v>TriageCat2</v>
      </c>
      <c r="F47" s="14"/>
      <c r="G47" s="14" t="str">
        <f>EventsRef!Y4</f>
        <v>Level 2: Imminently life-threatening</v>
      </c>
      <c r="H47" s="14"/>
      <c r="I47" s="12">
        <f t="shared" si="32"/>
        <v>98238</v>
      </c>
      <c r="J47" s="12">
        <f t="shared" si="32"/>
        <v>104438</v>
      </c>
      <c r="K47" s="12">
        <f t="shared" si="32"/>
        <v>106017</v>
      </c>
      <c r="L47" s="12">
        <f t="shared" si="32"/>
        <v>111851</v>
      </c>
      <c r="M47" s="12">
        <f t="shared" si="32"/>
        <v>116748</v>
      </c>
      <c r="N47" s="14"/>
      <c r="P47" s="14"/>
      <c r="Q47" s="10" t="str">
        <f t="shared" si="33"/>
        <v>Level 2: Imminently life-threatening</v>
      </c>
      <c r="R47" s="14"/>
      <c r="S47" s="13">
        <f t="shared" ref="S47:S50" si="36">IF((I$17-I$51)=0, "-", I47/(I$17-I$51)*100)</f>
        <v>10.141021286874729</v>
      </c>
      <c r="T47" s="13">
        <f t="shared" si="34"/>
        <v>10.598786048385541</v>
      </c>
      <c r="U47" s="13">
        <f t="shared" si="34"/>
        <v>10.663827458774822</v>
      </c>
      <c r="V47" s="13">
        <f t="shared" si="34"/>
        <v>10.917266696143511</v>
      </c>
      <c r="W47" s="13">
        <f t="shared" si="34"/>
        <v>11.004317913828352</v>
      </c>
      <c r="X47" s="14"/>
    </row>
    <row r="48" spans="2:24" s="9" customFormat="1" ht="15" customHeight="1" x14ac:dyDescent="0.2">
      <c r="B48" s="9" t="str">
        <f t="shared" ref="B48:B51" si="37">B47</f>
        <v>Triage</v>
      </c>
      <c r="C48" s="9" t="str">
        <f t="shared" si="31"/>
        <v>Cat3</v>
      </c>
      <c r="D48" s="9" t="str">
        <f t="shared" ref="D48:D51" si="38">B48&amp;C48&amp;$B$8&amp;$C$8</f>
        <v>TriageCat3</v>
      </c>
      <c r="F48" s="14"/>
      <c r="G48" s="14" t="str">
        <f>EventsRef!Y5</f>
        <v>Level 3: Potentially life-threatening</v>
      </c>
      <c r="H48" s="14"/>
      <c r="I48" s="12">
        <f t="shared" si="32"/>
        <v>384756</v>
      </c>
      <c r="J48" s="12">
        <f t="shared" si="32"/>
        <v>400237</v>
      </c>
      <c r="K48" s="12">
        <f t="shared" si="32"/>
        <v>405924</v>
      </c>
      <c r="L48" s="12">
        <f t="shared" si="32"/>
        <v>422360</v>
      </c>
      <c r="M48" s="12">
        <f t="shared" si="32"/>
        <v>445688</v>
      </c>
      <c r="N48" s="14"/>
      <c r="P48" s="14"/>
      <c r="Q48" s="10" t="str">
        <f t="shared" si="33"/>
        <v>Level 3: Potentially life-threatening</v>
      </c>
      <c r="R48" s="14"/>
      <c r="S48" s="13">
        <f t="shared" si="36"/>
        <v>39.718019363716408</v>
      </c>
      <c r="T48" s="13">
        <f t="shared" si="34"/>
        <v>40.617651924085905</v>
      </c>
      <c r="U48" s="13">
        <f t="shared" si="34"/>
        <v>40.830277194937707</v>
      </c>
      <c r="V48" s="13">
        <f t="shared" si="34"/>
        <v>41.224636004891984</v>
      </c>
      <c r="W48" s="13">
        <f t="shared" si="34"/>
        <v>42.00922022114581</v>
      </c>
      <c r="X48" s="14"/>
    </row>
    <row r="49" spans="2:24" s="9" customFormat="1" ht="15" customHeight="1" x14ac:dyDescent="0.2">
      <c r="B49" s="9" t="str">
        <f t="shared" si="37"/>
        <v>Triage</v>
      </c>
      <c r="C49" s="9" t="str">
        <f t="shared" si="31"/>
        <v>Cat4</v>
      </c>
      <c r="D49" s="9" t="str">
        <f t="shared" si="38"/>
        <v>TriageCat4</v>
      </c>
      <c r="F49" s="14"/>
      <c r="G49" s="14" t="str">
        <f>EventsRef!Y6</f>
        <v>Level 4: Potentially serious</v>
      </c>
      <c r="H49" s="14"/>
      <c r="I49" s="12">
        <f t="shared" si="32"/>
        <v>384255</v>
      </c>
      <c r="J49" s="12">
        <f t="shared" si="32"/>
        <v>386830</v>
      </c>
      <c r="K49" s="12">
        <f t="shared" si="32"/>
        <v>394819</v>
      </c>
      <c r="L49" s="12">
        <f t="shared" si="32"/>
        <v>406473</v>
      </c>
      <c r="M49" s="12">
        <f t="shared" si="32"/>
        <v>420270</v>
      </c>
      <c r="N49" s="14"/>
      <c r="P49" s="14"/>
      <c r="Q49" s="10" t="str">
        <f t="shared" si="33"/>
        <v>Level 4: Potentially serious</v>
      </c>
      <c r="R49" s="14"/>
      <c r="S49" s="13">
        <f t="shared" si="36"/>
        <v>39.666301579715068</v>
      </c>
      <c r="T49" s="13">
        <f t="shared" si="34"/>
        <v>39.257055928847542</v>
      </c>
      <c r="U49" s="13">
        <f t="shared" si="34"/>
        <v>39.713269508154511</v>
      </c>
      <c r="V49" s="13">
        <f t="shared" si="34"/>
        <v>39.673978290596793</v>
      </c>
      <c r="W49" s="13">
        <f t="shared" si="34"/>
        <v>39.613395429854407</v>
      </c>
      <c r="X49" s="14"/>
    </row>
    <row r="50" spans="2:24" s="9" customFormat="1" ht="15" customHeight="1" x14ac:dyDescent="0.2">
      <c r="B50" s="9" t="str">
        <f t="shared" si="37"/>
        <v>Triage</v>
      </c>
      <c r="C50" s="9" t="str">
        <f t="shared" si="31"/>
        <v>Cat5</v>
      </c>
      <c r="D50" s="9" t="str">
        <f t="shared" si="38"/>
        <v>TriageCat5</v>
      </c>
      <c r="F50" s="14"/>
      <c r="G50" s="14" t="str">
        <f>EventsRef!Y7</f>
        <v>Level 5: Less urgent</v>
      </c>
      <c r="H50" s="14"/>
      <c r="I50" s="12">
        <f t="shared" si="32"/>
        <v>95577</v>
      </c>
      <c r="J50" s="12">
        <f t="shared" si="32"/>
        <v>87388</v>
      </c>
      <c r="K50" s="12">
        <f t="shared" si="32"/>
        <v>80954</v>
      </c>
      <c r="L50" s="12">
        <f t="shared" si="32"/>
        <v>76710</v>
      </c>
      <c r="M50" s="12">
        <f t="shared" si="32"/>
        <v>70647</v>
      </c>
      <c r="N50" s="14"/>
      <c r="P50" s="14"/>
      <c r="Q50" s="10" t="str">
        <f t="shared" si="33"/>
        <v>Level 5: Less urgent</v>
      </c>
      <c r="R50" s="14"/>
      <c r="S50" s="13">
        <f t="shared" si="36"/>
        <v>9.8663286257418292</v>
      </c>
      <c r="T50" s="13">
        <f t="shared" si="34"/>
        <v>8.8684838391803336</v>
      </c>
      <c r="U50" s="13">
        <f t="shared" si="34"/>
        <v>8.1428401869290479</v>
      </c>
      <c r="V50" s="13">
        <f t="shared" si="34"/>
        <v>7.4873137322077472</v>
      </c>
      <c r="W50" s="13">
        <f t="shared" si="34"/>
        <v>6.6589752942939633</v>
      </c>
      <c r="X50" s="14"/>
    </row>
    <row r="51" spans="2:24" s="9" customFormat="1" ht="15" customHeight="1" x14ac:dyDescent="0.2">
      <c r="B51" s="9" t="str">
        <f t="shared" si="37"/>
        <v>Triage</v>
      </c>
      <c r="C51" s="9" t="str">
        <f t="shared" si="31"/>
        <v>Cat0</v>
      </c>
      <c r="D51" s="9" t="str">
        <f t="shared" si="38"/>
        <v>TriageCat0</v>
      </c>
      <c r="F51" s="14"/>
      <c r="G51" s="14" t="str">
        <f>EventsRef!Y8</f>
        <v>Unknown</v>
      </c>
      <c r="H51" s="14"/>
      <c r="I51" s="12">
        <f t="shared" si="32"/>
        <v>1130</v>
      </c>
      <c r="J51" s="12">
        <f t="shared" si="32"/>
        <v>821</v>
      </c>
      <c r="K51" s="12">
        <f t="shared" si="32"/>
        <v>1094</v>
      </c>
      <c r="L51" s="12">
        <f t="shared" si="32"/>
        <v>1052</v>
      </c>
      <c r="M51" s="12">
        <f t="shared" si="32"/>
        <v>1118</v>
      </c>
      <c r="N51" s="14"/>
      <c r="P51" s="14"/>
      <c r="Q51" s="10" t="str">
        <f t="shared" si="33"/>
        <v>Unknown</v>
      </c>
      <c r="R51" s="14"/>
      <c r="S51" s="16" t="s">
        <v>14945</v>
      </c>
      <c r="T51" s="16" t="s">
        <v>14945</v>
      </c>
      <c r="U51" s="16" t="s">
        <v>14945</v>
      </c>
      <c r="V51" s="16" t="s">
        <v>14945</v>
      </c>
      <c r="W51" s="16" t="s">
        <v>14945</v>
      </c>
      <c r="X51" s="14"/>
    </row>
    <row r="52" spans="2:24" s="9" customFormat="1" ht="15" customHeight="1" x14ac:dyDescent="0.2">
      <c r="F52" s="14"/>
      <c r="G52" s="31" t="s">
        <v>14944</v>
      </c>
      <c r="H52" s="31"/>
      <c r="I52" s="31"/>
      <c r="J52" s="31"/>
      <c r="K52" s="31"/>
      <c r="L52" s="31"/>
      <c r="M52" s="31"/>
      <c r="N52" s="14"/>
      <c r="P52" s="14"/>
      <c r="Q52" s="31" t="s">
        <v>14944</v>
      </c>
      <c r="R52" s="31"/>
      <c r="S52" s="31"/>
      <c r="T52" s="31"/>
      <c r="U52" s="31"/>
      <c r="V52" s="31"/>
      <c r="W52" s="31"/>
      <c r="X52" s="14"/>
    </row>
    <row r="53" spans="2:24" s="9" customFormat="1" ht="15" customHeight="1" x14ac:dyDescent="0.2">
      <c r="B53" s="9" t="s">
        <v>4555</v>
      </c>
      <c r="C53" s="9" t="str">
        <f>VLOOKUP(G53, ListOutcome, 2, FALSE)</f>
        <v>Cat2</v>
      </c>
      <c r="D53" s="9" t="str">
        <f>B53&amp;C53&amp;$B$8&amp;$C$8</f>
        <v>OutcomeCat2</v>
      </c>
      <c r="F53" s="14"/>
      <c r="G53" s="14" t="str">
        <f>EventsRef!L3</f>
        <v>Routine discharge</v>
      </c>
      <c r="H53" s="14"/>
      <c r="I53" s="12">
        <f t="shared" ref="I53:M57" si="39">_xlfn.IFNA(VLOOKUP($D$8&amp;$D53&amp;I$15, eventdata, 7, FALSE), 0)</f>
        <v>612517</v>
      </c>
      <c r="J53" s="12">
        <f t="shared" si="39"/>
        <v>625305</v>
      </c>
      <c r="K53" s="12">
        <f t="shared" si="39"/>
        <v>631992</v>
      </c>
      <c r="L53" s="12">
        <f t="shared" si="39"/>
        <v>660347</v>
      </c>
      <c r="M53" s="12">
        <f t="shared" si="39"/>
        <v>687914</v>
      </c>
      <c r="N53" s="14"/>
      <c r="P53" s="14"/>
      <c r="Q53" s="10" t="str">
        <f t="shared" ref="Q53:Q57" si="40">G53</f>
        <v>Routine discharge</v>
      </c>
      <c r="R53" s="14"/>
      <c r="S53" s="13">
        <f>IF((I$17-I$57)=0, "-", I53/(I$17-I$57)*100)</f>
        <v>63.229584637030968</v>
      </c>
      <c r="T53" s="13">
        <f t="shared" ref="T53:W53" si="41">IF((J$17-J$57)=0, "-", J53/(J$17-J$57)*100)</f>
        <v>63.458452957598965</v>
      </c>
      <c r="U53" s="13">
        <f t="shared" si="41"/>
        <v>63.569556234622915</v>
      </c>
      <c r="V53" s="13">
        <f t="shared" si="41"/>
        <v>64.453463187618169</v>
      </c>
      <c r="W53" s="13">
        <f t="shared" si="41"/>
        <v>64.84071978426455</v>
      </c>
      <c r="X53" s="14"/>
    </row>
    <row r="54" spans="2:24" s="9" customFormat="1" ht="15" customHeight="1" x14ac:dyDescent="0.2">
      <c r="B54" s="9" t="str">
        <f>B53</f>
        <v>Outcome</v>
      </c>
      <c r="C54" s="9" t="str">
        <f>VLOOKUP(G54, ListOutcome, 2, FALSE)</f>
        <v>Cat1</v>
      </c>
      <c r="D54" s="9" t="str">
        <f t="shared" ref="D54:D57" si="42">B54&amp;C54&amp;$B$8&amp;$C$8</f>
        <v>OutcomeCat1</v>
      </c>
      <c r="F54" s="14"/>
      <c r="G54" s="14" t="str">
        <f>EventsRef!L4</f>
        <v>Admitted to hospital</v>
      </c>
      <c r="H54" s="14"/>
      <c r="I54" s="12">
        <f t="shared" si="39"/>
        <v>339769</v>
      </c>
      <c r="J54" s="12">
        <f t="shared" si="39"/>
        <v>342319</v>
      </c>
      <c r="K54" s="12">
        <f t="shared" si="39"/>
        <v>344275</v>
      </c>
      <c r="L54" s="12">
        <f t="shared" si="39"/>
        <v>347133</v>
      </c>
      <c r="M54" s="12">
        <f t="shared" si="39"/>
        <v>354687</v>
      </c>
      <c r="N54" s="14"/>
      <c r="P54" s="14"/>
      <c r="Q54" s="10" t="str">
        <f t="shared" si="40"/>
        <v>Admitted to hospital</v>
      </c>
      <c r="R54" s="14"/>
      <c r="S54" s="13">
        <f t="shared" ref="S54:S56" si="43">IF((I$17-I$57)=0, "-", I54/(I$17-I$57)*100)</f>
        <v>35.074051401902928</v>
      </c>
      <c r="T54" s="13">
        <f t="shared" ref="T54:T56" si="44">IF((J$17-J$57)=0, "-", J54/(J$17-J$57)*100)</f>
        <v>34.739901580816273</v>
      </c>
      <c r="U54" s="13">
        <f t="shared" ref="U54:U56" si="45">IF((K$17-K$57)=0, "-", K54/(K$17-K$57)*100)</f>
        <v>34.629250010561528</v>
      </c>
      <c r="V54" s="13">
        <f t="shared" ref="V54:V56" si="46">IF((L$17-L$57)=0, "-", L54/(L$17-L$57)*100)</f>
        <v>33.882071148513518</v>
      </c>
      <c r="W54" s="13">
        <f t="shared" ref="W54:W56" si="47">IF((M$17-M$57)=0, "-", M54/(M$17-M$57)*100)</f>
        <v>33.431737656337042</v>
      </c>
      <c r="X54" s="14"/>
    </row>
    <row r="55" spans="2:24" s="9" customFormat="1" ht="15" customHeight="1" x14ac:dyDescent="0.2">
      <c r="B55" s="9" t="str">
        <f t="shared" ref="B55:B57" si="48">B54</f>
        <v>Outcome</v>
      </c>
      <c r="C55" s="9" t="str">
        <f>VLOOKUP(G55, ListOutcome, 2, FALSE)</f>
        <v>Cat3</v>
      </c>
      <c r="D55" s="9" t="str">
        <f t="shared" si="42"/>
        <v>OutcomeCat3</v>
      </c>
      <c r="F55" s="14"/>
      <c r="G55" s="14" t="str">
        <f>EventsRef!L5</f>
        <v>Self-discharged</v>
      </c>
      <c r="H55" s="14"/>
      <c r="I55" s="12">
        <f t="shared" si="39"/>
        <v>15830</v>
      </c>
      <c r="J55" s="12">
        <f t="shared" si="39"/>
        <v>17179</v>
      </c>
      <c r="K55" s="12">
        <f t="shared" si="39"/>
        <v>17352</v>
      </c>
      <c r="L55" s="12">
        <f t="shared" si="39"/>
        <v>16482</v>
      </c>
      <c r="M55" s="12">
        <f t="shared" si="39"/>
        <v>17734</v>
      </c>
      <c r="N55" s="14"/>
      <c r="P55" s="14"/>
      <c r="Q55" s="10" t="str">
        <f t="shared" si="40"/>
        <v>Self-discharged</v>
      </c>
      <c r="R55" s="14"/>
      <c r="S55" s="13">
        <f t="shared" si="43"/>
        <v>1.6341168078668837</v>
      </c>
      <c r="T55" s="13">
        <f t="shared" si="44"/>
        <v>1.743393645274854</v>
      </c>
      <c r="U55" s="13">
        <f t="shared" si="45"/>
        <v>1.7453685169799251</v>
      </c>
      <c r="V55" s="13">
        <f t="shared" si="46"/>
        <v>1.6087329544289934</v>
      </c>
      <c r="W55" s="13">
        <f t="shared" si="47"/>
        <v>1.6715538928618219</v>
      </c>
      <c r="X55" s="14"/>
    </row>
    <row r="56" spans="2:24" s="9" customFormat="1" ht="15" customHeight="1" x14ac:dyDescent="0.2">
      <c r="B56" s="9" t="str">
        <f t="shared" si="48"/>
        <v>Outcome</v>
      </c>
      <c r="C56" s="9" t="str">
        <f>VLOOKUP(G56, ListOutcome, 2, FALSE)</f>
        <v>Cat4</v>
      </c>
      <c r="D56" s="9" t="str">
        <f t="shared" si="42"/>
        <v>OutcomeCat4</v>
      </c>
      <c r="F56" s="14"/>
      <c r="G56" s="14" t="str">
        <f>EventsRef!L6</f>
        <v>Died</v>
      </c>
      <c r="H56" s="14"/>
      <c r="I56" s="12">
        <f t="shared" si="39"/>
        <v>603</v>
      </c>
      <c r="J56" s="12">
        <f t="shared" si="39"/>
        <v>574</v>
      </c>
      <c r="K56" s="12">
        <f t="shared" si="39"/>
        <v>555</v>
      </c>
      <c r="L56" s="12">
        <f t="shared" si="39"/>
        <v>571</v>
      </c>
      <c r="M56" s="12">
        <f t="shared" si="39"/>
        <v>594</v>
      </c>
      <c r="N56" s="14"/>
      <c r="P56" s="14"/>
      <c r="Q56" s="10" t="str">
        <f t="shared" si="40"/>
        <v>Died</v>
      </c>
      <c r="R56" s="14"/>
      <c r="S56" s="13">
        <f t="shared" si="43"/>
        <v>6.2247153199224962E-2</v>
      </c>
      <c r="T56" s="13">
        <f t="shared" si="44"/>
        <v>5.8251816309899659E-2</v>
      </c>
      <c r="U56" s="13">
        <f t="shared" si="45"/>
        <v>5.5825237835630384E-2</v>
      </c>
      <c r="V56" s="13">
        <f t="shared" si="46"/>
        <v>5.573270943932504E-2</v>
      </c>
      <c r="W56" s="13">
        <f t="shared" si="47"/>
        <v>5.5988666536591992E-2</v>
      </c>
      <c r="X56" s="14"/>
    </row>
    <row r="57" spans="2:24" s="9" customFormat="1" ht="15" customHeight="1" x14ac:dyDescent="0.2">
      <c r="B57" s="9" t="str">
        <f t="shared" si="48"/>
        <v>Outcome</v>
      </c>
      <c r="C57" s="9" t="str">
        <f>VLOOKUP(G57, ListOutcome, 2, FALSE)</f>
        <v>Cat9</v>
      </c>
      <c r="D57" s="9" t="str">
        <f t="shared" si="42"/>
        <v>OutcomeCat9</v>
      </c>
      <c r="F57" s="14"/>
      <c r="G57" s="17" t="str">
        <f>EventsRef!L7</f>
        <v>Unknown</v>
      </c>
      <c r="H57" s="17"/>
      <c r="I57" s="18">
        <f t="shared" si="39"/>
        <v>1130</v>
      </c>
      <c r="J57" s="18">
        <f t="shared" si="39"/>
        <v>821</v>
      </c>
      <c r="K57" s="18">
        <f t="shared" si="39"/>
        <v>1094</v>
      </c>
      <c r="L57" s="18">
        <f t="shared" si="39"/>
        <v>1052</v>
      </c>
      <c r="M57" s="18">
        <f t="shared" si="39"/>
        <v>1118</v>
      </c>
      <c r="N57" s="14"/>
      <c r="P57" s="14"/>
      <c r="Q57" s="11" t="str">
        <f t="shared" si="40"/>
        <v>Unknown</v>
      </c>
      <c r="R57" s="17"/>
      <c r="S57" s="19" t="s">
        <v>14945</v>
      </c>
      <c r="T57" s="19" t="s">
        <v>14945</v>
      </c>
      <c r="U57" s="19" t="s">
        <v>14945</v>
      </c>
      <c r="V57" s="19" t="s">
        <v>14945</v>
      </c>
      <c r="W57" s="19" t="s">
        <v>14945</v>
      </c>
      <c r="X57" s="14"/>
    </row>
    <row r="58" spans="2:24" s="9" customFormat="1" ht="15" customHeight="1" x14ac:dyDescent="0.2">
      <c r="C58" s="15"/>
      <c r="F58" s="14"/>
      <c r="G58" s="14"/>
      <c r="H58" s="14"/>
      <c r="I58" s="14"/>
      <c r="J58" s="14"/>
      <c r="K58" s="14"/>
      <c r="L58" s="14"/>
      <c r="M58" s="14"/>
      <c r="N58" s="14"/>
      <c r="P58" s="14"/>
      <c r="Q58" s="14"/>
      <c r="R58" s="14"/>
      <c r="S58" s="14"/>
      <c r="T58" s="14"/>
      <c r="U58" s="14"/>
      <c r="V58" s="14"/>
      <c r="W58" s="14"/>
      <c r="X58" s="14"/>
    </row>
    <row r="59" spans="2:24" s="9" customFormat="1" ht="15" customHeight="1" x14ac:dyDescent="0.2">
      <c r="C59" s="15"/>
      <c r="F59" s="14"/>
      <c r="G59" s="14"/>
      <c r="H59" s="14"/>
      <c r="I59" s="14"/>
      <c r="J59" s="14"/>
      <c r="K59" s="14"/>
      <c r="L59" s="14"/>
      <c r="M59" s="14"/>
      <c r="N59" s="14"/>
      <c r="P59" s="14"/>
      <c r="Q59" s="14"/>
      <c r="R59" s="14"/>
      <c r="S59" s="14"/>
      <c r="T59" s="14"/>
      <c r="U59" s="14"/>
      <c r="V59" s="14"/>
      <c r="W59" s="14"/>
      <c r="X59" s="14"/>
    </row>
    <row r="60" spans="2:24" x14ac:dyDescent="0.2">
      <c r="C60" s="4"/>
    </row>
    <row r="65" spans="9:13" x14ac:dyDescent="0.2">
      <c r="I65" s="8"/>
      <c r="J65" s="8"/>
      <c r="K65" s="8"/>
      <c r="L65" s="8"/>
      <c r="M65" s="8"/>
    </row>
    <row r="66" spans="9:13" x14ac:dyDescent="0.2">
      <c r="I66" s="8"/>
      <c r="J66" s="8"/>
      <c r="K66" s="8"/>
      <c r="L66" s="8"/>
      <c r="M66" s="8"/>
    </row>
    <row r="67" spans="9:13" x14ac:dyDescent="0.2">
      <c r="I67" s="8"/>
      <c r="J67" s="8"/>
      <c r="K67" s="8"/>
      <c r="L67" s="8"/>
      <c r="M67" s="8"/>
    </row>
  </sheetData>
  <mergeCells count="2">
    <mergeCell ref="T8:V8"/>
    <mergeCell ref="J8:K8"/>
  </mergeCells>
  <dataValidations count="2">
    <dataValidation type="list" allowBlank="1" showInputMessage="1" showErrorMessage="1" sqref="J8">
      <formula1>SelectOption</formula1>
    </dataValidation>
    <dataValidation type="list" allowBlank="1" showInputMessage="1" showErrorMessage="1" sqref="T8">
      <formula1>IF($J$8="Facility", SelectFac, SelectServProv)</formula1>
    </dataValidation>
  </dataValidations>
  <hyperlinks>
    <hyperlink ref="V3" location="Contents!A1" display="Contents"/>
  </hyperlinks>
  <pageMargins left="0.7" right="0.7" top="0.75" bottom="0.75" header="0.3" footer="0.3"/>
  <pageSetup paperSize="9"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Info</vt:lpstr>
      <vt:lpstr>Contents</vt:lpstr>
      <vt:lpstr>About</vt:lpstr>
      <vt:lpstr>FigureIndex</vt:lpstr>
      <vt:lpstr>PatientDemographics</vt:lpstr>
      <vt:lpstr>PeopleRef</vt:lpstr>
      <vt:lpstr>PeopleData</vt:lpstr>
      <vt:lpstr>PatientsAddTables</vt:lpstr>
      <vt:lpstr>Events</vt:lpstr>
      <vt:lpstr>EventsAddTables</vt:lpstr>
      <vt:lpstr>EventsRef</vt:lpstr>
      <vt:lpstr>EventsData</vt:lpstr>
      <vt:lpstr>eventdata</vt:lpstr>
      <vt:lpstr>GetDHB</vt:lpstr>
      <vt:lpstr>GetServProv</vt:lpstr>
      <vt:lpstr>GetStage</vt:lpstr>
      <vt:lpstr>ListDay</vt:lpstr>
      <vt:lpstr>ListDHB</vt:lpstr>
      <vt:lpstr>ListEth</vt:lpstr>
      <vt:lpstr>ListFac</vt:lpstr>
      <vt:lpstr>ListLength</vt:lpstr>
      <vt:lpstr>ListOutcome</vt:lpstr>
      <vt:lpstr>ListServProv</vt:lpstr>
      <vt:lpstr>ListTriage</vt:lpstr>
      <vt:lpstr>EventsData!OnlineTable_Events</vt:lpstr>
      <vt:lpstr>PeopleData!OnlineTable_People</vt:lpstr>
      <vt:lpstr>ppldata</vt:lpstr>
      <vt:lpstr>About!Print_Area</vt:lpstr>
      <vt:lpstr>Contents!Print_Area</vt:lpstr>
      <vt:lpstr>Events!Print_Area</vt:lpstr>
      <vt:lpstr>FigureIndex!Print_Area</vt:lpstr>
      <vt:lpstr>PatientDemographics!Print_Area</vt:lpstr>
      <vt:lpstr>PatientsAddTables!Print_Area</vt:lpstr>
      <vt:lpstr>SelectDHB</vt:lpstr>
      <vt:lpstr>SelectFac</vt:lpstr>
      <vt:lpstr>SelectOption</vt:lpstr>
      <vt:lpstr>SelectServProv</vt:lpstr>
      <vt:lpstr>SelectStage</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Lim</dc:creator>
  <cp:lastModifiedBy>Esther Lim</cp:lastModifiedBy>
  <cp:lastPrinted>2016-06-16T05:22:18Z</cp:lastPrinted>
  <dcterms:created xsi:type="dcterms:W3CDTF">2016-02-19T02:58:07Z</dcterms:created>
  <dcterms:modified xsi:type="dcterms:W3CDTF">2017-02-21T22:16:42Z</dcterms:modified>
</cp:coreProperties>
</file>