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otter\Downloads\"/>
    </mc:Choice>
  </mc:AlternateContent>
  <xr:revisionPtr revIDLastSave="0" documentId="13_ncr:1_{B9F25AE2-5D8D-444E-AAD3-B7A7D4D5D3FF}" xr6:coauthVersionLast="47" xr6:coauthVersionMax="47" xr10:uidLastSave="{00000000-0000-0000-0000-000000000000}"/>
  <bookViews>
    <workbookView xWindow="2295" yWindow="2295" windowWidth="21600" windowHeight="11385" activeTab="2" xr2:uid="{00000000-000D-0000-FFFF-FFFF00000000}"/>
  </bookViews>
  <sheets>
    <sheet name="Report Summary" sheetId="2" r:id="rId1"/>
    <sheet name="Age 5 Output" sheetId="5" state="hidden" r:id="rId2"/>
    <sheet name="Year 8" sheetId="4" r:id="rId3"/>
    <sheet name="Year 8 Output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6" i="4" l="1"/>
  <c r="W25" i="4"/>
  <c r="X7" i="4"/>
  <c r="BM15" i="4"/>
  <c r="BH20" i="4" l="1"/>
  <c r="BF18" i="4"/>
  <c r="BG20" i="4"/>
  <c r="BG18" i="4"/>
  <c r="BG7" i="4"/>
  <c r="BG28" i="4"/>
  <c r="BG26" i="4"/>
  <c r="BG25" i="4"/>
  <c r="BF25" i="4"/>
  <c r="BF26" i="4"/>
  <c r="BA28" i="4" l="1"/>
  <c r="AU26" i="4"/>
  <c r="BA26" i="4"/>
  <c r="AT26" i="4" l="1"/>
  <c r="AT22" i="4"/>
  <c r="AU22" i="4"/>
  <c r="AO28" i="4"/>
  <c r="AO25" i="4"/>
  <c r="AO26" i="4"/>
  <c r="AO27" i="4"/>
  <c r="AO20" i="4"/>
  <c r="AO18" i="4"/>
  <c r="AO7" i="4"/>
  <c r="Y16" i="4"/>
  <c r="Y30" i="4"/>
  <c r="X25" i="4"/>
  <c r="X20" i="4"/>
  <c r="X18" i="4"/>
  <c r="W28" i="4"/>
  <c r="W20" i="4"/>
  <c r="W18" i="4"/>
  <c r="W7" i="4"/>
  <c r="V25" i="4"/>
  <c r="V26" i="4"/>
  <c r="V18" i="4"/>
  <c r="X28" i="4"/>
  <c r="X26" i="4"/>
  <c r="U26" i="4"/>
  <c r="U25" i="4"/>
  <c r="K26" i="4" l="1"/>
  <c r="K23" i="4"/>
  <c r="K25" i="4"/>
  <c r="K27" i="4"/>
  <c r="K28" i="4"/>
  <c r="K29" i="4"/>
  <c r="K30" i="4"/>
  <c r="K19" i="4"/>
  <c r="K20" i="4"/>
  <c r="J20" i="4"/>
  <c r="L20" i="4"/>
  <c r="J26" i="4"/>
  <c r="J30" i="4"/>
  <c r="L30" i="4"/>
  <c r="I29" i="4"/>
  <c r="K18" i="4"/>
  <c r="K16" i="4"/>
  <c r="J13" i="4"/>
  <c r="K13" i="4"/>
  <c r="K12" i="4"/>
  <c r="K7" i="4"/>
  <c r="BV30" i="4" l="1"/>
  <c r="BU30" i="4"/>
  <c r="BT30" i="4"/>
  <c r="BS30" i="4"/>
  <c r="BR30" i="4"/>
  <c r="BQ30" i="4"/>
  <c r="BV29" i="4"/>
  <c r="BU29" i="4"/>
  <c r="BT29" i="4"/>
  <c r="BS29" i="4"/>
  <c r="BR29" i="4"/>
  <c r="BQ29" i="4"/>
  <c r="BV28" i="4"/>
  <c r="BU28" i="4"/>
  <c r="BT28" i="4"/>
  <c r="BS28" i="4"/>
  <c r="BR28" i="4"/>
  <c r="BQ28" i="4"/>
  <c r="BV27" i="4"/>
  <c r="BU27" i="4"/>
  <c r="BT27" i="4"/>
  <c r="BS27" i="4"/>
  <c r="BR27" i="4"/>
  <c r="BQ27" i="4"/>
  <c r="BV26" i="4"/>
  <c r="BU26" i="4"/>
  <c r="BT26" i="4"/>
  <c r="BS26" i="4"/>
  <c r="BR26" i="4"/>
  <c r="BQ26" i="4"/>
  <c r="BV25" i="4"/>
  <c r="BU25" i="4"/>
  <c r="BT25" i="4"/>
  <c r="BS25" i="4"/>
  <c r="BR25" i="4"/>
  <c r="BQ25" i="4"/>
  <c r="BV24" i="4"/>
  <c r="BU24" i="4"/>
  <c r="BT24" i="4"/>
  <c r="BS24" i="4"/>
  <c r="BR24" i="4"/>
  <c r="BQ24" i="4"/>
  <c r="BV23" i="4"/>
  <c r="BU23" i="4"/>
  <c r="BT23" i="4"/>
  <c r="BS23" i="4"/>
  <c r="BR23" i="4"/>
  <c r="BQ23" i="4"/>
  <c r="BV22" i="4"/>
  <c r="BU22" i="4"/>
  <c r="BT22" i="4"/>
  <c r="BS22" i="4"/>
  <c r="BR22" i="4"/>
  <c r="BQ22" i="4"/>
  <c r="BV21" i="4"/>
  <c r="BU21" i="4"/>
  <c r="BT21" i="4"/>
  <c r="BS21" i="4"/>
  <c r="BR21" i="4"/>
  <c r="BQ21" i="4"/>
  <c r="BV20" i="4"/>
  <c r="BU20" i="4"/>
  <c r="BT20" i="4"/>
  <c r="BS20" i="4"/>
  <c r="BR20" i="4"/>
  <c r="BQ20" i="4"/>
  <c r="BV19" i="4"/>
  <c r="BU19" i="4"/>
  <c r="BT19" i="4"/>
  <c r="BS19" i="4"/>
  <c r="BR19" i="4"/>
  <c r="BQ19" i="4"/>
  <c r="BV18" i="4"/>
  <c r="BU18" i="4"/>
  <c r="BT18" i="4"/>
  <c r="BS18" i="4"/>
  <c r="BR18" i="4"/>
  <c r="BQ18" i="4"/>
  <c r="BV17" i="4"/>
  <c r="BU17" i="4"/>
  <c r="BT17" i="4"/>
  <c r="BS17" i="4"/>
  <c r="BR17" i="4"/>
  <c r="BQ17" i="4"/>
  <c r="BV16" i="4"/>
  <c r="BU16" i="4"/>
  <c r="BT16" i="4"/>
  <c r="BS16" i="4"/>
  <c r="BR16" i="4"/>
  <c r="BQ16" i="4"/>
  <c r="BV15" i="4"/>
  <c r="BU15" i="4"/>
  <c r="BT15" i="4"/>
  <c r="BS15" i="4"/>
  <c r="BR15" i="4"/>
  <c r="BQ15" i="4"/>
  <c r="BV14" i="4"/>
  <c r="BU14" i="4"/>
  <c r="BT14" i="4"/>
  <c r="BS14" i="4"/>
  <c r="BR14" i="4"/>
  <c r="BQ14" i="4"/>
  <c r="BV13" i="4"/>
  <c r="BU13" i="4"/>
  <c r="BT13" i="4"/>
  <c r="BS13" i="4"/>
  <c r="BR13" i="4"/>
  <c r="BQ13" i="4"/>
  <c r="BV12" i="4"/>
  <c r="BU12" i="4"/>
  <c r="BT12" i="4"/>
  <c r="BS12" i="4"/>
  <c r="BR12" i="4"/>
  <c r="BQ12" i="4"/>
  <c r="BV11" i="4"/>
  <c r="BU11" i="4"/>
  <c r="BT11" i="4"/>
  <c r="BS11" i="4"/>
  <c r="BR11" i="4"/>
  <c r="BQ11" i="4"/>
  <c r="BV10" i="4"/>
  <c r="BU10" i="4"/>
  <c r="BT10" i="4"/>
  <c r="BS10" i="4"/>
  <c r="BR10" i="4"/>
  <c r="BQ10" i="4"/>
  <c r="BV9" i="4"/>
  <c r="BU9" i="4"/>
  <c r="BT9" i="4"/>
  <c r="BS9" i="4"/>
  <c r="BR9" i="4"/>
  <c r="BQ9" i="4"/>
  <c r="BV8" i="4"/>
  <c r="BU8" i="4"/>
  <c r="BT8" i="4"/>
  <c r="BS8" i="4"/>
  <c r="BR8" i="4"/>
  <c r="BQ8" i="4"/>
  <c r="BV7" i="4"/>
  <c r="BU7" i="4"/>
  <c r="BT7" i="4"/>
  <c r="BS7" i="4"/>
  <c r="BR7" i="4"/>
  <c r="BQ7" i="4"/>
  <c r="BP30" i="4"/>
  <c r="BO30" i="4"/>
  <c r="BN30" i="4"/>
  <c r="BM30" i="4"/>
  <c r="BL30" i="4"/>
  <c r="BK30" i="4"/>
  <c r="BP29" i="4"/>
  <c r="BO29" i="4"/>
  <c r="BN29" i="4"/>
  <c r="BM29" i="4"/>
  <c r="BL29" i="4"/>
  <c r="BK29" i="4"/>
  <c r="BP28" i="4"/>
  <c r="BO28" i="4"/>
  <c r="BN28" i="4"/>
  <c r="BM28" i="4"/>
  <c r="BL28" i="4"/>
  <c r="BK28" i="4"/>
  <c r="BP27" i="4"/>
  <c r="BO27" i="4"/>
  <c r="BN27" i="4"/>
  <c r="BM27" i="4"/>
  <c r="BL27" i="4"/>
  <c r="BK27" i="4"/>
  <c r="BP26" i="4"/>
  <c r="BO26" i="4"/>
  <c r="BN26" i="4"/>
  <c r="BM26" i="4"/>
  <c r="BL26" i="4"/>
  <c r="BK26" i="4"/>
  <c r="BP25" i="4"/>
  <c r="BO25" i="4"/>
  <c r="BN25" i="4"/>
  <c r="BM25" i="4"/>
  <c r="BL25" i="4"/>
  <c r="BK25" i="4"/>
  <c r="BP24" i="4"/>
  <c r="BO24" i="4"/>
  <c r="BN24" i="4"/>
  <c r="BM24" i="4"/>
  <c r="BL24" i="4"/>
  <c r="BK24" i="4"/>
  <c r="BP23" i="4"/>
  <c r="BO23" i="4"/>
  <c r="BN23" i="4"/>
  <c r="BM23" i="4"/>
  <c r="BL23" i="4"/>
  <c r="BK23" i="4"/>
  <c r="BP22" i="4"/>
  <c r="BO22" i="4"/>
  <c r="BN22" i="4"/>
  <c r="BM22" i="4"/>
  <c r="BL22" i="4"/>
  <c r="BK22" i="4"/>
  <c r="BP21" i="4"/>
  <c r="BO21" i="4"/>
  <c r="BN21" i="4"/>
  <c r="BM21" i="4"/>
  <c r="BL21" i="4"/>
  <c r="BK21" i="4"/>
  <c r="BP20" i="4"/>
  <c r="BO20" i="4"/>
  <c r="BN20" i="4"/>
  <c r="BM20" i="4"/>
  <c r="BL20" i="4"/>
  <c r="BK20" i="4"/>
  <c r="BP19" i="4"/>
  <c r="BO19" i="4"/>
  <c r="BN19" i="4"/>
  <c r="BM19" i="4"/>
  <c r="BL19" i="4"/>
  <c r="BK19" i="4"/>
  <c r="BP18" i="4"/>
  <c r="BO18" i="4"/>
  <c r="BN18" i="4"/>
  <c r="BM18" i="4"/>
  <c r="BL18" i="4"/>
  <c r="BK18" i="4"/>
  <c r="BP17" i="4"/>
  <c r="BO17" i="4"/>
  <c r="BN17" i="4"/>
  <c r="BM17" i="4"/>
  <c r="BL17" i="4"/>
  <c r="BK17" i="4"/>
  <c r="BP16" i="4"/>
  <c r="BO16" i="4"/>
  <c r="BN16" i="4"/>
  <c r="BM16" i="4"/>
  <c r="BL16" i="4"/>
  <c r="BK16" i="4"/>
  <c r="BP15" i="4"/>
  <c r="BO15" i="4"/>
  <c r="BN15" i="4"/>
  <c r="BL15" i="4"/>
  <c r="BK15" i="4"/>
  <c r="BP14" i="4"/>
  <c r="BO14" i="4"/>
  <c r="BN14" i="4"/>
  <c r="BM14" i="4"/>
  <c r="BL14" i="4"/>
  <c r="BK14" i="4"/>
  <c r="BP13" i="4"/>
  <c r="BO13" i="4"/>
  <c r="BN13" i="4"/>
  <c r="BM13" i="4"/>
  <c r="BL13" i="4"/>
  <c r="BK13" i="4"/>
  <c r="BP12" i="4"/>
  <c r="BO12" i="4"/>
  <c r="BN12" i="4"/>
  <c r="BM12" i="4"/>
  <c r="BL12" i="4"/>
  <c r="BK12" i="4"/>
  <c r="BP11" i="4"/>
  <c r="BO11" i="4"/>
  <c r="BN11" i="4"/>
  <c r="BM11" i="4"/>
  <c r="BL11" i="4"/>
  <c r="BK11" i="4"/>
  <c r="BP10" i="4"/>
  <c r="BO10" i="4"/>
  <c r="BN10" i="4"/>
  <c r="BM10" i="4"/>
  <c r="BL10" i="4"/>
  <c r="BK10" i="4"/>
  <c r="BP9" i="4"/>
  <c r="BO9" i="4"/>
  <c r="BN9" i="4"/>
  <c r="BM9" i="4"/>
  <c r="BL9" i="4"/>
  <c r="BK9" i="4"/>
  <c r="BP8" i="4"/>
  <c r="BO8" i="4"/>
  <c r="BN8" i="4"/>
  <c r="BM8" i="4"/>
  <c r="BL8" i="4"/>
  <c r="BK8" i="4"/>
  <c r="BP7" i="4"/>
  <c r="BO7" i="4"/>
  <c r="BN7" i="4"/>
  <c r="BM7" i="4"/>
  <c r="BL7" i="4"/>
  <c r="BK7" i="4"/>
  <c r="BJ30" i="4"/>
  <c r="BI30" i="4"/>
  <c r="BH30" i="4"/>
  <c r="BG30" i="4"/>
  <c r="BF30" i="4"/>
  <c r="BE30" i="4"/>
  <c r="BJ29" i="4"/>
  <c r="BI29" i="4"/>
  <c r="BH29" i="4"/>
  <c r="BG29" i="4"/>
  <c r="BF29" i="4"/>
  <c r="BE29" i="4"/>
  <c r="BJ28" i="4"/>
  <c r="BI28" i="4"/>
  <c r="BH28" i="4"/>
  <c r="BF28" i="4"/>
  <c r="BE28" i="4"/>
  <c r="BJ27" i="4"/>
  <c r="BI27" i="4"/>
  <c r="BH27" i="4"/>
  <c r="BG27" i="4"/>
  <c r="BF27" i="4"/>
  <c r="BE27" i="4"/>
  <c r="BJ26" i="4"/>
  <c r="BI26" i="4"/>
  <c r="BH26" i="4"/>
  <c r="BE26" i="4"/>
  <c r="BJ25" i="4"/>
  <c r="BI25" i="4"/>
  <c r="BH25" i="4"/>
  <c r="BE25" i="4"/>
  <c r="BJ24" i="4"/>
  <c r="BI24" i="4"/>
  <c r="BH24" i="4"/>
  <c r="BG24" i="4"/>
  <c r="BF24" i="4"/>
  <c r="BE24" i="4"/>
  <c r="BJ23" i="4"/>
  <c r="BI23" i="4"/>
  <c r="BH23" i="4"/>
  <c r="BG23" i="4"/>
  <c r="BF23" i="4"/>
  <c r="BE23" i="4"/>
  <c r="BJ22" i="4"/>
  <c r="BI22" i="4"/>
  <c r="BH22" i="4"/>
  <c r="BG22" i="4"/>
  <c r="BF22" i="4"/>
  <c r="BE22" i="4"/>
  <c r="BJ21" i="4"/>
  <c r="BI21" i="4"/>
  <c r="BH21" i="4"/>
  <c r="BG21" i="4"/>
  <c r="BF21" i="4"/>
  <c r="BE21" i="4"/>
  <c r="BJ20" i="4"/>
  <c r="BI20" i="4"/>
  <c r="BF20" i="4"/>
  <c r="BE20" i="4"/>
  <c r="BJ19" i="4"/>
  <c r="BI19" i="4"/>
  <c r="BH19" i="4"/>
  <c r="BG19" i="4"/>
  <c r="BF19" i="4"/>
  <c r="BE19" i="4"/>
  <c r="BJ18" i="4"/>
  <c r="BI18" i="4"/>
  <c r="BH18" i="4"/>
  <c r="BE18" i="4"/>
  <c r="BJ17" i="4"/>
  <c r="BI17" i="4"/>
  <c r="BH17" i="4"/>
  <c r="BG17" i="4"/>
  <c r="BF17" i="4"/>
  <c r="BE17" i="4"/>
  <c r="BJ16" i="4"/>
  <c r="BI16" i="4"/>
  <c r="BH16" i="4"/>
  <c r="BG16" i="4"/>
  <c r="BF16" i="4"/>
  <c r="BE16" i="4"/>
  <c r="BJ15" i="4"/>
  <c r="BI15" i="4"/>
  <c r="BH15" i="4"/>
  <c r="BG15" i="4"/>
  <c r="BF15" i="4"/>
  <c r="BE15" i="4"/>
  <c r="BJ14" i="4"/>
  <c r="BI14" i="4"/>
  <c r="BH14" i="4"/>
  <c r="BG14" i="4"/>
  <c r="BF14" i="4"/>
  <c r="BE14" i="4"/>
  <c r="BJ13" i="4"/>
  <c r="BI13" i="4"/>
  <c r="BH13" i="4"/>
  <c r="BG13" i="4"/>
  <c r="BF13" i="4"/>
  <c r="BE13" i="4"/>
  <c r="BJ12" i="4"/>
  <c r="BI12" i="4"/>
  <c r="BH12" i="4"/>
  <c r="BG12" i="4"/>
  <c r="BF12" i="4"/>
  <c r="BE12" i="4"/>
  <c r="BJ11" i="4"/>
  <c r="BI11" i="4"/>
  <c r="BH11" i="4"/>
  <c r="BG11" i="4"/>
  <c r="BF11" i="4"/>
  <c r="BE11" i="4"/>
  <c r="BJ10" i="4"/>
  <c r="BI10" i="4"/>
  <c r="BH10" i="4"/>
  <c r="BG10" i="4"/>
  <c r="BF10" i="4"/>
  <c r="BE10" i="4"/>
  <c r="BJ9" i="4"/>
  <c r="BI9" i="4"/>
  <c r="BH9" i="4"/>
  <c r="BG9" i="4"/>
  <c r="BF9" i="4"/>
  <c r="BE9" i="4"/>
  <c r="BJ8" i="4"/>
  <c r="BI8" i="4"/>
  <c r="BH8" i="4"/>
  <c r="BG8" i="4"/>
  <c r="BF8" i="4"/>
  <c r="BE8" i="4"/>
  <c r="BJ7" i="4"/>
  <c r="BI7" i="4"/>
  <c r="BH7" i="4"/>
  <c r="BF7" i="4"/>
  <c r="BE7" i="4"/>
  <c r="BD30" i="4"/>
  <c r="BC30" i="4"/>
  <c r="BB30" i="4"/>
  <c r="BA30" i="4"/>
  <c r="AZ30" i="4"/>
  <c r="AY30" i="4"/>
  <c r="BD29" i="4"/>
  <c r="BC29" i="4"/>
  <c r="BB29" i="4"/>
  <c r="BA29" i="4"/>
  <c r="AZ29" i="4"/>
  <c r="AY29" i="4"/>
  <c r="BD28" i="4"/>
  <c r="BC28" i="4"/>
  <c r="BB28" i="4"/>
  <c r="AZ28" i="4"/>
  <c r="AY28" i="4"/>
  <c r="BD27" i="4"/>
  <c r="BC27" i="4"/>
  <c r="BB27" i="4"/>
  <c r="BA27" i="4"/>
  <c r="AZ27" i="4"/>
  <c r="AY27" i="4"/>
  <c r="BD26" i="4"/>
  <c r="BC26" i="4"/>
  <c r="BB26" i="4"/>
  <c r="AZ26" i="4"/>
  <c r="AY26" i="4"/>
  <c r="BD25" i="4"/>
  <c r="BC25" i="4"/>
  <c r="BB25" i="4"/>
  <c r="BA25" i="4"/>
  <c r="AZ25" i="4"/>
  <c r="AY25" i="4"/>
  <c r="BD24" i="4"/>
  <c r="BC24" i="4"/>
  <c r="BB24" i="4"/>
  <c r="BA24" i="4"/>
  <c r="AZ24" i="4"/>
  <c r="AY24" i="4"/>
  <c r="BD23" i="4"/>
  <c r="BC23" i="4"/>
  <c r="BB23" i="4"/>
  <c r="BA23" i="4"/>
  <c r="AZ23" i="4"/>
  <c r="AY23" i="4"/>
  <c r="BD22" i="4"/>
  <c r="BC22" i="4"/>
  <c r="BB22" i="4"/>
  <c r="BA22" i="4"/>
  <c r="AZ22" i="4"/>
  <c r="AY22" i="4"/>
  <c r="BD21" i="4"/>
  <c r="BC21" i="4"/>
  <c r="BB21" i="4"/>
  <c r="BA21" i="4"/>
  <c r="AZ21" i="4"/>
  <c r="AY21" i="4"/>
  <c r="BD20" i="4"/>
  <c r="BC20" i="4"/>
  <c r="BB20" i="4"/>
  <c r="BA20" i="4"/>
  <c r="AZ20" i="4"/>
  <c r="AY20" i="4"/>
  <c r="BD19" i="4"/>
  <c r="BC19" i="4"/>
  <c r="BB19" i="4"/>
  <c r="BA19" i="4"/>
  <c r="AZ19" i="4"/>
  <c r="AY19" i="4"/>
  <c r="BD18" i="4"/>
  <c r="BC18" i="4"/>
  <c r="BB18" i="4"/>
  <c r="BA18" i="4"/>
  <c r="AZ18" i="4"/>
  <c r="AY18" i="4"/>
  <c r="BD17" i="4"/>
  <c r="BC17" i="4"/>
  <c r="BB17" i="4"/>
  <c r="BA17" i="4"/>
  <c r="AZ17" i="4"/>
  <c r="AY17" i="4"/>
  <c r="BD16" i="4"/>
  <c r="BC16" i="4"/>
  <c r="BB16" i="4"/>
  <c r="BA16" i="4"/>
  <c r="AZ16" i="4"/>
  <c r="AY16" i="4"/>
  <c r="BD15" i="4"/>
  <c r="BC15" i="4"/>
  <c r="BB15" i="4"/>
  <c r="BA15" i="4"/>
  <c r="AZ15" i="4"/>
  <c r="AY15" i="4"/>
  <c r="BD14" i="4"/>
  <c r="BC14" i="4"/>
  <c r="BB14" i="4"/>
  <c r="BA14" i="4"/>
  <c r="AZ14" i="4"/>
  <c r="AY14" i="4"/>
  <c r="BD13" i="4"/>
  <c r="BC13" i="4"/>
  <c r="BB13" i="4"/>
  <c r="BA13" i="4"/>
  <c r="AZ13" i="4"/>
  <c r="AY13" i="4"/>
  <c r="BD12" i="4"/>
  <c r="BC12" i="4"/>
  <c r="BB12" i="4"/>
  <c r="BA12" i="4"/>
  <c r="AZ12" i="4"/>
  <c r="AY12" i="4"/>
  <c r="BD11" i="4"/>
  <c r="BC11" i="4"/>
  <c r="BB11" i="4"/>
  <c r="BA11" i="4"/>
  <c r="AZ11" i="4"/>
  <c r="AY11" i="4"/>
  <c r="BD10" i="4"/>
  <c r="BC10" i="4"/>
  <c r="BB10" i="4"/>
  <c r="BA10" i="4"/>
  <c r="AZ10" i="4"/>
  <c r="AY10" i="4"/>
  <c r="BD9" i="4"/>
  <c r="BC9" i="4"/>
  <c r="BB9" i="4"/>
  <c r="BA9" i="4"/>
  <c r="AZ9" i="4"/>
  <c r="AY9" i="4"/>
  <c r="BD8" i="4"/>
  <c r="BC8" i="4"/>
  <c r="BB8" i="4"/>
  <c r="BA8" i="4"/>
  <c r="AZ8" i="4"/>
  <c r="AY8" i="4"/>
  <c r="BD7" i="4"/>
  <c r="BC7" i="4"/>
  <c r="BB7" i="4"/>
  <c r="BA7" i="4"/>
  <c r="AZ7" i="4"/>
  <c r="AY7" i="4"/>
  <c r="AX30" i="4"/>
  <c r="AW30" i="4"/>
  <c r="AV30" i="4"/>
  <c r="AU30" i="4"/>
  <c r="AT30" i="4"/>
  <c r="AS30" i="4"/>
  <c r="AX29" i="4"/>
  <c r="AW29" i="4"/>
  <c r="AV29" i="4"/>
  <c r="AU29" i="4"/>
  <c r="AT29" i="4"/>
  <c r="AS29" i="4"/>
  <c r="AX28" i="4"/>
  <c r="AW28" i="4"/>
  <c r="AV28" i="4"/>
  <c r="AU28" i="4"/>
  <c r="AT28" i="4"/>
  <c r="AS28" i="4"/>
  <c r="AX27" i="4"/>
  <c r="AW27" i="4"/>
  <c r="AV27" i="4"/>
  <c r="AU27" i="4"/>
  <c r="AT27" i="4"/>
  <c r="AS27" i="4"/>
  <c r="AX26" i="4"/>
  <c r="AW26" i="4"/>
  <c r="AV26" i="4"/>
  <c r="AS26" i="4"/>
  <c r="AX25" i="4"/>
  <c r="AW25" i="4"/>
  <c r="AV25" i="4"/>
  <c r="AU25" i="4"/>
  <c r="AT25" i="4"/>
  <c r="AS25" i="4"/>
  <c r="AX24" i="4"/>
  <c r="AW24" i="4"/>
  <c r="AV24" i="4"/>
  <c r="AU24" i="4"/>
  <c r="AT24" i="4"/>
  <c r="AS24" i="4"/>
  <c r="AX23" i="4"/>
  <c r="AW23" i="4"/>
  <c r="AV23" i="4"/>
  <c r="AU23" i="4"/>
  <c r="AT23" i="4"/>
  <c r="AS23" i="4"/>
  <c r="AX22" i="4"/>
  <c r="AW22" i="4"/>
  <c r="AV22" i="4"/>
  <c r="AS22" i="4"/>
  <c r="AX21" i="4"/>
  <c r="AW21" i="4"/>
  <c r="AV21" i="4"/>
  <c r="AU21" i="4"/>
  <c r="AT21" i="4"/>
  <c r="AS21" i="4"/>
  <c r="AX20" i="4"/>
  <c r="AW20" i="4"/>
  <c r="AV20" i="4"/>
  <c r="AU20" i="4"/>
  <c r="AT20" i="4"/>
  <c r="AS20" i="4"/>
  <c r="AX19" i="4"/>
  <c r="AW19" i="4"/>
  <c r="AV19" i="4"/>
  <c r="AU19" i="4"/>
  <c r="AT19" i="4"/>
  <c r="AS19" i="4"/>
  <c r="AX18" i="4"/>
  <c r="AW18" i="4"/>
  <c r="AV18" i="4"/>
  <c r="AU18" i="4"/>
  <c r="AT18" i="4"/>
  <c r="AS18" i="4"/>
  <c r="AX17" i="4"/>
  <c r="AW17" i="4"/>
  <c r="AV17" i="4"/>
  <c r="AU17" i="4"/>
  <c r="AT17" i="4"/>
  <c r="AS17" i="4"/>
  <c r="AX16" i="4"/>
  <c r="AW16" i="4"/>
  <c r="AV16" i="4"/>
  <c r="AU16" i="4"/>
  <c r="AT16" i="4"/>
  <c r="AS16" i="4"/>
  <c r="AX15" i="4"/>
  <c r="AW15" i="4"/>
  <c r="AV15" i="4"/>
  <c r="AU15" i="4"/>
  <c r="AT15" i="4"/>
  <c r="AS15" i="4"/>
  <c r="AX14" i="4"/>
  <c r="AW14" i="4"/>
  <c r="AV14" i="4"/>
  <c r="AU14" i="4"/>
  <c r="AT14" i="4"/>
  <c r="AS14" i="4"/>
  <c r="AX13" i="4"/>
  <c r="AW13" i="4"/>
  <c r="AV13" i="4"/>
  <c r="AU13" i="4"/>
  <c r="AT13" i="4"/>
  <c r="AS13" i="4"/>
  <c r="AX12" i="4"/>
  <c r="AW12" i="4"/>
  <c r="AV12" i="4"/>
  <c r="AU12" i="4"/>
  <c r="AT12" i="4"/>
  <c r="AS12" i="4"/>
  <c r="AX11" i="4"/>
  <c r="AW11" i="4"/>
  <c r="AV11" i="4"/>
  <c r="AU11" i="4"/>
  <c r="AT11" i="4"/>
  <c r="AS11" i="4"/>
  <c r="AX10" i="4"/>
  <c r="AW10" i="4"/>
  <c r="AV10" i="4"/>
  <c r="AU10" i="4"/>
  <c r="AT10" i="4"/>
  <c r="AS10" i="4"/>
  <c r="AX9" i="4"/>
  <c r="AW9" i="4"/>
  <c r="AV9" i="4"/>
  <c r="AU9" i="4"/>
  <c r="AT9" i="4"/>
  <c r="AS9" i="4"/>
  <c r="AX8" i="4"/>
  <c r="AW8" i="4"/>
  <c r="AV8" i="4"/>
  <c r="AU8" i="4"/>
  <c r="AT8" i="4"/>
  <c r="AS8" i="4"/>
  <c r="AX7" i="4"/>
  <c r="AW7" i="4"/>
  <c r="AV7" i="4"/>
  <c r="AU7" i="4"/>
  <c r="AT7" i="4"/>
  <c r="AS7" i="4"/>
  <c r="AR30" i="4"/>
  <c r="AQ30" i="4"/>
  <c r="AP30" i="4"/>
  <c r="AO30" i="4"/>
  <c r="AN30" i="4"/>
  <c r="AM30" i="4"/>
  <c r="AR29" i="4"/>
  <c r="AQ29" i="4"/>
  <c r="AP29" i="4"/>
  <c r="AO29" i="4"/>
  <c r="AN29" i="4"/>
  <c r="AM29" i="4"/>
  <c r="AR28" i="4"/>
  <c r="AQ28" i="4"/>
  <c r="AP28" i="4"/>
  <c r="AN28" i="4"/>
  <c r="AM28" i="4"/>
  <c r="AR27" i="4"/>
  <c r="AQ27" i="4"/>
  <c r="AP27" i="4"/>
  <c r="AN27" i="4"/>
  <c r="AM27" i="4"/>
  <c r="AR26" i="4"/>
  <c r="AQ26" i="4"/>
  <c r="AP26" i="4"/>
  <c r="AN26" i="4"/>
  <c r="AM26" i="4"/>
  <c r="AR25" i="4"/>
  <c r="AQ25" i="4"/>
  <c r="AP25" i="4"/>
  <c r="AN25" i="4"/>
  <c r="AM25" i="4"/>
  <c r="AR24" i="4"/>
  <c r="AQ24" i="4"/>
  <c r="AP24" i="4"/>
  <c r="AO24" i="4"/>
  <c r="AN24" i="4"/>
  <c r="AM24" i="4"/>
  <c r="AR23" i="4"/>
  <c r="AQ23" i="4"/>
  <c r="AP23" i="4"/>
  <c r="AO23" i="4"/>
  <c r="AN23" i="4"/>
  <c r="AM23" i="4"/>
  <c r="AR22" i="4"/>
  <c r="AQ22" i="4"/>
  <c r="AP22" i="4"/>
  <c r="AO22" i="4"/>
  <c r="AN22" i="4"/>
  <c r="AM22" i="4"/>
  <c r="AR21" i="4"/>
  <c r="AQ21" i="4"/>
  <c r="AP21" i="4"/>
  <c r="AO21" i="4"/>
  <c r="AN21" i="4"/>
  <c r="AM21" i="4"/>
  <c r="AR20" i="4"/>
  <c r="AQ20" i="4"/>
  <c r="AP20" i="4"/>
  <c r="AN20" i="4"/>
  <c r="AM20" i="4"/>
  <c r="AR19" i="4"/>
  <c r="AQ19" i="4"/>
  <c r="AP19" i="4"/>
  <c r="AO19" i="4"/>
  <c r="AN19" i="4"/>
  <c r="AM19" i="4"/>
  <c r="AR18" i="4"/>
  <c r="AQ18" i="4"/>
  <c r="AP18" i="4"/>
  <c r="AN18" i="4"/>
  <c r="AM18" i="4"/>
  <c r="AR17" i="4"/>
  <c r="AQ17" i="4"/>
  <c r="AP17" i="4"/>
  <c r="AO17" i="4"/>
  <c r="AN17" i="4"/>
  <c r="AM17" i="4"/>
  <c r="AR16" i="4"/>
  <c r="AQ16" i="4"/>
  <c r="AP16" i="4"/>
  <c r="AO16" i="4"/>
  <c r="AN16" i="4"/>
  <c r="AM16" i="4"/>
  <c r="AR15" i="4"/>
  <c r="AQ15" i="4"/>
  <c r="AP15" i="4"/>
  <c r="AO15" i="4"/>
  <c r="AN15" i="4"/>
  <c r="AM15" i="4"/>
  <c r="AR14" i="4"/>
  <c r="AQ14" i="4"/>
  <c r="AP14" i="4"/>
  <c r="AO14" i="4"/>
  <c r="AN14" i="4"/>
  <c r="AM14" i="4"/>
  <c r="AR13" i="4"/>
  <c r="AQ13" i="4"/>
  <c r="AP13" i="4"/>
  <c r="AO13" i="4"/>
  <c r="AN13" i="4"/>
  <c r="AM13" i="4"/>
  <c r="AR12" i="4"/>
  <c r="AQ12" i="4"/>
  <c r="AP12" i="4"/>
  <c r="AO12" i="4"/>
  <c r="AN12" i="4"/>
  <c r="AM12" i="4"/>
  <c r="AR11" i="4"/>
  <c r="AQ11" i="4"/>
  <c r="AP11" i="4"/>
  <c r="AO11" i="4"/>
  <c r="AN11" i="4"/>
  <c r="AM11" i="4"/>
  <c r="AR10" i="4"/>
  <c r="AQ10" i="4"/>
  <c r="AP10" i="4"/>
  <c r="AO10" i="4"/>
  <c r="AN10" i="4"/>
  <c r="AM10" i="4"/>
  <c r="AR9" i="4"/>
  <c r="AQ9" i="4"/>
  <c r="AP9" i="4"/>
  <c r="AO9" i="4"/>
  <c r="AN9" i="4"/>
  <c r="AM9" i="4"/>
  <c r="AR8" i="4"/>
  <c r="AQ8" i="4"/>
  <c r="AP8" i="4"/>
  <c r="AO8" i="4"/>
  <c r="AN8" i="4"/>
  <c r="AM8" i="4"/>
  <c r="AR7" i="4"/>
  <c r="AQ7" i="4"/>
  <c r="AP7" i="4"/>
  <c r="AN7" i="4"/>
  <c r="AM7" i="4"/>
  <c r="AL30" i="4"/>
  <c r="AK30" i="4"/>
  <c r="AJ30" i="4"/>
  <c r="AI30" i="4"/>
  <c r="AH30" i="4"/>
  <c r="AG30" i="4"/>
  <c r="AL29" i="4"/>
  <c r="AK29" i="4"/>
  <c r="AJ29" i="4"/>
  <c r="AI29" i="4"/>
  <c r="AH29" i="4"/>
  <c r="AG29" i="4"/>
  <c r="AL28" i="4"/>
  <c r="AK28" i="4"/>
  <c r="AJ28" i="4"/>
  <c r="AI28" i="4"/>
  <c r="AH28" i="4"/>
  <c r="AG28" i="4"/>
  <c r="AL27" i="4"/>
  <c r="AK27" i="4"/>
  <c r="AJ27" i="4"/>
  <c r="AI27" i="4"/>
  <c r="AH27" i="4"/>
  <c r="AG27" i="4"/>
  <c r="AL26" i="4"/>
  <c r="AK26" i="4"/>
  <c r="AJ26" i="4"/>
  <c r="AI26" i="4"/>
  <c r="AH26" i="4"/>
  <c r="AG26" i="4"/>
  <c r="AL25" i="4"/>
  <c r="AK25" i="4"/>
  <c r="AJ25" i="4"/>
  <c r="AI25" i="4"/>
  <c r="AH25" i="4"/>
  <c r="AG25" i="4"/>
  <c r="AL24" i="4"/>
  <c r="AK24" i="4"/>
  <c r="AJ24" i="4"/>
  <c r="AI24" i="4"/>
  <c r="AH24" i="4"/>
  <c r="AG24" i="4"/>
  <c r="AL23" i="4"/>
  <c r="AK23" i="4"/>
  <c r="AJ23" i="4"/>
  <c r="AI23" i="4"/>
  <c r="AH23" i="4"/>
  <c r="AG23" i="4"/>
  <c r="AL22" i="4"/>
  <c r="AK22" i="4"/>
  <c r="AJ22" i="4"/>
  <c r="AI22" i="4"/>
  <c r="AH22" i="4"/>
  <c r="AG22" i="4"/>
  <c r="AL21" i="4"/>
  <c r="AK21" i="4"/>
  <c r="AJ21" i="4"/>
  <c r="AI21" i="4"/>
  <c r="AH21" i="4"/>
  <c r="AG21" i="4"/>
  <c r="AL20" i="4"/>
  <c r="AK20" i="4"/>
  <c r="AJ20" i="4"/>
  <c r="AI20" i="4"/>
  <c r="AH20" i="4"/>
  <c r="AG20" i="4"/>
  <c r="AL19" i="4"/>
  <c r="AK19" i="4"/>
  <c r="AJ19" i="4"/>
  <c r="AI19" i="4"/>
  <c r="AH19" i="4"/>
  <c r="AG19" i="4"/>
  <c r="AL18" i="4"/>
  <c r="AK18" i="4"/>
  <c r="AJ18" i="4"/>
  <c r="AI18" i="4"/>
  <c r="AH18" i="4"/>
  <c r="AG18" i="4"/>
  <c r="AL17" i="4"/>
  <c r="AK17" i="4"/>
  <c r="AJ17" i="4"/>
  <c r="AI17" i="4"/>
  <c r="AH17" i="4"/>
  <c r="AG17" i="4"/>
  <c r="AL16" i="4"/>
  <c r="AK16" i="4"/>
  <c r="AJ16" i="4"/>
  <c r="AI16" i="4"/>
  <c r="AH16" i="4"/>
  <c r="AG16" i="4"/>
  <c r="AL15" i="4"/>
  <c r="AK15" i="4"/>
  <c r="AJ15" i="4"/>
  <c r="AI15" i="4"/>
  <c r="AH15" i="4"/>
  <c r="AG15" i="4"/>
  <c r="AL14" i="4"/>
  <c r="AK14" i="4"/>
  <c r="AJ14" i="4"/>
  <c r="AI14" i="4"/>
  <c r="AH14" i="4"/>
  <c r="AG14" i="4"/>
  <c r="AL13" i="4"/>
  <c r="AK13" i="4"/>
  <c r="AJ13" i="4"/>
  <c r="AI13" i="4"/>
  <c r="AH13" i="4"/>
  <c r="AG13" i="4"/>
  <c r="AL12" i="4"/>
  <c r="AK12" i="4"/>
  <c r="AJ12" i="4"/>
  <c r="AI12" i="4"/>
  <c r="AH12" i="4"/>
  <c r="AG12" i="4"/>
  <c r="AL11" i="4"/>
  <c r="AK11" i="4"/>
  <c r="AJ11" i="4"/>
  <c r="AI11" i="4"/>
  <c r="AH11" i="4"/>
  <c r="AG11" i="4"/>
  <c r="AL10" i="4"/>
  <c r="AK10" i="4"/>
  <c r="AJ10" i="4"/>
  <c r="AI10" i="4"/>
  <c r="AH10" i="4"/>
  <c r="AG10" i="4"/>
  <c r="AL9" i="4"/>
  <c r="AK9" i="4"/>
  <c r="AJ9" i="4"/>
  <c r="AI9" i="4"/>
  <c r="AH9" i="4"/>
  <c r="AG9" i="4"/>
  <c r="AL8" i="4"/>
  <c r="AK8" i="4"/>
  <c r="AJ8" i="4"/>
  <c r="AI8" i="4"/>
  <c r="AH8" i="4"/>
  <c r="AG8" i="4"/>
  <c r="AL7" i="4"/>
  <c r="AK7" i="4"/>
  <c r="AJ7" i="4"/>
  <c r="AI7" i="4"/>
  <c r="AH7" i="4"/>
  <c r="AG7" i="4"/>
  <c r="AF30" i="4"/>
  <c r="AE30" i="4"/>
  <c r="AD30" i="4"/>
  <c r="AC30" i="4"/>
  <c r="AB30" i="4"/>
  <c r="AA30" i="4"/>
  <c r="AF29" i="4"/>
  <c r="AE29" i="4"/>
  <c r="AD29" i="4"/>
  <c r="AC29" i="4"/>
  <c r="AB29" i="4"/>
  <c r="AA29" i="4"/>
  <c r="AF28" i="4"/>
  <c r="AE28" i="4"/>
  <c r="AD28" i="4"/>
  <c r="AC28" i="4"/>
  <c r="AB28" i="4"/>
  <c r="AA28" i="4"/>
  <c r="AF27" i="4"/>
  <c r="AE27" i="4"/>
  <c r="AD27" i="4"/>
  <c r="AC27" i="4"/>
  <c r="AB27" i="4"/>
  <c r="AA27" i="4"/>
  <c r="AF26" i="4"/>
  <c r="AE26" i="4"/>
  <c r="AD26" i="4"/>
  <c r="AC26" i="4"/>
  <c r="AB26" i="4"/>
  <c r="AA26" i="4"/>
  <c r="AF25" i="4"/>
  <c r="AE25" i="4"/>
  <c r="AD25" i="4"/>
  <c r="AC25" i="4"/>
  <c r="AB25" i="4"/>
  <c r="AA25" i="4"/>
  <c r="AF24" i="4"/>
  <c r="AE24" i="4"/>
  <c r="AD24" i="4"/>
  <c r="AC24" i="4"/>
  <c r="AB24" i="4"/>
  <c r="AA24" i="4"/>
  <c r="AF23" i="4"/>
  <c r="AE23" i="4"/>
  <c r="AD23" i="4"/>
  <c r="AC23" i="4"/>
  <c r="AB23" i="4"/>
  <c r="AA23" i="4"/>
  <c r="AF22" i="4"/>
  <c r="AE22" i="4"/>
  <c r="AD22" i="4"/>
  <c r="AC22" i="4"/>
  <c r="AB22" i="4"/>
  <c r="AA22" i="4"/>
  <c r="AF21" i="4"/>
  <c r="AE21" i="4"/>
  <c r="AD21" i="4"/>
  <c r="AC21" i="4"/>
  <c r="AB21" i="4"/>
  <c r="AA21" i="4"/>
  <c r="AF20" i="4"/>
  <c r="AE20" i="4"/>
  <c r="AD20" i="4"/>
  <c r="AC20" i="4"/>
  <c r="AB20" i="4"/>
  <c r="AA20" i="4"/>
  <c r="AF19" i="4"/>
  <c r="AE19" i="4"/>
  <c r="AD19" i="4"/>
  <c r="AC19" i="4"/>
  <c r="AB19" i="4"/>
  <c r="AA19" i="4"/>
  <c r="AF18" i="4"/>
  <c r="AE18" i="4"/>
  <c r="AD18" i="4"/>
  <c r="AC18" i="4"/>
  <c r="AB18" i="4"/>
  <c r="AA18" i="4"/>
  <c r="AF17" i="4"/>
  <c r="AE17" i="4"/>
  <c r="AD17" i="4"/>
  <c r="AC17" i="4"/>
  <c r="AB17" i="4"/>
  <c r="AA17" i="4"/>
  <c r="AF16" i="4"/>
  <c r="AE16" i="4"/>
  <c r="AD16" i="4"/>
  <c r="AC16" i="4"/>
  <c r="AB16" i="4"/>
  <c r="AA16" i="4"/>
  <c r="AF15" i="4"/>
  <c r="AE15" i="4"/>
  <c r="AD15" i="4"/>
  <c r="AC15" i="4"/>
  <c r="AB15" i="4"/>
  <c r="AA15" i="4"/>
  <c r="AF14" i="4"/>
  <c r="AE14" i="4"/>
  <c r="AD14" i="4"/>
  <c r="AC14" i="4"/>
  <c r="AB14" i="4"/>
  <c r="AA14" i="4"/>
  <c r="AF13" i="4"/>
  <c r="AE13" i="4"/>
  <c r="AD13" i="4"/>
  <c r="AC13" i="4"/>
  <c r="AB13" i="4"/>
  <c r="AA13" i="4"/>
  <c r="AF12" i="4"/>
  <c r="AE12" i="4"/>
  <c r="AD12" i="4"/>
  <c r="AC12" i="4"/>
  <c r="AB12" i="4"/>
  <c r="AA12" i="4"/>
  <c r="AF11" i="4"/>
  <c r="AE11" i="4"/>
  <c r="AD11" i="4"/>
  <c r="AC11" i="4"/>
  <c r="AB11" i="4"/>
  <c r="AA11" i="4"/>
  <c r="AF10" i="4"/>
  <c r="AE10" i="4"/>
  <c r="AD10" i="4"/>
  <c r="AC10" i="4"/>
  <c r="AB10" i="4"/>
  <c r="AA10" i="4"/>
  <c r="AF9" i="4"/>
  <c r="AE9" i="4"/>
  <c r="AD9" i="4"/>
  <c r="AC9" i="4"/>
  <c r="AB9" i="4"/>
  <c r="AA9" i="4"/>
  <c r="AF8" i="4"/>
  <c r="AE8" i="4"/>
  <c r="AD8" i="4"/>
  <c r="AC8" i="4"/>
  <c r="AB8" i="4"/>
  <c r="AA8" i="4"/>
  <c r="AF7" i="4"/>
  <c r="AE7" i="4"/>
  <c r="AD7" i="4"/>
  <c r="AC7" i="4"/>
  <c r="AB7" i="4"/>
  <c r="AA7" i="4"/>
  <c r="Z30" i="4"/>
  <c r="X30" i="4"/>
  <c r="W30" i="4"/>
  <c r="V30" i="4"/>
  <c r="U30" i="4"/>
  <c r="Z29" i="4"/>
  <c r="Y29" i="4"/>
  <c r="X29" i="4"/>
  <c r="W29" i="4"/>
  <c r="V29" i="4"/>
  <c r="U29" i="4"/>
  <c r="Z28" i="4"/>
  <c r="Y28" i="4"/>
  <c r="V28" i="4"/>
  <c r="U28" i="4"/>
  <c r="Z27" i="4"/>
  <c r="Y27" i="4"/>
  <c r="X27" i="4"/>
  <c r="W27" i="4"/>
  <c r="V27" i="4"/>
  <c r="U27" i="4"/>
  <c r="Z26" i="4"/>
  <c r="Y26" i="4"/>
  <c r="Z25" i="4"/>
  <c r="Y25" i="4"/>
  <c r="Z24" i="4"/>
  <c r="Y24" i="4"/>
  <c r="X24" i="4"/>
  <c r="W24" i="4"/>
  <c r="V24" i="4"/>
  <c r="U24" i="4"/>
  <c r="Z23" i="4"/>
  <c r="Y23" i="4"/>
  <c r="X23" i="4"/>
  <c r="W23" i="4"/>
  <c r="V23" i="4"/>
  <c r="U23" i="4"/>
  <c r="Z22" i="4"/>
  <c r="Y22" i="4"/>
  <c r="X22" i="4"/>
  <c r="W22" i="4"/>
  <c r="V22" i="4"/>
  <c r="U22" i="4"/>
  <c r="Z21" i="4"/>
  <c r="Y21" i="4"/>
  <c r="X21" i="4"/>
  <c r="W21" i="4"/>
  <c r="V21" i="4"/>
  <c r="U21" i="4"/>
  <c r="Z20" i="4"/>
  <c r="Y20" i="4"/>
  <c r="V20" i="4"/>
  <c r="U20" i="4"/>
  <c r="Z19" i="4"/>
  <c r="Y19" i="4"/>
  <c r="X19" i="4"/>
  <c r="W19" i="4"/>
  <c r="V19" i="4"/>
  <c r="U19" i="4"/>
  <c r="Z18" i="4"/>
  <c r="Y18" i="4"/>
  <c r="U18" i="4"/>
  <c r="Z17" i="4"/>
  <c r="Y17" i="4"/>
  <c r="X17" i="4"/>
  <c r="W17" i="4"/>
  <c r="V17" i="4"/>
  <c r="U17" i="4"/>
  <c r="Z16" i="4"/>
  <c r="X16" i="4"/>
  <c r="W16" i="4"/>
  <c r="V16" i="4"/>
  <c r="U16" i="4"/>
  <c r="Z15" i="4"/>
  <c r="Y15" i="4"/>
  <c r="X15" i="4"/>
  <c r="W15" i="4"/>
  <c r="V15" i="4"/>
  <c r="U15" i="4"/>
  <c r="Z14" i="4"/>
  <c r="Y14" i="4"/>
  <c r="X14" i="4"/>
  <c r="W14" i="4"/>
  <c r="V14" i="4"/>
  <c r="U14" i="4"/>
  <c r="Z13" i="4"/>
  <c r="Y13" i="4"/>
  <c r="X13" i="4"/>
  <c r="W13" i="4"/>
  <c r="V13" i="4"/>
  <c r="U13" i="4"/>
  <c r="Z12" i="4"/>
  <c r="Y12" i="4"/>
  <c r="X12" i="4"/>
  <c r="W12" i="4"/>
  <c r="V12" i="4"/>
  <c r="U12" i="4"/>
  <c r="Z11" i="4"/>
  <c r="Y11" i="4"/>
  <c r="X11" i="4"/>
  <c r="W11" i="4"/>
  <c r="V11" i="4"/>
  <c r="U11" i="4"/>
  <c r="Z10" i="4"/>
  <c r="Y10" i="4"/>
  <c r="X10" i="4"/>
  <c r="W10" i="4"/>
  <c r="V10" i="4"/>
  <c r="U10" i="4"/>
  <c r="Z9" i="4"/>
  <c r="Y9" i="4"/>
  <c r="X9" i="4"/>
  <c r="W9" i="4"/>
  <c r="V9" i="4"/>
  <c r="U9" i="4"/>
  <c r="Z8" i="4"/>
  <c r="Y8" i="4"/>
  <c r="X8" i="4"/>
  <c r="W8" i="4"/>
  <c r="V8" i="4"/>
  <c r="U8" i="4"/>
  <c r="Z7" i="4"/>
  <c r="Y7" i="4"/>
  <c r="V7" i="4"/>
  <c r="U7" i="4"/>
  <c r="T30" i="4" l="1"/>
  <c r="S30" i="4"/>
  <c r="R30" i="4"/>
  <c r="Q30" i="4"/>
  <c r="P30" i="4"/>
  <c r="O30" i="4"/>
  <c r="T29" i="4"/>
  <c r="S29" i="4"/>
  <c r="R29" i="4"/>
  <c r="Q29" i="4"/>
  <c r="P29" i="4"/>
  <c r="O29" i="4"/>
  <c r="T28" i="4"/>
  <c r="S28" i="4"/>
  <c r="R28" i="4"/>
  <c r="Q28" i="4"/>
  <c r="P28" i="4"/>
  <c r="O28" i="4"/>
  <c r="T27" i="4"/>
  <c r="S27" i="4"/>
  <c r="R27" i="4"/>
  <c r="Q27" i="4"/>
  <c r="P27" i="4"/>
  <c r="O27" i="4"/>
  <c r="T26" i="4"/>
  <c r="S26" i="4"/>
  <c r="R26" i="4"/>
  <c r="Q26" i="4"/>
  <c r="P26" i="4"/>
  <c r="O26" i="4"/>
  <c r="T25" i="4"/>
  <c r="S25" i="4"/>
  <c r="R25" i="4"/>
  <c r="Q25" i="4"/>
  <c r="P25" i="4"/>
  <c r="O25" i="4"/>
  <c r="T24" i="4"/>
  <c r="S24" i="4"/>
  <c r="R24" i="4"/>
  <c r="Q24" i="4"/>
  <c r="P24" i="4"/>
  <c r="O24" i="4"/>
  <c r="T23" i="4"/>
  <c r="S23" i="4"/>
  <c r="R23" i="4"/>
  <c r="Q23" i="4"/>
  <c r="P23" i="4"/>
  <c r="O23" i="4"/>
  <c r="T22" i="4"/>
  <c r="S22" i="4"/>
  <c r="R22" i="4"/>
  <c r="Q22" i="4"/>
  <c r="P22" i="4"/>
  <c r="O22" i="4"/>
  <c r="T21" i="4"/>
  <c r="S21" i="4"/>
  <c r="R21" i="4"/>
  <c r="Q21" i="4"/>
  <c r="P21" i="4"/>
  <c r="O21" i="4"/>
  <c r="T20" i="4"/>
  <c r="S20" i="4"/>
  <c r="R20" i="4"/>
  <c r="Q20" i="4"/>
  <c r="P20" i="4"/>
  <c r="O20" i="4"/>
  <c r="T19" i="4"/>
  <c r="S19" i="4"/>
  <c r="R19" i="4"/>
  <c r="Q19" i="4"/>
  <c r="P19" i="4"/>
  <c r="O19" i="4"/>
  <c r="T18" i="4"/>
  <c r="S18" i="4"/>
  <c r="R18" i="4"/>
  <c r="Q18" i="4"/>
  <c r="P18" i="4"/>
  <c r="O18" i="4"/>
  <c r="T17" i="4"/>
  <c r="S17" i="4"/>
  <c r="R17" i="4"/>
  <c r="Q17" i="4"/>
  <c r="P17" i="4"/>
  <c r="O17" i="4"/>
  <c r="T16" i="4"/>
  <c r="S16" i="4"/>
  <c r="R16" i="4"/>
  <c r="Q16" i="4"/>
  <c r="P16" i="4"/>
  <c r="O16" i="4"/>
  <c r="T15" i="4"/>
  <c r="S15" i="4"/>
  <c r="R15" i="4"/>
  <c r="Q15" i="4"/>
  <c r="P15" i="4"/>
  <c r="O15" i="4"/>
  <c r="T14" i="4"/>
  <c r="S14" i="4"/>
  <c r="R14" i="4"/>
  <c r="Q14" i="4"/>
  <c r="P14" i="4"/>
  <c r="O14" i="4"/>
  <c r="T13" i="4"/>
  <c r="S13" i="4"/>
  <c r="R13" i="4"/>
  <c r="Q13" i="4"/>
  <c r="P13" i="4"/>
  <c r="O13" i="4"/>
  <c r="T12" i="4"/>
  <c r="S12" i="4"/>
  <c r="R12" i="4"/>
  <c r="Q12" i="4"/>
  <c r="P12" i="4"/>
  <c r="O12" i="4"/>
  <c r="T11" i="4"/>
  <c r="S11" i="4"/>
  <c r="R11" i="4"/>
  <c r="Q11" i="4"/>
  <c r="P11" i="4"/>
  <c r="O11" i="4"/>
  <c r="T10" i="4"/>
  <c r="S10" i="4"/>
  <c r="R10" i="4"/>
  <c r="Q10" i="4"/>
  <c r="P10" i="4"/>
  <c r="O10" i="4"/>
  <c r="T9" i="4"/>
  <c r="S9" i="4"/>
  <c r="R9" i="4"/>
  <c r="Q9" i="4"/>
  <c r="P9" i="4"/>
  <c r="O9" i="4"/>
  <c r="T8" i="4"/>
  <c r="S8" i="4"/>
  <c r="R8" i="4"/>
  <c r="Q8" i="4"/>
  <c r="P8" i="4"/>
  <c r="O8" i="4"/>
  <c r="T7" i="4"/>
  <c r="S7" i="4"/>
  <c r="R7" i="4"/>
  <c r="Q7" i="4"/>
  <c r="P7" i="4"/>
  <c r="O7" i="4"/>
  <c r="I11" i="4"/>
  <c r="N30" i="4"/>
  <c r="M30" i="4"/>
  <c r="I30" i="4"/>
  <c r="N29" i="4"/>
  <c r="M29" i="4"/>
  <c r="L29" i="4"/>
  <c r="J29" i="4"/>
  <c r="N28" i="4"/>
  <c r="M28" i="4"/>
  <c r="L28" i="4"/>
  <c r="J28" i="4"/>
  <c r="I28" i="4"/>
  <c r="N27" i="4"/>
  <c r="M27" i="4"/>
  <c r="L27" i="4"/>
  <c r="J27" i="4"/>
  <c r="I27" i="4"/>
  <c r="N26" i="4"/>
  <c r="M26" i="4"/>
  <c r="L26" i="4"/>
  <c r="I26" i="4"/>
  <c r="N25" i="4"/>
  <c r="M25" i="4"/>
  <c r="L25" i="4"/>
  <c r="J25" i="4"/>
  <c r="I25" i="4"/>
  <c r="N24" i="4"/>
  <c r="M24" i="4"/>
  <c r="L24" i="4"/>
  <c r="K24" i="4"/>
  <c r="J24" i="4"/>
  <c r="I24" i="4"/>
  <c r="N23" i="4"/>
  <c r="M23" i="4"/>
  <c r="L23" i="4"/>
  <c r="J23" i="4"/>
  <c r="I23" i="4"/>
  <c r="N22" i="4"/>
  <c r="M22" i="4"/>
  <c r="L22" i="4"/>
  <c r="K22" i="4"/>
  <c r="J22" i="4"/>
  <c r="I22" i="4"/>
  <c r="N21" i="4"/>
  <c r="M21" i="4"/>
  <c r="L21" i="4"/>
  <c r="K21" i="4"/>
  <c r="J21" i="4"/>
  <c r="I21" i="4"/>
  <c r="N20" i="4"/>
  <c r="M20" i="4"/>
  <c r="I20" i="4"/>
  <c r="N19" i="4"/>
  <c r="M19" i="4"/>
  <c r="L19" i="4"/>
  <c r="J19" i="4"/>
  <c r="I19" i="4"/>
  <c r="N18" i="4"/>
  <c r="M18" i="4"/>
  <c r="L18" i="4"/>
  <c r="J18" i="4"/>
  <c r="I18" i="4"/>
  <c r="N17" i="4"/>
  <c r="M17" i="4"/>
  <c r="L17" i="4"/>
  <c r="K17" i="4"/>
  <c r="J17" i="4"/>
  <c r="I17" i="4"/>
  <c r="N16" i="4"/>
  <c r="M16" i="4"/>
  <c r="L16" i="4"/>
  <c r="J16" i="4"/>
  <c r="I16" i="4"/>
  <c r="N15" i="4"/>
  <c r="M15" i="4"/>
  <c r="L15" i="4"/>
  <c r="K15" i="4"/>
  <c r="J15" i="4"/>
  <c r="I15" i="4"/>
  <c r="N14" i="4"/>
  <c r="M14" i="4"/>
  <c r="L14" i="4"/>
  <c r="K14" i="4"/>
  <c r="J14" i="4"/>
  <c r="I14" i="4"/>
  <c r="N13" i="4"/>
  <c r="M13" i="4"/>
  <c r="L13" i="4"/>
  <c r="I13" i="4"/>
  <c r="N12" i="4"/>
  <c r="M12" i="4"/>
  <c r="L12" i="4"/>
  <c r="J12" i="4"/>
  <c r="I12" i="4"/>
  <c r="N11" i="4"/>
  <c r="M11" i="4"/>
  <c r="L11" i="4"/>
  <c r="K11" i="4"/>
  <c r="J11" i="4"/>
  <c r="N10" i="4"/>
  <c r="M10" i="4"/>
  <c r="L10" i="4"/>
  <c r="K10" i="4"/>
  <c r="J10" i="4"/>
  <c r="I10" i="4"/>
  <c r="N9" i="4"/>
  <c r="M9" i="4"/>
  <c r="L9" i="4"/>
  <c r="K9" i="4"/>
  <c r="J9" i="4"/>
  <c r="I9" i="4"/>
  <c r="N8" i="4"/>
  <c r="M8" i="4"/>
  <c r="L8" i="4"/>
  <c r="K8" i="4"/>
  <c r="J8" i="4"/>
  <c r="I8" i="4"/>
  <c r="N7" i="4"/>
  <c r="M7" i="4"/>
  <c r="L7" i="4"/>
  <c r="J7" i="4"/>
  <c r="I7" i="4"/>
  <c r="D7" i="4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D10" i="4"/>
  <c r="E10" i="4"/>
  <c r="F10" i="4"/>
  <c r="G10" i="4"/>
  <c r="H10" i="4"/>
  <c r="D11" i="4"/>
  <c r="D31" i="4" s="1"/>
  <c r="E31" i="4" s="1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D24" i="4"/>
  <c r="E24" i="4"/>
  <c r="F24" i="4"/>
  <c r="G24" i="4"/>
  <c r="H24" i="4"/>
  <c r="D25" i="4"/>
  <c r="E25" i="4"/>
  <c r="F25" i="4"/>
  <c r="G25" i="4"/>
  <c r="H25" i="4"/>
  <c r="D26" i="4"/>
  <c r="E26" i="4"/>
  <c r="F26" i="4"/>
  <c r="G26" i="4"/>
  <c r="H26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C8" i="4"/>
  <c r="C9" i="4"/>
  <c r="C10" i="4"/>
  <c r="C11" i="4"/>
  <c r="C31" i="4" s="1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7" i="4" l="1"/>
  <c r="BR31" i="4" l="1"/>
  <c r="BN31" i="4"/>
  <c r="BF31" i="4"/>
  <c r="BE31" i="4"/>
  <c r="BB31" i="4"/>
  <c r="AT31" i="4"/>
  <c r="AS31" i="4"/>
  <c r="AP31" i="4"/>
  <c r="AM31" i="4"/>
  <c r="AH31" i="4"/>
  <c r="AG31" i="4"/>
  <c r="AD31" i="4"/>
  <c r="V31" i="4"/>
  <c r="U31" i="4"/>
  <c r="R31" i="4"/>
  <c r="O31" i="4"/>
  <c r="J31" i="4"/>
  <c r="I31" i="4"/>
  <c r="F31" i="4"/>
  <c r="K31" i="4" l="1"/>
  <c r="BG31" i="4"/>
  <c r="AI31" i="4"/>
  <c r="BK31" i="4"/>
  <c r="BO31" i="4" s="1"/>
  <c r="P31" i="4"/>
  <c r="Q31" i="4" s="1"/>
  <c r="AN31" i="4"/>
  <c r="AO31" i="4" s="1"/>
  <c r="S31" i="4"/>
  <c r="AV31" i="4"/>
  <c r="AX31" i="4" s="1"/>
  <c r="BQ31" i="4"/>
  <c r="AA31" i="4"/>
  <c r="AE31" i="4" s="1"/>
  <c r="BL31" i="4"/>
  <c r="AB31" i="4"/>
  <c r="AZ31" i="4"/>
  <c r="BT31" i="4"/>
  <c r="X31" i="4"/>
  <c r="Z31" i="4" s="1"/>
  <c r="AY31" i="4"/>
  <c r="BD31" i="4" s="1"/>
  <c r="AQ31" i="4"/>
  <c r="W31" i="4"/>
  <c r="AU31" i="4"/>
  <c r="L31" i="4"/>
  <c r="AJ31" i="4"/>
  <c r="BH31" i="4"/>
  <c r="AW31" i="4" l="1"/>
  <c r="AF31" i="4"/>
  <c r="BM31" i="4"/>
  <c r="BC31" i="4"/>
  <c r="BU31" i="4"/>
  <c r="BS31" i="4"/>
  <c r="BJ31" i="4"/>
  <c r="BI31" i="4"/>
  <c r="BP31" i="4"/>
  <c r="AR31" i="4"/>
  <c r="BA31" i="4"/>
  <c r="AL31" i="4"/>
  <c r="AK31" i="4"/>
  <c r="Y31" i="4"/>
  <c r="AC31" i="4"/>
  <c r="M31" i="4"/>
  <c r="N31" i="4"/>
  <c r="BV31" i="4"/>
  <c r="T31" i="4"/>
  <c r="H31" i="4"/>
  <c r="G31" i="4"/>
</calcChain>
</file>

<file path=xl/sharedStrings.xml><?xml version="1.0" encoding="utf-8"?>
<sst xmlns="http://schemas.openxmlformats.org/spreadsheetml/2006/main" count="328" uniqueCount="68">
  <si>
    <t>DHB Region</t>
  </si>
  <si>
    <t>Total</t>
  </si>
  <si>
    <t>Maori</t>
  </si>
  <si>
    <t>Pacific</t>
  </si>
  <si>
    <t>Other</t>
  </si>
  <si>
    <t>Fluoridated</t>
  </si>
  <si>
    <t>Non-fluoridated</t>
  </si>
  <si>
    <t>No. of
children
examined</t>
  </si>
  <si>
    <t>No. of
children
caries
free</t>
  </si>
  <si>
    <t>%
caries
free</t>
  </si>
  <si>
    <t>No. of
decayed,
missing
&amp; filled
teeth</t>
  </si>
  <si>
    <t>Mean
DMFT</t>
  </si>
  <si>
    <t>Northern
region
providers</t>
  </si>
  <si>
    <t>Northland</t>
  </si>
  <si>
    <t>Waitemata</t>
  </si>
  <si>
    <t>Auckland</t>
  </si>
  <si>
    <t>Counties
Manukau</t>
  </si>
  <si>
    <t>Midland
region
providers</t>
  </si>
  <si>
    <t>Waikato</t>
  </si>
  <si>
    <t>Lakes</t>
  </si>
  <si>
    <t>Taranaki</t>
  </si>
  <si>
    <t>Central
region
providers</t>
  </si>
  <si>
    <t>Hawkes Bay</t>
  </si>
  <si>
    <t>Whanganui</t>
  </si>
  <si>
    <t>Hutt Valley</t>
  </si>
  <si>
    <t>Wairarapa</t>
  </si>
  <si>
    <t>Southern
region
providers</t>
  </si>
  <si>
    <t>West Coast</t>
  </si>
  <si>
    <t>Canterbury</t>
  </si>
  <si>
    <t>Southern</t>
  </si>
  <si>
    <t>New Zealand</t>
  </si>
  <si>
    <t>Please note results have not been adjusted for socio-economic status</t>
  </si>
  <si>
    <t>Mean DMFT for children with caries</t>
  </si>
  <si>
    <t>Bay of Plenty</t>
  </si>
  <si>
    <t>MidCentral</t>
  </si>
  <si>
    <t>Capital &amp; Coast</t>
  </si>
  <si>
    <t>Nelson Marlborough</t>
  </si>
  <si>
    <t>South Canterbury</t>
  </si>
  <si>
    <t>Report title</t>
  </si>
  <si>
    <t>Work register number</t>
  </si>
  <si>
    <t xml:space="preserve">Requestor </t>
  </si>
  <si>
    <t>Requestor team</t>
  </si>
  <si>
    <t>Oral Health</t>
  </si>
  <si>
    <t>Completed date</t>
  </si>
  <si>
    <t>Contact person</t>
  </si>
  <si>
    <t>QA analyst</t>
  </si>
  <si>
    <t>Contact email</t>
  </si>
  <si>
    <t>SAM Data Requests</t>
  </si>
  <si>
    <t xml:space="preserve">Table 2: Dental health status of children at school Year 8 (12/13 years) </t>
  </si>
  <si>
    <t>CW01-02- 2022 Calendar Year</t>
  </si>
  <si>
    <t>DHB</t>
  </si>
  <si>
    <t>No. of children examined</t>
  </si>
  <si>
    <t>No. of children caries free</t>
  </si>
  <si>
    <t>% Caries free</t>
  </si>
  <si>
    <t>Number of Decayed, Missing due to caries and Filled Teeth</t>
  </si>
  <si>
    <t>Mean DMFT</t>
  </si>
  <si>
    <t>Te Tai Tokerau</t>
  </si>
  <si>
    <t>Waitematā</t>
  </si>
  <si>
    <t>Counties Manukau</t>
  </si>
  <si>
    <t>Tairāwhiti</t>
  </si>
  <si>
    <t>Mid Central</t>
  </si>
  <si>
    <t>Northern Region</t>
  </si>
  <si>
    <t>Midland Region</t>
  </si>
  <si>
    <t>Central Region</t>
  </si>
  <si>
    <t>Southern Region</t>
  </si>
  <si>
    <t>Kylie McCosh</t>
  </si>
  <si>
    <t>Gleciel Misa</t>
  </si>
  <si>
    <t>Paul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</si>
</sst>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/mm/yy;@"/>
  </numFmts>
  <fonts count="14" x14ac:knownFonts="1">
    <font>
      <sz val="8"/>
      <color rgb="FF000000"/>
      <name val="Courier New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8"/>
      <color rgb="FF000000"/>
      <name val="Courier New"/>
      <family val="3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Courier New"/>
      <family val="3"/>
    </font>
    <font>
      <b/>
      <sz val="11"/>
      <color theme="1"/>
      <name val="Courier Ne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ourier New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0" fillId="0" borderId="0" xfId="2" applyFont="1" applyFill="1" applyBorder="1" applyAlignment="1">
      <alignment horizontal="left"/>
    </xf>
    <xf numFmtId="43" fontId="5" fillId="0" borderId="0" xfId="2" applyFont="1" applyFill="1" applyBorder="1" applyAlignment="1">
      <alignment horizontal="left"/>
    </xf>
    <xf numFmtId="164" fontId="0" fillId="0" borderId="0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10" fontId="0" fillId="0" borderId="0" xfId="1" applyNumberFormat="1" applyFont="1" applyFill="1" applyBorder="1" applyAlignment="1">
      <alignment horizontal="left"/>
    </xf>
    <xf numFmtId="10" fontId="4" fillId="0" borderId="1" xfId="1" applyNumberFormat="1" applyFont="1" applyFill="1" applyBorder="1" applyAlignment="1">
      <alignment horizontal="center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0" xfId="1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1" xfId="2" applyNumberFormat="1" applyFont="1" applyFill="1" applyBorder="1" applyAlignment="1">
      <alignment horizontal="center" wrapText="1"/>
    </xf>
    <xf numFmtId="43" fontId="4" fillId="0" borderId="1" xfId="2" applyFont="1" applyFill="1" applyBorder="1" applyAlignment="1">
      <alignment horizontal="center" wrapText="1"/>
    </xf>
    <xf numFmtId="164" fontId="5" fillId="0" borderId="1" xfId="2" applyNumberFormat="1" applyFont="1" applyFill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 wrapText="1"/>
    </xf>
    <xf numFmtId="10" fontId="4" fillId="2" borderId="1" xfId="1" applyNumberFormat="1" applyFont="1" applyFill="1" applyBorder="1" applyAlignment="1">
      <alignment horizontal="center" wrapText="1"/>
    </xf>
    <xf numFmtId="43" fontId="4" fillId="2" borderId="1" xfId="2" applyFont="1" applyFill="1" applyBorder="1" applyAlignment="1">
      <alignment horizontal="center" wrapText="1"/>
    </xf>
    <xf numFmtId="164" fontId="5" fillId="2" borderId="1" xfId="2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43" fontId="5" fillId="2" borderId="1" xfId="2" applyFont="1" applyFill="1" applyBorder="1" applyAlignment="1">
      <alignment horizontal="right"/>
    </xf>
    <xf numFmtId="0" fontId="8" fillId="0" borderId="0" xfId="3" applyFont="1"/>
    <xf numFmtId="0" fontId="2" fillId="0" borderId="0" xfId="3"/>
    <xf numFmtId="0" fontId="9" fillId="0" borderId="5" xfId="3" applyFont="1" applyBorder="1"/>
    <xf numFmtId="0" fontId="8" fillId="0" borderId="6" xfId="3" applyFont="1" applyBorder="1"/>
    <xf numFmtId="0" fontId="9" fillId="0" borderId="7" xfId="3" applyFont="1" applyBorder="1"/>
    <xf numFmtId="0" fontId="2" fillId="0" borderId="8" xfId="3" quotePrefix="1" applyBorder="1" applyAlignment="1">
      <alignment horizontal="left"/>
    </xf>
    <xf numFmtId="0" fontId="9" fillId="3" borderId="7" xfId="3" applyFont="1" applyFill="1" applyBorder="1"/>
    <xf numFmtId="0" fontId="8" fillId="3" borderId="8" xfId="3" applyFont="1" applyFill="1" applyBorder="1" applyAlignment="1">
      <alignment horizontal="left"/>
    </xf>
    <xf numFmtId="0" fontId="8" fillId="3" borderId="8" xfId="3" applyFont="1" applyFill="1" applyBorder="1"/>
    <xf numFmtId="165" fontId="8" fillId="3" borderId="8" xfId="3" quotePrefix="1" applyNumberFormat="1" applyFont="1" applyFill="1" applyBorder="1" applyAlignment="1">
      <alignment horizontal="left"/>
    </xf>
    <xf numFmtId="0" fontId="8" fillId="0" borderId="9" xfId="3" applyFont="1" applyBorder="1"/>
    <xf numFmtId="0" fontId="9" fillId="0" borderId="10" xfId="3" applyFont="1" applyBorder="1"/>
    <xf numFmtId="0" fontId="10" fillId="0" borderId="11" xfId="4" applyBorder="1"/>
    <xf numFmtId="0" fontId="9" fillId="0" borderId="0" xfId="3" applyFont="1"/>
    <xf numFmtId="0" fontId="7" fillId="0" borderId="0" xfId="3" applyFont="1"/>
    <xf numFmtId="0" fontId="11" fillId="0" borderId="0" xfId="0" applyFont="1"/>
    <xf numFmtId="0" fontId="7" fillId="0" borderId="0" xfId="0" applyFont="1" applyAlignment="1">
      <alignment horizontal="center"/>
    </xf>
    <xf numFmtId="0" fontId="0" fillId="0" borderId="0" xfId="0"/>
    <xf numFmtId="43" fontId="5" fillId="2" borderId="1" xfId="2" applyNumberFormat="1" applyFont="1" applyFill="1" applyBorder="1" applyAlignment="1">
      <alignment horizontal="right"/>
    </xf>
    <xf numFmtId="164" fontId="5" fillId="3" borderId="1" xfId="2" applyNumberFormat="1" applyFont="1" applyFill="1" applyBorder="1" applyAlignment="1">
      <alignment horizontal="right"/>
    </xf>
    <xf numFmtId="43" fontId="5" fillId="3" borderId="1" xfId="2" applyNumberFormat="1" applyFont="1" applyFill="1" applyBorder="1" applyAlignment="1">
      <alignment horizontal="right"/>
    </xf>
    <xf numFmtId="9" fontId="0" fillId="0" borderId="0" xfId="1" applyFont="1" applyFill="1" applyBorder="1" applyAlignment="1">
      <alignment horizontal="left"/>
    </xf>
    <xf numFmtId="9" fontId="0" fillId="0" borderId="0" xfId="1" applyFont="1"/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0" fontId="5" fillId="2" borderId="1" xfId="2" applyNumberFormat="1" applyFont="1" applyFill="1" applyBorder="1" applyAlignment="1">
      <alignment horizontal="right"/>
    </xf>
    <xf numFmtId="10" fontId="5" fillId="3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horizontal="right"/>
    </xf>
    <xf numFmtId="10" fontId="11" fillId="2" borderId="1" xfId="2" applyNumberFormat="1" applyFont="1" applyFill="1" applyBorder="1" applyAlignment="1">
      <alignment horizontal="right"/>
    </xf>
    <xf numFmtId="43" fontId="11" fillId="2" borderId="1" xfId="2" applyNumberFormat="1" applyFont="1" applyFill="1" applyBorder="1" applyAlignment="1">
      <alignment horizontal="right"/>
    </xf>
    <xf numFmtId="164" fontId="5" fillId="2" borderId="12" xfId="2" applyNumberFormat="1" applyFont="1" applyFill="1" applyBorder="1" applyAlignment="1">
      <alignment horizontal="right"/>
    </xf>
    <xf numFmtId="164" fontId="5" fillId="0" borderId="13" xfId="2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" fillId="0" borderId="8" xfId="3" applyFont="1" applyBorder="1"/>
    <xf numFmtId="49" fontId="0" fillId="0" borderId="0" xfId="0" applyNumberFormat="1" applyAlignment="1">
      <alignment horizontal="right"/>
    </xf>
    <xf numFmtId="49" fontId="5" fillId="3" borderId="1" xfId="2" applyNumberFormat="1" applyFont="1" applyFill="1" applyBorder="1" applyAlignment="1">
      <alignment horizontal="right"/>
    </xf>
    <xf numFmtId="49" fontId="5" fillId="2" borderId="1" xfId="2" applyNumberFormat="1" applyFont="1" applyFill="1" applyBorder="1" applyAlignment="1">
      <alignment horizontal="right"/>
    </xf>
    <xf numFmtId="49" fontId="11" fillId="2" borderId="1" xfId="2" applyNumberFormat="1" applyFont="1" applyFill="1" applyBorder="1" applyAlignment="1">
      <alignment horizontal="right"/>
    </xf>
    <xf numFmtId="164" fontId="11" fillId="0" borderId="1" xfId="2" applyNumberFormat="1" applyFont="1" applyFill="1" applyBorder="1" applyAlignment="1">
      <alignment horizontal="right"/>
    </xf>
    <xf numFmtId="164" fontId="11" fillId="3" borderId="1" xfId="2" applyNumberFormat="1" applyFont="1" applyFill="1" applyBorder="1" applyAlignment="1">
      <alignment horizontal="right"/>
    </xf>
    <xf numFmtId="49" fontId="11" fillId="3" borderId="1" xfId="2" applyNumberFormat="1" applyFont="1" applyFill="1" applyBorder="1" applyAlignment="1">
      <alignment horizontal="right"/>
    </xf>
    <xf numFmtId="10" fontId="11" fillId="3" borderId="1" xfId="2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43" fontId="11" fillId="3" borderId="1" xfId="2" applyNumberFormat="1" applyFont="1" applyFill="1" applyBorder="1" applyAlignment="1">
      <alignment horizontal="right"/>
    </xf>
    <xf numFmtId="43" fontId="11" fillId="0" borderId="1" xfId="2" applyFont="1" applyFill="1" applyBorder="1" applyAlignment="1">
      <alignment horizontal="right"/>
    </xf>
    <xf numFmtId="10" fontId="11" fillId="2" borderId="1" xfId="1" applyNumberFormat="1" applyFont="1" applyFill="1" applyBorder="1" applyAlignment="1">
      <alignment horizontal="right"/>
    </xf>
    <xf numFmtId="43" fontId="11" fillId="2" borderId="1" xfId="2" applyFont="1" applyFill="1" applyBorder="1" applyAlignment="1">
      <alignment horizontal="right"/>
    </xf>
    <xf numFmtId="10" fontId="11" fillId="0" borderId="1" xfId="1" applyNumberFormat="1" applyFont="1" applyFill="1" applyBorder="1" applyAlignment="1">
      <alignment horizontal="right"/>
    </xf>
    <xf numFmtId="2" fontId="11" fillId="3" borderId="1" xfId="2" applyNumberFormat="1" applyFont="1" applyFill="1" applyBorder="1" applyAlignment="1">
      <alignment horizontal="right"/>
    </xf>
    <xf numFmtId="2" fontId="5" fillId="3" borderId="1" xfId="2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</cellXfs>
  <cellStyles count="5">
    <cellStyle name="Comma" xfId="2" builtinId="3"/>
    <cellStyle name="Hyperlink 2" xfId="4" xr:uid="{2D4DE926-942D-4BD9-8A68-A0B724B5C6CB}"/>
    <cellStyle name="Normal" xfId="0" builtinId="0"/>
    <cellStyle name="Normal 2" xfId="3" xr:uid="{1303590D-8E7B-4FCD-892D-A87B679C4271}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76200</xdr:colOff>
      <xdr:row>24</xdr:row>
      <xdr:rowOff>66676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36ED2C-64C1-46AA-8D92-3B365D42254C}"/>
            </a:ext>
          </a:extLst>
        </xdr:cNvPr>
        <xdr:cNvSpPr txBox="1"/>
      </xdr:nvSpPr>
      <xdr:spPr>
        <a:xfrm>
          <a:off x="457200" y="1924050"/>
          <a:ext cx="7724775" cy="27527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1">
              <a:latin typeface="Arial" panose="020B0604020202020204" pitchFamily="34" charset="0"/>
              <a:cs typeface="Arial" panose="020B0604020202020204" pitchFamily="34" charset="0"/>
            </a:rPr>
            <a:t>Brief:</a:t>
          </a:r>
        </a:p>
        <a:p>
          <a:r>
            <a:rPr lang="en-NZ" sz="1100" b="0">
              <a:latin typeface="Arial" panose="020B0604020202020204" pitchFamily="34" charset="0"/>
              <a:cs typeface="Arial" panose="020B0604020202020204" pitchFamily="34" charset="0"/>
            </a:rPr>
            <a:t>Dental status of child at age 5 and Year 8</a:t>
          </a:r>
          <a:r>
            <a:rPr lang="en-NZ" sz="1100" b="0" baseline="0">
              <a:latin typeface="Arial" panose="020B0604020202020204" pitchFamily="34" charset="0"/>
              <a:cs typeface="Arial" panose="020B0604020202020204" pitchFamily="34" charset="0"/>
            </a:rPr>
            <a:t> (12/13 years)</a:t>
          </a:r>
          <a:r>
            <a:rPr lang="en-NZ" sz="1100" b="0">
              <a:latin typeface="Arial" panose="020B0604020202020204" pitchFamily="34" charset="0"/>
              <a:cs typeface="Arial" panose="020B0604020202020204" pitchFamily="34" charset="0"/>
            </a:rPr>
            <a:t>, by DHB, by ethnicity, by Fluoridated/ non-Fluoridated</a:t>
          </a:r>
        </a:p>
        <a:p>
          <a:endParaRPr lang="en-NZ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NZ" sz="1100" b="1">
              <a:latin typeface="Arial" panose="020B0604020202020204" pitchFamily="34" charset="0"/>
              <a:cs typeface="Arial" panose="020B0604020202020204" pitchFamily="34" charset="0"/>
            </a:rPr>
            <a:t>Data</a:t>
          </a:r>
          <a:r>
            <a:rPr lang="en-NZ" sz="1100" b="1" baseline="0">
              <a:latin typeface="Arial" panose="020B0604020202020204" pitchFamily="34" charset="0"/>
              <a:cs typeface="Arial" panose="020B0604020202020204" pitchFamily="34" charset="0"/>
            </a:rPr>
            <a:t> source:</a:t>
          </a:r>
        </a:p>
        <a:p>
          <a:r>
            <a:rPr lang="en-NZ" sz="1100" b="0" baseline="0">
              <a:latin typeface="Arial" panose="020B0604020202020204" pitchFamily="34" charset="0"/>
              <a:cs typeface="Arial" panose="020B0604020202020204" pitchFamily="34" charset="0"/>
            </a:rPr>
            <a:t>DHB submitted spreadsheets, which are provided by Oral Health team</a:t>
          </a:r>
          <a:endParaRPr lang="en-NZ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NZ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NZ" sz="1100" b="1" baseline="0">
              <a:latin typeface="Arial" panose="020B0604020202020204" pitchFamily="34" charset="0"/>
              <a:cs typeface="Arial" panose="020B0604020202020204" pitchFamily="34" charset="0"/>
            </a:rPr>
            <a:t>Information produced:</a:t>
          </a:r>
        </a:p>
        <a:p>
          <a:r>
            <a:rPr lang="en-NZ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Dental status of child at age 5 and Year 8 (12/13 years), by DHB, by ethnicity, by Fluoridated/ non-Fluoridated</a:t>
          </a:r>
          <a:endParaRPr lang="en-NZ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NZ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NZ" sz="11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  <a:p>
          <a:r>
            <a:rPr lang="en-NZ" sz="1100" b="0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The sum for Tairāwhiti (Age 5 &amp; Year 8), Hutt Valley (Age 5), Capital &amp; Coast (Year 8), West Coast (Year 8) don't equal to the total number in regards to either Number of Children Examined, Number of Children Caries-Free or Number of Decayed, Missing due to caries and Filled Teeth. </a:t>
          </a:r>
        </a:p>
        <a:p>
          <a:endParaRPr lang="en-NZ" sz="1100" b="0" baseline="0">
            <a:solidFill>
              <a:schemeClr val="tx2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NZ" sz="1100" b="0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All Fluoridated for both Age 5 &amp; Year 8 Children are missing for Taranaki and Lakes.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M.data.requests@health.govt.n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03DA-581E-4658-923C-A0878DCF2818}">
  <dimension ref="A1:D14"/>
  <sheetViews>
    <sheetView topLeftCell="A40" workbookViewId="0">
      <selection activeCell="C9" sqref="C9"/>
    </sheetView>
  </sheetViews>
  <sheetFormatPr defaultColWidth="10.28515625" defaultRowHeight="15" x14ac:dyDescent="0.25"/>
  <cols>
    <col min="1" max="1" width="6.85546875" style="22" customWidth="1"/>
    <col min="2" max="2" width="52.42578125" style="22" customWidth="1"/>
    <col min="3" max="3" width="62.28515625" style="22" bestFit="1" customWidth="1"/>
    <col min="4" max="4" width="26" style="22" customWidth="1"/>
    <col min="5" max="16384" width="10.28515625" style="22"/>
  </cols>
  <sheetData>
    <row r="1" spans="1:4" ht="15.75" thickBot="1" x14ac:dyDescent="0.3">
      <c r="A1" s="21"/>
      <c r="B1" s="21"/>
      <c r="C1" s="21"/>
    </row>
    <row r="2" spans="1:4" x14ac:dyDescent="0.25">
      <c r="A2" s="21"/>
      <c r="B2" s="23" t="s">
        <v>38</v>
      </c>
      <c r="C2" s="24" t="s">
        <v>49</v>
      </c>
    </row>
    <row r="3" spans="1:4" x14ac:dyDescent="0.25">
      <c r="B3" s="25" t="s">
        <v>39</v>
      </c>
      <c r="C3" s="26">
        <v>518</v>
      </c>
    </row>
    <row r="4" spans="1:4" x14ac:dyDescent="0.25">
      <c r="A4" s="21"/>
      <c r="B4" s="27" t="s">
        <v>40</v>
      </c>
      <c r="C4" s="28" t="s">
        <v>65</v>
      </c>
    </row>
    <row r="5" spans="1:4" x14ac:dyDescent="0.25">
      <c r="A5" s="21"/>
      <c r="B5" s="27" t="s">
        <v>41</v>
      </c>
      <c r="C5" s="29" t="s">
        <v>42</v>
      </c>
    </row>
    <row r="6" spans="1:4" x14ac:dyDescent="0.25">
      <c r="A6" s="21"/>
      <c r="B6" s="27" t="s">
        <v>43</v>
      </c>
      <c r="C6" s="30">
        <v>45103</v>
      </c>
    </row>
    <row r="7" spans="1:4" x14ac:dyDescent="0.25">
      <c r="A7" s="21"/>
      <c r="B7" s="27" t="s">
        <v>44</v>
      </c>
      <c r="C7" s="31" t="s">
        <v>66</v>
      </c>
    </row>
    <row r="8" spans="1:4" x14ac:dyDescent="0.25">
      <c r="A8" s="21"/>
      <c r="B8" s="25" t="s">
        <v>45</v>
      </c>
      <c r="C8" s="54" t="s">
        <v>67</v>
      </c>
    </row>
    <row r="9" spans="1:4" ht="15.75" thickBot="1" x14ac:dyDescent="0.3">
      <c r="A9" s="21"/>
      <c r="B9" s="32" t="s">
        <v>46</v>
      </c>
      <c r="C9" s="33" t="s">
        <v>47</v>
      </c>
    </row>
    <row r="10" spans="1:4" x14ac:dyDescent="0.25">
      <c r="A10" s="21"/>
      <c r="B10" s="34"/>
      <c r="C10" s="34"/>
      <c r="D10" s="21"/>
    </row>
    <row r="11" spans="1:4" x14ac:dyDescent="0.25">
      <c r="A11" s="21"/>
      <c r="B11" s="34"/>
      <c r="C11" s="34"/>
      <c r="D11" s="21"/>
    </row>
    <row r="12" spans="1:4" x14ac:dyDescent="0.25">
      <c r="A12" s="21"/>
      <c r="B12" s="34"/>
      <c r="C12" s="34"/>
      <c r="D12" s="21"/>
    </row>
    <row r="13" spans="1:4" ht="15.75" x14ac:dyDescent="0.3">
      <c r="B13" s="34"/>
      <c r="C13" s="35"/>
    </row>
    <row r="14" spans="1:4" ht="15.75" x14ac:dyDescent="0.3">
      <c r="B14" s="34"/>
      <c r="C14" s="35"/>
    </row>
  </sheetData>
  <hyperlinks>
    <hyperlink ref="E9" r:id="rId1" display="SAM.data.requests@health.govt.nz" xr:uid="{030739D9-AF26-4CBE-B085-103AB5EC285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E48E-5AD9-48DC-8EBC-47092DB8B55F}">
  <dimension ref="A1:BU31"/>
  <sheetViews>
    <sheetView workbookViewId="0">
      <selection activeCell="BU15" sqref="A15:BU15"/>
    </sheetView>
  </sheetViews>
  <sheetFormatPr defaultRowHeight="11.25" x14ac:dyDescent="0.2"/>
  <cols>
    <col min="1" max="73" width="9.140625" style="38"/>
  </cols>
  <sheetData>
    <row r="1" spans="1:73" ht="15.75" x14ac:dyDescent="0.3">
      <c r="A1" s="37" t="s">
        <v>50</v>
      </c>
      <c r="B1" s="37" t="s">
        <v>51</v>
      </c>
      <c r="C1" s="37" t="s">
        <v>52</v>
      </c>
      <c r="D1" s="37" t="s">
        <v>53</v>
      </c>
      <c r="E1" s="37" t="s">
        <v>54</v>
      </c>
      <c r="F1" s="37" t="s">
        <v>55</v>
      </c>
      <c r="G1" s="37" t="s">
        <v>32</v>
      </c>
      <c r="H1" s="37" t="s">
        <v>51</v>
      </c>
      <c r="I1" s="37" t="s">
        <v>52</v>
      </c>
      <c r="J1" s="37" t="s">
        <v>53</v>
      </c>
      <c r="K1" s="37" t="s">
        <v>54</v>
      </c>
      <c r="L1" s="37" t="s">
        <v>55</v>
      </c>
      <c r="M1" s="37" t="s">
        <v>32</v>
      </c>
      <c r="N1" s="37" t="s">
        <v>51</v>
      </c>
      <c r="O1" s="37" t="s">
        <v>52</v>
      </c>
      <c r="P1" s="37" t="s">
        <v>53</v>
      </c>
      <c r="Q1" s="37" t="s">
        <v>54</v>
      </c>
      <c r="R1" s="37" t="s">
        <v>55</v>
      </c>
      <c r="S1" s="37" t="s">
        <v>32</v>
      </c>
      <c r="T1" s="37" t="s">
        <v>51</v>
      </c>
      <c r="U1" s="37" t="s">
        <v>52</v>
      </c>
      <c r="V1" s="37" t="s">
        <v>53</v>
      </c>
      <c r="W1" s="37" t="s">
        <v>54</v>
      </c>
      <c r="X1" s="37" t="s">
        <v>55</v>
      </c>
      <c r="Y1" s="37" t="s">
        <v>32</v>
      </c>
      <c r="Z1" s="37" t="s">
        <v>51</v>
      </c>
      <c r="AA1" s="37" t="s">
        <v>52</v>
      </c>
      <c r="AB1" s="37" t="s">
        <v>53</v>
      </c>
      <c r="AC1" s="37" t="s">
        <v>54</v>
      </c>
      <c r="AD1" s="37" t="s">
        <v>55</v>
      </c>
      <c r="AE1" s="37" t="s">
        <v>32</v>
      </c>
      <c r="AF1" s="37" t="s">
        <v>51</v>
      </c>
      <c r="AG1" s="37" t="s">
        <v>52</v>
      </c>
      <c r="AH1" s="37" t="s">
        <v>53</v>
      </c>
      <c r="AI1" s="37" t="s">
        <v>54</v>
      </c>
      <c r="AJ1" s="37" t="s">
        <v>55</v>
      </c>
      <c r="AK1" s="37" t="s">
        <v>32</v>
      </c>
      <c r="AL1" s="37" t="s">
        <v>51</v>
      </c>
      <c r="AM1" s="37" t="s">
        <v>52</v>
      </c>
      <c r="AN1" s="37" t="s">
        <v>53</v>
      </c>
      <c r="AO1" s="37" t="s">
        <v>54</v>
      </c>
      <c r="AP1" s="37" t="s">
        <v>55</v>
      </c>
      <c r="AQ1" s="37" t="s">
        <v>32</v>
      </c>
      <c r="AR1" s="37" t="s">
        <v>51</v>
      </c>
      <c r="AS1" s="37" t="s">
        <v>52</v>
      </c>
      <c r="AT1" s="37" t="s">
        <v>53</v>
      </c>
      <c r="AU1" s="37" t="s">
        <v>54</v>
      </c>
      <c r="AV1" s="37" t="s">
        <v>55</v>
      </c>
      <c r="AW1" s="37" t="s">
        <v>32</v>
      </c>
      <c r="AX1" s="37" t="s">
        <v>51</v>
      </c>
      <c r="AY1" s="37" t="s">
        <v>52</v>
      </c>
      <c r="AZ1" s="37" t="s">
        <v>53</v>
      </c>
      <c r="BA1" s="37" t="s">
        <v>54</v>
      </c>
      <c r="BB1" s="37" t="s">
        <v>55</v>
      </c>
      <c r="BC1" s="37" t="s">
        <v>32</v>
      </c>
      <c r="BD1" s="37" t="s">
        <v>51</v>
      </c>
      <c r="BE1" s="37" t="s">
        <v>52</v>
      </c>
      <c r="BF1" s="37" t="s">
        <v>53</v>
      </c>
      <c r="BG1" s="37" t="s">
        <v>54</v>
      </c>
      <c r="BH1" s="37" t="s">
        <v>55</v>
      </c>
      <c r="BI1" s="37" t="s">
        <v>32</v>
      </c>
      <c r="BJ1" s="37" t="s">
        <v>51</v>
      </c>
      <c r="BK1" s="37" t="s">
        <v>52</v>
      </c>
      <c r="BL1" s="37" t="s">
        <v>53</v>
      </c>
      <c r="BM1" s="37" t="s">
        <v>54</v>
      </c>
      <c r="BN1" s="37" t="s">
        <v>55</v>
      </c>
      <c r="BO1" s="37" t="s">
        <v>32</v>
      </c>
      <c r="BP1" s="37" t="s">
        <v>51</v>
      </c>
      <c r="BQ1" s="37" t="s">
        <v>52</v>
      </c>
      <c r="BR1" s="37" t="s">
        <v>53</v>
      </c>
      <c r="BS1" s="37" t="s">
        <v>54</v>
      </c>
      <c r="BT1" s="37" t="s">
        <v>55</v>
      </c>
      <c r="BU1" s="37" t="s">
        <v>32</v>
      </c>
    </row>
    <row r="2" spans="1:73" x14ac:dyDescent="0.2">
      <c r="A2" s="38" t="s">
        <v>56</v>
      </c>
      <c r="B2" s="38">
        <v>1184</v>
      </c>
      <c r="C2" s="38">
        <v>510</v>
      </c>
      <c r="D2" s="38">
        <v>0.43074319999999999</v>
      </c>
      <c r="E2" s="38">
        <v>3901</v>
      </c>
      <c r="F2" s="38">
        <v>3.2947639999999998</v>
      </c>
      <c r="G2" s="38">
        <v>5.7878340000000001</v>
      </c>
      <c r="N2" s="38">
        <v>1184</v>
      </c>
      <c r="O2" s="38">
        <v>510</v>
      </c>
      <c r="P2" s="38">
        <v>0.43074319999999999</v>
      </c>
      <c r="Q2" s="38">
        <v>3901</v>
      </c>
      <c r="R2" s="38">
        <v>3.2947639999999998</v>
      </c>
      <c r="S2" s="38">
        <v>5.7878340000000001</v>
      </c>
      <c r="W2" s="55">
        <v>0</v>
      </c>
      <c r="Z2" s="38">
        <v>644</v>
      </c>
      <c r="AA2" s="38">
        <v>191</v>
      </c>
      <c r="AB2" s="38">
        <v>0.29658390000000001</v>
      </c>
      <c r="AC2" s="38">
        <v>2910</v>
      </c>
      <c r="AD2" s="38">
        <v>4.5186339999999996</v>
      </c>
      <c r="AE2" s="38">
        <v>6.4238410000000004</v>
      </c>
      <c r="AF2" s="38">
        <v>644</v>
      </c>
      <c r="AG2" s="38">
        <v>191</v>
      </c>
      <c r="AH2" s="38">
        <v>0.29658390000000001</v>
      </c>
      <c r="AI2" s="38">
        <v>2910</v>
      </c>
      <c r="AJ2" s="38">
        <v>4.5186339999999996</v>
      </c>
      <c r="AK2" s="38">
        <v>6.4238410000000004</v>
      </c>
      <c r="AO2" s="38">
        <v>0</v>
      </c>
      <c r="AR2" s="38">
        <v>23</v>
      </c>
      <c r="AS2" s="38">
        <v>12</v>
      </c>
      <c r="AT2" s="38">
        <v>0.52173910000000001</v>
      </c>
      <c r="AU2" s="38">
        <v>54</v>
      </c>
      <c r="AV2" s="38">
        <v>2.347826</v>
      </c>
      <c r="AW2" s="38">
        <v>4.9090910000000001</v>
      </c>
      <c r="AX2" s="38">
        <v>23</v>
      </c>
      <c r="AY2" s="38">
        <v>12</v>
      </c>
      <c r="AZ2" s="38">
        <v>0.52173910000000001</v>
      </c>
      <c r="BA2" s="38">
        <v>54</v>
      </c>
      <c r="BB2" s="38">
        <v>2.347826</v>
      </c>
      <c r="BC2" s="38">
        <v>4.9090910000000001</v>
      </c>
      <c r="BG2" s="38">
        <v>0</v>
      </c>
      <c r="BJ2" s="38">
        <v>517</v>
      </c>
      <c r="BK2" s="38">
        <v>307</v>
      </c>
      <c r="BL2" s="38">
        <v>0.59381039999999996</v>
      </c>
      <c r="BM2" s="38">
        <v>937</v>
      </c>
      <c r="BN2" s="38">
        <v>1.812379</v>
      </c>
      <c r="BO2" s="38">
        <v>4.4619049999999998</v>
      </c>
      <c r="BP2" s="38">
        <v>517</v>
      </c>
      <c r="BQ2" s="38">
        <v>307</v>
      </c>
      <c r="BR2" s="38">
        <v>0.59381039999999996</v>
      </c>
      <c r="BS2" s="38">
        <v>937</v>
      </c>
      <c r="BT2" s="38">
        <v>1.812379</v>
      </c>
      <c r="BU2" s="38">
        <v>4.4619049999999998</v>
      </c>
    </row>
    <row r="3" spans="1:73" x14ac:dyDescent="0.2">
      <c r="A3" s="38" t="s">
        <v>57</v>
      </c>
      <c r="B3" s="38">
        <v>3616</v>
      </c>
      <c r="C3" s="38">
        <v>1955</v>
      </c>
      <c r="D3" s="38">
        <v>0.54065269999999999</v>
      </c>
      <c r="E3" s="38">
        <v>6926</v>
      </c>
      <c r="F3" s="38">
        <v>1.915376</v>
      </c>
      <c r="G3" s="38">
        <v>4.1697769999999998</v>
      </c>
      <c r="H3" s="38">
        <v>3577</v>
      </c>
      <c r="I3" s="38">
        <v>1935</v>
      </c>
      <c r="J3" s="38">
        <v>0.54095610000000005</v>
      </c>
      <c r="K3" s="38">
        <v>6852</v>
      </c>
      <c r="L3" s="38">
        <v>1.9155720000000001</v>
      </c>
      <c r="M3" s="38">
        <v>4.1729599999999998</v>
      </c>
      <c r="N3" s="38">
        <v>39</v>
      </c>
      <c r="O3" s="38">
        <v>20</v>
      </c>
      <c r="P3" s="38">
        <v>0.51282050000000001</v>
      </c>
      <c r="Q3" s="38">
        <v>74</v>
      </c>
      <c r="R3" s="38">
        <v>1.8974359999999999</v>
      </c>
      <c r="S3" s="38">
        <v>3.8947370000000001</v>
      </c>
      <c r="T3" s="38">
        <v>500</v>
      </c>
      <c r="U3" s="38">
        <v>204</v>
      </c>
      <c r="V3" s="38">
        <v>0.40799999999999997</v>
      </c>
      <c r="W3" s="38">
        <v>1241</v>
      </c>
      <c r="X3" s="38">
        <v>2.4820000000000002</v>
      </c>
      <c r="Y3" s="38">
        <v>4.1925679999999996</v>
      </c>
      <c r="Z3" s="38">
        <v>13</v>
      </c>
      <c r="AA3" s="38">
        <v>4</v>
      </c>
      <c r="AB3" s="38">
        <v>0.30769229999999997</v>
      </c>
      <c r="AC3" s="38">
        <v>33</v>
      </c>
      <c r="AD3" s="38">
        <v>2.538462</v>
      </c>
      <c r="AE3" s="38">
        <v>3.6666669999999999</v>
      </c>
      <c r="AF3" s="38">
        <v>513</v>
      </c>
      <c r="AG3" s="38">
        <v>208</v>
      </c>
      <c r="AH3" s="38">
        <v>0.40545809999999999</v>
      </c>
      <c r="AI3" s="38">
        <v>1274</v>
      </c>
      <c r="AJ3" s="38">
        <v>2.4834309999999999</v>
      </c>
      <c r="AK3" s="38">
        <v>4.1770490000000002</v>
      </c>
      <c r="AL3" s="38">
        <v>374</v>
      </c>
      <c r="AM3" s="38">
        <v>129</v>
      </c>
      <c r="AN3" s="38">
        <v>0.3449198</v>
      </c>
      <c r="AO3" s="38">
        <v>1153</v>
      </c>
      <c r="AP3" s="38">
        <v>3.0828880000000001</v>
      </c>
      <c r="AQ3" s="38">
        <v>4.7061219999999997</v>
      </c>
      <c r="AR3" s="38">
        <v>1</v>
      </c>
      <c r="AS3" s="38">
        <v>1</v>
      </c>
      <c r="AT3" s="38">
        <v>1</v>
      </c>
      <c r="AU3" s="38">
        <v>0</v>
      </c>
      <c r="AV3" s="38">
        <v>0</v>
      </c>
      <c r="AX3" s="38">
        <v>375</v>
      </c>
      <c r="AY3" s="38">
        <v>130</v>
      </c>
      <c r="AZ3" s="38">
        <v>0.34666669999999999</v>
      </c>
      <c r="BA3" s="38">
        <v>1153</v>
      </c>
      <c r="BB3" s="38">
        <v>3.0746669999999998</v>
      </c>
      <c r="BC3" s="38">
        <v>4.7061219999999997</v>
      </c>
      <c r="BD3" s="38">
        <v>2703</v>
      </c>
      <c r="BE3" s="38">
        <v>1602</v>
      </c>
      <c r="BF3" s="38">
        <v>0.59267479999999995</v>
      </c>
      <c r="BG3" s="38">
        <v>4458</v>
      </c>
      <c r="BH3" s="38">
        <v>1.6492789999999999</v>
      </c>
      <c r="BI3" s="38">
        <v>4.0490459999999997</v>
      </c>
      <c r="BJ3" s="38">
        <v>25</v>
      </c>
      <c r="BK3" s="38">
        <v>15</v>
      </c>
      <c r="BL3" s="38">
        <v>0.6</v>
      </c>
      <c r="BM3" s="38">
        <v>41</v>
      </c>
      <c r="BN3" s="38">
        <v>1.64</v>
      </c>
      <c r="BO3" s="38">
        <v>4.0999999999999996</v>
      </c>
      <c r="BP3" s="38">
        <v>2728</v>
      </c>
      <c r="BQ3" s="38">
        <v>1617</v>
      </c>
      <c r="BR3" s="38">
        <v>0.59274190000000004</v>
      </c>
      <c r="BS3" s="38">
        <v>4499</v>
      </c>
      <c r="BT3" s="38">
        <v>1.649194</v>
      </c>
      <c r="BU3" s="38">
        <v>4.0495049999999999</v>
      </c>
    </row>
    <row r="4" spans="1:73" x14ac:dyDescent="0.2">
      <c r="A4" s="38" t="s">
        <v>15</v>
      </c>
      <c r="B4" s="38">
        <v>2302</v>
      </c>
      <c r="C4" s="38">
        <v>1259</v>
      </c>
      <c r="D4" s="38">
        <v>0.5469157</v>
      </c>
      <c r="E4" s="38">
        <v>4741</v>
      </c>
      <c r="F4" s="38">
        <v>2.0595129999999999</v>
      </c>
      <c r="G4" s="38">
        <v>4.5455420000000002</v>
      </c>
      <c r="H4" s="38">
        <v>2245</v>
      </c>
      <c r="I4" s="38">
        <v>1230</v>
      </c>
      <c r="J4" s="38">
        <v>0.54788420000000004</v>
      </c>
      <c r="K4" s="38">
        <v>4616</v>
      </c>
      <c r="L4" s="38">
        <v>2.0561250000000002</v>
      </c>
      <c r="M4" s="38">
        <v>4.5477829999999999</v>
      </c>
      <c r="N4" s="38">
        <v>57</v>
      </c>
      <c r="O4" s="38">
        <v>29</v>
      </c>
      <c r="P4" s="38">
        <v>0.50877190000000005</v>
      </c>
      <c r="Q4" s="38">
        <v>125</v>
      </c>
      <c r="R4" s="38">
        <v>2.1929820000000002</v>
      </c>
      <c r="S4" s="38">
        <v>4.4642860000000004</v>
      </c>
      <c r="T4" s="38">
        <v>230</v>
      </c>
      <c r="U4" s="38">
        <v>87</v>
      </c>
      <c r="V4" s="38">
        <v>0.37826090000000001</v>
      </c>
      <c r="W4" s="38">
        <v>703</v>
      </c>
      <c r="X4" s="38">
        <v>3.0565220000000002</v>
      </c>
      <c r="Y4" s="38">
        <v>4.9160839999999997</v>
      </c>
      <c r="Z4" s="38">
        <v>12</v>
      </c>
      <c r="AA4" s="38">
        <v>4</v>
      </c>
      <c r="AB4" s="38">
        <v>0.3333333</v>
      </c>
      <c r="AC4" s="38">
        <v>36</v>
      </c>
      <c r="AD4" s="38">
        <v>3</v>
      </c>
      <c r="AE4" s="38">
        <v>4.5</v>
      </c>
      <c r="AF4" s="38">
        <v>242</v>
      </c>
      <c r="AG4" s="38">
        <v>91</v>
      </c>
      <c r="AH4" s="38">
        <v>0.37603310000000001</v>
      </c>
      <c r="AI4" s="38">
        <v>739</v>
      </c>
      <c r="AJ4" s="38">
        <v>3.0537190000000001</v>
      </c>
      <c r="AK4" s="38">
        <v>4.8940400000000004</v>
      </c>
      <c r="AL4" s="38">
        <v>396</v>
      </c>
      <c r="AM4" s="38">
        <v>126</v>
      </c>
      <c r="AN4" s="38">
        <v>0.31818180000000001</v>
      </c>
      <c r="AO4" s="38">
        <v>1248</v>
      </c>
      <c r="AP4" s="38">
        <v>3.1515149999999998</v>
      </c>
      <c r="AQ4" s="38">
        <v>4.6222219999999998</v>
      </c>
      <c r="AR4" s="38">
        <v>14</v>
      </c>
      <c r="AS4" s="38">
        <v>4</v>
      </c>
      <c r="AT4" s="38">
        <v>0.28571429999999998</v>
      </c>
      <c r="AU4" s="38">
        <v>52</v>
      </c>
      <c r="AV4" s="38">
        <v>3.714286</v>
      </c>
      <c r="AW4" s="38">
        <v>5.2</v>
      </c>
      <c r="AX4" s="38">
        <v>410</v>
      </c>
      <c r="AY4" s="38">
        <v>130</v>
      </c>
      <c r="AZ4" s="38">
        <v>0.3170732</v>
      </c>
      <c r="BA4" s="38">
        <v>1300</v>
      </c>
      <c r="BB4" s="38">
        <v>3.1707320000000001</v>
      </c>
      <c r="BC4" s="38">
        <v>4.6428570000000002</v>
      </c>
      <c r="BD4" s="38">
        <v>1619</v>
      </c>
      <c r="BE4" s="38">
        <v>1017</v>
      </c>
      <c r="BF4" s="38">
        <v>0.62816550000000004</v>
      </c>
      <c r="BG4" s="38">
        <v>2665</v>
      </c>
      <c r="BH4" s="38">
        <v>1.6460779999999999</v>
      </c>
      <c r="BI4" s="38">
        <v>4.4269100000000003</v>
      </c>
      <c r="BJ4" s="38">
        <v>31</v>
      </c>
      <c r="BK4" s="38">
        <v>21</v>
      </c>
      <c r="BL4" s="38">
        <v>0.6774194</v>
      </c>
      <c r="BM4" s="38">
        <v>37</v>
      </c>
      <c r="BN4" s="38">
        <v>1.1935480000000001</v>
      </c>
      <c r="BO4" s="38">
        <v>3.7</v>
      </c>
      <c r="BP4" s="38">
        <v>1650</v>
      </c>
      <c r="BQ4" s="38">
        <v>1038</v>
      </c>
      <c r="BR4" s="38">
        <v>0.62909090000000001</v>
      </c>
      <c r="BS4" s="38">
        <v>2702</v>
      </c>
      <c r="BT4" s="38">
        <v>1.6375759999999999</v>
      </c>
      <c r="BU4" s="38">
        <v>4.4150330000000002</v>
      </c>
    </row>
    <row r="5" spans="1:73" x14ac:dyDescent="0.2">
      <c r="A5" s="38" t="s">
        <v>58</v>
      </c>
      <c r="B5" s="38">
        <v>3828</v>
      </c>
      <c r="C5" s="38">
        <v>1585</v>
      </c>
      <c r="D5" s="38">
        <v>0.41405429999999999</v>
      </c>
      <c r="E5" s="38">
        <v>10544</v>
      </c>
      <c r="F5" s="38">
        <v>2.7544409999999999</v>
      </c>
      <c r="G5" s="38">
        <v>4.7008470000000004</v>
      </c>
      <c r="H5" s="38">
        <v>3740</v>
      </c>
      <c r="I5" s="38">
        <v>1542</v>
      </c>
      <c r="J5" s="38">
        <v>0.41229949999999999</v>
      </c>
      <c r="K5" s="38">
        <v>10361</v>
      </c>
      <c r="L5" s="38">
        <v>2.770321</v>
      </c>
      <c r="M5" s="38">
        <v>4.7138309999999999</v>
      </c>
      <c r="N5" s="38">
        <v>88</v>
      </c>
      <c r="O5" s="38">
        <v>43</v>
      </c>
      <c r="P5" s="38">
        <v>0.48863640000000003</v>
      </c>
      <c r="Q5" s="38">
        <v>183</v>
      </c>
      <c r="R5" s="38">
        <v>2.079545</v>
      </c>
      <c r="S5" s="38">
        <v>4.0666669999999998</v>
      </c>
      <c r="T5" s="38">
        <v>822</v>
      </c>
      <c r="U5" s="38">
        <v>218</v>
      </c>
      <c r="V5" s="38">
        <v>0.26520680000000002</v>
      </c>
      <c r="W5" s="38">
        <v>2944</v>
      </c>
      <c r="X5" s="38">
        <v>3.5815090000000001</v>
      </c>
      <c r="Y5" s="38">
        <v>4.8741719999999997</v>
      </c>
      <c r="Z5" s="38">
        <v>13</v>
      </c>
      <c r="AA5" s="38">
        <v>3</v>
      </c>
      <c r="AB5" s="38">
        <v>0.23076920000000001</v>
      </c>
      <c r="AC5" s="38">
        <v>52</v>
      </c>
      <c r="AD5" s="38">
        <v>4</v>
      </c>
      <c r="AE5" s="38">
        <v>5.2</v>
      </c>
      <c r="AF5" s="38">
        <v>835</v>
      </c>
      <c r="AG5" s="38">
        <v>221</v>
      </c>
      <c r="AH5" s="38">
        <v>0.26467069999999998</v>
      </c>
      <c r="AI5" s="38">
        <v>2996</v>
      </c>
      <c r="AJ5" s="38">
        <v>3.5880239999999999</v>
      </c>
      <c r="AK5" s="38">
        <v>4.8794789999999999</v>
      </c>
      <c r="AL5" s="38">
        <v>1096</v>
      </c>
      <c r="AM5" s="38">
        <v>303</v>
      </c>
      <c r="AN5" s="38">
        <v>0.27645989999999998</v>
      </c>
      <c r="AO5" s="38">
        <v>4115</v>
      </c>
      <c r="AP5" s="38">
        <v>3.754562</v>
      </c>
      <c r="AQ5" s="38">
        <v>5.1891550000000004</v>
      </c>
      <c r="AR5" s="38">
        <v>5</v>
      </c>
      <c r="AS5" s="38">
        <v>1</v>
      </c>
      <c r="AT5" s="38">
        <v>0.2</v>
      </c>
      <c r="AU5" s="38">
        <v>20</v>
      </c>
      <c r="AV5" s="38">
        <v>4</v>
      </c>
      <c r="AW5" s="38">
        <v>5</v>
      </c>
      <c r="AX5" s="38">
        <v>1101</v>
      </c>
      <c r="AY5" s="38">
        <v>304</v>
      </c>
      <c r="AZ5" s="38">
        <v>0.27611259999999999</v>
      </c>
      <c r="BA5" s="38">
        <v>4135</v>
      </c>
      <c r="BB5" s="38">
        <v>3.7556769999999999</v>
      </c>
      <c r="BC5" s="38">
        <v>5.1882060000000001</v>
      </c>
      <c r="BD5" s="38">
        <v>1822</v>
      </c>
      <c r="BE5" s="38">
        <v>1021</v>
      </c>
      <c r="BF5" s="38">
        <v>0.56037320000000002</v>
      </c>
      <c r="BG5" s="38">
        <v>3302</v>
      </c>
      <c r="BH5" s="38">
        <v>1.8122940000000001</v>
      </c>
      <c r="BI5" s="38">
        <v>4.1223470000000004</v>
      </c>
      <c r="BJ5" s="38">
        <v>70</v>
      </c>
      <c r="BK5" s="38">
        <v>39</v>
      </c>
      <c r="BL5" s="38">
        <v>0.5571429</v>
      </c>
      <c r="BM5" s="38">
        <v>111</v>
      </c>
      <c r="BN5" s="38">
        <v>1.5857140000000001</v>
      </c>
      <c r="BO5" s="38">
        <v>3.5806450000000001</v>
      </c>
      <c r="BP5" s="38">
        <v>1892</v>
      </c>
      <c r="BQ5" s="38">
        <v>1060</v>
      </c>
      <c r="BR5" s="38">
        <v>0.56025369999999997</v>
      </c>
      <c r="BS5" s="38">
        <v>3413</v>
      </c>
      <c r="BT5" s="38">
        <v>1.803911</v>
      </c>
      <c r="BU5" s="38">
        <v>4.102163</v>
      </c>
    </row>
    <row r="6" spans="1:73" s="38" customFormat="1" x14ac:dyDescent="0.2">
      <c r="A6" s="38" t="s">
        <v>61</v>
      </c>
      <c r="B6" s="38">
        <v>10930</v>
      </c>
      <c r="C6" s="38">
        <v>5309</v>
      </c>
      <c r="D6" s="38">
        <v>0.48572739999999998</v>
      </c>
      <c r="E6" s="38">
        <v>26112</v>
      </c>
      <c r="F6" s="38">
        <v>2.3890210000000001</v>
      </c>
      <c r="G6" s="38">
        <v>4.6454370000000003</v>
      </c>
      <c r="H6" s="38">
        <v>9562</v>
      </c>
      <c r="I6" s="38">
        <v>4707</v>
      </c>
      <c r="J6" s="38">
        <v>0.492261</v>
      </c>
      <c r="K6" s="38">
        <v>21829</v>
      </c>
      <c r="L6" s="38">
        <v>2.2828909999999998</v>
      </c>
      <c r="M6" s="38">
        <v>4.4961890000000002</v>
      </c>
      <c r="N6" s="38">
        <v>1368</v>
      </c>
      <c r="O6" s="38">
        <v>602</v>
      </c>
      <c r="P6" s="38">
        <v>0.44005850000000002</v>
      </c>
      <c r="Q6" s="38">
        <v>4283</v>
      </c>
      <c r="R6" s="38">
        <v>3.1308479999999999</v>
      </c>
      <c r="S6" s="38">
        <v>5.5913839999999997</v>
      </c>
      <c r="T6" s="38">
        <v>1552</v>
      </c>
      <c r="U6" s="38">
        <v>509</v>
      </c>
      <c r="V6" s="38">
        <v>0.32796389999999997</v>
      </c>
      <c r="W6" s="38">
        <v>4888</v>
      </c>
      <c r="X6" s="38">
        <v>3.1494849999999999</v>
      </c>
      <c r="Y6" s="38">
        <v>4.6864809999999997</v>
      </c>
      <c r="Z6" s="38">
        <v>682</v>
      </c>
      <c r="AA6" s="38">
        <v>202</v>
      </c>
      <c r="AB6" s="38">
        <v>0.2961877</v>
      </c>
      <c r="AC6" s="38">
        <v>3031</v>
      </c>
      <c r="AD6" s="38">
        <v>4.4442820000000003</v>
      </c>
      <c r="AE6" s="38">
        <v>6.3145829999999998</v>
      </c>
      <c r="AF6" s="38">
        <v>2234</v>
      </c>
      <c r="AG6" s="38">
        <v>711</v>
      </c>
      <c r="AH6" s="38">
        <v>0.31826320000000002</v>
      </c>
      <c r="AI6" s="38">
        <v>7919</v>
      </c>
      <c r="AJ6" s="38">
        <v>3.5447630000000001</v>
      </c>
      <c r="AK6" s="38">
        <v>5.1996060000000002</v>
      </c>
      <c r="AL6" s="38">
        <v>1866</v>
      </c>
      <c r="AM6" s="38">
        <v>558</v>
      </c>
      <c r="AN6" s="38">
        <v>0.29903540000000001</v>
      </c>
      <c r="AO6" s="38">
        <v>6516</v>
      </c>
      <c r="AP6" s="38">
        <v>3.4919609999999999</v>
      </c>
      <c r="AQ6" s="38">
        <v>4.9816510000000003</v>
      </c>
      <c r="AR6" s="38">
        <v>43</v>
      </c>
      <c r="AS6" s="38">
        <v>18</v>
      </c>
      <c r="AT6" s="38">
        <v>0.4186047</v>
      </c>
      <c r="AU6" s="38">
        <v>126</v>
      </c>
      <c r="AV6" s="38">
        <v>2.9302329999999999</v>
      </c>
      <c r="AW6" s="38">
        <v>5.04</v>
      </c>
      <c r="AX6" s="38">
        <v>1909</v>
      </c>
      <c r="AY6" s="38">
        <v>576</v>
      </c>
      <c r="AZ6" s="38">
        <v>0.30172870000000002</v>
      </c>
      <c r="BA6" s="38">
        <v>6642</v>
      </c>
      <c r="BB6" s="38">
        <v>3.4793090000000002</v>
      </c>
      <c r="BC6" s="38">
        <v>4.9827459999999997</v>
      </c>
      <c r="BD6" s="38">
        <v>6144</v>
      </c>
      <c r="BE6" s="38">
        <v>3640</v>
      </c>
      <c r="BF6" s="38">
        <v>0.59244790000000003</v>
      </c>
      <c r="BG6" s="38">
        <v>10425</v>
      </c>
      <c r="BH6" s="38">
        <v>1.696777</v>
      </c>
      <c r="BI6" s="38">
        <v>4.1633389999999997</v>
      </c>
      <c r="BJ6" s="38">
        <v>643</v>
      </c>
      <c r="BK6" s="38">
        <v>382</v>
      </c>
      <c r="BL6" s="38">
        <v>0.59409020000000001</v>
      </c>
      <c r="BM6" s="38">
        <v>1126</v>
      </c>
      <c r="BN6" s="38">
        <v>1.751166</v>
      </c>
      <c r="BO6" s="38">
        <v>4.3141759999999998</v>
      </c>
      <c r="BP6" s="38">
        <v>6787</v>
      </c>
      <c r="BQ6" s="38">
        <v>4022</v>
      </c>
      <c r="BR6" s="38">
        <v>0.59260349999999995</v>
      </c>
      <c r="BS6" s="38">
        <v>11551</v>
      </c>
      <c r="BT6" s="38">
        <v>1.7019299999999999</v>
      </c>
      <c r="BU6" s="38">
        <v>4.1775770000000003</v>
      </c>
    </row>
    <row r="7" spans="1:73" x14ac:dyDescent="0.2">
      <c r="A7" s="38" t="s">
        <v>18</v>
      </c>
      <c r="B7" s="38">
        <v>3034</v>
      </c>
      <c r="C7" s="38">
        <v>1658</v>
      </c>
      <c r="D7" s="38">
        <v>0.54647330000000005</v>
      </c>
      <c r="E7" s="38">
        <v>6084</v>
      </c>
      <c r="F7" s="38">
        <v>2.005274</v>
      </c>
      <c r="G7" s="38">
        <v>4.4215119999999999</v>
      </c>
      <c r="N7" s="38">
        <v>1768</v>
      </c>
      <c r="O7" s="38">
        <v>1020</v>
      </c>
      <c r="P7" s="38">
        <v>0.57692310000000002</v>
      </c>
      <c r="Q7" s="38">
        <v>3371</v>
      </c>
      <c r="R7" s="38">
        <v>1.906674</v>
      </c>
      <c r="S7" s="38">
        <v>4.5066839999999999</v>
      </c>
      <c r="T7" s="38">
        <v>511</v>
      </c>
      <c r="U7" s="38">
        <v>177</v>
      </c>
      <c r="V7" s="38">
        <v>0.34637960000000001</v>
      </c>
      <c r="W7" s="38">
        <v>1469</v>
      </c>
      <c r="X7" s="38">
        <v>2.8747549999999999</v>
      </c>
      <c r="Y7" s="38">
        <v>4.3982039999999998</v>
      </c>
      <c r="Z7" s="38">
        <v>598</v>
      </c>
      <c r="AA7" s="38">
        <v>237</v>
      </c>
      <c r="AB7" s="38">
        <v>0.39632109999999998</v>
      </c>
      <c r="AC7" s="38">
        <v>1887</v>
      </c>
      <c r="AD7" s="38">
        <v>3.1555179999999998</v>
      </c>
      <c r="AE7" s="38">
        <v>5.2271470000000004</v>
      </c>
      <c r="AF7" s="38">
        <v>1109</v>
      </c>
      <c r="AG7" s="38">
        <v>414</v>
      </c>
      <c r="AH7" s="38">
        <v>0.37330930000000001</v>
      </c>
      <c r="AI7" s="38">
        <v>3356</v>
      </c>
      <c r="AJ7" s="38">
        <v>3.0261499999999999</v>
      </c>
      <c r="AK7" s="38">
        <v>4.8287769999999997</v>
      </c>
      <c r="AL7" s="38">
        <v>85</v>
      </c>
      <c r="AM7" s="38">
        <v>28</v>
      </c>
      <c r="AN7" s="38">
        <v>0.32941179999999998</v>
      </c>
      <c r="AO7" s="38">
        <v>300</v>
      </c>
      <c r="AP7" s="38">
        <v>3.5294120000000002</v>
      </c>
      <c r="AQ7" s="38">
        <v>5.2631579999999998</v>
      </c>
      <c r="AR7" s="38">
        <v>61</v>
      </c>
      <c r="AS7" s="38">
        <v>19</v>
      </c>
      <c r="AT7" s="38">
        <v>0.31147540000000001</v>
      </c>
      <c r="AU7" s="38">
        <v>228</v>
      </c>
      <c r="AV7" s="38">
        <v>3.7377050000000001</v>
      </c>
      <c r="AW7" s="38">
        <v>5.4285709999999998</v>
      </c>
      <c r="AX7" s="38">
        <v>146</v>
      </c>
      <c r="AY7" s="38">
        <v>47</v>
      </c>
      <c r="AZ7" s="38">
        <v>0.32191779999999998</v>
      </c>
      <c r="BA7" s="38">
        <v>528</v>
      </c>
      <c r="BB7" s="38">
        <v>3.616438</v>
      </c>
      <c r="BC7" s="38">
        <v>5.3333329999999997</v>
      </c>
      <c r="BD7" s="38">
        <v>670</v>
      </c>
      <c r="BE7" s="38">
        <v>433</v>
      </c>
      <c r="BF7" s="38">
        <v>0.64626870000000003</v>
      </c>
      <c r="BG7" s="38">
        <v>944</v>
      </c>
      <c r="BH7" s="38">
        <v>1.408955</v>
      </c>
      <c r="BI7" s="38">
        <v>3.9831219999999998</v>
      </c>
      <c r="BJ7" s="38">
        <v>1109</v>
      </c>
      <c r="BK7" s="38">
        <v>764</v>
      </c>
      <c r="BL7" s="38">
        <v>0.68890890000000005</v>
      </c>
      <c r="BM7" s="38">
        <v>1256</v>
      </c>
      <c r="BN7" s="38">
        <v>1.132552</v>
      </c>
      <c r="BO7" s="38">
        <v>3.6405799999999999</v>
      </c>
      <c r="BP7" s="38">
        <v>1779</v>
      </c>
      <c r="BQ7" s="38">
        <v>1197</v>
      </c>
      <c r="BR7" s="38">
        <v>0.6728499</v>
      </c>
      <c r="BS7" s="38">
        <v>2200</v>
      </c>
      <c r="BT7" s="38">
        <v>1.23665</v>
      </c>
      <c r="BU7" s="38">
        <v>3.7800690000000001</v>
      </c>
    </row>
    <row r="8" spans="1:73" x14ac:dyDescent="0.2">
      <c r="A8" s="38" t="s">
        <v>19</v>
      </c>
      <c r="B8" s="38">
        <v>958</v>
      </c>
      <c r="C8" s="38">
        <v>438</v>
      </c>
      <c r="D8" s="38">
        <v>0.45720250000000001</v>
      </c>
      <c r="E8" s="38">
        <v>2677</v>
      </c>
      <c r="F8" s="38">
        <v>2.7943633000000001</v>
      </c>
      <c r="G8" s="38">
        <v>5.1480769999999998</v>
      </c>
      <c r="N8" s="38">
        <v>711</v>
      </c>
      <c r="O8" s="38">
        <v>290</v>
      </c>
      <c r="P8" s="38">
        <v>0.40787620000000002</v>
      </c>
      <c r="Q8" s="38">
        <v>2219</v>
      </c>
      <c r="R8" s="38">
        <v>3.1209563999999999</v>
      </c>
      <c r="S8" s="38">
        <v>5.2707839999999999</v>
      </c>
      <c r="T8" s="38">
        <v>112</v>
      </c>
      <c r="U8" s="38">
        <v>56</v>
      </c>
      <c r="V8" s="38">
        <v>0.5</v>
      </c>
      <c r="W8" s="38">
        <v>306</v>
      </c>
      <c r="X8" s="38">
        <v>2.7321428999999999</v>
      </c>
      <c r="Y8" s="38">
        <v>5.4642860000000004</v>
      </c>
      <c r="Z8" s="38">
        <v>411</v>
      </c>
      <c r="AA8" s="38">
        <v>111</v>
      </c>
      <c r="AB8" s="38">
        <v>0.27007300000000001</v>
      </c>
      <c r="AC8" s="38">
        <v>1692</v>
      </c>
      <c r="AD8" s="38">
        <v>4.1167882999999996</v>
      </c>
      <c r="AE8" s="38">
        <v>5.64</v>
      </c>
      <c r="AF8" s="38">
        <v>523</v>
      </c>
      <c r="AG8" s="38">
        <v>167</v>
      </c>
      <c r="AH8" s="38">
        <v>0.31931169999999998</v>
      </c>
      <c r="AI8" s="38">
        <v>1998</v>
      </c>
      <c r="AJ8" s="38">
        <v>3.8202677</v>
      </c>
      <c r="AK8" s="38">
        <v>5.6123599999999998</v>
      </c>
      <c r="AL8" s="38">
        <v>8</v>
      </c>
      <c r="AM8" s="38">
        <v>2</v>
      </c>
      <c r="AN8" s="38">
        <v>0.25</v>
      </c>
      <c r="AO8" s="38">
        <v>32</v>
      </c>
      <c r="AP8" s="38">
        <v>4</v>
      </c>
      <c r="AQ8" s="38">
        <v>5.3333329999999997</v>
      </c>
      <c r="AR8" s="38">
        <v>30</v>
      </c>
      <c r="AS8" s="38">
        <v>6</v>
      </c>
      <c r="AT8" s="38">
        <v>0.2</v>
      </c>
      <c r="AU8" s="38">
        <v>120</v>
      </c>
      <c r="AV8" s="38">
        <v>4</v>
      </c>
      <c r="AW8" s="38">
        <v>5</v>
      </c>
      <c r="AX8" s="38">
        <v>38</v>
      </c>
      <c r="AY8" s="38">
        <v>8</v>
      </c>
      <c r="AZ8" s="38">
        <v>0.2105263</v>
      </c>
      <c r="BA8" s="38">
        <v>152</v>
      </c>
      <c r="BB8" s="38">
        <v>4</v>
      </c>
      <c r="BC8" s="38">
        <v>5.0666669999999998</v>
      </c>
      <c r="BD8" s="38">
        <v>127</v>
      </c>
      <c r="BE8" s="38">
        <v>90</v>
      </c>
      <c r="BF8" s="38">
        <v>0.7086614</v>
      </c>
      <c r="BG8" s="38">
        <v>120</v>
      </c>
      <c r="BH8" s="38">
        <v>0.94488190000000005</v>
      </c>
      <c r="BI8" s="38">
        <v>3.2432430000000001</v>
      </c>
      <c r="BJ8" s="38">
        <v>270</v>
      </c>
      <c r="BK8" s="38">
        <v>173</v>
      </c>
      <c r="BL8" s="38">
        <v>0.64074070000000005</v>
      </c>
      <c r="BM8" s="38">
        <v>407</v>
      </c>
      <c r="BN8" s="38">
        <v>1.5074074</v>
      </c>
      <c r="BO8" s="38">
        <v>4.1958760000000002</v>
      </c>
      <c r="BP8" s="38">
        <v>397</v>
      </c>
      <c r="BQ8" s="38">
        <v>263</v>
      </c>
      <c r="BR8" s="38">
        <v>0.66246850000000002</v>
      </c>
      <c r="BS8" s="38">
        <v>527</v>
      </c>
      <c r="BT8" s="38">
        <v>1.3274558999999999</v>
      </c>
      <c r="BU8" s="38">
        <v>3.932836</v>
      </c>
    </row>
    <row r="9" spans="1:73" x14ac:dyDescent="0.2">
      <c r="A9" s="38" t="s">
        <v>33</v>
      </c>
      <c r="B9" s="38">
        <v>1872</v>
      </c>
      <c r="C9" s="38">
        <v>879</v>
      </c>
      <c r="D9" s="38">
        <v>0.4695513</v>
      </c>
      <c r="E9" s="38">
        <v>4807</v>
      </c>
      <c r="F9" s="38">
        <v>2.5678418999999999</v>
      </c>
      <c r="G9" s="38">
        <v>4.8408860000000002</v>
      </c>
      <c r="N9" s="38">
        <v>1732</v>
      </c>
      <c r="O9" s="38">
        <v>812</v>
      </c>
      <c r="P9" s="38">
        <v>0.46882220000000002</v>
      </c>
      <c r="Q9" s="38">
        <v>4479</v>
      </c>
      <c r="R9" s="38">
        <v>2.5860276999999998</v>
      </c>
      <c r="S9" s="38">
        <v>4.8684779999999996</v>
      </c>
      <c r="T9" s="38">
        <v>83</v>
      </c>
      <c r="U9" s="38">
        <v>26</v>
      </c>
      <c r="V9" s="38">
        <v>0.313253</v>
      </c>
      <c r="W9" s="38">
        <v>257</v>
      </c>
      <c r="X9" s="38">
        <v>3.0963854999999998</v>
      </c>
      <c r="Y9" s="38">
        <v>4.5087719999999996</v>
      </c>
      <c r="Z9" s="38">
        <v>750</v>
      </c>
      <c r="AA9" s="38">
        <v>238</v>
      </c>
      <c r="AB9" s="38">
        <v>0.31733329999999998</v>
      </c>
      <c r="AC9" s="38">
        <v>2842</v>
      </c>
      <c r="AD9" s="38">
        <v>3.7893333</v>
      </c>
      <c r="AE9" s="38">
        <v>5.5507809999999997</v>
      </c>
      <c r="AF9" s="38">
        <v>833</v>
      </c>
      <c r="AG9" s="38">
        <v>264</v>
      </c>
      <c r="AH9" s="38">
        <v>0.31692680000000001</v>
      </c>
      <c r="AI9" s="38">
        <v>3099</v>
      </c>
      <c r="AJ9" s="38">
        <v>3.7202880999999999</v>
      </c>
      <c r="AK9" s="38">
        <v>5.4463970000000002</v>
      </c>
      <c r="AL9" s="38">
        <v>3</v>
      </c>
      <c r="AM9" s="38">
        <v>0</v>
      </c>
      <c r="AN9" s="38">
        <v>0</v>
      </c>
      <c r="AO9" s="38">
        <v>27</v>
      </c>
      <c r="AP9" s="38">
        <v>9</v>
      </c>
      <c r="AQ9" s="38">
        <v>9</v>
      </c>
      <c r="AR9" s="38">
        <v>44</v>
      </c>
      <c r="AS9" s="38">
        <v>12</v>
      </c>
      <c r="AT9" s="38">
        <v>0.27272730000000001</v>
      </c>
      <c r="AU9" s="38">
        <v>160</v>
      </c>
      <c r="AV9" s="38">
        <v>3.6363636000000001</v>
      </c>
      <c r="AW9" s="38">
        <v>5</v>
      </c>
      <c r="AX9" s="38">
        <v>47</v>
      </c>
      <c r="AY9" s="38">
        <v>12</v>
      </c>
      <c r="AZ9" s="38">
        <v>0.25531910000000002</v>
      </c>
      <c r="BA9" s="38">
        <v>187</v>
      </c>
      <c r="BB9" s="38">
        <v>3.9787233999999998</v>
      </c>
      <c r="BC9" s="38">
        <v>5.3428570000000004</v>
      </c>
      <c r="BD9" s="38">
        <v>54</v>
      </c>
      <c r="BE9" s="38">
        <v>41</v>
      </c>
      <c r="BF9" s="38">
        <v>0.75925929999999997</v>
      </c>
      <c r="BG9" s="38">
        <v>44</v>
      </c>
      <c r="BH9" s="38">
        <v>0.81481479999999995</v>
      </c>
      <c r="BI9" s="38">
        <v>3.3846150000000002</v>
      </c>
      <c r="BJ9" s="38">
        <v>938</v>
      </c>
      <c r="BK9" s="38">
        <v>562</v>
      </c>
      <c r="BL9" s="38">
        <v>0.59914710000000004</v>
      </c>
      <c r="BM9" s="38">
        <v>1477</v>
      </c>
      <c r="BN9" s="38">
        <v>1.5746268999999999</v>
      </c>
      <c r="BO9" s="38">
        <v>3.928191</v>
      </c>
      <c r="BP9" s="38">
        <v>992</v>
      </c>
      <c r="BQ9" s="38">
        <v>603</v>
      </c>
      <c r="BR9" s="38">
        <v>0.60786289999999998</v>
      </c>
      <c r="BS9" s="38">
        <v>1521</v>
      </c>
      <c r="BT9" s="38">
        <v>1.5332661000000001</v>
      </c>
      <c r="BU9" s="38">
        <v>3.9100259999999998</v>
      </c>
    </row>
    <row r="10" spans="1:73" x14ac:dyDescent="0.2">
      <c r="A10" s="38" t="s">
        <v>59</v>
      </c>
      <c r="B10" s="38">
        <v>199</v>
      </c>
      <c r="C10" s="38">
        <v>97</v>
      </c>
      <c r="D10" s="38">
        <v>0.48743720000000001</v>
      </c>
      <c r="E10" s="38">
        <v>457</v>
      </c>
      <c r="F10" s="38">
        <v>2.2964820000000001</v>
      </c>
      <c r="G10" s="38">
        <v>4.4803920000000002</v>
      </c>
      <c r="H10" s="38">
        <v>158</v>
      </c>
      <c r="I10" s="38">
        <v>80</v>
      </c>
      <c r="J10" s="38">
        <v>0.50632909999999998</v>
      </c>
      <c r="K10" s="38">
        <v>375</v>
      </c>
      <c r="L10" s="38">
        <v>2.373418</v>
      </c>
      <c r="M10" s="38">
        <v>4.8076920000000003</v>
      </c>
      <c r="N10" s="38">
        <v>39</v>
      </c>
      <c r="O10" s="38">
        <v>16</v>
      </c>
      <c r="P10" s="38">
        <v>0.41025640000000002</v>
      </c>
      <c r="Q10" s="38">
        <v>119</v>
      </c>
      <c r="R10" s="38">
        <v>3.051282</v>
      </c>
      <c r="S10" s="38">
        <v>5.1739129999999998</v>
      </c>
      <c r="T10" s="38">
        <v>84</v>
      </c>
      <c r="U10" s="38">
        <v>24</v>
      </c>
      <c r="V10" s="38">
        <v>0.28571429999999998</v>
      </c>
      <c r="W10" s="38">
        <v>312</v>
      </c>
      <c r="X10" s="38">
        <v>3.714286</v>
      </c>
      <c r="Y10" s="38">
        <v>5.2</v>
      </c>
      <c r="Z10" s="38">
        <v>26</v>
      </c>
      <c r="AA10" s="38">
        <v>5</v>
      </c>
      <c r="AB10" s="38">
        <v>0.1923077</v>
      </c>
      <c r="AC10" s="38">
        <v>119</v>
      </c>
      <c r="AD10" s="38">
        <v>4.5769229999999999</v>
      </c>
      <c r="AE10" s="38">
        <v>5.6666670000000003</v>
      </c>
      <c r="AF10" s="38">
        <v>111</v>
      </c>
      <c r="AG10" s="38">
        <v>29</v>
      </c>
      <c r="AH10" s="38">
        <v>0.26126129999999997</v>
      </c>
      <c r="AI10" s="38">
        <v>431</v>
      </c>
      <c r="AJ10" s="38">
        <v>3.8828830000000001</v>
      </c>
      <c r="AK10" s="38">
        <v>5.2560979999999997</v>
      </c>
      <c r="AL10" s="38">
        <v>2</v>
      </c>
      <c r="AM10" s="38">
        <v>0</v>
      </c>
      <c r="AN10" s="38">
        <v>0</v>
      </c>
      <c r="AO10" s="38">
        <v>8</v>
      </c>
      <c r="AP10" s="38">
        <v>4</v>
      </c>
      <c r="AQ10" s="38">
        <v>4</v>
      </c>
      <c r="AR10" s="38">
        <v>0</v>
      </c>
      <c r="AS10" s="38">
        <v>0</v>
      </c>
      <c r="AU10" s="38">
        <v>0</v>
      </c>
      <c r="AX10" s="38">
        <v>2</v>
      </c>
      <c r="AY10" s="38">
        <v>0</v>
      </c>
      <c r="AZ10" s="38">
        <v>0</v>
      </c>
      <c r="BA10" s="38">
        <v>8</v>
      </c>
      <c r="BB10" s="38">
        <v>4</v>
      </c>
      <c r="BC10" s="38">
        <v>4</v>
      </c>
      <c r="BD10" s="38">
        <v>13</v>
      </c>
      <c r="BE10" s="38">
        <v>3</v>
      </c>
      <c r="BF10" s="38">
        <v>0.23076920000000001</v>
      </c>
      <c r="BG10" s="38">
        <v>18</v>
      </c>
      <c r="BH10" s="38">
        <v>1.3846149999999999</v>
      </c>
      <c r="BI10" s="38">
        <v>1.8</v>
      </c>
      <c r="BJ10" s="38">
        <v>0</v>
      </c>
      <c r="BK10" s="38">
        <v>0</v>
      </c>
      <c r="BM10" s="38">
        <v>0</v>
      </c>
      <c r="BP10" s="38">
        <v>13</v>
      </c>
      <c r="BQ10" s="38">
        <v>10</v>
      </c>
      <c r="BR10" s="38">
        <v>0.76923079999999999</v>
      </c>
      <c r="BS10" s="38">
        <v>18</v>
      </c>
      <c r="BT10" s="38">
        <v>1.3846149999999999</v>
      </c>
      <c r="BU10" s="38">
        <v>6</v>
      </c>
    </row>
    <row r="11" spans="1:73" x14ac:dyDescent="0.2">
      <c r="A11" s="38" t="s">
        <v>20</v>
      </c>
      <c r="B11" s="38">
        <v>884</v>
      </c>
      <c r="C11" s="38">
        <v>492</v>
      </c>
      <c r="D11" s="38">
        <v>0.55656110000000003</v>
      </c>
      <c r="E11" s="38">
        <v>1791</v>
      </c>
      <c r="F11" s="38">
        <v>2.0260180000000001</v>
      </c>
      <c r="G11" s="38">
        <v>4.5688779999999998</v>
      </c>
      <c r="N11" s="38">
        <v>774</v>
      </c>
      <c r="O11" s="38">
        <v>436</v>
      </c>
      <c r="P11" s="38">
        <v>0.56330749999999996</v>
      </c>
      <c r="Q11" s="38">
        <v>1589</v>
      </c>
      <c r="R11" s="38">
        <v>2.052972</v>
      </c>
      <c r="S11" s="38">
        <v>4.7011830000000003</v>
      </c>
      <c r="T11" s="38">
        <v>55</v>
      </c>
      <c r="U11" s="38">
        <v>22</v>
      </c>
      <c r="V11" s="38">
        <v>0.4</v>
      </c>
      <c r="W11" s="38">
        <v>142</v>
      </c>
      <c r="X11" s="38">
        <v>2.5818180000000002</v>
      </c>
      <c r="Y11" s="38">
        <v>4.3030299999999997</v>
      </c>
      <c r="Z11" s="38">
        <v>259</v>
      </c>
      <c r="AA11" s="38">
        <v>84</v>
      </c>
      <c r="AB11" s="38">
        <v>0.32432430000000001</v>
      </c>
      <c r="AC11" s="38">
        <v>904</v>
      </c>
      <c r="AD11" s="38">
        <v>3.4903469999999999</v>
      </c>
      <c r="AE11" s="38">
        <v>5.1657140000000004</v>
      </c>
      <c r="AF11" s="38">
        <v>314</v>
      </c>
      <c r="AG11" s="38">
        <v>106</v>
      </c>
      <c r="AH11" s="38">
        <v>0.33757959999999998</v>
      </c>
      <c r="AI11" s="38">
        <v>1046</v>
      </c>
      <c r="AJ11" s="38">
        <v>3.33121</v>
      </c>
      <c r="AK11" s="38">
        <v>5.0288459999999997</v>
      </c>
      <c r="AL11" s="38">
        <v>1</v>
      </c>
      <c r="AM11" s="38">
        <v>1</v>
      </c>
      <c r="AN11" s="38">
        <v>1</v>
      </c>
      <c r="AO11" s="38">
        <v>0</v>
      </c>
      <c r="AP11" s="38">
        <v>0</v>
      </c>
      <c r="AR11" s="38">
        <v>16</v>
      </c>
      <c r="AS11" s="38">
        <v>5</v>
      </c>
      <c r="AT11" s="38">
        <v>0.3125</v>
      </c>
      <c r="AU11" s="38">
        <v>63</v>
      </c>
      <c r="AV11" s="38">
        <v>3.9375</v>
      </c>
      <c r="AW11" s="38">
        <v>5.7272730000000003</v>
      </c>
      <c r="AX11" s="38">
        <v>17</v>
      </c>
      <c r="AY11" s="38">
        <v>6</v>
      </c>
      <c r="AZ11" s="38">
        <v>0.35294120000000001</v>
      </c>
      <c r="BA11" s="38">
        <v>63</v>
      </c>
      <c r="BB11" s="38">
        <v>3.7058819999999999</v>
      </c>
      <c r="BC11" s="38">
        <v>5.7272730000000003</v>
      </c>
      <c r="BD11" s="38">
        <v>54</v>
      </c>
      <c r="BE11" s="38">
        <v>33</v>
      </c>
      <c r="BF11" s="38">
        <v>0.61111110000000002</v>
      </c>
      <c r="BG11" s="38">
        <v>60</v>
      </c>
      <c r="BH11" s="38">
        <v>1.111111</v>
      </c>
      <c r="BI11" s="38">
        <v>2.8571430000000002</v>
      </c>
      <c r="BJ11" s="38">
        <v>499</v>
      </c>
      <c r="BK11" s="38">
        <v>347</v>
      </c>
      <c r="BL11" s="38">
        <v>0.69539079999999998</v>
      </c>
      <c r="BM11" s="38">
        <v>622</v>
      </c>
      <c r="BN11" s="38">
        <v>1.2464930000000001</v>
      </c>
      <c r="BO11" s="38">
        <v>4.0921050000000001</v>
      </c>
      <c r="BP11" s="38">
        <v>553</v>
      </c>
      <c r="BQ11" s="38">
        <v>380</v>
      </c>
      <c r="BR11" s="38">
        <v>0.68716089999999996</v>
      </c>
      <c r="BS11" s="38">
        <v>682</v>
      </c>
      <c r="BT11" s="38">
        <v>1.2332730000000001</v>
      </c>
      <c r="BU11" s="38">
        <v>3.9421970000000002</v>
      </c>
    </row>
    <row r="12" spans="1:73" s="38" customFormat="1" x14ac:dyDescent="0.2">
      <c r="A12" s="38" t="s">
        <v>62</v>
      </c>
      <c r="B12" s="38">
        <v>6947</v>
      </c>
      <c r="C12" s="38">
        <v>3564</v>
      </c>
      <c r="D12" s="38">
        <v>0.51302720000000002</v>
      </c>
      <c r="E12" s="38">
        <v>15816</v>
      </c>
      <c r="F12" s="38">
        <v>2.2766660000000001</v>
      </c>
      <c r="G12" s="38">
        <v>4.6751399999999999</v>
      </c>
      <c r="H12" s="38">
        <v>158</v>
      </c>
      <c r="I12" s="38">
        <v>80</v>
      </c>
      <c r="J12" s="38">
        <v>0.50632909999999998</v>
      </c>
      <c r="K12" s="38">
        <v>375</v>
      </c>
      <c r="L12" s="38">
        <v>2.373418</v>
      </c>
      <c r="M12" s="38">
        <v>4.8076920000000003</v>
      </c>
      <c r="N12" s="38">
        <v>5024</v>
      </c>
      <c r="O12" s="38">
        <v>2574</v>
      </c>
      <c r="P12" s="38">
        <v>0.51234080000000004</v>
      </c>
      <c r="Q12" s="38">
        <v>11777</v>
      </c>
      <c r="R12" s="38">
        <v>2.3441480000000001</v>
      </c>
      <c r="S12" s="38">
        <v>4.8069389999999999</v>
      </c>
      <c r="T12" s="38">
        <v>845</v>
      </c>
      <c r="U12" s="38">
        <v>305</v>
      </c>
      <c r="V12" s="38">
        <v>0.36094670000000001</v>
      </c>
      <c r="W12" s="38">
        <v>2486</v>
      </c>
      <c r="X12" s="38">
        <v>2.9420120000000001</v>
      </c>
      <c r="Y12" s="38">
        <v>4.6037039999999996</v>
      </c>
      <c r="Z12" s="38">
        <v>2044</v>
      </c>
      <c r="AA12" s="38">
        <v>675</v>
      </c>
      <c r="AB12" s="38">
        <v>0.3302348</v>
      </c>
      <c r="AC12" s="38">
        <v>7444</v>
      </c>
      <c r="AD12" s="38">
        <v>3.6418789999999999</v>
      </c>
      <c r="AE12" s="38">
        <v>5.4375460000000002</v>
      </c>
      <c r="AF12" s="38">
        <v>2890</v>
      </c>
      <c r="AG12" s="38">
        <v>980</v>
      </c>
      <c r="AH12" s="38">
        <v>0.33910030000000002</v>
      </c>
      <c r="AI12" s="38">
        <v>9930</v>
      </c>
      <c r="AJ12" s="38">
        <v>3.4359860000000002</v>
      </c>
      <c r="AK12" s="38">
        <v>5.1989530000000004</v>
      </c>
      <c r="AL12" s="38">
        <v>99</v>
      </c>
      <c r="AM12" s="38">
        <v>31</v>
      </c>
      <c r="AN12" s="38">
        <v>0.3131313</v>
      </c>
      <c r="AO12" s="38">
        <v>367</v>
      </c>
      <c r="AP12" s="38">
        <v>3.707071</v>
      </c>
      <c r="AQ12" s="38">
        <v>5.3970589999999996</v>
      </c>
      <c r="AR12" s="38">
        <v>151</v>
      </c>
      <c r="AS12" s="38">
        <v>42</v>
      </c>
      <c r="AT12" s="38">
        <v>0.2781457</v>
      </c>
      <c r="AU12" s="38">
        <v>571</v>
      </c>
      <c r="AV12" s="38">
        <v>3.7814570000000001</v>
      </c>
      <c r="AW12" s="38">
        <v>5.2385320000000002</v>
      </c>
      <c r="AX12" s="38">
        <v>250</v>
      </c>
      <c r="AY12" s="38">
        <v>73</v>
      </c>
      <c r="AZ12" s="38">
        <v>0.29199999999999998</v>
      </c>
      <c r="BA12" s="38">
        <v>938</v>
      </c>
      <c r="BB12" s="38">
        <v>3.7519999999999998</v>
      </c>
      <c r="BC12" s="38">
        <v>5.2994349999999999</v>
      </c>
      <c r="BD12" s="38">
        <v>918</v>
      </c>
      <c r="BE12" s="38">
        <v>600</v>
      </c>
      <c r="BF12" s="38">
        <v>0.65359480000000003</v>
      </c>
      <c r="BG12" s="38">
        <v>1186</v>
      </c>
      <c r="BH12" s="38">
        <v>1.2919389999999999</v>
      </c>
      <c r="BI12" s="38">
        <v>3.7295600000000002</v>
      </c>
      <c r="BJ12" s="38">
        <v>2816</v>
      </c>
      <c r="BK12" s="38">
        <v>1846</v>
      </c>
      <c r="BL12" s="38">
        <v>0.65553980000000001</v>
      </c>
      <c r="BM12" s="38">
        <v>3762</v>
      </c>
      <c r="BN12" s="38">
        <v>1.3359380000000001</v>
      </c>
      <c r="BO12" s="38">
        <v>3.8783509999999999</v>
      </c>
      <c r="BP12" s="38">
        <v>3734</v>
      </c>
      <c r="BQ12" s="38">
        <v>2453</v>
      </c>
      <c r="BR12" s="38">
        <v>0.65693630000000003</v>
      </c>
      <c r="BS12" s="38">
        <v>4948</v>
      </c>
      <c r="BT12" s="38">
        <v>1.325121</v>
      </c>
      <c r="BU12" s="38">
        <v>3.8626070000000001</v>
      </c>
    </row>
    <row r="13" spans="1:73" x14ac:dyDescent="0.2">
      <c r="A13" s="38" t="s">
        <v>22</v>
      </c>
      <c r="B13" s="38">
        <v>1382</v>
      </c>
      <c r="C13" s="38">
        <v>782</v>
      </c>
      <c r="D13" s="38">
        <v>0.56584659999999998</v>
      </c>
      <c r="E13" s="38">
        <v>2705</v>
      </c>
      <c r="F13" s="38">
        <v>1.9573081999999999</v>
      </c>
      <c r="G13" s="38">
        <v>4.5083330000000004</v>
      </c>
      <c r="N13" s="38">
        <v>1382</v>
      </c>
      <c r="O13" s="38">
        <v>782</v>
      </c>
      <c r="P13" s="38">
        <v>0.56584659999999998</v>
      </c>
      <c r="Q13" s="38">
        <v>2705</v>
      </c>
      <c r="R13" s="38">
        <v>1.9573081999999999</v>
      </c>
      <c r="S13" s="38">
        <v>4.5083330000000004</v>
      </c>
      <c r="T13" s="38">
        <v>0</v>
      </c>
      <c r="U13" s="38">
        <v>0</v>
      </c>
      <c r="W13" s="38">
        <v>0</v>
      </c>
      <c r="Z13" s="38">
        <v>624</v>
      </c>
      <c r="AA13" s="38">
        <v>254</v>
      </c>
      <c r="AB13" s="38">
        <v>0.4070513</v>
      </c>
      <c r="AC13" s="38">
        <v>1820</v>
      </c>
      <c r="AD13" s="38">
        <v>2.9166666999999999</v>
      </c>
      <c r="AE13" s="38">
        <v>4.9189189999999998</v>
      </c>
      <c r="AF13" s="38">
        <v>624</v>
      </c>
      <c r="AG13" s="38">
        <v>254</v>
      </c>
      <c r="AH13" s="38">
        <v>0.4070513</v>
      </c>
      <c r="AI13" s="38">
        <v>1820</v>
      </c>
      <c r="AJ13" s="38">
        <v>2.9166666999999999</v>
      </c>
      <c r="AK13" s="38">
        <v>4.9189189999999998</v>
      </c>
      <c r="AL13" s="38">
        <v>0</v>
      </c>
      <c r="AM13" s="38">
        <v>0</v>
      </c>
      <c r="AO13" s="38">
        <v>0</v>
      </c>
      <c r="AR13" s="38">
        <v>77</v>
      </c>
      <c r="AS13" s="38">
        <v>29</v>
      </c>
      <c r="AT13" s="38">
        <v>0.3766234</v>
      </c>
      <c r="AU13" s="38">
        <v>262</v>
      </c>
      <c r="AV13" s="38">
        <v>3.4025973999999999</v>
      </c>
      <c r="AW13" s="38">
        <v>5.4583329999999997</v>
      </c>
      <c r="AX13" s="38">
        <v>77</v>
      </c>
      <c r="AY13" s="38">
        <v>29</v>
      </c>
      <c r="AZ13" s="38">
        <v>0.3766234</v>
      </c>
      <c r="BA13" s="38">
        <v>262</v>
      </c>
      <c r="BB13" s="38">
        <v>3.4025973999999999</v>
      </c>
      <c r="BC13" s="38">
        <v>5.4583329999999997</v>
      </c>
      <c r="BD13" s="38">
        <v>0</v>
      </c>
      <c r="BE13" s="38">
        <v>0</v>
      </c>
      <c r="BG13" s="38">
        <v>0</v>
      </c>
      <c r="BJ13" s="38">
        <v>681</v>
      </c>
      <c r="BK13" s="38">
        <v>499</v>
      </c>
      <c r="BL13" s="38">
        <v>0.73274600000000001</v>
      </c>
      <c r="BM13" s="38">
        <v>623</v>
      </c>
      <c r="BN13" s="38">
        <v>0.91483110000000001</v>
      </c>
      <c r="BO13" s="38">
        <v>3.4230770000000001</v>
      </c>
      <c r="BP13" s="38">
        <v>681</v>
      </c>
      <c r="BQ13" s="38">
        <v>499</v>
      </c>
      <c r="BR13" s="38">
        <v>0.73274600000000001</v>
      </c>
      <c r="BS13" s="38">
        <v>623</v>
      </c>
      <c r="BT13" s="38">
        <v>0.91483110000000001</v>
      </c>
      <c r="BU13" s="38">
        <v>3.4230770000000001</v>
      </c>
    </row>
    <row r="14" spans="1:73" x14ac:dyDescent="0.2">
      <c r="A14" s="38" t="s">
        <v>60</v>
      </c>
      <c r="B14" s="38">
        <v>1253</v>
      </c>
      <c r="C14" s="38">
        <v>711</v>
      </c>
      <c r="D14" s="38">
        <v>0.56743809999999995</v>
      </c>
      <c r="E14" s="38">
        <v>2515</v>
      </c>
      <c r="F14" s="38">
        <v>2.0071829999999999</v>
      </c>
      <c r="G14" s="38">
        <v>4.6402210000000004</v>
      </c>
      <c r="N14" s="38">
        <v>638</v>
      </c>
      <c r="O14" s="38">
        <v>377</v>
      </c>
      <c r="P14" s="38">
        <v>0.59090909999999996</v>
      </c>
      <c r="Q14" s="38">
        <v>1192</v>
      </c>
      <c r="R14" s="38">
        <v>1.868339</v>
      </c>
      <c r="S14" s="38">
        <v>4.5670500000000001</v>
      </c>
      <c r="T14" s="38">
        <v>86</v>
      </c>
      <c r="U14" s="38">
        <v>29</v>
      </c>
      <c r="V14" s="38">
        <v>0.33720929999999999</v>
      </c>
      <c r="W14" s="38">
        <v>303</v>
      </c>
      <c r="X14" s="38">
        <v>3.5232559999999999</v>
      </c>
      <c r="Y14" s="38">
        <v>5.3157889999999997</v>
      </c>
      <c r="Z14" s="38">
        <v>124</v>
      </c>
      <c r="AA14" s="38">
        <v>51</v>
      </c>
      <c r="AB14" s="38">
        <v>0.4112903</v>
      </c>
      <c r="AC14" s="38">
        <v>322</v>
      </c>
      <c r="AD14" s="38">
        <v>2.5967739999999999</v>
      </c>
      <c r="AE14" s="38">
        <v>4.4109590000000001</v>
      </c>
      <c r="AF14" s="38">
        <v>210</v>
      </c>
      <c r="AG14" s="38">
        <v>80</v>
      </c>
      <c r="AH14" s="38">
        <v>0.38095240000000002</v>
      </c>
      <c r="AI14" s="38">
        <v>625</v>
      </c>
      <c r="AJ14" s="38">
        <v>2.9761899999999999</v>
      </c>
      <c r="AK14" s="38">
        <v>4.8076920000000003</v>
      </c>
      <c r="AL14" s="38">
        <v>26</v>
      </c>
      <c r="AM14" s="38">
        <v>10</v>
      </c>
      <c r="AN14" s="38">
        <v>0.3846154</v>
      </c>
      <c r="AO14" s="38">
        <v>101</v>
      </c>
      <c r="AP14" s="38">
        <v>3.8846150000000002</v>
      </c>
      <c r="AQ14" s="38">
        <v>6.3125</v>
      </c>
      <c r="AR14" s="38">
        <v>18</v>
      </c>
      <c r="AS14" s="38">
        <v>5</v>
      </c>
      <c r="AT14" s="38">
        <v>0.27777780000000002</v>
      </c>
      <c r="AU14" s="38">
        <v>62</v>
      </c>
      <c r="AV14" s="38">
        <v>3.4444439999999998</v>
      </c>
      <c r="AW14" s="38">
        <v>4.7692310000000004</v>
      </c>
      <c r="AX14" s="38">
        <v>44</v>
      </c>
      <c r="AY14" s="38">
        <v>15</v>
      </c>
      <c r="AZ14" s="38">
        <v>0.34090910000000002</v>
      </c>
      <c r="BA14" s="38">
        <v>163</v>
      </c>
      <c r="BB14" s="38">
        <v>3.704545</v>
      </c>
      <c r="BC14" s="38">
        <v>5.6206899999999997</v>
      </c>
      <c r="BD14" s="38">
        <v>503</v>
      </c>
      <c r="BE14" s="38">
        <v>295</v>
      </c>
      <c r="BF14" s="38">
        <v>0.58648109999999998</v>
      </c>
      <c r="BG14" s="38">
        <v>919</v>
      </c>
      <c r="BH14" s="38">
        <v>1.8270379999999999</v>
      </c>
      <c r="BI14" s="38">
        <v>4.4182689999999996</v>
      </c>
      <c r="BJ14" s="38">
        <v>496</v>
      </c>
      <c r="BK14" s="38">
        <v>321</v>
      </c>
      <c r="BL14" s="38">
        <v>0.64717740000000001</v>
      </c>
      <c r="BM14" s="38">
        <v>808</v>
      </c>
      <c r="BN14" s="38">
        <v>1.629032</v>
      </c>
      <c r="BO14" s="38">
        <v>4.6171430000000004</v>
      </c>
      <c r="BP14" s="38">
        <v>999</v>
      </c>
      <c r="BQ14" s="38">
        <v>616</v>
      </c>
      <c r="BR14" s="38">
        <v>0.61661659999999996</v>
      </c>
      <c r="BS14" s="38">
        <v>1727</v>
      </c>
      <c r="BT14" s="38">
        <v>1.728729</v>
      </c>
      <c r="BU14" s="38">
        <v>4.5091380000000001</v>
      </c>
    </row>
    <row r="15" spans="1:73" x14ac:dyDescent="0.2">
      <c r="A15" s="38" t="s">
        <v>23</v>
      </c>
      <c r="B15" s="38">
        <v>838</v>
      </c>
      <c r="C15" s="38">
        <v>479</v>
      </c>
      <c r="D15" s="38">
        <v>0.57159899999999997</v>
      </c>
      <c r="E15" s="38">
        <v>1645</v>
      </c>
      <c r="F15" s="38">
        <v>1.9630069999999999</v>
      </c>
      <c r="G15" s="38">
        <v>4.5821730000000001</v>
      </c>
      <c r="H15" s="38">
        <v>0</v>
      </c>
      <c r="I15" s="38">
        <v>0</v>
      </c>
      <c r="K15" s="38">
        <v>0</v>
      </c>
      <c r="N15" s="38">
        <v>838</v>
      </c>
      <c r="O15" s="38">
        <v>479</v>
      </c>
      <c r="P15" s="38">
        <v>0.57159899999999997</v>
      </c>
      <c r="Q15" s="38">
        <v>1645</v>
      </c>
      <c r="R15" s="38">
        <v>1.9630069999999999</v>
      </c>
      <c r="S15" s="38">
        <v>4.5821730000000001</v>
      </c>
      <c r="W15" s="38">
        <v>0</v>
      </c>
      <c r="Z15" s="38">
        <v>335</v>
      </c>
      <c r="AA15" s="38">
        <v>125</v>
      </c>
      <c r="AB15" s="38">
        <v>0.37313429999999997</v>
      </c>
      <c r="AC15" s="38">
        <v>1058</v>
      </c>
      <c r="AD15" s="38">
        <v>3.1582089999999998</v>
      </c>
      <c r="AE15" s="38">
        <v>5.0380950000000002</v>
      </c>
      <c r="AF15" s="38">
        <v>335</v>
      </c>
      <c r="AG15" s="38">
        <v>125</v>
      </c>
      <c r="AH15" s="38">
        <v>0.37313429999999997</v>
      </c>
      <c r="AI15" s="38">
        <v>1058</v>
      </c>
      <c r="AJ15" s="38">
        <v>3.1582089999999998</v>
      </c>
      <c r="AK15" s="38">
        <v>5.0380950000000002</v>
      </c>
      <c r="AO15" s="38">
        <v>0</v>
      </c>
      <c r="AR15" s="38">
        <v>40</v>
      </c>
      <c r="AS15" s="38">
        <v>14</v>
      </c>
      <c r="AT15" s="38">
        <v>0.35</v>
      </c>
      <c r="AU15" s="38">
        <v>108</v>
      </c>
      <c r="AV15" s="38">
        <v>2.7</v>
      </c>
      <c r="AW15" s="38">
        <v>4.1538459999999997</v>
      </c>
      <c r="AX15" s="38">
        <v>40</v>
      </c>
      <c r="AY15" s="38">
        <v>14</v>
      </c>
      <c r="AZ15" s="38">
        <v>0.35</v>
      </c>
      <c r="BA15" s="38">
        <v>108</v>
      </c>
      <c r="BB15" s="38">
        <v>2.7</v>
      </c>
      <c r="BC15" s="38">
        <v>4.1538459999999997</v>
      </c>
      <c r="BG15" s="38">
        <v>0</v>
      </c>
      <c r="BJ15" s="38">
        <v>463</v>
      </c>
      <c r="BK15" s="38">
        <v>340</v>
      </c>
      <c r="BL15" s="38">
        <v>0.73434129999999997</v>
      </c>
      <c r="BM15" s="38">
        <v>479</v>
      </c>
      <c r="BN15" s="38">
        <v>1.0345569999999999</v>
      </c>
      <c r="BO15" s="38">
        <v>3.8943089999999998</v>
      </c>
      <c r="BP15" s="38">
        <v>463</v>
      </c>
      <c r="BQ15" s="38">
        <v>340</v>
      </c>
      <c r="BR15" s="38">
        <v>0.73434129999999997</v>
      </c>
      <c r="BS15" s="38">
        <v>479</v>
      </c>
      <c r="BT15" s="38">
        <v>1.0345569999999999</v>
      </c>
      <c r="BU15" s="38">
        <v>3.8943089999999998</v>
      </c>
    </row>
    <row r="16" spans="1:73" x14ac:dyDescent="0.2">
      <c r="A16" s="38" t="s">
        <v>24</v>
      </c>
      <c r="B16" s="38">
        <v>1800</v>
      </c>
      <c r="C16" s="38">
        <v>1116</v>
      </c>
      <c r="D16" s="38">
        <v>0.62</v>
      </c>
      <c r="E16" s="38">
        <v>2920</v>
      </c>
      <c r="F16" s="38">
        <v>1.6222221999999999</v>
      </c>
      <c r="G16" s="38">
        <v>4.2690060000000001</v>
      </c>
      <c r="H16" s="38">
        <v>1711</v>
      </c>
      <c r="I16" s="38">
        <v>1052</v>
      </c>
      <c r="J16" s="38">
        <v>0.61484510000000003</v>
      </c>
      <c r="K16" s="38">
        <v>2792</v>
      </c>
      <c r="L16" s="38">
        <v>1.6317942999999999</v>
      </c>
      <c r="M16" s="38">
        <v>4.2367220000000003</v>
      </c>
      <c r="N16" s="38">
        <v>87</v>
      </c>
      <c r="O16" s="38">
        <v>64</v>
      </c>
      <c r="P16" s="38">
        <v>0.73563219999999996</v>
      </c>
      <c r="Q16" s="38">
        <v>111</v>
      </c>
      <c r="R16" s="38">
        <v>1.2758621000000001</v>
      </c>
      <c r="S16" s="38">
        <v>4.8260870000000002</v>
      </c>
      <c r="T16" s="38">
        <v>408</v>
      </c>
      <c r="U16" s="38">
        <v>190</v>
      </c>
      <c r="V16" s="38">
        <v>0.4656863</v>
      </c>
      <c r="W16" s="38">
        <v>1058</v>
      </c>
      <c r="X16" s="38">
        <v>2.5931373</v>
      </c>
      <c r="Y16" s="38">
        <v>4.8532109999999999</v>
      </c>
      <c r="Z16" s="38">
        <v>20</v>
      </c>
      <c r="AA16" s="38">
        <v>14</v>
      </c>
      <c r="AB16" s="38">
        <v>0.7</v>
      </c>
      <c r="AC16" s="38">
        <v>36</v>
      </c>
      <c r="AD16" s="38">
        <v>1.8</v>
      </c>
      <c r="AE16" s="38">
        <v>6</v>
      </c>
      <c r="AF16" s="38">
        <v>428</v>
      </c>
      <c r="AG16" s="38">
        <v>204</v>
      </c>
      <c r="AH16" s="38">
        <v>0.47663549999999999</v>
      </c>
      <c r="AI16" s="38">
        <v>1094</v>
      </c>
      <c r="AJ16" s="38">
        <v>2.5560748000000002</v>
      </c>
      <c r="AK16" s="38">
        <v>4.8839290000000002</v>
      </c>
      <c r="AL16" s="38">
        <v>177</v>
      </c>
      <c r="AM16" s="38">
        <v>84</v>
      </c>
      <c r="AN16" s="38">
        <v>0.47457630000000001</v>
      </c>
      <c r="AO16" s="38">
        <v>407</v>
      </c>
      <c r="AP16" s="38">
        <v>2.2994349999999999</v>
      </c>
      <c r="AQ16" s="38">
        <v>4.3763439999999996</v>
      </c>
      <c r="AR16" s="38">
        <v>7</v>
      </c>
      <c r="AS16" s="38">
        <v>6</v>
      </c>
      <c r="AT16" s="38">
        <v>0.85714290000000004</v>
      </c>
      <c r="AU16" s="38">
        <v>3</v>
      </c>
      <c r="AV16" s="38">
        <v>0.42857139999999999</v>
      </c>
      <c r="AW16" s="38">
        <v>3</v>
      </c>
      <c r="AX16" s="38">
        <v>186</v>
      </c>
      <c r="AY16" s="38">
        <v>90</v>
      </c>
      <c r="AZ16" s="38">
        <v>0.483871</v>
      </c>
      <c r="BA16" s="38">
        <v>427</v>
      </c>
      <c r="BB16" s="38">
        <v>2.2956989000000001</v>
      </c>
      <c r="BC16" s="38">
        <v>4.4479170000000003</v>
      </c>
      <c r="BD16" s="38">
        <v>1126</v>
      </c>
      <c r="BE16" s="38">
        <v>778</v>
      </c>
      <c r="BF16" s="38">
        <v>0.69094140000000004</v>
      </c>
      <c r="BG16" s="38">
        <v>1327</v>
      </c>
      <c r="BH16" s="38">
        <v>1.1785079999999999</v>
      </c>
      <c r="BI16" s="38">
        <v>3.813218</v>
      </c>
      <c r="BJ16" s="38">
        <v>60</v>
      </c>
      <c r="BK16" s="38">
        <v>44</v>
      </c>
      <c r="BL16" s="38">
        <v>0.73333329999999997</v>
      </c>
      <c r="BM16" s="38">
        <v>72</v>
      </c>
      <c r="BN16" s="38">
        <v>1.2</v>
      </c>
      <c r="BO16" s="38">
        <v>4.5</v>
      </c>
      <c r="BP16" s="38">
        <v>1186</v>
      </c>
      <c r="BQ16" s="38">
        <v>822</v>
      </c>
      <c r="BR16" s="38">
        <v>0.69308599999999998</v>
      </c>
      <c r="BS16" s="38">
        <v>1399</v>
      </c>
      <c r="BT16" s="38">
        <v>1.1795952999999999</v>
      </c>
      <c r="BU16" s="38">
        <v>3.843407</v>
      </c>
    </row>
    <row r="17" spans="1:73" x14ac:dyDescent="0.2">
      <c r="A17" s="38" t="s">
        <v>35</v>
      </c>
      <c r="B17" s="38">
        <v>2286</v>
      </c>
      <c r="C17" s="38">
        <v>1557</v>
      </c>
      <c r="D17" s="38">
        <v>0.6811024</v>
      </c>
      <c r="E17" s="38">
        <v>3081</v>
      </c>
      <c r="F17" s="38">
        <v>1.347769</v>
      </c>
      <c r="G17" s="38">
        <v>4.226337</v>
      </c>
      <c r="H17" s="38">
        <v>2258</v>
      </c>
      <c r="I17" s="38">
        <v>1538</v>
      </c>
      <c r="J17" s="38">
        <v>0.68113369999999995</v>
      </c>
      <c r="K17" s="38">
        <v>3057</v>
      </c>
      <c r="L17" s="38">
        <v>1.353853</v>
      </c>
      <c r="M17" s="38">
        <v>4.2458330000000002</v>
      </c>
      <c r="N17" s="38">
        <v>28</v>
      </c>
      <c r="O17" s="38">
        <v>19</v>
      </c>
      <c r="P17" s="38">
        <v>0.67857140000000005</v>
      </c>
      <c r="Q17" s="38">
        <v>24</v>
      </c>
      <c r="R17" s="38">
        <v>0.85714290000000004</v>
      </c>
      <c r="S17" s="38">
        <v>2.6666669999999999</v>
      </c>
      <c r="T17" s="38">
        <v>303</v>
      </c>
      <c r="U17" s="38">
        <v>140</v>
      </c>
      <c r="V17" s="38">
        <v>0.46204620000000002</v>
      </c>
      <c r="W17" s="38">
        <v>761</v>
      </c>
      <c r="X17" s="38">
        <v>2.5115512</v>
      </c>
      <c r="Y17" s="38">
        <v>4.6687120000000002</v>
      </c>
      <c r="Z17" s="38">
        <v>2</v>
      </c>
      <c r="AA17" s="38">
        <v>1</v>
      </c>
      <c r="AB17" s="38">
        <v>0.5</v>
      </c>
      <c r="AC17" s="38">
        <v>1</v>
      </c>
      <c r="AD17" s="38">
        <v>0.5</v>
      </c>
      <c r="AE17" s="38">
        <v>1</v>
      </c>
      <c r="AF17" s="38">
        <v>305</v>
      </c>
      <c r="AG17" s="38">
        <v>141</v>
      </c>
      <c r="AH17" s="38">
        <v>0.46229510000000001</v>
      </c>
      <c r="AI17" s="38">
        <v>762</v>
      </c>
      <c r="AJ17" s="38">
        <v>2.4983607000000001</v>
      </c>
      <c r="AK17" s="38">
        <v>4.6463409999999996</v>
      </c>
      <c r="AL17" s="38">
        <v>223</v>
      </c>
      <c r="AM17" s="38">
        <v>84</v>
      </c>
      <c r="AN17" s="38">
        <v>0.37668160000000001</v>
      </c>
      <c r="AO17" s="38">
        <v>647</v>
      </c>
      <c r="AP17" s="38">
        <v>2.9013453</v>
      </c>
      <c r="AQ17" s="38">
        <v>4.6546760000000003</v>
      </c>
      <c r="AR17" s="38">
        <v>2</v>
      </c>
      <c r="AS17" s="38">
        <v>0</v>
      </c>
      <c r="AT17" s="38">
        <v>0</v>
      </c>
      <c r="AU17" s="38">
        <v>13</v>
      </c>
      <c r="AV17" s="38">
        <v>6.5</v>
      </c>
      <c r="AW17" s="38">
        <v>6.5</v>
      </c>
      <c r="AX17" s="38">
        <v>225</v>
      </c>
      <c r="AY17" s="38">
        <v>84</v>
      </c>
      <c r="AZ17" s="38">
        <v>0.37333329999999998</v>
      </c>
      <c r="BA17" s="38">
        <v>660</v>
      </c>
      <c r="BB17" s="38">
        <v>2.9333333000000001</v>
      </c>
      <c r="BC17" s="38">
        <v>4.6808509999999997</v>
      </c>
      <c r="BD17" s="38">
        <v>1732</v>
      </c>
      <c r="BE17" s="38">
        <v>1314</v>
      </c>
      <c r="BF17" s="38">
        <v>0.75866049999999996</v>
      </c>
      <c r="BG17" s="38">
        <v>1649</v>
      </c>
      <c r="BH17" s="38">
        <v>0.95207850000000005</v>
      </c>
      <c r="BI17" s="38">
        <v>3.944976</v>
      </c>
      <c r="BJ17" s="38">
        <v>24</v>
      </c>
      <c r="BK17" s="38">
        <v>18</v>
      </c>
      <c r="BL17" s="38">
        <v>0.75</v>
      </c>
      <c r="BM17" s="38">
        <v>10</v>
      </c>
      <c r="BN17" s="38">
        <v>0.4166667</v>
      </c>
      <c r="BO17" s="38">
        <v>1.6666669999999999</v>
      </c>
      <c r="BP17" s="38">
        <v>1756</v>
      </c>
      <c r="BQ17" s="38">
        <v>1332</v>
      </c>
      <c r="BR17" s="38">
        <v>0.7585421</v>
      </c>
      <c r="BS17" s="38">
        <v>1659</v>
      </c>
      <c r="BT17" s="38">
        <v>0.94476079999999996</v>
      </c>
      <c r="BU17" s="38">
        <v>3.9127360000000002</v>
      </c>
    </row>
    <row r="18" spans="1:73" x14ac:dyDescent="0.2">
      <c r="A18" s="38" t="s">
        <v>25</v>
      </c>
      <c r="B18" s="38">
        <v>422</v>
      </c>
      <c r="C18" s="38">
        <v>309</v>
      </c>
      <c r="D18" s="38">
        <v>0.73222750000000003</v>
      </c>
      <c r="E18" s="38">
        <v>803</v>
      </c>
      <c r="F18" s="38">
        <v>1.902844</v>
      </c>
      <c r="G18" s="38">
        <v>7.1061949999999996</v>
      </c>
      <c r="N18" s="38">
        <v>230</v>
      </c>
      <c r="O18" s="38">
        <v>174</v>
      </c>
      <c r="P18" s="38">
        <v>0.75652169999999996</v>
      </c>
      <c r="Q18" s="38">
        <v>398</v>
      </c>
      <c r="R18" s="38">
        <v>1.7304349999999999</v>
      </c>
      <c r="S18" s="38">
        <v>7.1071429999999998</v>
      </c>
      <c r="T18" s="38">
        <v>81</v>
      </c>
      <c r="U18" s="38">
        <v>46</v>
      </c>
      <c r="V18" s="38">
        <v>0.56790119999999999</v>
      </c>
      <c r="W18" s="38">
        <v>238</v>
      </c>
      <c r="X18" s="38">
        <v>2.938272</v>
      </c>
      <c r="Y18" s="38">
        <v>6.8</v>
      </c>
      <c r="Z18" s="38">
        <v>40</v>
      </c>
      <c r="AA18" s="38">
        <v>26</v>
      </c>
      <c r="AB18" s="38">
        <v>0.65</v>
      </c>
      <c r="AC18" s="38">
        <v>118</v>
      </c>
      <c r="AD18" s="38">
        <v>2.95</v>
      </c>
      <c r="AE18" s="38">
        <v>8.4285709999999998</v>
      </c>
      <c r="AF18" s="38">
        <v>121</v>
      </c>
      <c r="AG18" s="38">
        <v>72</v>
      </c>
      <c r="AH18" s="38">
        <v>0.5950413</v>
      </c>
      <c r="AI18" s="38">
        <v>356</v>
      </c>
      <c r="AJ18" s="38">
        <v>2.9421490000000001</v>
      </c>
      <c r="AK18" s="38">
        <v>7.2653059999999998</v>
      </c>
      <c r="AL18" s="38">
        <v>11</v>
      </c>
      <c r="AM18" s="38">
        <v>6</v>
      </c>
      <c r="AN18" s="38">
        <v>0.54545449999999995</v>
      </c>
      <c r="AO18" s="38">
        <v>49</v>
      </c>
      <c r="AP18" s="38">
        <v>4.4545450000000004</v>
      </c>
      <c r="AQ18" s="38">
        <v>9.8000000000000007</v>
      </c>
      <c r="AR18" s="38">
        <v>5</v>
      </c>
      <c r="AS18" s="38">
        <v>4</v>
      </c>
      <c r="AT18" s="38">
        <v>0.8</v>
      </c>
      <c r="AU18" s="38">
        <v>7</v>
      </c>
      <c r="AV18" s="38">
        <v>1.4</v>
      </c>
      <c r="AW18" s="38">
        <v>7</v>
      </c>
      <c r="AX18" s="38">
        <v>16</v>
      </c>
      <c r="AY18" s="38">
        <v>10</v>
      </c>
      <c r="AZ18" s="38">
        <v>0.625</v>
      </c>
      <c r="BA18" s="38">
        <v>56</v>
      </c>
      <c r="BB18" s="38">
        <v>3.5</v>
      </c>
      <c r="BC18" s="38">
        <v>9.3333329999999997</v>
      </c>
      <c r="BD18" s="38">
        <v>100</v>
      </c>
      <c r="BE18" s="38">
        <v>83</v>
      </c>
      <c r="BF18" s="38">
        <v>0.83</v>
      </c>
      <c r="BG18" s="38">
        <v>118</v>
      </c>
      <c r="BH18" s="38">
        <v>1.18</v>
      </c>
      <c r="BI18" s="38">
        <v>6.9411759999999996</v>
      </c>
      <c r="BJ18" s="38">
        <v>185</v>
      </c>
      <c r="BK18" s="38">
        <v>144</v>
      </c>
      <c r="BL18" s="38">
        <v>0.77837840000000003</v>
      </c>
      <c r="BM18" s="38">
        <v>273</v>
      </c>
      <c r="BN18" s="38">
        <v>1.475676</v>
      </c>
      <c r="BO18" s="38">
        <v>6.6585369999999999</v>
      </c>
      <c r="BP18" s="38">
        <v>285</v>
      </c>
      <c r="BQ18" s="38">
        <v>227</v>
      </c>
      <c r="BR18" s="38">
        <v>0.79649119999999995</v>
      </c>
      <c r="BS18" s="38">
        <v>391</v>
      </c>
      <c r="BT18" s="38">
        <v>1.3719300000000001</v>
      </c>
      <c r="BU18" s="38">
        <v>6.7413790000000002</v>
      </c>
    </row>
    <row r="19" spans="1:73" s="38" customFormat="1" x14ac:dyDescent="0.2">
      <c r="A19" s="38" t="s">
        <v>63</v>
      </c>
      <c r="B19" s="38">
        <v>7981</v>
      </c>
      <c r="C19" s="38">
        <v>4954</v>
      </c>
      <c r="D19" s="38">
        <v>0.62072419999999995</v>
      </c>
      <c r="E19" s="38">
        <v>13669</v>
      </c>
      <c r="F19" s="38">
        <v>1.712693</v>
      </c>
      <c r="G19" s="38">
        <v>4.5156919999999996</v>
      </c>
      <c r="H19" s="38">
        <v>3969</v>
      </c>
      <c r="I19" s="38">
        <v>2590</v>
      </c>
      <c r="J19" s="38">
        <v>0.65255730000000001</v>
      </c>
      <c r="K19" s="38">
        <v>5849</v>
      </c>
      <c r="L19" s="38">
        <v>1.473671</v>
      </c>
      <c r="M19" s="38">
        <v>4.241479</v>
      </c>
      <c r="N19" s="38">
        <v>3203</v>
      </c>
      <c r="O19" s="38">
        <v>1895</v>
      </c>
      <c r="P19" s="38">
        <v>0.59163279999999996</v>
      </c>
      <c r="Q19" s="38">
        <v>6075</v>
      </c>
      <c r="R19" s="38">
        <v>1.8966590000000001</v>
      </c>
      <c r="S19" s="38">
        <v>4.644495</v>
      </c>
      <c r="T19" s="38">
        <v>878</v>
      </c>
      <c r="U19" s="38">
        <v>405</v>
      </c>
      <c r="V19" s="38">
        <v>0.46127560000000001</v>
      </c>
      <c r="W19" s="38">
        <v>2360</v>
      </c>
      <c r="X19" s="38">
        <v>2.6879270000000002</v>
      </c>
      <c r="Y19" s="38">
        <v>4.9894290000000003</v>
      </c>
      <c r="Z19" s="38">
        <v>1145</v>
      </c>
      <c r="AA19" s="38">
        <v>471</v>
      </c>
      <c r="AB19" s="38">
        <v>0.41135369999999999</v>
      </c>
      <c r="AC19" s="38">
        <v>3355</v>
      </c>
      <c r="AD19" s="38">
        <v>2.9301309999999998</v>
      </c>
      <c r="AE19" s="38">
        <v>4.9777449999999996</v>
      </c>
      <c r="AF19" s="38">
        <v>2023</v>
      </c>
      <c r="AG19" s="38">
        <v>876</v>
      </c>
      <c r="AH19" s="38">
        <v>0.43302030000000002</v>
      </c>
      <c r="AI19" s="38">
        <v>5715</v>
      </c>
      <c r="AJ19" s="38">
        <v>2.8250120000000001</v>
      </c>
      <c r="AK19" s="38">
        <v>4.9825629999999999</v>
      </c>
      <c r="AL19" s="38">
        <v>437</v>
      </c>
      <c r="AM19" s="38">
        <v>184</v>
      </c>
      <c r="AN19" s="38">
        <v>0.4210526</v>
      </c>
      <c r="AO19" s="38">
        <v>1204</v>
      </c>
      <c r="AP19" s="38">
        <v>2.7551489999999998</v>
      </c>
      <c r="AQ19" s="38">
        <v>4.7588929999999996</v>
      </c>
      <c r="AR19" s="38">
        <v>149</v>
      </c>
      <c r="AS19" s="38">
        <v>58</v>
      </c>
      <c r="AT19" s="38">
        <v>0.38926169999999999</v>
      </c>
      <c r="AU19" s="38">
        <v>455</v>
      </c>
      <c r="AV19" s="38">
        <v>3.0536910000000002</v>
      </c>
      <c r="AW19" s="38">
        <v>5</v>
      </c>
      <c r="AX19" s="38">
        <v>588</v>
      </c>
      <c r="AY19" s="38">
        <v>242</v>
      </c>
      <c r="AZ19" s="38">
        <v>0.4115646</v>
      </c>
      <c r="BA19" s="38">
        <v>1676</v>
      </c>
      <c r="BB19" s="38">
        <v>2.8503400000000001</v>
      </c>
      <c r="BC19" s="38">
        <v>4.8439310000000004</v>
      </c>
      <c r="BD19" s="38">
        <v>3461</v>
      </c>
      <c r="BE19" s="38">
        <v>2470</v>
      </c>
      <c r="BF19" s="38">
        <v>0.71366660000000004</v>
      </c>
      <c r="BG19" s="38">
        <v>4013</v>
      </c>
      <c r="BH19" s="38">
        <v>1.159491</v>
      </c>
      <c r="BI19" s="38">
        <v>4.0494450000000004</v>
      </c>
      <c r="BJ19" s="38">
        <v>1909</v>
      </c>
      <c r="BK19" s="38">
        <v>1366</v>
      </c>
      <c r="BL19" s="38">
        <v>0.71555789999999997</v>
      </c>
      <c r="BM19" s="38">
        <v>2265</v>
      </c>
      <c r="BN19" s="38">
        <v>1.186485</v>
      </c>
      <c r="BO19" s="38">
        <v>4.171271</v>
      </c>
      <c r="BP19" s="38">
        <v>5370</v>
      </c>
      <c r="BQ19" s="38">
        <v>3836</v>
      </c>
      <c r="BR19" s="38">
        <v>0.7143389</v>
      </c>
      <c r="BS19" s="38">
        <v>6278</v>
      </c>
      <c r="BT19" s="38">
        <v>1.1690879999999999</v>
      </c>
      <c r="BU19" s="38">
        <v>4.092568</v>
      </c>
    </row>
    <row r="20" spans="1:73" x14ac:dyDescent="0.2">
      <c r="A20" s="38" t="s">
        <v>36</v>
      </c>
      <c r="B20" s="38">
        <v>950</v>
      </c>
      <c r="C20" s="38">
        <v>629</v>
      </c>
      <c r="D20" s="38">
        <v>0.66210530000000001</v>
      </c>
      <c r="E20" s="38">
        <v>1481</v>
      </c>
      <c r="F20" s="38">
        <v>1.5589470000000001</v>
      </c>
      <c r="G20" s="38">
        <v>4.6137069999999998</v>
      </c>
      <c r="N20" s="38">
        <v>950</v>
      </c>
      <c r="O20" s="38">
        <v>629</v>
      </c>
      <c r="P20" s="38">
        <v>0.66210530000000001</v>
      </c>
      <c r="Q20" s="38">
        <v>1481</v>
      </c>
      <c r="R20" s="38">
        <v>1.5589470000000001</v>
      </c>
      <c r="S20" s="38">
        <v>4.6137069999999998</v>
      </c>
      <c r="T20" s="38">
        <v>0</v>
      </c>
      <c r="U20" s="38">
        <v>0</v>
      </c>
      <c r="W20" s="38">
        <v>0</v>
      </c>
      <c r="Z20" s="38">
        <v>202</v>
      </c>
      <c r="AA20" s="38">
        <v>109</v>
      </c>
      <c r="AB20" s="38">
        <v>0.53960399999999997</v>
      </c>
      <c r="AC20" s="38">
        <v>471</v>
      </c>
      <c r="AD20" s="38">
        <v>2.331683</v>
      </c>
      <c r="AE20" s="38">
        <v>5.0645160000000002</v>
      </c>
      <c r="AF20" s="38">
        <v>202</v>
      </c>
      <c r="AG20" s="38">
        <v>109</v>
      </c>
      <c r="AH20" s="38">
        <v>0.53960399999999997</v>
      </c>
      <c r="AI20" s="38">
        <v>471</v>
      </c>
      <c r="AJ20" s="38">
        <v>2.331683</v>
      </c>
      <c r="AK20" s="38">
        <v>5.0645160000000002</v>
      </c>
      <c r="AL20" s="38">
        <v>0</v>
      </c>
      <c r="AM20" s="38">
        <v>0</v>
      </c>
      <c r="AO20" s="38">
        <v>0</v>
      </c>
      <c r="AR20" s="38">
        <v>27</v>
      </c>
      <c r="AS20" s="38">
        <v>14</v>
      </c>
      <c r="AT20" s="38">
        <v>0.51851849999999999</v>
      </c>
      <c r="AU20" s="38">
        <v>78</v>
      </c>
      <c r="AV20" s="38">
        <v>2.8888889999999998</v>
      </c>
      <c r="AW20" s="38">
        <v>6</v>
      </c>
      <c r="AX20" s="38">
        <v>27</v>
      </c>
      <c r="AY20" s="38">
        <v>14</v>
      </c>
      <c r="AZ20" s="38">
        <v>0.51851849999999999</v>
      </c>
      <c r="BA20" s="38">
        <v>78</v>
      </c>
      <c r="BB20" s="38">
        <v>2.8888889999999998</v>
      </c>
      <c r="BC20" s="38">
        <v>6</v>
      </c>
      <c r="BD20" s="38">
        <v>0</v>
      </c>
      <c r="BE20" s="38">
        <v>0</v>
      </c>
      <c r="BG20" s="38">
        <v>0</v>
      </c>
      <c r="BJ20" s="38">
        <v>721</v>
      </c>
      <c r="BK20" s="38">
        <v>506</v>
      </c>
      <c r="BL20" s="38">
        <v>0.70180310000000001</v>
      </c>
      <c r="BM20" s="38">
        <v>932</v>
      </c>
      <c r="BN20" s="38">
        <v>1.2926489999999999</v>
      </c>
      <c r="BO20" s="38">
        <v>4.3348839999999997</v>
      </c>
      <c r="BP20" s="38">
        <v>721</v>
      </c>
      <c r="BQ20" s="38">
        <v>506</v>
      </c>
      <c r="BR20" s="38">
        <v>0.70180310000000001</v>
      </c>
      <c r="BS20" s="38">
        <v>932</v>
      </c>
      <c r="BT20" s="38">
        <v>1.2926489999999999</v>
      </c>
      <c r="BU20" s="38">
        <v>4.3348839999999997</v>
      </c>
    </row>
    <row r="21" spans="1:73" x14ac:dyDescent="0.2">
      <c r="A21" s="38" t="s">
        <v>27</v>
      </c>
      <c r="B21" s="38">
        <v>105</v>
      </c>
      <c r="C21" s="38">
        <v>72</v>
      </c>
      <c r="D21" s="38">
        <v>0.6857143</v>
      </c>
      <c r="E21" s="38">
        <v>151</v>
      </c>
      <c r="F21" s="38">
        <v>1.4380949999999999</v>
      </c>
      <c r="G21" s="38">
        <v>4.5757580000000004</v>
      </c>
      <c r="H21" s="38">
        <v>0</v>
      </c>
      <c r="I21" s="38">
        <v>0</v>
      </c>
      <c r="N21" s="38">
        <v>105</v>
      </c>
      <c r="O21" s="38">
        <v>72</v>
      </c>
      <c r="P21" s="38">
        <v>0.6857143</v>
      </c>
      <c r="Q21" s="38">
        <v>151</v>
      </c>
      <c r="R21" s="38">
        <v>1.4380949999999999</v>
      </c>
      <c r="S21" s="38">
        <v>4.5757580000000004</v>
      </c>
      <c r="T21" s="38">
        <v>0</v>
      </c>
      <c r="U21" s="38">
        <v>0</v>
      </c>
      <c r="W21" s="38">
        <v>0</v>
      </c>
      <c r="Z21" s="38">
        <v>23</v>
      </c>
      <c r="AA21" s="38">
        <v>11</v>
      </c>
      <c r="AB21" s="38">
        <v>0.47826089999999999</v>
      </c>
      <c r="AC21" s="38">
        <v>56</v>
      </c>
      <c r="AD21" s="38">
        <v>2.4347829999999999</v>
      </c>
      <c r="AE21" s="38">
        <v>4.6666670000000003</v>
      </c>
      <c r="AF21" s="38">
        <v>23</v>
      </c>
      <c r="AG21" s="38">
        <v>11</v>
      </c>
      <c r="AH21" s="38">
        <v>0.47826089999999999</v>
      </c>
      <c r="AI21" s="38">
        <v>56</v>
      </c>
      <c r="AJ21" s="38">
        <v>2.4347829999999999</v>
      </c>
      <c r="AK21" s="38">
        <v>4.6666670000000003</v>
      </c>
      <c r="AL21" s="38">
        <v>0</v>
      </c>
      <c r="AM21" s="38">
        <v>0</v>
      </c>
      <c r="AO21" s="38">
        <v>0</v>
      </c>
      <c r="AR21" s="38">
        <v>0</v>
      </c>
      <c r="AS21" s="38">
        <v>0</v>
      </c>
      <c r="AU21" s="38">
        <v>0</v>
      </c>
      <c r="AX21" s="38">
        <v>0</v>
      </c>
      <c r="AY21" s="38">
        <v>0</v>
      </c>
      <c r="BA21" s="38">
        <v>0</v>
      </c>
      <c r="BD21" s="38">
        <v>0</v>
      </c>
      <c r="BE21" s="38">
        <v>0</v>
      </c>
      <c r="BG21" s="38">
        <v>0</v>
      </c>
      <c r="BJ21" s="38">
        <v>82</v>
      </c>
      <c r="BK21" s="38">
        <v>61</v>
      </c>
      <c r="BL21" s="38">
        <v>0.74390239999999996</v>
      </c>
      <c r="BM21" s="38">
        <v>95</v>
      </c>
      <c r="BN21" s="38">
        <v>1.1585369999999999</v>
      </c>
      <c r="BO21" s="38">
        <v>4.5238100000000001</v>
      </c>
      <c r="BP21" s="38">
        <v>82</v>
      </c>
      <c r="BQ21" s="38">
        <v>61</v>
      </c>
      <c r="BR21" s="38">
        <v>0.74390239999999996</v>
      </c>
      <c r="BS21" s="38">
        <v>95</v>
      </c>
      <c r="BT21" s="38">
        <v>1.1585369999999999</v>
      </c>
      <c r="BU21" s="38">
        <v>4.5238100000000001</v>
      </c>
    </row>
    <row r="22" spans="1:73" x14ac:dyDescent="0.2">
      <c r="A22" s="38" t="s">
        <v>28</v>
      </c>
      <c r="B22" s="38">
        <v>4086</v>
      </c>
      <c r="C22" s="38">
        <v>2695</v>
      </c>
      <c r="D22" s="38">
        <v>0.65956930000000003</v>
      </c>
      <c r="E22" s="38">
        <v>5742</v>
      </c>
      <c r="F22" s="38">
        <v>1.4052863</v>
      </c>
      <c r="G22" s="38">
        <v>4.1279649999999997</v>
      </c>
      <c r="N22" s="38">
        <v>4037</v>
      </c>
      <c r="O22" s="38">
        <v>2660</v>
      </c>
      <c r="P22" s="38">
        <v>0.65890510000000002</v>
      </c>
      <c r="Q22" s="38">
        <v>5707</v>
      </c>
      <c r="R22" s="38">
        <v>1.4136735</v>
      </c>
      <c r="S22" s="38">
        <v>4.1445169999999996</v>
      </c>
      <c r="T22" s="38">
        <v>6</v>
      </c>
      <c r="U22" s="38">
        <v>5</v>
      </c>
      <c r="V22" s="38">
        <v>0.83333330000000005</v>
      </c>
      <c r="W22" s="38">
        <v>1</v>
      </c>
      <c r="X22" s="38">
        <v>0.1666667</v>
      </c>
      <c r="Y22" s="38">
        <v>1</v>
      </c>
      <c r="Z22" s="38">
        <v>734</v>
      </c>
      <c r="AA22" s="38">
        <v>381</v>
      </c>
      <c r="AB22" s="38">
        <v>0.51907360000000002</v>
      </c>
      <c r="AC22" s="38">
        <v>1644</v>
      </c>
      <c r="AD22" s="38">
        <v>2.2397819999999999</v>
      </c>
      <c r="AE22" s="38">
        <v>4.6572240000000003</v>
      </c>
      <c r="AF22" s="38">
        <v>740</v>
      </c>
      <c r="AG22" s="38">
        <v>386</v>
      </c>
      <c r="AH22" s="38">
        <v>0.52162160000000002</v>
      </c>
      <c r="AI22" s="38">
        <v>1645</v>
      </c>
      <c r="AJ22" s="38">
        <v>2.2229730000000001</v>
      </c>
      <c r="AK22" s="38">
        <v>4.6468930000000004</v>
      </c>
      <c r="AL22" s="38">
        <v>2</v>
      </c>
      <c r="AM22" s="38">
        <v>1</v>
      </c>
      <c r="AN22" s="38">
        <v>0.5</v>
      </c>
      <c r="AO22" s="38">
        <v>1</v>
      </c>
      <c r="AP22" s="38">
        <v>0.5</v>
      </c>
      <c r="AQ22" s="38">
        <v>1</v>
      </c>
      <c r="AR22" s="38">
        <v>182</v>
      </c>
      <c r="AS22" s="38">
        <v>74</v>
      </c>
      <c r="AT22" s="38">
        <v>0.40659339999999999</v>
      </c>
      <c r="AU22" s="38">
        <v>554</v>
      </c>
      <c r="AV22" s="38">
        <v>3.0439560000000001</v>
      </c>
      <c r="AW22" s="38">
        <v>5.1296299999999997</v>
      </c>
      <c r="AX22" s="38">
        <v>184</v>
      </c>
      <c r="AY22" s="38">
        <v>75</v>
      </c>
      <c r="AZ22" s="38">
        <v>0.40760869999999999</v>
      </c>
      <c r="BA22" s="38">
        <v>555</v>
      </c>
      <c r="BB22" s="38">
        <v>3.0163042999999998</v>
      </c>
      <c r="BC22" s="38">
        <v>5.0917430000000001</v>
      </c>
      <c r="BD22" s="38">
        <v>41</v>
      </c>
      <c r="BE22" s="38">
        <v>29</v>
      </c>
      <c r="BF22" s="38">
        <v>0.70731710000000003</v>
      </c>
      <c r="BG22" s="38">
        <v>33</v>
      </c>
      <c r="BH22" s="38">
        <v>0.80487799999999998</v>
      </c>
      <c r="BI22" s="38">
        <v>2.75</v>
      </c>
      <c r="BJ22" s="38">
        <v>3121</v>
      </c>
      <c r="BK22" s="38">
        <v>2205</v>
      </c>
      <c r="BL22" s="38">
        <v>0.70650429999999997</v>
      </c>
      <c r="BM22" s="38">
        <v>3509</v>
      </c>
      <c r="BN22" s="38">
        <v>1.1243190999999999</v>
      </c>
      <c r="BO22" s="38">
        <v>3.8307859999999998</v>
      </c>
      <c r="BP22" s="38">
        <v>3162</v>
      </c>
      <c r="BQ22" s="38">
        <v>2234</v>
      </c>
      <c r="BR22" s="38">
        <v>0.70651489999999995</v>
      </c>
      <c r="BS22" s="38">
        <v>3542</v>
      </c>
      <c r="BT22" s="38">
        <v>1.1201771</v>
      </c>
      <c r="BU22" s="38">
        <v>3.8168099999999998</v>
      </c>
    </row>
    <row r="23" spans="1:73" x14ac:dyDescent="0.2">
      <c r="A23" s="38" t="s">
        <v>37</v>
      </c>
      <c r="B23" s="38">
        <v>498</v>
      </c>
      <c r="C23" s="38">
        <v>332</v>
      </c>
      <c r="D23" s="38">
        <v>0.66666669999999995</v>
      </c>
      <c r="E23" s="38">
        <v>703</v>
      </c>
      <c r="F23" s="38">
        <v>1.4116470000000001</v>
      </c>
      <c r="G23" s="38">
        <v>4.2349399999999999</v>
      </c>
      <c r="N23" s="38">
        <v>498</v>
      </c>
      <c r="O23" s="38">
        <v>332</v>
      </c>
      <c r="P23" s="38">
        <v>0.66666669999999995</v>
      </c>
      <c r="Q23" s="38">
        <v>703</v>
      </c>
      <c r="R23" s="38">
        <v>1.4116470000000001</v>
      </c>
      <c r="S23" s="38">
        <v>4.2349399999999999</v>
      </c>
      <c r="W23" s="38">
        <v>0</v>
      </c>
      <c r="Z23" s="38">
        <v>76</v>
      </c>
      <c r="AA23" s="38">
        <v>43</v>
      </c>
      <c r="AB23" s="38">
        <v>0.56578949999999995</v>
      </c>
      <c r="AC23" s="38">
        <v>166</v>
      </c>
      <c r="AD23" s="38">
        <v>2.1842109999999999</v>
      </c>
      <c r="AE23" s="38">
        <v>5.030303</v>
      </c>
      <c r="AF23" s="38">
        <v>76</v>
      </c>
      <c r="AG23" s="38">
        <v>43</v>
      </c>
      <c r="AH23" s="38">
        <v>0.56578949999999995</v>
      </c>
      <c r="AI23" s="38">
        <v>166</v>
      </c>
      <c r="AJ23" s="38">
        <v>2.1842109999999999</v>
      </c>
      <c r="AK23" s="38">
        <v>5.030303</v>
      </c>
      <c r="AO23" s="38">
        <v>0</v>
      </c>
      <c r="AR23" s="38">
        <v>30</v>
      </c>
      <c r="AS23" s="38">
        <v>10</v>
      </c>
      <c r="AT23" s="38">
        <v>0.3333333</v>
      </c>
      <c r="AU23" s="38">
        <v>82</v>
      </c>
      <c r="AV23" s="38">
        <v>2.733333</v>
      </c>
      <c r="AW23" s="38">
        <v>4.0999999999999996</v>
      </c>
      <c r="AX23" s="38">
        <v>30</v>
      </c>
      <c r="AY23" s="38">
        <v>10</v>
      </c>
      <c r="AZ23" s="38">
        <v>0.3333333</v>
      </c>
      <c r="BA23" s="38">
        <v>82</v>
      </c>
      <c r="BB23" s="38">
        <v>2.733333</v>
      </c>
      <c r="BC23" s="38">
        <v>4.0999999999999996</v>
      </c>
      <c r="BG23" s="38">
        <v>0</v>
      </c>
      <c r="BJ23" s="38">
        <v>392</v>
      </c>
      <c r="BK23" s="38">
        <v>279</v>
      </c>
      <c r="BL23" s="38">
        <v>0.71173470000000005</v>
      </c>
      <c r="BM23" s="38">
        <v>455</v>
      </c>
      <c r="BN23" s="38">
        <v>1.160714</v>
      </c>
      <c r="BO23" s="38">
        <v>4.0265490000000002</v>
      </c>
      <c r="BP23" s="38">
        <v>392</v>
      </c>
      <c r="BQ23" s="38">
        <v>279</v>
      </c>
      <c r="BR23" s="38">
        <v>0.71173470000000005</v>
      </c>
      <c r="BS23" s="38">
        <v>455</v>
      </c>
      <c r="BT23" s="38">
        <v>1.160714</v>
      </c>
      <c r="BU23" s="38">
        <v>4.0265490000000002</v>
      </c>
    </row>
    <row r="24" spans="1:73" x14ac:dyDescent="0.2">
      <c r="A24" s="38" t="s">
        <v>29</v>
      </c>
      <c r="B24" s="38">
        <v>1705</v>
      </c>
      <c r="C24" s="38">
        <v>1142</v>
      </c>
      <c r="D24" s="38">
        <v>0.66979469999999997</v>
      </c>
      <c r="E24" s="38">
        <v>2365</v>
      </c>
      <c r="F24" s="38">
        <v>1.387097</v>
      </c>
      <c r="G24" s="38">
        <v>4.2007099999999999</v>
      </c>
      <c r="N24" s="38">
        <v>854</v>
      </c>
      <c r="O24" s="38">
        <v>567</v>
      </c>
      <c r="P24" s="38">
        <v>0.66393440000000004</v>
      </c>
      <c r="Q24" s="38">
        <v>1188</v>
      </c>
      <c r="R24" s="38">
        <v>1.3911009999999999</v>
      </c>
      <c r="S24" s="38">
        <v>4.139373</v>
      </c>
      <c r="T24" s="38">
        <v>188</v>
      </c>
      <c r="U24" s="38">
        <v>107</v>
      </c>
      <c r="V24" s="38">
        <v>0.56914889999999996</v>
      </c>
      <c r="W24" s="38">
        <v>319</v>
      </c>
      <c r="X24" s="38">
        <v>1.696809</v>
      </c>
      <c r="Y24" s="38">
        <v>3.938272</v>
      </c>
      <c r="Z24" s="38">
        <v>178</v>
      </c>
      <c r="AA24" s="38">
        <v>110</v>
      </c>
      <c r="AB24" s="38">
        <v>0.61797749999999996</v>
      </c>
      <c r="AC24" s="38">
        <v>344</v>
      </c>
      <c r="AD24" s="38">
        <v>1.9325840000000001</v>
      </c>
      <c r="AE24" s="38">
        <v>5.0588240000000004</v>
      </c>
      <c r="AF24" s="38">
        <v>366</v>
      </c>
      <c r="AG24" s="38">
        <v>217</v>
      </c>
      <c r="AH24" s="38">
        <v>0.59289619999999998</v>
      </c>
      <c r="AI24" s="38">
        <v>663</v>
      </c>
      <c r="AJ24" s="38">
        <v>1.8114749999999999</v>
      </c>
      <c r="AK24" s="38">
        <v>4.4496640000000003</v>
      </c>
      <c r="AL24" s="38">
        <v>62</v>
      </c>
      <c r="AM24" s="38">
        <v>31</v>
      </c>
      <c r="AN24" s="38">
        <v>0.5</v>
      </c>
      <c r="AO24" s="38">
        <v>154</v>
      </c>
      <c r="AP24" s="38">
        <v>2.4838710000000002</v>
      </c>
      <c r="AQ24" s="38">
        <v>4.9677420000000003</v>
      </c>
      <c r="AR24" s="38">
        <v>21</v>
      </c>
      <c r="AS24" s="38">
        <v>8</v>
      </c>
      <c r="AT24" s="38">
        <v>0.38095240000000002</v>
      </c>
      <c r="AU24" s="38">
        <v>61</v>
      </c>
      <c r="AV24" s="38">
        <v>2.9047619999999998</v>
      </c>
      <c r="AW24" s="38">
        <v>4.6923079999999997</v>
      </c>
      <c r="AX24" s="38">
        <v>83</v>
      </c>
      <c r="AY24" s="38">
        <v>39</v>
      </c>
      <c r="AZ24" s="38">
        <v>0.46987950000000001</v>
      </c>
      <c r="BA24" s="38">
        <v>215</v>
      </c>
      <c r="BB24" s="38">
        <v>2.5903610000000001</v>
      </c>
      <c r="BC24" s="38">
        <v>4.8863640000000004</v>
      </c>
      <c r="BD24" s="38">
        <v>601</v>
      </c>
      <c r="BE24" s="38">
        <v>437</v>
      </c>
      <c r="BF24" s="38">
        <v>0.72712149999999998</v>
      </c>
      <c r="BG24" s="38">
        <v>704</v>
      </c>
      <c r="BH24" s="38">
        <v>1.171381</v>
      </c>
      <c r="BI24" s="38">
        <v>4.2926830000000002</v>
      </c>
      <c r="BJ24" s="38">
        <v>655</v>
      </c>
      <c r="BK24" s="38">
        <v>449</v>
      </c>
      <c r="BL24" s="38">
        <v>0.6854962</v>
      </c>
      <c r="BM24" s="38">
        <v>783</v>
      </c>
      <c r="BN24" s="38">
        <v>1.1954199999999999</v>
      </c>
      <c r="BO24" s="38">
        <v>3.8009710000000001</v>
      </c>
      <c r="BP24" s="38">
        <v>1256</v>
      </c>
      <c r="BQ24" s="38">
        <v>886</v>
      </c>
      <c r="BR24" s="38">
        <v>0.70541399999999999</v>
      </c>
      <c r="BS24" s="38">
        <v>1487</v>
      </c>
      <c r="BT24" s="38">
        <v>1.1839170000000001</v>
      </c>
      <c r="BU24" s="38">
        <v>4.0189190000000004</v>
      </c>
    </row>
    <row r="25" spans="1:73" s="38" customFormat="1" x14ac:dyDescent="0.2">
      <c r="A25" s="38" t="s">
        <v>64</v>
      </c>
      <c r="B25" s="38">
        <v>7344</v>
      </c>
      <c r="C25" s="38">
        <v>4870</v>
      </c>
      <c r="D25" s="38">
        <v>0.6631264</v>
      </c>
      <c r="E25" s="38">
        <v>10442</v>
      </c>
      <c r="F25" s="38">
        <v>1.4218409999999999</v>
      </c>
      <c r="G25" s="38">
        <v>4.2206950000000001</v>
      </c>
      <c r="H25" s="38">
        <v>0</v>
      </c>
      <c r="I25" s="38">
        <v>0</v>
      </c>
      <c r="K25" s="38">
        <v>0</v>
      </c>
      <c r="N25" s="38">
        <v>6444</v>
      </c>
      <c r="O25" s="38">
        <v>4260</v>
      </c>
      <c r="P25" s="38">
        <v>0.66108009999999995</v>
      </c>
      <c r="Q25" s="38">
        <v>9230</v>
      </c>
      <c r="R25" s="38">
        <v>1.4323399999999999</v>
      </c>
      <c r="S25" s="38">
        <v>4.2261899999999999</v>
      </c>
      <c r="T25" s="38">
        <v>194</v>
      </c>
      <c r="U25" s="38">
        <v>112</v>
      </c>
      <c r="V25" s="38">
        <v>0.57731960000000004</v>
      </c>
      <c r="W25" s="38">
        <v>320</v>
      </c>
      <c r="X25" s="38">
        <v>1.6494850000000001</v>
      </c>
      <c r="Y25" s="38">
        <v>3.9024390000000002</v>
      </c>
      <c r="Z25" s="38">
        <v>1213</v>
      </c>
      <c r="AA25" s="38">
        <v>654</v>
      </c>
      <c r="AB25" s="38">
        <v>0.5391591</v>
      </c>
      <c r="AC25" s="38">
        <v>2681</v>
      </c>
      <c r="AD25" s="38">
        <v>2.210223</v>
      </c>
      <c r="AE25" s="38">
        <v>4.7960640000000003</v>
      </c>
      <c r="AF25" s="38">
        <v>1407</v>
      </c>
      <c r="AG25" s="38">
        <v>766</v>
      </c>
      <c r="AH25" s="38">
        <v>0.54442080000000004</v>
      </c>
      <c r="AI25" s="38">
        <v>3001</v>
      </c>
      <c r="AJ25" s="38">
        <v>2.1329069999999999</v>
      </c>
      <c r="AK25" s="38">
        <v>4.6817469999999997</v>
      </c>
      <c r="AL25" s="38">
        <v>64</v>
      </c>
      <c r="AM25" s="38">
        <v>32</v>
      </c>
      <c r="AN25" s="38">
        <v>0.5</v>
      </c>
      <c r="AO25" s="38">
        <v>155</v>
      </c>
      <c r="AP25" s="38">
        <v>2.421875</v>
      </c>
      <c r="AQ25" s="38">
        <v>4.84375</v>
      </c>
      <c r="AR25" s="38">
        <v>260</v>
      </c>
      <c r="AS25" s="38">
        <v>106</v>
      </c>
      <c r="AT25" s="38">
        <v>0.40769230000000001</v>
      </c>
      <c r="AU25" s="38">
        <v>775</v>
      </c>
      <c r="AV25" s="38">
        <v>2.980769</v>
      </c>
      <c r="AW25" s="38">
        <v>5.0324679999999997</v>
      </c>
      <c r="AX25" s="38">
        <v>324</v>
      </c>
      <c r="AY25" s="38">
        <v>138</v>
      </c>
      <c r="AZ25" s="38">
        <v>0.42592590000000002</v>
      </c>
      <c r="BA25" s="38">
        <v>930</v>
      </c>
      <c r="BB25" s="38">
        <v>2.8703699999999999</v>
      </c>
      <c r="BC25" s="38">
        <v>5</v>
      </c>
      <c r="BD25" s="38">
        <v>642</v>
      </c>
      <c r="BE25" s="38">
        <v>466</v>
      </c>
      <c r="BF25" s="38">
        <v>0.72585670000000002</v>
      </c>
      <c r="BG25" s="38">
        <v>737</v>
      </c>
      <c r="BH25" s="38">
        <v>1.147975</v>
      </c>
      <c r="BI25" s="38">
        <v>4.1875</v>
      </c>
      <c r="BJ25" s="38">
        <v>4971</v>
      </c>
      <c r="BK25" s="38">
        <v>3500</v>
      </c>
      <c r="BL25" s="38">
        <v>0.70408369999999998</v>
      </c>
      <c r="BM25" s="38">
        <v>5774</v>
      </c>
      <c r="BN25" s="38">
        <v>1.161537</v>
      </c>
      <c r="BO25" s="38">
        <v>3.9252210000000001</v>
      </c>
      <c r="BP25" s="38">
        <v>5613</v>
      </c>
      <c r="BQ25" s="38">
        <v>3966</v>
      </c>
      <c r="BR25" s="38">
        <v>0.70657400000000004</v>
      </c>
      <c r="BS25" s="38">
        <v>6511</v>
      </c>
      <c r="BT25" s="38">
        <v>1.159986</v>
      </c>
      <c r="BU25" s="38">
        <v>3.9532479999999999</v>
      </c>
    </row>
    <row r="27" spans="1:73" s="38" customFormat="1" ht="9" customHeight="1" x14ac:dyDescent="0.2"/>
    <row r="28" spans="1:73" s="38" customFormat="1" ht="9" customHeight="1" x14ac:dyDescent="0.2"/>
    <row r="29" spans="1:73" s="38" customFormat="1" ht="9" customHeight="1" x14ac:dyDescent="0.2"/>
    <row r="30" spans="1:73" s="38" customFormat="1" ht="9" customHeight="1" x14ac:dyDescent="0.2"/>
    <row r="31" spans="1:73" ht="9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CC21-818E-461D-91F7-0049694ADE3F}">
  <dimension ref="A1:BW33"/>
  <sheetViews>
    <sheetView showGridLines="0" tabSelected="1" zoomScale="84" zoomScaleNormal="84" workbookViewId="0">
      <selection activeCell="W25" sqref="W25:W26"/>
    </sheetView>
  </sheetViews>
  <sheetFormatPr defaultColWidth="11.42578125" defaultRowHeight="11.25" x14ac:dyDescent="0.2"/>
  <cols>
    <col min="1" max="1" width="14.85546875" bestFit="1" customWidth="1"/>
    <col min="2" max="2" width="15.85546875" bestFit="1" customWidth="1"/>
    <col min="3" max="3" width="9.85546875" style="4" bestFit="1" customWidth="1"/>
    <col min="4" max="4" width="8.85546875" style="4" bestFit="1" customWidth="1"/>
    <col min="5" max="5" width="8.85546875" style="6" bestFit="1" customWidth="1"/>
    <col min="6" max="6" width="9.85546875" style="4" bestFit="1" customWidth="1"/>
    <col min="7" max="7" width="7.85546875" style="2" bestFit="1" customWidth="1"/>
    <col min="8" max="8" width="7.85546875" style="2" customWidth="1"/>
    <col min="9" max="9" width="9.85546875" style="4" bestFit="1" customWidth="1"/>
    <col min="10" max="10" width="8.85546875" style="4" bestFit="1" customWidth="1"/>
    <col min="11" max="11" width="10" style="6" bestFit="1" customWidth="1"/>
    <col min="12" max="12" width="9.85546875" style="4" bestFit="1" customWidth="1"/>
    <col min="13" max="13" width="7.85546875" style="2" bestFit="1" customWidth="1"/>
    <col min="14" max="14" width="7.85546875" style="2" customWidth="1"/>
    <col min="15" max="15" width="9.85546875" style="4" bestFit="1" customWidth="1"/>
    <col min="16" max="16" width="8.85546875" style="4" bestFit="1" customWidth="1"/>
    <col min="17" max="17" width="9.42578125" style="6" bestFit="1" customWidth="1"/>
    <col min="18" max="18" width="9.85546875" style="4" bestFit="1" customWidth="1"/>
    <col min="19" max="19" width="7.85546875" style="2" bestFit="1" customWidth="1"/>
    <col min="20" max="20" width="7.85546875" style="2" customWidth="1"/>
    <col min="21" max="21" width="9.85546875" style="4" bestFit="1" customWidth="1"/>
    <col min="22" max="22" width="8.85546875" style="4" bestFit="1" customWidth="1"/>
    <col min="23" max="23" width="8.85546875" style="6" bestFit="1" customWidth="1"/>
    <col min="24" max="24" width="9.85546875" style="4" bestFit="1" customWidth="1"/>
    <col min="25" max="25" width="7.85546875" style="2" bestFit="1" customWidth="1"/>
    <col min="26" max="26" width="7.85546875" style="2" customWidth="1"/>
    <col min="27" max="27" width="9.85546875" style="4" bestFit="1" customWidth="1"/>
    <col min="28" max="28" width="8.85546875" style="4" bestFit="1" customWidth="1"/>
    <col min="29" max="29" width="8.85546875" style="6" bestFit="1" customWidth="1"/>
    <col min="30" max="30" width="9.85546875" style="4" bestFit="1" customWidth="1"/>
    <col min="31" max="31" width="7.85546875" style="2" bestFit="1" customWidth="1"/>
    <col min="32" max="32" width="7.85546875" style="2" customWidth="1"/>
    <col min="33" max="33" width="9.85546875" style="4" bestFit="1" customWidth="1"/>
    <col min="34" max="34" width="8.85546875" style="4" bestFit="1" customWidth="1"/>
    <col min="35" max="35" width="8.85546875" style="6" bestFit="1" customWidth="1"/>
    <col min="36" max="36" width="9.85546875" style="4" bestFit="1" customWidth="1"/>
    <col min="37" max="37" width="7.85546875" style="2" bestFit="1" customWidth="1"/>
    <col min="38" max="38" width="7.85546875" style="2" customWidth="1"/>
    <col min="39" max="39" width="9.85546875" style="4" bestFit="1" customWidth="1"/>
    <col min="40" max="40" width="8.85546875" style="4" bestFit="1" customWidth="1"/>
    <col min="41" max="41" width="8.85546875" style="6" bestFit="1" customWidth="1"/>
    <col min="42" max="42" width="9.85546875" style="4" bestFit="1" customWidth="1"/>
    <col min="43" max="43" width="7.85546875" style="2" bestFit="1" customWidth="1"/>
    <col min="44" max="44" width="7.85546875" style="2" customWidth="1"/>
    <col min="45" max="45" width="9.85546875" style="4" bestFit="1" customWidth="1"/>
    <col min="46" max="46" width="8.85546875" style="4" bestFit="1" customWidth="1"/>
    <col min="47" max="47" width="8.85546875" style="6" bestFit="1" customWidth="1"/>
    <col min="48" max="48" width="9.85546875" style="4" bestFit="1" customWidth="1"/>
    <col min="49" max="49" width="7.85546875" style="2" bestFit="1" customWidth="1"/>
    <col min="50" max="50" width="7.85546875" style="2" customWidth="1"/>
    <col min="51" max="51" width="9.85546875" style="4" bestFit="1" customWidth="1"/>
    <col min="52" max="52" width="8.85546875" style="4" bestFit="1" customWidth="1"/>
    <col min="53" max="53" width="9.42578125" style="6" bestFit="1" customWidth="1"/>
    <col min="54" max="54" width="9.85546875" style="4" bestFit="1" customWidth="1"/>
    <col min="55" max="55" width="7.85546875" style="2" bestFit="1" customWidth="1"/>
    <col min="56" max="56" width="7.85546875" style="2" customWidth="1"/>
    <col min="57" max="57" width="9.85546875" style="4" bestFit="1" customWidth="1"/>
    <col min="58" max="58" width="8.85546875" style="4" bestFit="1" customWidth="1"/>
    <col min="59" max="59" width="8.85546875" style="6" bestFit="1" customWidth="1"/>
    <col min="60" max="60" width="9.85546875" style="4" bestFit="1" customWidth="1"/>
    <col min="61" max="61" width="7.85546875" style="2" bestFit="1" customWidth="1"/>
    <col min="62" max="62" width="7.85546875" style="2" customWidth="1"/>
    <col min="63" max="63" width="9.85546875" style="4" bestFit="1" customWidth="1"/>
    <col min="64" max="64" width="8.85546875" style="4" bestFit="1" customWidth="1"/>
    <col min="65" max="65" width="8.85546875" style="6" bestFit="1" customWidth="1"/>
    <col min="66" max="66" width="9.85546875" style="4" bestFit="1" customWidth="1"/>
    <col min="67" max="67" width="7.85546875" style="2" bestFit="1" customWidth="1"/>
    <col min="68" max="68" width="7.85546875" style="2" customWidth="1"/>
    <col min="69" max="69" width="9.85546875" style="4" bestFit="1" customWidth="1"/>
    <col min="70" max="70" width="8.85546875" style="4" bestFit="1" customWidth="1"/>
    <col min="71" max="71" width="8.85546875" style="6" bestFit="1" customWidth="1"/>
    <col min="72" max="72" width="9.85546875" style="4" bestFit="1" customWidth="1"/>
    <col min="73" max="73" width="7.85546875" style="2" bestFit="1" customWidth="1"/>
    <col min="74" max="74" width="7.85546875" style="2" customWidth="1"/>
  </cols>
  <sheetData>
    <row r="1" spans="1:75" ht="17.25" customHeight="1" x14ac:dyDescent="0.2">
      <c r="A1" s="10" t="s">
        <v>48</v>
      </c>
    </row>
    <row r="2" spans="1:75" ht="9.75" customHeight="1" x14ac:dyDescent="0.2"/>
    <row r="3" spans="1:75" ht="9.75" customHeight="1" x14ac:dyDescent="0.2"/>
    <row r="4" spans="1:75" ht="12" customHeight="1" x14ac:dyDescent="0.2">
      <c r="A4" s="78" t="s">
        <v>0</v>
      </c>
      <c r="B4" s="78"/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  <c r="U4" s="72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4"/>
      <c r="AM4" s="75" t="s">
        <v>3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7"/>
      <c r="BE4" s="72" t="s">
        <v>4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4"/>
    </row>
    <row r="5" spans="1:75" ht="12" customHeight="1" x14ac:dyDescent="0.2">
      <c r="A5" s="78"/>
      <c r="B5" s="78"/>
      <c r="C5" s="75" t="s">
        <v>1</v>
      </c>
      <c r="D5" s="76"/>
      <c r="E5" s="76"/>
      <c r="F5" s="76"/>
      <c r="G5" s="76"/>
      <c r="H5" s="77"/>
      <c r="I5" s="75" t="s">
        <v>5</v>
      </c>
      <c r="J5" s="76"/>
      <c r="K5" s="76"/>
      <c r="L5" s="76"/>
      <c r="M5" s="76"/>
      <c r="N5" s="77"/>
      <c r="O5" s="75" t="s">
        <v>6</v>
      </c>
      <c r="P5" s="76"/>
      <c r="Q5" s="76"/>
      <c r="R5" s="76"/>
      <c r="S5" s="76"/>
      <c r="T5" s="77"/>
      <c r="U5" s="72" t="s">
        <v>5</v>
      </c>
      <c r="V5" s="73"/>
      <c r="W5" s="73"/>
      <c r="X5" s="73"/>
      <c r="Y5" s="73"/>
      <c r="Z5" s="74"/>
      <c r="AA5" s="72" t="s">
        <v>6</v>
      </c>
      <c r="AB5" s="73"/>
      <c r="AC5" s="73"/>
      <c r="AD5" s="73"/>
      <c r="AE5" s="73"/>
      <c r="AF5" s="74"/>
      <c r="AG5" s="72" t="s">
        <v>1</v>
      </c>
      <c r="AH5" s="73"/>
      <c r="AI5" s="73"/>
      <c r="AJ5" s="73"/>
      <c r="AK5" s="73"/>
      <c r="AL5" s="74"/>
      <c r="AM5" s="75" t="s">
        <v>5</v>
      </c>
      <c r="AN5" s="76"/>
      <c r="AO5" s="76"/>
      <c r="AP5" s="76"/>
      <c r="AQ5" s="76"/>
      <c r="AR5" s="77"/>
      <c r="AS5" s="75" t="s">
        <v>6</v>
      </c>
      <c r="AT5" s="76"/>
      <c r="AU5" s="76"/>
      <c r="AV5" s="76"/>
      <c r="AW5" s="76"/>
      <c r="AX5" s="77"/>
      <c r="AY5" s="75" t="s">
        <v>1</v>
      </c>
      <c r="AZ5" s="76"/>
      <c r="BA5" s="76"/>
      <c r="BB5" s="76"/>
      <c r="BC5" s="76"/>
      <c r="BD5" s="77"/>
      <c r="BE5" s="72" t="s">
        <v>5</v>
      </c>
      <c r="BF5" s="73"/>
      <c r="BG5" s="73"/>
      <c r="BH5" s="73"/>
      <c r="BI5" s="73"/>
      <c r="BJ5" s="74"/>
      <c r="BK5" s="72" t="s">
        <v>6</v>
      </c>
      <c r="BL5" s="73"/>
      <c r="BM5" s="73"/>
      <c r="BN5" s="73"/>
      <c r="BO5" s="73"/>
      <c r="BP5" s="74"/>
      <c r="BQ5" s="72" t="s">
        <v>1</v>
      </c>
      <c r="BR5" s="73"/>
      <c r="BS5" s="73"/>
      <c r="BT5" s="73"/>
      <c r="BU5" s="73"/>
      <c r="BV5" s="74"/>
    </row>
    <row r="6" spans="1:75" ht="72" customHeight="1" x14ac:dyDescent="0.2">
      <c r="A6" s="78"/>
      <c r="B6" s="78"/>
      <c r="C6" s="15" t="s">
        <v>7</v>
      </c>
      <c r="D6" s="15" t="s">
        <v>8</v>
      </c>
      <c r="E6" s="16" t="s">
        <v>9</v>
      </c>
      <c r="F6" s="15" t="s">
        <v>10</v>
      </c>
      <c r="G6" s="17" t="s">
        <v>11</v>
      </c>
      <c r="H6" s="17" t="s">
        <v>32</v>
      </c>
      <c r="I6" s="15" t="s">
        <v>7</v>
      </c>
      <c r="J6" s="15" t="s">
        <v>8</v>
      </c>
      <c r="K6" s="16" t="s">
        <v>9</v>
      </c>
      <c r="L6" s="15" t="s">
        <v>10</v>
      </c>
      <c r="M6" s="17" t="s">
        <v>11</v>
      </c>
      <c r="N6" s="17" t="s">
        <v>32</v>
      </c>
      <c r="O6" s="15" t="s">
        <v>7</v>
      </c>
      <c r="P6" s="15" t="s">
        <v>8</v>
      </c>
      <c r="Q6" s="16" t="s">
        <v>9</v>
      </c>
      <c r="R6" s="15" t="s">
        <v>10</v>
      </c>
      <c r="S6" s="17" t="s">
        <v>11</v>
      </c>
      <c r="T6" s="17" t="s">
        <v>32</v>
      </c>
      <c r="U6" s="11" t="s">
        <v>7</v>
      </c>
      <c r="V6" s="11" t="s">
        <v>8</v>
      </c>
      <c r="W6" s="7" t="s">
        <v>9</v>
      </c>
      <c r="X6" s="11" t="s">
        <v>10</v>
      </c>
      <c r="Y6" s="12" t="s">
        <v>11</v>
      </c>
      <c r="Z6" s="12" t="s">
        <v>32</v>
      </c>
      <c r="AA6" s="11" t="s">
        <v>7</v>
      </c>
      <c r="AB6" s="11" t="s">
        <v>8</v>
      </c>
      <c r="AC6" s="7" t="s">
        <v>9</v>
      </c>
      <c r="AD6" s="11" t="s">
        <v>10</v>
      </c>
      <c r="AE6" s="12" t="s">
        <v>11</v>
      </c>
      <c r="AF6" s="12" t="s">
        <v>32</v>
      </c>
      <c r="AG6" s="11" t="s">
        <v>7</v>
      </c>
      <c r="AH6" s="11" t="s">
        <v>8</v>
      </c>
      <c r="AI6" s="7" t="s">
        <v>9</v>
      </c>
      <c r="AJ6" s="11" t="s">
        <v>10</v>
      </c>
      <c r="AK6" s="12" t="s">
        <v>11</v>
      </c>
      <c r="AL6" s="12" t="s">
        <v>32</v>
      </c>
      <c r="AM6" s="15" t="s">
        <v>7</v>
      </c>
      <c r="AN6" s="15" t="s">
        <v>8</v>
      </c>
      <c r="AO6" s="16" t="s">
        <v>9</v>
      </c>
      <c r="AP6" s="15" t="s">
        <v>10</v>
      </c>
      <c r="AQ6" s="17" t="s">
        <v>11</v>
      </c>
      <c r="AR6" s="17" t="s">
        <v>32</v>
      </c>
      <c r="AS6" s="15" t="s">
        <v>7</v>
      </c>
      <c r="AT6" s="15" t="s">
        <v>8</v>
      </c>
      <c r="AU6" s="16" t="s">
        <v>9</v>
      </c>
      <c r="AV6" s="15" t="s">
        <v>10</v>
      </c>
      <c r="AW6" s="17" t="s">
        <v>11</v>
      </c>
      <c r="AX6" s="17" t="s">
        <v>32</v>
      </c>
      <c r="AY6" s="15" t="s">
        <v>7</v>
      </c>
      <c r="AZ6" s="15" t="s">
        <v>8</v>
      </c>
      <c r="BA6" s="16" t="s">
        <v>9</v>
      </c>
      <c r="BB6" s="15" t="s">
        <v>10</v>
      </c>
      <c r="BC6" s="17" t="s">
        <v>11</v>
      </c>
      <c r="BD6" s="17" t="s">
        <v>32</v>
      </c>
      <c r="BE6" s="11" t="s">
        <v>7</v>
      </c>
      <c r="BF6" s="11" t="s">
        <v>8</v>
      </c>
      <c r="BG6" s="7" t="s">
        <v>9</v>
      </c>
      <c r="BH6" s="11" t="s">
        <v>10</v>
      </c>
      <c r="BI6" s="12" t="s">
        <v>11</v>
      </c>
      <c r="BJ6" s="12" t="s">
        <v>32</v>
      </c>
      <c r="BK6" s="11" t="s">
        <v>7</v>
      </c>
      <c r="BL6" s="11" t="s">
        <v>8</v>
      </c>
      <c r="BM6" s="7" t="s">
        <v>9</v>
      </c>
      <c r="BN6" s="11" t="s">
        <v>10</v>
      </c>
      <c r="BO6" s="12" t="s">
        <v>11</v>
      </c>
      <c r="BP6" s="12" t="s">
        <v>32</v>
      </c>
      <c r="BQ6" s="11" t="s">
        <v>7</v>
      </c>
      <c r="BR6" s="11" t="s">
        <v>8</v>
      </c>
      <c r="BS6" s="7" t="s">
        <v>9</v>
      </c>
      <c r="BT6" s="11" t="s">
        <v>10</v>
      </c>
      <c r="BU6" s="12" t="s">
        <v>11</v>
      </c>
      <c r="BV6" s="12" t="s">
        <v>32</v>
      </c>
    </row>
    <row r="7" spans="1:75" ht="36" customHeight="1" x14ac:dyDescent="0.2">
      <c r="A7" s="79" t="s">
        <v>12</v>
      </c>
      <c r="B7" s="44" t="s">
        <v>56</v>
      </c>
      <c r="C7" s="18">
        <f>'Year 8 Output'!B2</f>
        <v>997</v>
      </c>
      <c r="D7" s="18">
        <f>'Year 8 Output'!C2</f>
        <v>586</v>
      </c>
      <c r="E7" s="46">
        <f>'Year 8 Output'!D2</f>
        <v>0.58776329999999999</v>
      </c>
      <c r="F7" s="18">
        <f>'Year 8 Output'!E2</f>
        <v>1221</v>
      </c>
      <c r="G7" s="39">
        <f>'Year 8 Output'!F2</f>
        <v>1.224674</v>
      </c>
      <c r="H7" s="39">
        <f>'Year 8 Output'!G2</f>
        <v>2.9708030000000001</v>
      </c>
      <c r="I7" s="18">
        <f>'Year 8 Output'!H2</f>
        <v>0</v>
      </c>
      <c r="J7" s="18">
        <f>'Year 8 Output'!I2</f>
        <v>0</v>
      </c>
      <c r="K7" s="18">
        <f>'Year 8 Output'!J2</f>
        <v>0</v>
      </c>
      <c r="L7" s="18">
        <f>'Year 8 Output'!K2</f>
        <v>0</v>
      </c>
      <c r="M7" s="39">
        <f>'Year 8 Output'!L2</f>
        <v>0</v>
      </c>
      <c r="N7" s="39">
        <f>'Year 8 Output'!M2</f>
        <v>0</v>
      </c>
      <c r="O7" s="18">
        <f>'Year 8 Output'!N2</f>
        <v>997</v>
      </c>
      <c r="P7" s="18">
        <f>'Year 8 Output'!O2</f>
        <v>586</v>
      </c>
      <c r="Q7" s="46">
        <f>'Year 8 Output'!P2</f>
        <v>0.58776329999999999</v>
      </c>
      <c r="R7" s="18">
        <f>'Year 8 Output'!Q2</f>
        <v>1221</v>
      </c>
      <c r="S7" s="39">
        <f>'Year 8 Output'!R2</f>
        <v>1.224674</v>
      </c>
      <c r="T7" s="39">
        <f>'Year 8 Output'!S2</f>
        <v>2.9708030000000001</v>
      </c>
      <c r="U7" s="40">
        <f>'Year 8 Output'!T2</f>
        <v>0</v>
      </c>
      <c r="V7" s="40">
        <f>'Year 8 Output'!U2</f>
        <v>0</v>
      </c>
      <c r="W7" s="40">
        <f>'Year 8 Output'!V2</f>
        <v>0</v>
      </c>
      <c r="X7" s="56">
        <f>'Age 5 Output'!W2</f>
        <v>0</v>
      </c>
      <c r="Y7" s="64">
        <f>'Year 8 Output'!X2</f>
        <v>0</v>
      </c>
      <c r="Z7" s="64">
        <f>'Year 8 Output'!Y2</f>
        <v>0</v>
      </c>
      <c r="AA7" s="40">
        <f>'Year 8 Output'!Z2</f>
        <v>582</v>
      </c>
      <c r="AB7" s="40">
        <f>'Year 8 Output'!AA2</f>
        <v>287</v>
      </c>
      <c r="AC7" s="47">
        <f>'Year 8 Output'!AB2</f>
        <v>0.49312709999999998</v>
      </c>
      <c r="AD7" s="40">
        <f>'Year 8 Output'!AC2</f>
        <v>956</v>
      </c>
      <c r="AE7" s="41">
        <f>'Year 8 Output'!AD2</f>
        <v>1.6426117</v>
      </c>
      <c r="AF7" s="41">
        <f>'Year 8 Output'!AE2</f>
        <v>3.2406779999999999</v>
      </c>
      <c r="AG7" s="40">
        <f>'Year 8 Output'!AF2</f>
        <v>582</v>
      </c>
      <c r="AH7" s="40">
        <f>'Year 8 Output'!AG2</f>
        <v>287</v>
      </c>
      <c r="AI7" s="47">
        <f>'Year 8 Output'!AH2</f>
        <v>0.49312709999999998</v>
      </c>
      <c r="AJ7" s="40">
        <f>'Year 8 Output'!AI2</f>
        <v>956</v>
      </c>
      <c r="AK7" s="41">
        <f>'Year 8 Output'!AJ2</f>
        <v>1.6426117</v>
      </c>
      <c r="AL7" s="41">
        <f>'Year 8 Output'!AK2</f>
        <v>3.2406779999999999</v>
      </c>
      <c r="AM7" s="48">
        <f>'Year 8 Output'!AL2</f>
        <v>0</v>
      </c>
      <c r="AN7" s="48">
        <f>'Year 8 Output'!AM2</f>
        <v>0</v>
      </c>
      <c r="AO7" s="48">
        <f>'Year 8 Output'!AN2</f>
        <v>0</v>
      </c>
      <c r="AP7" s="58">
        <f>'Year 8 Output'!AO2</f>
        <v>0</v>
      </c>
      <c r="AQ7" s="50">
        <f>'Year 8 Output'!AP2</f>
        <v>0</v>
      </c>
      <c r="AR7" s="50">
        <f>'Year 8 Output'!AQ2</f>
        <v>0</v>
      </c>
      <c r="AS7" s="48">
        <f>'Year 8 Output'!AR2</f>
        <v>22</v>
      </c>
      <c r="AT7" s="48">
        <f>'Year 8 Output'!AS2</f>
        <v>12</v>
      </c>
      <c r="AU7" s="49">
        <f>'Year 8 Output'!AT2</f>
        <v>0.54545449999999995</v>
      </c>
      <c r="AV7" s="48">
        <f>'Year 8 Output'!AU2</f>
        <v>22</v>
      </c>
      <c r="AW7" s="50">
        <f>'Year 8 Output'!AV2</f>
        <v>1</v>
      </c>
      <c r="AX7" s="50">
        <f>'Year 8 Output'!AW2</f>
        <v>2.2000000000000002</v>
      </c>
      <c r="AY7" s="48">
        <f>'Year 8 Output'!AX2</f>
        <v>22</v>
      </c>
      <c r="AZ7" s="48">
        <f>'Year 8 Output'!AY2</f>
        <v>12</v>
      </c>
      <c r="BA7" s="49">
        <f>'Year 8 Output'!AZ2</f>
        <v>0.54545449999999995</v>
      </c>
      <c r="BB7" s="18">
        <f>'Year 8 Output'!BA2</f>
        <v>22</v>
      </c>
      <c r="BC7" s="39">
        <f>'Year 8 Output'!BB2</f>
        <v>1</v>
      </c>
      <c r="BD7" s="39">
        <f>'Year 8 Output'!BC2</f>
        <v>2.2000000000000002</v>
      </c>
      <c r="BE7" s="40">
        <f>'Year 8 Output'!BD2</f>
        <v>0</v>
      </c>
      <c r="BF7" s="40">
        <f>'Year 8 Output'!BE2</f>
        <v>0</v>
      </c>
      <c r="BG7" s="40">
        <f>'Year 8 Output'!BF2</f>
        <v>0</v>
      </c>
      <c r="BH7" s="56">
        <f>'Year 8 Output'!BG2</f>
        <v>0</v>
      </c>
      <c r="BI7" s="64">
        <f>'Year 8 Output'!BH2</f>
        <v>0</v>
      </c>
      <c r="BJ7" s="64">
        <f>'Year 8 Output'!BI2</f>
        <v>0</v>
      </c>
      <c r="BK7" s="60">
        <f>'Year 8 Output'!BJ2</f>
        <v>393</v>
      </c>
      <c r="BL7" s="60">
        <f>'Year 8 Output'!BK2</f>
        <v>287</v>
      </c>
      <c r="BM7" s="62">
        <f>'Year 8 Output'!BL2</f>
        <v>0.73027989999999998</v>
      </c>
      <c r="BN7" s="60">
        <f>'Year 8 Output'!BM2</f>
        <v>243</v>
      </c>
      <c r="BO7" s="64">
        <f>'Year 8 Output'!BN2</f>
        <v>0.6183206</v>
      </c>
      <c r="BP7" s="64">
        <f>'Year 8 Output'!BO2</f>
        <v>2.2924530000000001</v>
      </c>
      <c r="BQ7" s="40">
        <f>'Year 8 Output'!BP2</f>
        <v>393</v>
      </c>
      <c r="BR7" s="40">
        <f>'Year 8 Output'!BQ2</f>
        <v>287</v>
      </c>
      <c r="BS7" s="47">
        <f>'Year 8 Output'!BR2</f>
        <v>0.73027989999999998</v>
      </c>
      <c r="BT7" s="40">
        <f>'Year 8 Output'!BS2</f>
        <v>243</v>
      </c>
      <c r="BU7" s="41">
        <f>'Year 8 Output'!BT2</f>
        <v>0.6183206</v>
      </c>
      <c r="BV7" s="41">
        <f>'Year 8 Output'!BU2</f>
        <v>2.2924530000000001</v>
      </c>
    </row>
    <row r="8" spans="1:75" ht="14.1" customHeight="1" x14ac:dyDescent="0.2">
      <c r="A8" s="71"/>
      <c r="B8" s="44" t="s">
        <v>57</v>
      </c>
      <c r="C8" s="18">
        <f>'Year 8 Output'!B3</f>
        <v>4315</v>
      </c>
      <c r="D8" s="18">
        <f>'Year 8 Output'!C3</f>
        <v>3447</v>
      </c>
      <c r="E8" s="46">
        <f>'Year 8 Output'!D3</f>
        <v>0.79884129999999998</v>
      </c>
      <c r="F8" s="18">
        <f>'Year 8 Output'!E3</f>
        <v>1579</v>
      </c>
      <c r="G8" s="39">
        <f>'Year 8 Output'!F3</f>
        <v>0.3659328</v>
      </c>
      <c r="H8" s="39">
        <f>'Year 8 Output'!G3</f>
        <v>1.819124</v>
      </c>
      <c r="I8" s="18">
        <f>'Year 8 Output'!H3</f>
        <v>4117</v>
      </c>
      <c r="J8" s="18">
        <f>'Year 8 Output'!I3</f>
        <v>3302</v>
      </c>
      <c r="K8" s="46">
        <f>'Year 8 Output'!J3</f>
        <v>0.80204030000000004</v>
      </c>
      <c r="L8" s="18">
        <f>'Year 8 Output'!K3</f>
        <v>1494</v>
      </c>
      <c r="M8" s="39">
        <f>'Year 8 Output'!L3</f>
        <v>0.36288559999999997</v>
      </c>
      <c r="N8" s="39">
        <f>'Year 8 Output'!M3</f>
        <v>1.833129</v>
      </c>
      <c r="O8" s="18">
        <f>'Year 8 Output'!N3</f>
        <v>198</v>
      </c>
      <c r="P8" s="18">
        <f>'Year 8 Output'!O3</f>
        <v>145</v>
      </c>
      <c r="Q8" s="46">
        <f>'Year 8 Output'!P3</f>
        <v>0.73232319999999995</v>
      </c>
      <c r="R8" s="18">
        <f>'Year 8 Output'!Q3</f>
        <v>85</v>
      </c>
      <c r="S8" s="39">
        <f>'Year 8 Output'!R3</f>
        <v>0.42929289999999998</v>
      </c>
      <c r="T8" s="39">
        <f>'Year 8 Output'!S3</f>
        <v>1.603774</v>
      </c>
      <c r="U8" s="40">
        <f>'Year 8 Output'!T3</f>
        <v>657</v>
      </c>
      <c r="V8" s="40">
        <f>'Year 8 Output'!U3</f>
        <v>485</v>
      </c>
      <c r="W8" s="47">
        <f>'Year 8 Output'!V3</f>
        <v>0.73820399999999997</v>
      </c>
      <c r="X8" s="60">
        <f>'Year 8 Output'!W3</f>
        <v>365</v>
      </c>
      <c r="Y8" s="64">
        <f>'Year 8 Output'!X3</f>
        <v>0.55555560000000004</v>
      </c>
      <c r="Z8" s="64">
        <f>'Year 8 Output'!Y3</f>
        <v>2.122093</v>
      </c>
      <c r="AA8" s="40">
        <f>'Year 8 Output'!Z3</f>
        <v>43</v>
      </c>
      <c r="AB8" s="40">
        <f>'Year 8 Output'!AA3</f>
        <v>32</v>
      </c>
      <c r="AC8" s="47">
        <f>'Year 8 Output'!AB3</f>
        <v>0.74418600000000001</v>
      </c>
      <c r="AD8" s="40">
        <f>'Year 8 Output'!AC3</f>
        <v>22</v>
      </c>
      <c r="AE8" s="41">
        <f>'Year 8 Output'!AD3</f>
        <v>0.51162790000000002</v>
      </c>
      <c r="AF8" s="41">
        <f>'Year 8 Output'!AE3</f>
        <v>2</v>
      </c>
      <c r="AG8" s="40">
        <f>'Year 8 Output'!AF3</f>
        <v>700</v>
      </c>
      <c r="AH8" s="40">
        <f>'Year 8 Output'!AG3</f>
        <v>517</v>
      </c>
      <c r="AI8" s="47">
        <f>'Year 8 Output'!AH3</f>
        <v>0.73857139999999999</v>
      </c>
      <c r="AJ8" s="40">
        <f>'Year 8 Output'!AI3</f>
        <v>387</v>
      </c>
      <c r="AK8" s="41">
        <f>'Year 8 Output'!AJ3</f>
        <v>0.55285709999999999</v>
      </c>
      <c r="AL8" s="41">
        <f>'Year 8 Output'!AK3</f>
        <v>2.114754</v>
      </c>
      <c r="AM8" s="48">
        <f>'Year 8 Output'!AL3</f>
        <v>591</v>
      </c>
      <c r="AN8" s="48">
        <f>'Year 8 Output'!AM3</f>
        <v>436</v>
      </c>
      <c r="AO8" s="49">
        <f>'Year 8 Output'!AN3</f>
        <v>0.73773270000000002</v>
      </c>
      <c r="AP8" s="48">
        <f>'Year 8 Output'!AO3</f>
        <v>331</v>
      </c>
      <c r="AQ8" s="50">
        <f>'Year 8 Output'!AP3</f>
        <v>0.56006769999999995</v>
      </c>
      <c r="AR8" s="50">
        <f>'Year 8 Output'!AQ3</f>
        <v>2.1354839999999999</v>
      </c>
      <c r="AS8" s="48">
        <f>'Year 8 Output'!AR3</f>
        <v>12</v>
      </c>
      <c r="AT8" s="48">
        <f>'Year 8 Output'!AS3</f>
        <v>6</v>
      </c>
      <c r="AU8" s="49">
        <f>'Year 8 Output'!AT3</f>
        <v>0.5</v>
      </c>
      <c r="AV8" s="48">
        <f>'Year 8 Output'!AU3</f>
        <v>9</v>
      </c>
      <c r="AW8" s="50">
        <f>'Year 8 Output'!AV3</f>
        <v>0.75</v>
      </c>
      <c r="AX8" s="50">
        <f>'Year 8 Output'!AW3</f>
        <v>1.5</v>
      </c>
      <c r="AY8" s="48">
        <f>'Year 8 Output'!AX3</f>
        <v>603</v>
      </c>
      <c r="AZ8" s="48">
        <f>'Year 8 Output'!AY3</f>
        <v>442</v>
      </c>
      <c r="BA8" s="49">
        <f>'Year 8 Output'!AZ3</f>
        <v>0.73300169999999998</v>
      </c>
      <c r="BB8" s="18">
        <f>'Year 8 Output'!BA3</f>
        <v>340</v>
      </c>
      <c r="BC8" s="39">
        <f>'Year 8 Output'!BB3</f>
        <v>0.5638474</v>
      </c>
      <c r="BD8" s="39">
        <f>'Year 8 Output'!BC3</f>
        <v>2.1118009999999998</v>
      </c>
      <c r="BE8" s="40">
        <f>'Year 8 Output'!BD3</f>
        <v>2869</v>
      </c>
      <c r="BF8" s="40">
        <f>'Year 8 Output'!BE3</f>
        <v>2381</v>
      </c>
      <c r="BG8" s="47">
        <f>'Year 8 Output'!BF3</f>
        <v>0.82990589999999997</v>
      </c>
      <c r="BH8" s="40">
        <f>'Year 8 Output'!BG3</f>
        <v>798</v>
      </c>
      <c r="BI8" s="64">
        <f>'Year 8 Output'!BH3</f>
        <v>0.2781457</v>
      </c>
      <c r="BJ8" s="64">
        <f>'Year 8 Output'!BI3</f>
        <v>1.635246</v>
      </c>
      <c r="BK8" s="60">
        <f>'Year 8 Output'!BJ3</f>
        <v>143</v>
      </c>
      <c r="BL8" s="60">
        <f>'Year 8 Output'!BK3</f>
        <v>107</v>
      </c>
      <c r="BM8" s="62">
        <f>'Year 8 Output'!BL3</f>
        <v>0.74825169999999996</v>
      </c>
      <c r="BN8" s="60">
        <f>'Year 8 Output'!BM3</f>
        <v>54</v>
      </c>
      <c r="BO8" s="64">
        <f>'Year 8 Output'!BN3</f>
        <v>0.37762240000000002</v>
      </c>
      <c r="BP8" s="64">
        <f>'Year 8 Output'!BO3</f>
        <v>1.5</v>
      </c>
      <c r="BQ8" s="40">
        <f>'Year 8 Output'!BP3</f>
        <v>3012</v>
      </c>
      <c r="BR8" s="40">
        <f>'Year 8 Output'!BQ3</f>
        <v>2488</v>
      </c>
      <c r="BS8" s="47">
        <f>'Year 8 Output'!BR3</f>
        <v>0.82602920000000002</v>
      </c>
      <c r="BT8" s="40">
        <f>'Year 8 Output'!BS3</f>
        <v>852</v>
      </c>
      <c r="BU8" s="41">
        <f>'Year 8 Output'!BT3</f>
        <v>0.28286850000000002</v>
      </c>
      <c r="BV8" s="41">
        <f>'Year 8 Output'!BU3</f>
        <v>1.6259539999999999</v>
      </c>
    </row>
    <row r="9" spans="1:75" ht="14.1" customHeight="1" x14ac:dyDescent="0.2">
      <c r="A9" s="71"/>
      <c r="B9" s="44" t="s">
        <v>15</v>
      </c>
      <c r="C9" s="18">
        <f>'Year 8 Output'!B4</f>
        <v>2752</v>
      </c>
      <c r="D9" s="18">
        <f>'Year 8 Output'!C4</f>
        <v>2208</v>
      </c>
      <c r="E9" s="46">
        <f>'Year 8 Output'!D4</f>
        <v>0.80232559999999997</v>
      </c>
      <c r="F9" s="18">
        <f>'Year 8 Output'!E4</f>
        <v>1097</v>
      </c>
      <c r="G9" s="39">
        <f>'Year 8 Output'!F4</f>
        <v>0.39861920000000001</v>
      </c>
      <c r="H9" s="39">
        <f>'Year 8 Output'!G4</f>
        <v>2.0165440000000001</v>
      </c>
      <c r="I9" s="18">
        <f>'Year 8 Output'!H4</f>
        <v>2589</v>
      </c>
      <c r="J9" s="18">
        <f>'Year 8 Output'!I4</f>
        <v>2087</v>
      </c>
      <c r="K9" s="46">
        <f>'Year 8 Output'!J4</f>
        <v>0.80610269999999995</v>
      </c>
      <c r="L9" s="18">
        <f>'Year 8 Output'!K4</f>
        <v>1010</v>
      </c>
      <c r="M9" s="39">
        <f>'Year 8 Output'!L4</f>
        <v>0.39011200000000001</v>
      </c>
      <c r="N9" s="39">
        <f>'Year 8 Output'!M4</f>
        <v>2.011952</v>
      </c>
      <c r="O9" s="18">
        <f>'Year 8 Output'!N4</f>
        <v>163</v>
      </c>
      <c r="P9" s="18">
        <f>'Year 8 Output'!O4</f>
        <v>121</v>
      </c>
      <c r="Q9" s="46">
        <f>'Year 8 Output'!P4</f>
        <v>0.74233130000000003</v>
      </c>
      <c r="R9" s="18">
        <f>'Year 8 Output'!Q4</f>
        <v>87</v>
      </c>
      <c r="S9" s="39">
        <f>'Year 8 Output'!R4</f>
        <v>0.5337423</v>
      </c>
      <c r="T9" s="39">
        <f>'Year 8 Output'!S4</f>
        <v>2.0714290000000002</v>
      </c>
      <c r="U9" s="40">
        <f>'Year 8 Output'!T4</f>
        <v>305</v>
      </c>
      <c r="V9" s="40">
        <f>'Year 8 Output'!U4</f>
        <v>236</v>
      </c>
      <c r="W9" s="47">
        <f>'Year 8 Output'!V4</f>
        <v>0.77377050000000003</v>
      </c>
      <c r="X9" s="60">
        <f>'Year 8 Output'!W4</f>
        <v>168</v>
      </c>
      <c r="Y9" s="64">
        <f>'Year 8 Output'!X4</f>
        <v>0.55081970000000002</v>
      </c>
      <c r="Z9" s="64">
        <f>'Year 8 Output'!Y4</f>
        <v>2.4347829999999999</v>
      </c>
      <c r="AA9" s="40">
        <f>'Year 8 Output'!Z4</f>
        <v>34</v>
      </c>
      <c r="AB9" s="40">
        <f>'Year 8 Output'!AA4</f>
        <v>21</v>
      </c>
      <c r="AC9" s="47">
        <f>'Year 8 Output'!AB4</f>
        <v>0.6176471</v>
      </c>
      <c r="AD9" s="40">
        <f>'Year 8 Output'!AC4</f>
        <v>28</v>
      </c>
      <c r="AE9" s="41">
        <f>'Year 8 Output'!AD4</f>
        <v>0.82352939999999997</v>
      </c>
      <c r="AF9" s="41">
        <f>'Year 8 Output'!AE4</f>
        <v>2.1538460000000001</v>
      </c>
      <c r="AG9" s="40">
        <f>'Year 8 Output'!AF4</f>
        <v>339</v>
      </c>
      <c r="AH9" s="40">
        <f>'Year 8 Output'!AG4</f>
        <v>257</v>
      </c>
      <c r="AI9" s="47">
        <f>'Year 8 Output'!AH4</f>
        <v>0.75811209999999996</v>
      </c>
      <c r="AJ9" s="40">
        <f>'Year 8 Output'!AI4</f>
        <v>196</v>
      </c>
      <c r="AK9" s="41">
        <f>'Year 8 Output'!AJ4</f>
        <v>0.57817110000000005</v>
      </c>
      <c r="AL9" s="41">
        <f>'Year 8 Output'!AK4</f>
        <v>2.390244</v>
      </c>
      <c r="AM9" s="48">
        <f>'Year 8 Output'!AL4</f>
        <v>596</v>
      </c>
      <c r="AN9" s="48">
        <f>'Year 8 Output'!AM4</f>
        <v>406</v>
      </c>
      <c r="AO9" s="49">
        <f>'Year 8 Output'!AN4</f>
        <v>0.68120809999999998</v>
      </c>
      <c r="AP9" s="48">
        <f>'Year 8 Output'!AO4</f>
        <v>381</v>
      </c>
      <c r="AQ9" s="50">
        <f>'Year 8 Output'!AP4</f>
        <v>0.63926170000000004</v>
      </c>
      <c r="AR9" s="50">
        <f>'Year 8 Output'!AQ4</f>
        <v>2.0052629999999998</v>
      </c>
      <c r="AS9" s="48">
        <f>'Year 8 Output'!AR4</f>
        <v>36</v>
      </c>
      <c r="AT9" s="48">
        <f>'Year 8 Output'!AS4</f>
        <v>26</v>
      </c>
      <c r="AU9" s="49">
        <f>'Year 8 Output'!AT4</f>
        <v>0.72222220000000004</v>
      </c>
      <c r="AV9" s="48">
        <f>'Year 8 Output'!AU4</f>
        <v>25</v>
      </c>
      <c r="AW9" s="50">
        <f>'Year 8 Output'!AV4</f>
        <v>0.69444439999999996</v>
      </c>
      <c r="AX9" s="50">
        <f>'Year 8 Output'!AW4</f>
        <v>2.5</v>
      </c>
      <c r="AY9" s="48">
        <f>'Year 8 Output'!AX4</f>
        <v>632</v>
      </c>
      <c r="AZ9" s="48">
        <f>'Year 8 Output'!AY4</f>
        <v>432</v>
      </c>
      <c r="BA9" s="49">
        <f>'Year 8 Output'!AZ4</f>
        <v>0.68354429999999999</v>
      </c>
      <c r="BB9" s="18">
        <f>'Year 8 Output'!BA4</f>
        <v>406</v>
      </c>
      <c r="BC9" s="39">
        <f>'Year 8 Output'!BB4</f>
        <v>0.64240509999999995</v>
      </c>
      <c r="BD9" s="39">
        <f>'Year 8 Output'!BC4</f>
        <v>2.0299999999999998</v>
      </c>
      <c r="BE9" s="40">
        <f>'Year 8 Output'!BD4</f>
        <v>1688</v>
      </c>
      <c r="BF9" s="40">
        <f>'Year 8 Output'!BE4</f>
        <v>1445</v>
      </c>
      <c r="BG9" s="47">
        <f>'Year 8 Output'!BF4</f>
        <v>0.85604270000000005</v>
      </c>
      <c r="BH9" s="40">
        <f>'Year 8 Output'!BG4</f>
        <v>461</v>
      </c>
      <c r="BI9" s="64">
        <f>'Year 8 Output'!BH4</f>
        <v>0.27310430000000002</v>
      </c>
      <c r="BJ9" s="64">
        <f>'Year 8 Output'!BI4</f>
        <v>1.897119</v>
      </c>
      <c r="BK9" s="60">
        <f>'Year 8 Output'!BJ4</f>
        <v>93</v>
      </c>
      <c r="BL9" s="60">
        <f>'Year 8 Output'!BK4</f>
        <v>74</v>
      </c>
      <c r="BM9" s="62">
        <f>'Year 8 Output'!BL4</f>
        <v>0.79569889999999999</v>
      </c>
      <c r="BN9" s="60">
        <f>'Year 8 Output'!BM4</f>
        <v>34</v>
      </c>
      <c r="BO9" s="64">
        <f>'Year 8 Output'!BN4</f>
        <v>0.36559140000000001</v>
      </c>
      <c r="BP9" s="64">
        <f>'Year 8 Output'!BO4</f>
        <v>1.789474</v>
      </c>
      <c r="BQ9" s="40">
        <f>'Year 8 Output'!BP4</f>
        <v>1781</v>
      </c>
      <c r="BR9" s="40">
        <f>'Year 8 Output'!BQ4</f>
        <v>1519</v>
      </c>
      <c r="BS9" s="47">
        <f>'Year 8 Output'!BR4</f>
        <v>0.85289159999999997</v>
      </c>
      <c r="BT9" s="40">
        <f>'Year 8 Output'!BS4</f>
        <v>495</v>
      </c>
      <c r="BU9" s="41">
        <f>'Year 8 Output'!BT4</f>
        <v>0.27793370000000001</v>
      </c>
      <c r="BV9" s="41">
        <f>'Year 8 Output'!BU4</f>
        <v>1.889313</v>
      </c>
      <c r="BW9" s="36"/>
    </row>
    <row r="10" spans="1:75" ht="24" customHeight="1" x14ac:dyDescent="0.2">
      <c r="A10" s="71"/>
      <c r="B10" s="45" t="s">
        <v>16</v>
      </c>
      <c r="C10" s="18">
        <f>'Year 8 Output'!B5</f>
        <v>5552</v>
      </c>
      <c r="D10" s="18">
        <f>'Year 8 Output'!C5</f>
        <v>4115</v>
      </c>
      <c r="E10" s="46">
        <f>'Year 8 Output'!D5</f>
        <v>0.74117440000000001</v>
      </c>
      <c r="F10" s="18">
        <f>'Year 8 Output'!E5</f>
        <v>2904</v>
      </c>
      <c r="G10" s="39">
        <f>'Year 8 Output'!F5</f>
        <v>0.52305480000000004</v>
      </c>
      <c r="H10" s="39">
        <f>'Year 8 Output'!G5</f>
        <v>2.020877</v>
      </c>
      <c r="I10" s="18">
        <f>'Year 8 Output'!H5</f>
        <v>5235</v>
      </c>
      <c r="J10" s="18">
        <f>'Year 8 Output'!I5</f>
        <v>3863</v>
      </c>
      <c r="K10" s="46">
        <f>'Year 8 Output'!J5</f>
        <v>0.73791790000000002</v>
      </c>
      <c r="L10" s="18">
        <f>'Year 8 Output'!K5</f>
        <v>2782</v>
      </c>
      <c r="M10" s="39">
        <f>'Year 8 Output'!L5</f>
        <v>0.53142310000000004</v>
      </c>
      <c r="N10" s="39">
        <f>'Year 8 Output'!M5</f>
        <v>2.0276969999999999</v>
      </c>
      <c r="O10" s="18">
        <f>'Year 8 Output'!N5</f>
        <v>317</v>
      </c>
      <c r="P10" s="18">
        <f>'Year 8 Output'!O5</f>
        <v>252</v>
      </c>
      <c r="Q10" s="46">
        <f>'Year 8 Output'!P5</f>
        <v>0.79495269999999996</v>
      </c>
      <c r="R10" s="18">
        <f>'Year 8 Output'!Q5</f>
        <v>122</v>
      </c>
      <c r="S10" s="39">
        <f>'Year 8 Output'!R5</f>
        <v>0.38485799999999998</v>
      </c>
      <c r="T10" s="39">
        <f>'Year 8 Output'!S5</f>
        <v>1.8769229999999999</v>
      </c>
      <c r="U10" s="40">
        <f>'Year 8 Output'!T5</f>
        <v>1078</v>
      </c>
      <c r="V10" s="40">
        <f>'Year 8 Output'!U5</f>
        <v>733</v>
      </c>
      <c r="W10" s="47">
        <f>'Year 8 Output'!V5</f>
        <v>0.67996290000000004</v>
      </c>
      <c r="X10" s="60">
        <f>'Year 8 Output'!W5</f>
        <v>776</v>
      </c>
      <c r="Y10" s="64">
        <f>'Year 8 Output'!X5</f>
        <v>0.71985160000000004</v>
      </c>
      <c r="Z10" s="64">
        <f>'Year 8 Output'!Y5</f>
        <v>2.2492749999999999</v>
      </c>
      <c r="AA10" s="40">
        <f>'Year 8 Output'!Z5</f>
        <v>70</v>
      </c>
      <c r="AB10" s="40">
        <f>'Year 8 Output'!AA5</f>
        <v>47</v>
      </c>
      <c r="AC10" s="47">
        <f>'Year 8 Output'!AB5</f>
        <v>0.67142860000000004</v>
      </c>
      <c r="AD10" s="40">
        <f>'Year 8 Output'!AC5</f>
        <v>42</v>
      </c>
      <c r="AE10" s="41">
        <f>'Year 8 Output'!AD5</f>
        <v>0.6</v>
      </c>
      <c r="AF10" s="41">
        <f>'Year 8 Output'!AE5</f>
        <v>1.826087</v>
      </c>
      <c r="AG10" s="40">
        <f>'Year 8 Output'!AF5</f>
        <v>1148</v>
      </c>
      <c r="AH10" s="40">
        <f>'Year 8 Output'!AG5</f>
        <v>780</v>
      </c>
      <c r="AI10" s="47">
        <f>'Year 8 Output'!AH5</f>
        <v>0.67944249999999995</v>
      </c>
      <c r="AJ10" s="40">
        <f>'Year 8 Output'!AI5</f>
        <v>818</v>
      </c>
      <c r="AK10" s="41">
        <f>'Year 8 Output'!AJ5</f>
        <v>0.71254360000000005</v>
      </c>
      <c r="AL10" s="41">
        <f>'Year 8 Output'!AK5</f>
        <v>2.222826</v>
      </c>
      <c r="AM10" s="48">
        <f>'Year 8 Output'!AL5</f>
        <v>1748</v>
      </c>
      <c r="AN10" s="48">
        <f>'Year 8 Output'!AM5</f>
        <v>1155</v>
      </c>
      <c r="AO10" s="49">
        <f>'Year 8 Output'!AN5</f>
        <v>0.66075510000000004</v>
      </c>
      <c r="AP10" s="48">
        <f>'Year 8 Output'!AO5</f>
        <v>1289</v>
      </c>
      <c r="AQ10" s="50">
        <f>'Year 8 Output'!AP5</f>
        <v>0.73741420000000002</v>
      </c>
      <c r="AR10" s="50">
        <f>'Year 8 Output'!AQ5</f>
        <v>2.1736930000000001</v>
      </c>
      <c r="AS10" s="48">
        <f>'Year 8 Output'!AR5</f>
        <v>20</v>
      </c>
      <c r="AT10" s="48">
        <f>'Year 8 Output'!AS5</f>
        <v>14</v>
      </c>
      <c r="AU10" s="49">
        <f>'Year 8 Output'!AT5</f>
        <v>0.7</v>
      </c>
      <c r="AV10" s="48">
        <f>'Year 8 Output'!AU5</f>
        <v>10</v>
      </c>
      <c r="AW10" s="50">
        <f>'Year 8 Output'!AV5</f>
        <v>0.5</v>
      </c>
      <c r="AX10" s="50">
        <f>'Year 8 Output'!AW5</f>
        <v>1.6666669999999999</v>
      </c>
      <c r="AY10" s="48">
        <f>'Year 8 Output'!AX5</f>
        <v>1768</v>
      </c>
      <c r="AZ10" s="48">
        <f>'Year 8 Output'!AY5</f>
        <v>1169</v>
      </c>
      <c r="BA10" s="49">
        <f>'Year 8 Output'!AZ5</f>
        <v>0.66119910000000004</v>
      </c>
      <c r="BB10" s="18">
        <f>'Year 8 Output'!BA5</f>
        <v>1299</v>
      </c>
      <c r="BC10" s="39">
        <f>'Year 8 Output'!BB5</f>
        <v>0.73472850000000001</v>
      </c>
      <c r="BD10" s="39">
        <f>'Year 8 Output'!BC5</f>
        <v>2.1686139999999998</v>
      </c>
      <c r="BE10" s="40">
        <f>'Year 8 Output'!BD5</f>
        <v>2409</v>
      </c>
      <c r="BF10" s="40">
        <f>'Year 8 Output'!BE5</f>
        <v>1975</v>
      </c>
      <c r="BG10" s="47">
        <f>'Year 8 Output'!BF5</f>
        <v>0.81984230000000002</v>
      </c>
      <c r="BH10" s="40">
        <f>'Year 8 Output'!BG5</f>
        <v>717</v>
      </c>
      <c r="BI10" s="64">
        <f>'Year 8 Output'!BH5</f>
        <v>0.29763390000000001</v>
      </c>
      <c r="BJ10" s="64">
        <f>'Year 8 Output'!BI5</f>
        <v>1.652074</v>
      </c>
      <c r="BK10" s="60">
        <f>'Year 8 Output'!BJ5</f>
        <v>227</v>
      </c>
      <c r="BL10" s="60">
        <f>'Year 8 Output'!BK5</f>
        <v>191</v>
      </c>
      <c r="BM10" s="62">
        <f>'Year 8 Output'!BL5</f>
        <v>0.84140970000000004</v>
      </c>
      <c r="BN10" s="60">
        <f>'Year 8 Output'!BM5</f>
        <v>70</v>
      </c>
      <c r="BO10" s="64">
        <f>'Year 8 Output'!BN5</f>
        <v>0.30836999999999998</v>
      </c>
      <c r="BP10" s="64">
        <f>'Year 8 Output'!BO5</f>
        <v>1.9444440000000001</v>
      </c>
      <c r="BQ10" s="40">
        <f>'Year 8 Output'!BP5</f>
        <v>2636</v>
      </c>
      <c r="BR10" s="40">
        <f>'Year 8 Output'!BQ5</f>
        <v>2166</v>
      </c>
      <c r="BS10" s="47">
        <f>'Year 8 Output'!BR5</f>
        <v>0.82169950000000003</v>
      </c>
      <c r="BT10" s="40">
        <f>'Year 8 Output'!BS5</f>
        <v>787</v>
      </c>
      <c r="BU10" s="41">
        <f>'Year 8 Output'!BT5</f>
        <v>0.2985584</v>
      </c>
      <c r="BV10" s="41">
        <f>'Year 8 Output'!BU5</f>
        <v>1.6744680000000001</v>
      </c>
    </row>
    <row r="11" spans="1:75" ht="14.1" customHeight="1" x14ac:dyDescent="0.2">
      <c r="A11" s="71"/>
      <c r="B11" s="44" t="s">
        <v>1</v>
      </c>
      <c r="C11" s="18">
        <f>'Year 8 Output'!B6</f>
        <v>13616</v>
      </c>
      <c r="D11" s="18">
        <f>'Year 8 Output'!C6</f>
        <v>10356</v>
      </c>
      <c r="E11" s="46">
        <f>'Year 8 Output'!D6</f>
        <v>0.76057580000000002</v>
      </c>
      <c r="F11" s="18">
        <f>'Year 8 Output'!E6</f>
        <v>6801</v>
      </c>
      <c r="G11" s="39">
        <f>'Year 8 Output'!F6</f>
        <v>0.49948589999999998</v>
      </c>
      <c r="H11" s="39">
        <f>'Year 8 Output'!G6</f>
        <v>2.0861960000000002</v>
      </c>
      <c r="I11" s="18">
        <f>'Year 8 Output'!H6</f>
        <v>11941</v>
      </c>
      <c r="J11" s="18">
        <f>'Year 8 Output'!I6</f>
        <v>9252</v>
      </c>
      <c r="K11" s="46">
        <f>'Year 8 Output'!J6</f>
        <v>0.77480950000000004</v>
      </c>
      <c r="L11" s="18">
        <f>'Year 8 Output'!K6</f>
        <v>5286</v>
      </c>
      <c r="M11" s="39">
        <f>'Year 8 Output'!L6</f>
        <v>0.44267649999999997</v>
      </c>
      <c r="N11" s="39">
        <f>'Year 8 Output'!M6</f>
        <v>1.965787</v>
      </c>
      <c r="O11" s="18">
        <f>'Year 8 Output'!N6</f>
        <v>1675</v>
      </c>
      <c r="P11" s="18">
        <f>'Year 8 Output'!O6</f>
        <v>1104</v>
      </c>
      <c r="Q11" s="46">
        <f>'Year 8 Output'!P6</f>
        <v>0.65910449999999998</v>
      </c>
      <c r="R11" s="18">
        <f>'Year 8 Output'!Q6</f>
        <v>1515</v>
      </c>
      <c r="S11" s="39">
        <f>'Year 8 Output'!R6</f>
        <v>0.90447759999999999</v>
      </c>
      <c r="T11" s="39">
        <f>'Year 8 Output'!S6</f>
        <v>2.6532399999999998</v>
      </c>
      <c r="U11" s="40">
        <f>'Year 8 Output'!T6</f>
        <v>2040</v>
      </c>
      <c r="V11" s="40">
        <f>'Year 8 Output'!U6</f>
        <v>1454</v>
      </c>
      <c r="W11" s="47">
        <f>'Year 8 Output'!V6</f>
        <v>0.71274510000000002</v>
      </c>
      <c r="X11" s="60">
        <f>'Year 8 Output'!W6</f>
        <v>1309</v>
      </c>
      <c r="Y11" s="64">
        <f>'Year 8 Output'!X6</f>
        <v>0.64166670000000003</v>
      </c>
      <c r="Z11" s="64">
        <f>'Year 8 Output'!Y6</f>
        <v>2.2337880000000001</v>
      </c>
      <c r="AA11" s="40">
        <f>'Year 8 Output'!Z6</f>
        <v>729</v>
      </c>
      <c r="AB11" s="40">
        <f>'Year 8 Output'!AA6</f>
        <v>387</v>
      </c>
      <c r="AC11" s="47">
        <f>'Year 8 Output'!AB6</f>
        <v>0.53086420000000001</v>
      </c>
      <c r="AD11" s="40">
        <f>'Year 8 Output'!AC6</f>
        <v>1048</v>
      </c>
      <c r="AE11" s="41">
        <f>'Year 8 Output'!AD6</f>
        <v>1.4375857000000001</v>
      </c>
      <c r="AF11" s="41">
        <f>'Year 8 Output'!AE6</f>
        <v>3.064327</v>
      </c>
      <c r="AG11" s="40">
        <f>'Year 8 Output'!AF6</f>
        <v>2769</v>
      </c>
      <c r="AH11" s="40">
        <f>'Year 8 Output'!AG6</f>
        <v>1841</v>
      </c>
      <c r="AI11" s="47">
        <f>'Year 8 Output'!AH6</f>
        <v>0.66486100000000004</v>
      </c>
      <c r="AJ11" s="40">
        <f>'Year 8 Output'!AI6</f>
        <v>2357</v>
      </c>
      <c r="AK11" s="41">
        <f>'Year 8 Output'!AJ6</f>
        <v>0.85120980000000002</v>
      </c>
      <c r="AL11" s="41">
        <f>'Year 8 Output'!AK6</f>
        <v>2.5398710000000002</v>
      </c>
      <c r="AM11" s="48">
        <f>'Year 8 Output'!AL6</f>
        <v>2935</v>
      </c>
      <c r="AN11" s="48">
        <f>'Year 8 Output'!AM6</f>
        <v>1997</v>
      </c>
      <c r="AO11" s="49">
        <f>'Year 8 Output'!AN6</f>
        <v>0.68040889999999998</v>
      </c>
      <c r="AP11" s="48">
        <f>'Year 8 Output'!AO6</f>
        <v>2001</v>
      </c>
      <c r="AQ11" s="50">
        <f>'Year 8 Output'!AP6</f>
        <v>0.68177169999999998</v>
      </c>
      <c r="AR11" s="50">
        <f>'Year 8 Output'!AQ6</f>
        <v>2.1332620000000002</v>
      </c>
      <c r="AS11" s="48">
        <f>'Year 8 Output'!AR6</f>
        <v>90</v>
      </c>
      <c r="AT11" s="48">
        <f>'Year 8 Output'!AS6</f>
        <v>58</v>
      </c>
      <c r="AU11" s="49">
        <f>'Year 8 Output'!AT6</f>
        <v>0.64444440000000003</v>
      </c>
      <c r="AV11" s="48">
        <f>'Year 8 Output'!AU6</f>
        <v>66</v>
      </c>
      <c r="AW11" s="50">
        <f>'Year 8 Output'!AV6</f>
        <v>0.73333329999999997</v>
      </c>
      <c r="AX11" s="50">
        <f>'Year 8 Output'!AW6</f>
        <v>2.0625</v>
      </c>
      <c r="AY11" s="48">
        <f>'Year 8 Output'!AX6</f>
        <v>3025</v>
      </c>
      <c r="AZ11" s="48">
        <f>'Year 8 Output'!AY6</f>
        <v>2055</v>
      </c>
      <c r="BA11" s="49">
        <f>'Year 8 Output'!AZ6</f>
        <v>0.67933880000000002</v>
      </c>
      <c r="BB11" s="18">
        <f>'Year 8 Output'!BA6</f>
        <v>2067</v>
      </c>
      <c r="BC11" s="39">
        <f>'Year 8 Output'!BB6</f>
        <v>0.68330579999999996</v>
      </c>
      <c r="BD11" s="39">
        <f>'Year 8 Output'!BC6</f>
        <v>2.1309279999999999</v>
      </c>
      <c r="BE11" s="40">
        <f>'Year 8 Output'!BD6</f>
        <v>6966</v>
      </c>
      <c r="BF11" s="40">
        <f>'Year 8 Output'!BE6</f>
        <v>5801</v>
      </c>
      <c r="BG11" s="47">
        <f>'Year 8 Output'!BF6</f>
        <v>0.83275909999999997</v>
      </c>
      <c r="BH11" s="40">
        <f>'Year 8 Output'!BG6</f>
        <v>1976</v>
      </c>
      <c r="BI11" s="64">
        <f>'Year 8 Output'!BH6</f>
        <v>0.28366350000000001</v>
      </c>
      <c r="BJ11" s="64">
        <f>'Year 8 Output'!BI6</f>
        <v>1.696137</v>
      </c>
      <c r="BK11" s="60">
        <f>'Year 8 Output'!BJ6</f>
        <v>856</v>
      </c>
      <c r="BL11" s="60">
        <f>'Year 8 Output'!BK6</f>
        <v>659</v>
      </c>
      <c r="BM11" s="62">
        <f>'Year 8 Output'!BL6</f>
        <v>0.76985979999999998</v>
      </c>
      <c r="BN11" s="60">
        <f>'Year 8 Output'!BM6</f>
        <v>401</v>
      </c>
      <c r="BO11" s="64">
        <f>'Year 8 Output'!BN6</f>
        <v>0.46845789999999998</v>
      </c>
      <c r="BP11" s="64">
        <f>'Year 8 Output'!BO6</f>
        <v>2.035533</v>
      </c>
      <c r="BQ11" s="40">
        <f>'Year 8 Output'!BP6</f>
        <v>7822</v>
      </c>
      <c r="BR11" s="40">
        <f>'Year 8 Output'!BQ6</f>
        <v>6460</v>
      </c>
      <c r="BS11" s="47">
        <f>'Year 8 Output'!BR6</f>
        <v>0.82587569999999999</v>
      </c>
      <c r="BT11" s="40">
        <f>'Year 8 Output'!BS6</f>
        <v>2377</v>
      </c>
      <c r="BU11" s="41">
        <f>'Year 8 Output'!BT6</f>
        <v>0.3038865</v>
      </c>
      <c r="BV11" s="41">
        <f>'Year 8 Output'!BU6</f>
        <v>1.745228</v>
      </c>
    </row>
    <row r="12" spans="1:75" ht="15.75" customHeight="1" x14ac:dyDescent="0.2">
      <c r="A12" s="79" t="s">
        <v>17</v>
      </c>
      <c r="B12" s="44" t="s">
        <v>18</v>
      </c>
      <c r="C12" s="18">
        <f>'Year 8 Output'!B7</f>
        <v>4610</v>
      </c>
      <c r="D12" s="18">
        <f>'Year 8 Output'!C7</f>
        <v>3556</v>
      </c>
      <c r="E12" s="46">
        <f>'Year 8 Output'!D7</f>
        <v>0.77136660000000001</v>
      </c>
      <c r="F12" s="18">
        <f>'Year 8 Output'!E7</f>
        <v>3048</v>
      </c>
      <c r="G12" s="39">
        <f>'Year 8 Output'!F7</f>
        <v>0.66117139999999996</v>
      </c>
      <c r="H12" s="39">
        <f>'Year 8 Output'!G7</f>
        <v>2.8918409999999999</v>
      </c>
      <c r="I12" s="18">
        <f>'Year 8 Output'!H7</f>
        <v>0</v>
      </c>
      <c r="J12" s="18">
        <f>'Year 8 Output'!I7</f>
        <v>0</v>
      </c>
      <c r="K12" s="18">
        <f>'Year 8 Output'!J7</f>
        <v>0</v>
      </c>
      <c r="L12" s="18">
        <f>'Year 8 Output'!K7</f>
        <v>0</v>
      </c>
      <c r="M12" s="39">
        <f>'Year 8 Output'!L7</f>
        <v>0</v>
      </c>
      <c r="N12" s="39">
        <f>'Year 8 Output'!M7</f>
        <v>0</v>
      </c>
      <c r="O12" s="18">
        <f>'Year 8 Output'!N7</f>
        <v>1953</v>
      </c>
      <c r="P12" s="18">
        <f>'Year 8 Output'!O7</f>
        <v>1504</v>
      </c>
      <c r="Q12" s="46">
        <f>'Year 8 Output'!P7</f>
        <v>0.77009729999999998</v>
      </c>
      <c r="R12" s="18">
        <f>'Year 8 Output'!Q7</f>
        <v>1290</v>
      </c>
      <c r="S12" s="39">
        <f>'Year 8 Output'!R7</f>
        <v>0.66052230000000001</v>
      </c>
      <c r="T12" s="39">
        <f>'Year 8 Output'!S7</f>
        <v>2.8730509999999998</v>
      </c>
      <c r="U12" s="40">
        <f>'Year 8 Output'!T7</f>
        <v>817</v>
      </c>
      <c r="V12" s="40">
        <f>'Year 8 Output'!U7</f>
        <v>618</v>
      </c>
      <c r="W12" s="47">
        <f>'Year 8 Output'!V7</f>
        <v>0.75642589999999998</v>
      </c>
      <c r="X12" s="60">
        <f>'Year 8 Output'!W7</f>
        <v>784</v>
      </c>
      <c r="Y12" s="64">
        <f>'Year 8 Output'!X7</f>
        <v>0.95960829999999997</v>
      </c>
      <c r="Z12" s="64">
        <f>'Year 8 Output'!Y7</f>
        <v>3.9396979999999999</v>
      </c>
      <c r="AA12" s="40">
        <f>'Year 8 Output'!Z7</f>
        <v>479</v>
      </c>
      <c r="AB12" s="40">
        <f>'Year 8 Output'!AA7</f>
        <v>379</v>
      </c>
      <c r="AC12" s="47">
        <f>'Year 8 Output'!AB7</f>
        <v>0.79123169999999998</v>
      </c>
      <c r="AD12" s="40">
        <f>'Year 8 Output'!AC7</f>
        <v>521</v>
      </c>
      <c r="AE12" s="41">
        <f>'Year 8 Output'!AD7</f>
        <v>1.0876827</v>
      </c>
      <c r="AF12" s="41">
        <f>'Year 8 Output'!AE7</f>
        <v>5.21</v>
      </c>
      <c r="AG12" s="40">
        <f>'Year 8 Output'!AF7</f>
        <v>1296</v>
      </c>
      <c r="AH12" s="40">
        <f>'Year 8 Output'!AG7</f>
        <v>997</v>
      </c>
      <c r="AI12" s="47">
        <f>'Year 8 Output'!AH7</f>
        <v>0.76929009999999998</v>
      </c>
      <c r="AJ12" s="40">
        <f>'Year 8 Output'!AI7</f>
        <v>1305</v>
      </c>
      <c r="AK12" s="41">
        <f>'Year 8 Output'!AJ7</f>
        <v>1.0069444000000001</v>
      </c>
      <c r="AL12" s="41">
        <f>'Year 8 Output'!AK7</f>
        <v>4.3645480000000001</v>
      </c>
      <c r="AM12" s="48">
        <f>'Year 8 Output'!AL7</f>
        <v>154</v>
      </c>
      <c r="AN12" s="48">
        <f>'Year 8 Output'!AM7</f>
        <v>124</v>
      </c>
      <c r="AO12" s="49">
        <f>'Year 8 Output'!AN7</f>
        <v>0.80519479999999999</v>
      </c>
      <c r="AP12" s="48">
        <f>'Year 8 Output'!AO7</f>
        <v>110</v>
      </c>
      <c r="AQ12" s="50">
        <f>'Year 8 Output'!AP7</f>
        <v>0.71428570000000002</v>
      </c>
      <c r="AR12" s="50">
        <f>'Year 8 Output'!AQ7</f>
        <v>3.6666669999999999</v>
      </c>
      <c r="AS12" s="48">
        <f>'Year 8 Output'!AR7</f>
        <v>28</v>
      </c>
      <c r="AT12" s="48">
        <f>'Year 8 Output'!AS7</f>
        <v>27</v>
      </c>
      <c r="AU12" s="49">
        <f>'Year 8 Output'!AT7</f>
        <v>0.96428570000000002</v>
      </c>
      <c r="AV12" s="48">
        <f>'Year 8 Output'!AU7</f>
        <v>24</v>
      </c>
      <c r="AW12" s="50">
        <f>'Year 8 Output'!AV7</f>
        <v>0.85714290000000004</v>
      </c>
      <c r="AX12" s="50">
        <f>'Year 8 Output'!AW7</f>
        <v>24</v>
      </c>
      <c r="AY12" s="48">
        <f>'Year 8 Output'!AX7</f>
        <v>182</v>
      </c>
      <c r="AZ12" s="48">
        <f>'Year 8 Output'!AY7</f>
        <v>151</v>
      </c>
      <c r="BA12" s="49">
        <f>'Year 8 Output'!AZ7</f>
        <v>0.82967029999999997</v>
      </c>
      <c r="BB12" s="18">
        <f>'Year 8 Output'!BA7</f>
        <v>134</v>
      </c>
      <c r="BC12" s="39">
        <f>'Year 8 Output'!BB7</f>
        <v>0.73626369999999997</v>
      </c>
      <c r="BD12" s="39">
        <f>'Year 8 Output'!BC7</f>
        <v>4.3225809999999996</v>
      </c>
      <c r="BE12" s="40">
        <f>'Year 8 Output'!BD7</f>
        <v>1686</v>
      </c>
      <c r="BF12" s="40">
        <f>'Year 8 Output'!BE7</f>
        <v>1310</v>
      </c>
      <c r="BG12" s="47">
        <f>'Year 8 Output'!BF7</f>
        <v>0.77698699999999998</v>
      </c>
      <c r="BH12" s="40">
        <f>'Year 8 Output'!BG7</f>
        <v>864</v>
      </c>
      <c r="BI12" s="64">
        <f>'Year 8 Output'!BH7</f>
        <v>0.51245549999999995</v>
      </c>
      <c r="BJ12" s="64">
        <f>'Year 8 Output'!BI7</f>
        <v>2.2978719999999999</v>
      </c>
      <c r="BK12" s="60">
        <f>'Year 8 Output'!BJ7</f>
        <v>1446</v>
      </c>
      <c r="BL12" s="60">
        <f>'Year 8 Output'!BK7</f>
        <v>1098</v>
      </c>
      <c r="BM12" s="62">
        <f>'Year 8 Output'!BL7</f>
        <v>0.75933609999999996</v>
      </c>
      <c r="BN12" s="60">
        <f>'Year 8 Output'!BM7</f>
        <v>745</v>
      </c>
      <c r="BO12" s="64">
        <f>'Year 8 Output'!BN7</f>
        <v>0.51521439999999996</v>
      </c>
      <c r="BP12" s="64">
        <f>'Year 8 Output'!BO7</f>
        <v>2.1408049999999998</v>
      </c>
      <c r="BQ12" s="40">
        <f>'Year 8 Output'!BP7</f>
        <v>3132</v>
      </c>
      <c r="BR12" s="40">
        <f>'Year 8 Output'!BQ7</f>
        <v>2408</v>
      </c>
      <c r="BS12" s="47">
        <f>'Year 8 Output'!BR7</f>
        <v>0.76883780000000002</v>
      </c>
      <c r="BT12" s="40">
        <f>'Year 8 Output'!BS7</f>
        <v>1609</v>
      </c>
      <c r="BU12" s="41">
        <f>'Year 8 Output'!BT7</f>
        <v>0.5137292</v>
      </c>
      <c r="BV12" s="41">
        <f>'Year 8 Output'!BU7</f>
        <v>2.2223760000000001</v>
      </c>
    </row>
    <row r="13" spans="1:75" ht="14.1" customHeight="1" x14ac:dyDescent="0.2">
      <c r="A13" s="71"/>
      <c r="B13" s="44" t="s">
        <v>19</v>
      </c>
      <c r="C13" s="18">
        <f>'Year 8 Output'!B8</f>
        <v>1280</v>
      </c>
      <c r="D13" s="18">
        <f>'Year 8 Output'!C8</f>
        <v>633</v>
      </c>
      <c r="E13" s="46">
        <f>'Year 8 Output'!D8</f>
        <v>0.4945312</v>
      </c>
      <c r="F13" s="18">
        <f>'Year 8 Output'!E8</f>
        <v>2070</v>
      </c>
      <c r="G13" s="39">
        <f>'Year 8 Output'!F8</f>
        <v>1.6171875</v>
      </c>
      <c r="H13" s="39">
        <f>'Year 8 Output'!G8</f>
        <v>3.1993819999999999</v>
      </c>
      <c r="I13" s="18">
        <f>'Year 8 Output'!H8</f>
        <v>0</v>
      </c>
      <c r="J13" s="18">
        <f>'Year 8 Output'!I8</f>
        <v>0</v>
      </c>
      <c r="K13" s="18">
        <f>'Year 8 Output'!J8</f>
        <v>0</v>
      </c>
      <c r="L13" s="18">
        <f>'Year 8 Output'!K8</f>
        <v>0</v>
      </c>
      <c r="M13" s="39">
        <f>'Year 8 Output'!L8</f>
        <v>0</v>
      </c>
      <c r="N13" s="39">
        <f>'Year 8 Output'!M8</f>
        <v>0</v>
      </c>
      <c r="O13" s="18">
        <f>'Year 8 Output'!N8</f>
        <v>786</v>
      </c>
      <c r="P13" s="18">
        <f>'Year 8 Output'!O8</f>
        <v>364</v>
      </c>
      <c r="Q13" s="46">
        <f>'Year 8 Output'!P8</f>
        <v>0.46310430000000002</v>
      </c>
      <c r="R13" s="18">
        <f>'Year 8 Output'!Q8</f>
        <v>1539</v>
      </c>
      <c r="S13" s="39">
        <f>'Year 8 Output'!R8</f>
        <v>1.9580153</v>
      </c>
      <c r="T13" s="39">
        <f>'Year 8 Output'!S8</f>
        <v>3.646919</v>
      </c>
      <c r="U13" s="40">
        <f>'Year 8 Output'!T8</f>
        <v>165</v>
      </c>
      <c r="V13" s="40">
        <f>'Year 8 Output'!U8</f>
        <v>75</v>
      </c>
      <c r="W13" s="47">
        <f>'Year 8 Output'!V8</f>
        <v>0.45454549999999999</v>
      </c>
      <c r="X13" s="60">
        <f>'Year 8 Output'!W8</f>
        <v>263</v>
      </c>
      <c r="Y13" s="64">
        <f>'Year 8 Output'!X8</f>
        <v>1.5939394</v>
      </c>
      <c r="Z13" s="64">
        <f>'Year 8 Output'!Y8</f>
        <v>2.9222220000000001</v>
      </c>
      <c r="AA13" s="40">
        <f>'Year 8 Output'!Z8</f>
        <v>441</v>
      </c>
      <c r="AB13" s="40">
        <f>'Year 8 Output'!AA8</f>
        <v>168</v>
      </c>
      <c r="AC13" s="47">
        <f>'Year 8 Output'!AB8</f>
        <v>0.38095240000000002</v>
      </c>
      <c r="AD13" s="40">
        <f>'Year 8 Output'!AC8</f>
        <v>1180</v>
      </c>
      <c r="AE13" s="41">
        <f>'Year 8 Output'!AD8</f>
        <v>2.6757369999999998</v>
      </c>
      <c r="AF13" s="41">
        <f>'Year 8 Output'!AE8</f>
        <v>4.3223440000000002</v>
      </c>
      <c r="AG13" s="40">
        <f>'Year 8 Output'!AF8</f>
        <v>606</v>
      </c>
      <c r="AH13" s="40">
        <f>'Year 8 Output'!AG8</f>
        <v>243</v>
      </c>
      <c r="AI13" s="47">
        <f>'Year 8 Output'!AH8</f>
        <v>0.40099010000000002</v>
      </c>
      <c r="AJ13" s="40">
        <f>'Year 8 Output'!AI8</f>
        <v>1443</v>
      </c>
      <c r="AK13" s="41">
        <f>'Year 8 Output'!AJ8</f>
        <v>2.3811881000000001</v>
      </c>
      <c r="AL13" s="41">
        <f>'Year 8 Output'!AK8</f>
        <v>3.9752070000000002</v>
      </c>
      <c r="AM13" s="48">
        <f>'Year 8 Output'!AL8</f>
        <v>13</v>
      </c>
      <c r="AN13" s="48">
        <f>'Year 8 Output'!AM8</f>
        <v>9</v>
      </c>
      <c r="AO13" s="49">
        <f>'Year 8 Output'!AN8</f>
        <v>0.69230769999999997</v>
      </c>
      <c r="AP13" s="48">
        <f>'Year 8 Output'!AO8</f>
        <v>8</v>
      </c>
      <c r="AQ13" s="50">
        <f>'Year 8 Output'!AP8</f>
        <v>0.61538459999999995</v>
      </c>
      <c r="AR13" s="50">
        <f>'Year 8 Output'!AQ8</f>
        <v>2</v>
      </c>
      <c r="AS13" s="48">
        <f>'Year 8 Output'!AR8</f>
        <v>21</v>
      </c>
      <c r="AT13" s="48">
        <f>'Year 8 Output'!AS8</f>
        <v>4</v>
      </c>
      <c r="AU13" s="49">
        <f>'Year 8 Output'!AT8</f>
        <v>0.19047620000000001</v>
      </c>
      <c r="AV13" s="48">
        <f>'Year 8 Output'!AU8</f>
        <v>35</v>
      </c>
      <c r="AW13" s="50">
        <f>'Year 8 Output'!AV8</f>
        <v>1.6666666999999999</v>
      </c>
      <c r="AX13" s="50">
        <f>'Year 8 Output'!AW8</f>
        <v>2.058824</v>
      </c>
      <c r="AY13" s="48">
        <f>'Year 8 Output'!AX8</f>
        <v>34</v>
      </c>
      <c r="AZ13" s="48">
        <f>'Year 8 Output'!AY8</f>
        <v>13</v>
      </c>
      <c r="BA13" s="49">
        <f>'Year 8 Output'!AZ8</f>
        <v>0.3823529</v>
      </c>
      <c r="BB13" s="18">
        <f>'Year 8 Output'!BA8</f>
        <v>43</v>
      </c>
      <c r="BC13" s="39">
        <f>'Year 8 Output'!BB8</f>
        <v>1.2647059</v>
      </c>
      <c r="BD13" s="39">
        <f>'Year 8 Output'!BC8</f>
        <v>2.0476190000000001</v>
      </c>
      <c r="BE13" s="40">
        <f>'Year 8 Output'!BD8</f>
        <v>316</v>
      </c>
      <c r="BF13" s="40">
        <f>'Year 8 Output'!BE8</f>
        <v>185</v>
      </c>
      <c r="BG13" s="47">
        <f>'Year 8 Output'!BF8</f>
        <v>0.58544300000000005</v>
      </c>
      <c r="BH13" s="40">
        <f>'Year 8 Output'!BG8</f>
        <v>260</v>
      </c>
      <c r="BI13" s="64">
        <f>'Year 8 Output'!BH8</f>
        <v>0.82278479999999998</v>
      </c>
      <c r="BJ13" s="64">
        <f>'Year 8 Output'!BI8</f>
        <v>1.9847330000000001</v>
      </c>
      <c r="BK13" s="60">
        <f>'Year 8 Output'!BJ8</f>
        <v>324</v>
      </c>
      <c r="BL13" s="60">
        <f>'Year 8 Output'!BK8</f>
        <v>192</v>
      </c>
      <c r="BM13" s="62">
        <f>'Year 8 Output'!BL8</f>
        <v>0.59259260000000002</v>
      </c>
      <c r="BN13" s="60">
        <f>'Year 8 Output'!BM8</f>
        <v>324</v>
      </c>
      <c r="BO13" s="64">
        <f>'Year 8 Output'!BN8</f>
        <v>1</v>
      </c>
      <c r="BP13" s="64">
        <f>'Year 8 Output'!BO8</f>
        <v>2.454545</v>
      </c>
      <c r="BQ13" s="40">
        <f>'Year 8 Output'!BP8</f>
        <v>640</v>
      </c>
      <c r="BR13" s="40">
        <f>'Year 8 Output'!BQ8</f>
        <v>377</v>
      </c>
      <c r="BS13" s="47">
        <f>'Year 8 Output'!BR8</f>
        <v>0.58906250000000004</v>
      </c>
      <c r="BT13" s="40">
        <f>'Year 8 Output'!BS8</f>
        <v>584</v>
      </c>
      <c r="BU13" s="41">
        <f>'Year 8 Output'!BT8</f>
        <v>0.91249999999999998</v>
      </c>
      <c r="BV13" s="41">
        <f>'Year 8 Output'!BU8</f>
        <v>2.220532</v>
      </c>
    </row>
    <row r="14" spans="1:75" ht="24" customHeight="1" x14ac:dyDescent="0.2">
      <c r="A14" s="71"/>
      <c r="B14" s="45" t="s">
        <v>33</v>
      </c>
      <c r="C14" s="18">
        <f>'Year 8 Output'!B9</f>
        <v>3236</v>
      </c>
      <c r="D14" s="18">
        <f>'Year 8 Output'!C9</f>
        <v>1874</v>
      </c>
      <c r="E14" s="46">
        <f>'Year 8 Output'!D9</f>
        <v>0.57911000000000001</v>
      </c>
      <c r="F14" s="18">
        <f>'Year 8 Output'!E9</f>
        <v>3387</v>
      </c>
      <c r="G14" s="39">
        <f>'Year 8 Output'!F9</f>
        <v>1.0466625000000001</v>
      </c>
      <c r="H14" s="39">
        <f>'Year 8 Output'!G9</f>
        <v>2.4867840000000001</v>
      </c>
      <c r="I14" s="18">
        <f>'Year 8 Output'!H9</f>
        <v>316</v>
      </c>
      <c r="J14" s="18">
        <f>'Year 8 Output'!I9</f>
        <v>181</v>
      </c>
      <c r="K14" s="46">
        <f>'Year 8 Output'!J9</f>
        <v>0.57278479999999998</v>
      </c>
      <c r="L14" s="18">
        <f>'Year 8 Output'!K9</f>
        <v>325</v>
      </c>
      <c r="M14" s="39">
        <f>'Year 8 Output'!L9</f>
        <v>1.028481</v>
      </c>
      <c r="N14" s="39">
        <f>'Year 8 Output'!M9</f>
        <v>2.4074070000000001</v>
      </c>
      <c r="O14" s="18">
        <f>'Year 8 Output'!N9</f>
        <v>2920</v>
      </c>
      <c r="P14" s="18">
        <f>'Year 8 Output'!O9</f>
        <v>1693</v>
      </c>
      <c r="Q14" s="46">
        <f>'Year 8 Output'!P9</f>
        <v>0.57979449999999999</v>
      </c>
      <c r="R14" s="18">
        <f>'Year 8 Output'!Q9</f>
        <v>3062</v>
      </c>
      <c r="S14" s="39">
        <f>'Year 8 Output'!R9</f>
        <v>1.0486301</v>
      </c>
      <c r="T14" s="39">
        <f>'Year 8 Output'!S9</f>
        <v>2.4955180000000001</v>
      </c>
      <c r="U14" s="40">
        <f>'Year 8 Output'!T9</f>
        <v>166</v>
      </c>
      <c r="V14" s="40">
        <f>'Year 8 Output'!U9</f>
        <v>83</v>
      </c>
      <c r="W14" s="47">
        <f>'Year 8 Output'!V9</f>
        <v>0.5</v>
      </c>
      <c r="X14" s="60">
        <f>'Year 8 Output'!W9</f>
        <v>230</v>
      </c>
      <c r="Y14" s="64">
        <f>'Year 8 Output'!X9</f>
        <v>1.3855421999999999</v>
      </c>
      <c r="Z14" s="64">
        <f>'Year 8 Output'!Y9</f>
        <v>2.7710840000000001</v>
      </c>
      <c r="AA14" s="40">
        <f>'Year 8 Output'!Z9</f>
        <v>917</v>
      </c>
      <c r="AB14" s="40">
        <f>'Year 8 Output'!AA9</f>
        <v>411</v>
      </c>
      <c r="AC14" s="47">
        <f>'Year 8 Output'!AB9</f>
        <v>0.44820070000000001</v>
      </c>
      <c r="AD14" s="40">
        <f>'Year 8 Output'!AC9</f>
        <v>1497</v>
      </c>
      <c r="AE14" s="41">
        <f>'Year 8 Output'!AD9</f>
        <v>1.6324973</v>
      </c>
      <c r="AF14" s="41">
        <f>'Year 8 Output'!AE9</f>
        <v>2.9584980000000001</v>
      </c>
      <c r="AG14" s="40">
        <f>'Year 8 Output'!AF9</f>
        <v>1083</v>
      </c>
      <c r="AH14" s="40">
        <f>'Year 8 Output'!AG9</f>
        <v>494</v>
      </c>
      <c r="AI14" s="47">
        <f>'Year 8 Output'!AH9</f>
        <v>0.4561404</v>
      </c>
      <c r="AJ14" s="40">
        <f>'Year 8 Output'!AI9</f>
        <v>1727</v>
      </c>
      <c r="AK14" s="41">
        <f>'Year 8 Output'!AJ9</f>
        <v>1.5946445</v>
      </c>
      <c r="AL14" s="41">
        <f>'Year 8 Output'!AK9</f>
        <v>2.9320879999999998</v>
      </c>
      <c r="AM14" s="48">
        <f>'Year 8 Output'!AL9</f>
        <v>6</v>
      </c>
      <c r="AN14" s="48">
        <f>'Year 8 Output'!AM9</f>
        <v>3</v>
      </c>
      <c r="AO14" s="49">
        <f>'Year 8 Output'!AN9</f>
        <v>0.5</v>
      </c>
      <c r="AP14" s="48">
        <f>'Year 8 Output'!AO9</f>
        <v>11</v>
      </c>
      <c r="AQ14" s="50">
        <f>'Year 8 Output'!AP9</f>
        <v>1.8333333000000001</v>
      </c>
      <c r="AR14" s="50">
        <f>'Year 8 Output'!AQ9</f>
        <v>3.6666669999999999</v>
      </c>
      <c r="AS14" s="48">
        <f>'Year 8 Output'!AR9</f>
        <v>87</v>
      </c>
      <c r="AT14" s="48">
        <f>'Year 8 Output'!AS9</f>
        <v>42</v>
      </c>
      <c r="AU14" s="49">
        <f>'Year 8 Output'!AT9</f>
        <v>0.48275859999999998</v>
      </c>
      <c r="AV14" s="48">
        <f>'Year 8 Output'!AU9</f>
        <v>108</v>
      </c>
      <c r="AW14" s="50">
        <f>'Year 8 Output'!AV9</f>
        <v>1.2413793</v>
      </c>
      <c r="AX14" s="50">
        <f>'Year 8 Output'!AW9</f>
        <v>2.4</v>
      </c>
      <c r="AY14" s="48">
        <f>'Year 8 Output'!AX9</f>
        <v>93</v>
      </c>
      <c r="AZ14" s="48">
        <f>'Year 8 Output'!AY9</f>
        <v>45</v>
      </c>
      <c r="BA14" s="49">
        <f>'Year 8 Output'!AZ9</f>
        <v>0.483871</v>
      </c>
      <c r="BB14" s="18">
        <f>'Year 8 Output'!BA9</f>
        <v>119</v>
      </c>
      <c r="BC14" s="39">
        <f>'Year 8 Output'!BB9</f>
        <v>1.2795699</v>
      </c>
      <c r="BD14" s="39">
        <f>'Year 8 Output'!BC9</f>
        <v>2.4791669999999999</v>
      </c>
      <c r="BE14" s="40">
        <f>'Year 8 Output'!BD9</f>
        <v>144</v>
      </c>
      <c r="BF14" s="40">
        <f>'Year 8 Output'!BE9</f>
        <v>95</v>
      </c>
      <c r="BG14" s="47">
        <f>'Year 8 Output'!BF9</f>
        <v>0.65972220000000004</v>
      </c>
      <c r="BH14" s="40">
        <f>'Year 8 Output'!BG9</f>
        <v>84</v>
      </c>
      <c r="BI14" s="64">
        <f>'Year 8 Output'!BH9</f>
        <v>0.58333330000000005</v>
      </c>
      <c r="BJ14" s="64">
        <f>'Year 8 Output'!BI9</f>
        <v>1.714286</v>
      </c>
      <c r="BK14" s="60">
        <f>'Year 8 Output'!BJ9</f>
        <v>1916</v>
      </c>
      <c r="BL14" s="60">
        <f>'Year 8 Output'!BK9</f>
        <v>1240</v>
      </c>
      <c r="BM14" s="62">
        <f>'Year 8 Output'!BL9</f>
        <v>0.64718160000000002</v>
      </c>
      <c r="BN14" s="60">
        <f>'Year 8 Output'!BM9</f>
        <v>1457</v>
      </c>
      <c r="BO14" s="64">
        <f>'Year 8 Output'!BN9</f>
        <v>0.76043839999999996</v>
      </c>
      <c r="BP14" s="64">
        <f>'Year 8 Output'!BO9</f>
        <v>2.1553249999999999</v>
      </c>
      <c r="BQ14" s="40">
        <f>'Year 8 Output'!BP9</f>
        <v>2060</v>
      </c>
      <c r="BR14" s="40">
        <f>'Year 8 Output'!BQ9</f>
        <v>1335</v>
      </c>
      <c r="BS14" s="47">
        <f>'Year 8 Output'!BR9</f>
        <v>0.64805829999999998</v>
      </c>
      <c r="BT14" s="40">
        <f>'Year 8 Output'!BS9</f>
        <v>1541</v>
      </c>
      <c r="BU14" s="41">
        <f>'Year 8 Output'!BT9</f>
        <v>0.74805829999999995</v>
      </c>
      <c r="BV14" s="41">
        <f>'Year 8 Output'!BU9</f>
        <v>2.1255169999999999</v>
      </c>
    </row>
    <row r="15" spans="1:75" ht="14.1" customHeight="1" x14ac:dyDescent="0.2">
      <c r="A15" s="71"/>
      <c r="B15" s="44" t="s">
        <v>59</v>
      </c>
      <c r="C15" s="18">
        <f>'Year 8 Output'!B10</f>
        <v>584</v>
      </c>
      <c r="D15" s="18">
        <f>'Year 8 Output'!C10</f>
        <v>405</v>
      </c>
      <c r="E15" s="46">
        <f>'Year 8 Output'!D10</f>
        <v>0.69349320000000003</v>
      </c>
      <c r="F15" s="18">
        <f>'Year 8 Output'!E10</f>
        <v>296</v>
      </c>
      <c r="G15" s="39">
        <f>'Year 8 Output'!F10</f>
        <v>0.50684929999999995</v>
      </c>
      <c r="H15" s="39">
        <f>'Year 8 Output'!G10</f>
        <v>1.6536310000000001</v>
      </c>
      <c r="I15" s="18">
        <f>'Year 8 Output'!H10</f>
        <v>562</v>
      </c>
      <c r="J15" s="18">
        <f>'Year 8 Output'!I10</f>
        <v>391</v>
      </c>
      <c r="K15" s="46">
        <f>'Year 8 Output'!J10</f>
        <v>0.6957295</v>
      </c>
      <c r="L15" s="18">
        <f>'Year 8 Output'!K10</f>
        <v>345</v>
      </c>
      <c r="M15" s="39">
        <f>'Year 8 Output'!L10</f>
        <v>0.61387899999999995</v>
      </c>
      <c r="N15" s="39">
        <f>'Year 8 Output'!M10</f>
        <v>2.017544</v>
      </c>
      <c r="O15" s="18">
        <f>'Year 8 Output'!N10</f>
        <v>19</v>
      </c>
      <c r="P15" s="18">
        <f>'Year 8 Output'!O10</f>
        <v>19</v>
      </c>
      <c r="Q15" s="46">
        <f>'Year 8 Output'!P10</f>
        <v>1</v>
      </c>
      <c r="R15" s="18">
        <f>'Year 8 Output'!Q10</f>
        <v>17</v>
      </c>
      <c r="S15" s="39">
        <f>'Year 8 Output'!R10</f>
        <v>0.8947368</v>
      </c>
      <c r="T15" s="39">
        <f>'Year 8 Output'!S10</f>
        <v>0</v>
      </c>
      <c r="U15" s="40">
        <f>'Year 8 Output'!T10</f>
        <v>322</v>
      </c>
      <c r="V15" s="40">
        <f>'Year 8 Output'!U10</f>
        <v>210</v>
      </c>
      <c r="W15" s="47">
        <f>'Year 8 Output'!V10</f>
        <v>0.65217389999999997</v>
      </c>
      <c r="X15" s="60">
        <f>'Year 8 Output'!W10</f>
        <v>247</v>
      </c>
      <c r="Y15" s="64">
        <f>'Year 8 Output'!X10</f>
        <v>0.76708069999999995</v>
      </c>
      <c r="Z15" s="64">
        <f>'Year 8 Output'!Y10</f>
        <v>2.2053569999999998</v>
      </c>
      <c r="AA15" s="40">
        <f>'Year 8 Output'!Z10</f>
        <v>16</v>
      </c>
      <c r="AB15" s="40">
        <f>'Year 8 Output'!AA10</f>
        <v>10</v>
      </c>
      <c r="AC15" s="47">
        <f>'Year 8 Output'!AB10</f>
        <v>0.625</v>
      </c>
      <c r="AD15" s="40">
        <f>'Year 8 Output'!AC10</f>
        <v>17</v>
      </c>
      <c r="AE15" s="41">
        <f>'Year 8 Output'!AD10</f>
        <v>1.0625</v>
      </c>
      <c r="AF15" s="41">
        <f>'Year 8 Output'!AE10</f>
        <v>2.8333330000000001</v>
      </c>
      <c r="AG15" s="40">
        <f>'Year 8 Output'!AF10</f>
        <v>341</v>
      </c>
      <c r="AH15" s="40">
        <f>'Year 8 Output'!AG10</f>
        <v>223</v>
      </c>
      <c r="AI15" s="47">
        <f>'Year 8 Output'!AH10</f>
        <v>0.65395890000000001</v>
      </c>
      <c r="AJ15" s="40">
        <f>'Year 8 Output'!AI10</f>
        <v>264</v>
      </c>
      <c r="AK15" s="41">
        <f>'Year 8 Output'!AJ10</f>
        <v>0.77419349999999998</v>
      </c>
      <c r="AL15" s="41">
        <f>'Year 8 Output'!AK10</f>
        <v>2.2372879999999999</v>
      </c>
      <c r="AM15" s="48">
        <f>'Year 8 Output'!AL10</f>
        <v>16</v>
      </c>
      <c r="AN15" s="48">
        <f>'Year 8 Output'!AM10</f>
        <v>9</v>
      </c>
      <c r="AO15" s="49">
        <f>'Year 8 Output'!AN10</f>
        <v>0.5625</v>
      </c>
      <c r="AP15" s="48">
        <f>'Year 8 Output'!AO10</f>
        <v>17</v>
      </c>
      <c r="AQ15" s="50">
        <f>'Year 8 Output'!AP10</f>
        <v>1.0625</v>
      </c>
      <c r="AR15" s="50">
        <f>'Year 8 Output'!AQ10</f>
        <v>2.4285709999999998</v>
      </c>
      <c r="AS15" s="48">
        <f>'Year 8 Output'!AR10</f>
        <v>1</v>
      </c>
      <c r="AT15" s="48">
        <f>'Year 8 Output'!AS10</f>
        <v>1</v>
      </c>
      <c r="AU15" s="49">
        <f>'Year 8 Output'!AT10</f>
        <v>1</v>
      </c>
      <c r="AV15" s="58">
        <f>'Year 8 Output'!AU10</f>
        <v>0</v>
      </c>
      <c r="AW15" s="58">
        <f>'Year 8 Output'!AV10</f>
        <v>0</v>
      </c>
      <c r="AX15" s="50">
        <f>'Year 8 Output'!AW10</f>
        <v>0</v>
      </c>
      <c r="AY15" s="48">
        <f>'Year 8 Output'!AX10</f>
        <v>17</v>
      </c>
      <c r="AZ15" s="48">
        <f>'Year 8 Output'!AY10</f>
        <v>10</v>
      </c>
      <c r="BA15" s="49">
        <f>'Year 8 Output'!AZ10</f>
        <v>0.58823530000000002</v>
      </c>
      <c r="BB15" s="18">
        <f>'Year 8 Output'!BA10</f>
        <v>17</v>
      </c>
      <c r="BC15" s="39">
        <f>'Year 8 Output'!BB10</f>
        <v>1</v>
      </c>
      <c r="BD15" s="39">
        <f>'Year 8 Output'!BC10</f>
        <v>2.4285709999999998</v>
      </c>
      <c r="BE15" s="40">
        <f>'Year 8 Output'!BD10</f>
        <v>22</v>
      </c>
      <c r="BF15" s="40">
        <f>'Year 8 Output'!BE10</f>
        <v>13</v>
      </c>
      <c r="BG15" s="47">
        <f>'Year 8 Output'!BF10</f>
        <v>0.59090909999999996</v>
      </c>
      <c r="BH15" s="40">
        <f>'Year 8 Output'!BG10</f>
        <v>15</v>
      </c>
      <c r="BI15" s="64">
        <f>'Year 8 Output'!BH10</f>
        <v>0.68181820000000004</v>
      </c>
      <c r="BJ15" s="64">
        <f>'Year 8 Output'!BI10</f>
        <v>1.6666669999999999</v>
      </c>
      <c r="BK15" s="61">
        <f>'Year 8 Output'!BJ10</f>
        <v>0</v>
      </c>
      <c r="BL15" s="61">
        <f>'Year 8 Output'!BK10</f>
        <v>0</v>
      </c>
      <c r="BM15" s="60">
        <f>'Year 8 Output'!BL10</f>
        <v>0</v>
      </c>
      <c r="BN15" s="61">
        <f>'Year 8 Output'!BM10</f>
        <v>0</v>
      </c>
      <c r="BO15" s="64">
        <f>'Year 8 Output'!BN10</f>
        <v>0</v>
      </c>
      <c r="BP15" s="64">
        <f>'Year 8 Output'!BO10</f>
        <v>0</v>
      </c>
      <c r="BQ15" s="40">
        <f>'Year 8 Output'!BP10</f>
        <v>22</v>
      </c>
      <c r="BR15" s="40">
        <f>'Year 8 Output'!BQ10</f>
        <v>13</v>
      </c>
      <c r="BS15" s="47">
        <f>'Year 8 Output'!BR10</f>
        <v>0.59090909999999996</v>
      </c>
      <c r="BT15" s="40">
        <f>'Year 8 Output'!BS10</f>
        <v>15</v>
      </c>
      <c r="BU15" s="41">
        <f>'Year 8 Output'!BT10</f>
        <v>0.68181820000000004</v>
      </c>
      <c r="BV15" s="41">
        <f>'Year 8 Output'!BU10</f>
        <v>1.6666669999999999</v>
      </c>
    </row>
    <row r="16" spans="1:75" ht="14.1" customHeight="1" x14ac:dyDescent="0.2">
      <c r="A16" s="71"/>
      <c r="B16" s="44" t="s">
        <v>20</v>
      </c>
      <c r="C16" s="18">
        <f>'Year 8 Output'!B11</f>
        <v>271</v>
      </c>
      <c r="D16" s="18">
        <f>'Year 8 Output'!C11</f>
        <v>171</v>
      </c>
      <c r="E16" s="46">
        <f>'Year 8 Output'!D11</f>
        <v>0.63099629999999995</v>
      </c>
      <c r="F16" s="18">
        <f>'Year 8 Output'!E11</f>
        <v>192</v>
      </c>
      <c r="G16" s="39">
        <f>'Year 8 Output'!F11</f>
        <v>0.70848710000000004</v>
      </c>
      <c r="H16" s="39">
        <f>'Year 8 Output'!G11</f>
        <v>1.92</v>
      </c>
      <c r="I16" s="18">
        <f>'Year 8 Output'!H11</f>
        <v>0</v>
      </c>
      <c r="J16" s="18">
        <f>'Year 8 Output'!I11</f>
        <v>0</v>
      </c>
      <c r="K16" s="18">
        <f>'Year 8 Output'!J11</f>
        <v>0</v>
      </c>
      <c r="L16" s="18">
        <f>'Year 8 Output'!K11</f>
        <v>0</v>
      </c>
      <c r="M16" s="39">
        <f>'Year 8 Output'!L11</f>
        <v>0</v>
      </c>
      <c r="N16" s="39">
        <f>'Year 8 Output'!M11</f>
        <v>0</v>
      </c>
      <c r="O16" s="18">
        <f>'Year 8 Output'!N11</f>
        <v>267</v>
      </c>
      <c r="P16" s="18">
        <f>'Year 8 Output'!O11</f>
        <v>169</v>
      </c>
      <c r="Q16" s="46">
        <f>'Year 8 Output'!P11</f>
        <v>0.63295880000000004</v>
      </c>
      <c r="R16" s="18">
        <f>'Year 8 Output'!Q11</f>
        <v>188</v>
      </c>
      <c r="S16" s="39">
        <f>'Year 8 Output'!R11</f>
        <v>0.70411990000000002</v>
      </c>
      <c r="T16" s="39">
        <f>'Year 8 Output'!S11</f>
        <v>1.9183669999999999</v>
      </c>
      <c r="U16" s="40">
        <f>'Year 8 Output'!T11</f>
        <v>1</v>
      </c>
      <c r="V16" s="40">
        <f>'Year 8 Output'!U11</f>
        <v>1</v>
      </c>
      <c r="W16" s="47">
        <f>'Year 8 Output'!V11</f>
        <v>1</v>
      </c>
      <c r="X16" s="61">
        <f>'Year 8 Output'!W11</f>
        <v>0</v>
      </c>
      <c r="Y16" s="61">
        <f>'Year 8 Output'!X11</f>
        <v>0</v>
      </c>
      <c r="Z16" s="64">
        <f>'Year 8 Output'!Y11</f>
        <v>0</v>
      </c>
      <c r="AA16" s="40">
        <f>'Year 8 Output'!Z11</f>
        <v>45</v>
      </c>
      <c r="AB16" s="40">
        <f>'Year 8 Output'!AA11</f>
        <v>30</v>
      </c>
      <c r="AC16" s="47">
        <f>'Year 8 Output'!AB11</f>
        <v>0.66666669999999995</v>
      </c>
      <c r="AD16" s="40">
        <f>'Year 8 Output'!AC11</f>
        <v>25</v>
      </c>
      <c r="AE16" s="41">
        <f>'Year 8 Output'!AD11</f>
        <v>0.55555560000000004</v>
      </c>
      <c r="AF16" s="41">
        <f>'Year 8 Output'!AE11</f>
        <v>1.6666669999999999</v>
      </c>
      <c r="AG16" s="40">
        <f>'Year 8 Output'!AF11</f>
        <v>46</v>
      </c>
      <c r="AH16" s="40">
        <f>'Year 8 Output'!AG11</f>
        <v>31</v>
      </c>
      <c r="AI16" s="47">
        <f>'Year 8 Output'!AH11</f>
        <v>0.67391299999999998</v>
      </c>
      <c r="AJ16" s="40">
        <f>'Year 8 Output'!AI11</f>
        <v>25</v>
      </c>
      <c r="AK16" s="41">
        <f>'Year 8 Output'!AJ11</f>
        <v>0.54347829999999997</v>
      </c>
      <c r="AL16" s="41">
        <f>'Year 8 Output'!AK11</f>
        <v>1.6666669999999999</v>
      </c>
      <c r="AM16" s="48">
        <f>'Year 8 Output'!AL11</f>
        <v>1</v>
      </c>
      <c r="AN16" s="48">
        <f>'Year 8 Output'!AM11</f>
        <v>1</v>
      </c>
      <c r="AO16" s="49">
        <f>'Year 8 Output'!AN11</f>
        <v>1</v>
      </c>
      <c r="AP16" s="58">
        <f>'Year 8 Output'!AO11</f>
        <v>0</v>
      </c>
      <c r="AQ16" s="58">
        <f>'Year 8 Output'!AP11</f>
        <v>0</v>
      </c>
      <c r="AR16" s="50">
        <f>'Year 8 Output'!AQ11</f>
        <v>0</v>
      </c>
      <c r="AS16" s="48">
        <f>'Year 8 Output'!AR11</f>
        <v>7</v>
      </c>
      <c r="AT16" s="48">
        <f>'Year 8 Output'!AS11</f>
        <v>4</v>
      </c>
      <c r="AU16" s="49">
        <f>'Year 8 Output'!AT11</f>
        <v>0.57142859999999995</v>
      </c>
      <c r="AV16" s="48">
        <f>'Year 8 Output'!AU11</f>
        <v>11</v>
      </c>
      <c r="AW16" s="50">
        <f>'Year 8 Output'!AV11</f>
        <v>1.5714286</v>
      </c>
      <c r="AX16" s="50">
        <f>'Year 8 Output'!AW11</f>
        <v>3.6666669999999999</v>
      </c>
      <c r="AY16" s="48">
        <f>'Year 8 Output'!AX11</f>
        <v>8</v>
      </c>
      <c r="AZ16" s="48">
        <f>'Year 8 Output'!AY11</f>
        <v>5</v>
      </c>
      <c r="BA16" s="49">
        <f>'Year 8 Output'!AZ11</f>
        <v>0.625</v>
      </c>
      <c r="BB16" s="18">
        <f>'Year 8 Output'!BA11</f>
        <v>11</v>
      </c>
      <c r="BC16" s="39">
        <f>'Year 8 Output'!BB11</f>
        <v>1.375</v>
      </c>
      <c r="BD16" s="39">
        <f>'Year 8 Output'!BC11</f>
        <v>3.6666669999999999</v>
      </c>
      <c r="BE16" s="40">
        <f>'Year 8 Output'!BD11</f>
        <v>2</v>
      </c>
      <c r="BF16" s="56">
        <f>'Year 8 Output'!BE11</f>
        <v>0</v>
      </c>
      <c r="BG16" s="47">
        <f>'Year 8 Output'!BF11</f>
        <v>0</v>
      </c>
      <c r="BH16" s="40">
        <f>'Year 8 Output'!BG11</f>
        <v>4</v>
      </c>
      <c r="BI16" s="64">
        <f>'Year 8 Output'!BH11</f>
        <v>2</v>
      </c>
      <c r="BJ16" s="64">
        <f>'Year 8 Output'!BI11</f>
        <v>2</v>
      </c>
      <c r="BK16" s="60">
        <f>'Year 8 Output'!BJ11</f>
        <v>215</v>
      </c>
      <c r="BL16" s="60">
        <f>'Year 8 Output'!BK11</f>
        <v>135</v>
      </c>
      <c r="BM16" s="62">
        <f>'Year 8 Output'!BL11</f>
        <v>0.62790699999999999</v>
      </c>
      <c r="BN16" s="60">
        <f>'Year 8 Output'!BM11</f>
        <v>152</v>
      </c>
      <c r="BO16" s="64">
        <f>'Year 8 Output'!BN11</f>
        <v>0.70697670000000001</v>
      </c>
      <c r="BP16" s="64">
        <f>'Year 8 Output'!BO11</f>
        <v>1.9</v>
      </c>
      <c r="BQ16" s="40">
        <f>'Year 8 Output'!BP11</f>
        <v>217</v>
      </c>
      <c r="BR16" s="40">
        <f>'Year 8 Output'!BQ11</f>
        <v>135</v>
      </c>
      <c r="BS16" s="47">
        <f>'Year 8 Output'!BR11</f>
        <v>0.6221198</v>
      </c>
      <c r="BT16" s="40">
        <f>'Year 8 Output'!BS11</f>
        <v>156</v>
      </c>
      <c r="BU16" s="41">
        <f>'Year 8 Output'!BT11</f>
        <v>0.71889400000000003</v>
      </c>
      <c r="BV16" s="41">
        <f>'Year 8 Output'!BU11</f>
        <v>1.902439</v>
      </c>
    </row>
    <row r="17" spans="1:74" ht="14.1" customHeight="1" x14ac:dyDescent="0.2">
      <c r="A17" s="71"/>
      <c r="B17" s="44" t="s">
        <v>1</v>
      </c>
      <c r="C17" s="18">
        <f>'Year 8 Output'!B12</f>
        <v>9981</v>
      </c>
      <c r="D17" s="18">
        <f>'Year 8 Output'!C12</f>
        <v>6639</v>
      </c>
      <c r="E17" s="46">
        <f>'Year 8 Output'!D12</f>
        <v>0.66516379999999997</v>
      </c>
      <c r="F17" s="18">
        <f>'Year 8 Output'!E12</f>
        <v>8993</v>
      </c>
      <c r="G17" s="39">
        <f>'Year 8 Output'!F12</f>
        <v>0.90101189999999998</v>
      </c>
      <c r="H17" s="39">
        <f>'Year 8 Output'!G12</f>
        <v>2.6909040000000002</v>
      </c>
      <c r="I17" s="18">
        <f>'Year 8 Output'!H12</f>
        <v>878</v>
      </c>
      <c r="J17" s="18">
        <f>'Year 8 Output'!I12</f>
        <v>572</v>
      </c>
      <c r="K17" s="46">
        <f>'Year 8 Output'!J12</f>
        <v>0.65148059999999997</v>
      </c>
      <c r="L17" s="18">
        <f>'Year 8 Output'!K12</f>
        <v>670</v>
      </c>
      <c r="M17" s="39">
        <f>'Year 8 Output'!L12</f>
        <v>0.7630979</v>
      </c>
      <c r="N17" s="39">
        <f>'Year 8 Output'!M12</f>
        <v>2.1895419999999999</v>
      </c>
      <c r="O17" s="18">
        <f>'Year 8 Output'!N12</f>
        <v>5945</v>
      </c>
      <c r="P17" s="18">
        <f>'Year 8 Output'!O12</f>
        <v>3749</v>
      </c>
      <c r="Q17" s="46">
        <f>'Year 8 Output'!P12</f>
        <v>0.63061400000000001</v>
      </c>
      <c r="R17" s="18">
        <f>'Year 8 Output'!Q12</f>
        <v>6096</v>
      </c>
      <c r="S17" s="39">
        <f>'Year 8 Output'!R12</f>
        <v>1.0253995</v>
      </c>
      <c r="T17" s="39">
        <f>'Year 8 Output'!S12</f>
        <v>2.7759559999999999</v>
      </c>
      <c r="U17" s="40">
        <f>'Year 8 Output'!T12</f>
        <v>1471</v>
      </c>
      <c r="V17" s="40">
        <f>'Year 8 Output'!U12</f>
        <v>987</v>
      </c>
      <c r="W17" s="47">
        <f>'Year 8 Output'!V12</f>
        <v>0.67097209999999996</v>
      </c>
      <c r="X17" s="60">
        <f>'Year 8 Output'!W12</f>
        <v>1524</v>
      </c>
      <c r="Y17" s="64">
        <f>'Year 8 Output'!X12</f>
        <v>1.0360298999999999</v>
      </c>
      <c r="Z17" s="64">
        <f>'Year 8 Output'!Y12</f>
        <v>3.1487599999999998</v>
      </c>
      <c r="AA17" s="40">
        <f>'Year 8 Output'!Z12</f>
        <v>1898</v>
      </c>
      <c r="AB17" s="40">
        <f>'Year 8 Output'!AA12</f>
        <v>998</v>
      </c>
      <c r="AC17" s="47">
        <f>'Year 8 Output'!AB12</f>
        <v>0.52581659999999997</v>
      </c>
      <c r="AD17" s="40">
        <f>'Year 8 Output'!AC12</f>
        <v>3240</v>
      </c>
      <c r="AE17" s="41">
        <f>'Year 8 Output'!AD12</f>
        <v>1.7070601000000001</v>
      </c>
      <c r="AF17" s="41">
        <f>'Year 8 Output'!AE12</f>
        <v>3.6</v>
      </c>
      <c r="AG17" s="40">
        <f>'Year 8 Output'!AF12</f>
        <v>3372</v>
      </c>
      <c r="AH17" s="40">
        <f>'Year 8 Output'!AG12</f>
        <v>1988</v>
      </c>
      <c r="AI17" s="47">
        <f>'Year 8 Output'!AH12</f>
        <v>0.58956109999999995</v>
      </c>
      <c r="AJ17" s="40">
        <f>'Year 8 Output'!AI12</f>
        <v>4764</v>
      </c>
      <c r="AK17" s="41">
        <f>'Year 8 Output'!AJ12</f>
        <v>1.4128114000000001</v>
      </c>
      <c r="AL17" s="41">
        <f>'Year 8 Output'!AK12</f>
        <v>3.4421970000000002</v>
      </c>
      <c r="AM17" s="48">
        <f>'Year 8 Output'!AL12</f>
        <v>190</v>
      </c>
      <c r="AN17" s="48">
        <f>'Year 8 Output'!AM12</f>
        <v>146</v>
      </c>
      <c r="AO17" s="49">
        <f>'Year 8 Output'!AN12</f>
        <v>0.76842109999999997</v>
      </c>
      <c r="AP17" s="48">
        <f>'Year 8 Output'!AO12</f>
        <v>146</v>
      </c>
      <c r="AQ17" s="50">
        <f>'Year 8 Output'!AP12</f>
        <v>0.76842109999999997</v>
      </c>
      <c r="AR17" s="50">
        <f>'Year 8 Output'!AQ12</f>
        <v>3.3181820000000002</v>
      </c>
      <c r="AS17" s="48">
        <f>'Year 8 Output'!AR12</f>
        <v>144</v>
      </c>
      <c r="AT17" s="48">
        <f>'Year 8 Output'!AS12</f>
        <v>78</v>
      </c>
      <c r="AU17" s="49">
        <f>'Year 8 Output'!AT12</f>
        <v>0.54166669999999995</v>
      </c>
      <c r="AV17" s="48">
        <f>'Year 8 Output'!AU12</f>
        <v>178</v>
      </c>
      <c r="AW17" s="50">
        <f>'Year 8 Output'!AV12</f>
        <v>1.2361111</v>
      </c>
      <c r="AX17" s="50">
        <f>'Year 8 Output'!AW12</f>
        <v>2.6969699999999999</v>
      </c>
      <c r="AY17" s="48">
        <f>'Year 8 Output'!AX12</f>
        <v>334</v>
      </c>
      <c r="AZ17" s="48">
        <f>'Year 8 Output'!AY12</f>
        <v>224</v>
      </c>
      <c r="BA17" s="49">
        <f>'Year 8 Output'!AZ12</f>
        <v>0.67065870000000005</v>
      </c>
      <c r="BB17" s="18">
        <f>'Year 8 Output'!BA12</f>
        <v>324</v>
      </c>
      <c r="BC17" s="39">
        <f>'Year 8 Output'!BB12</f>
        <v>0.97005989999999997</v>
      </c>
      <c r="BD17" s="39">
        <f>'Year 8 Output'!BC12</f>
        <v>2.9454549999999999</v>
      </c>
      <c r="BE17" s="40">
        <f>'Year 8 Output'!BD12</f>
        <v>2170</v>
      </c>
      <c r="BF17" s="40">
        <f>'Year 8 Output'!BE12</f>
        <v>1603</v>
      </c>
      <c r="BG17" s="47">
        <f>'Year 8 Output'!BF12</f>
        <v>0.73870970000000002</v>
      </c>
      <c r="BH17" s="40">
        <f>'Year 8 Output'!BG12</f>
        <v>1227</v>
      </c>
      <c r="BI17" s="64">
        <f>'Year 8 Output'!BH12</f>
        <v>0.56543779999999999</v>
      </c>
      <c r="BJ17" s="64">
        <f>'Year 8 Output'!BI12</f>
        <v>2.164021</v>
      </c>
      <c r="BK17" s="60">
        <f>'Year 8 Output'!BJ12</f>
        <v>3901</v>
      </c>
      <c r="BL17" s="60">
        <f>'Year 8 Output'!BK12</f>
        <v>2665</v>
      </c>
      <c r="BM17" s="62">
        <f>'Year 8 Output'!BL12</f>
        <v>0.68315820000000005</v>
      </c>
      <c r="BN17" s="60">
        <f>'Year 8 Output'!BM12</f>
        <v>2678</v>
      </c>
      <c r="BO17" s="64">
        <f>'Year 8 Output'!BN12</f>
        <v>0.68649059999999995</v>
      </c>
      <c r="BP17" s="64">
        <f>'Year 8 Output'!BO12</f>
        <v>2.1666669999999999</v>
      </c>
      <c r="BQ17" s="40">
        <f>'Year 8 Output'!BP12</f>
        <v>6071</v>
      </c>
      <c r="BR17" s="40">
        <f>'Year 8 Output'!BQ12</f>
        <v>4268</v>
      </c>
      <c r="BS17" s="47">
        <f>'Year 8 Output'!BR12</f>
        <v>0.70301429999999998</v>
      </c>
      <c r="BT17" s="40">
        <f>'Year 8 Output'!BS12</f>
        <v>3905</v>
      </c>
      <c r="BU17" s="41">
        <f>'Year 8 Output'!BT12</f>
        <v>0.64322190000000001</v>
      </c>
      <c r="BV17" s="41">
        <f>'Year 8 Output'!BU12</f>
        <v>2.165835</v>
      </c>
    </row>
    <row r="18" spans="1:74" ht="17.25" customHeight="1" x14ac:dyDescent="0.2">
      <c r="A18" s="79" t="s">
        <v>21</v>
      </c>
      <c r="B18" s="44" t="s">
        <v>22</v>
      </c>
      <c r="C18" s="18">
        <f>'Year 8 Output'!B13</f>
        <v>2502</v>
      </c>
      <c r="D18" s="18">
        <f>'Year 8 Output'!C13</f>
        <v>1612</v>
      </c>
      <c r="E18" s="46">
        <f>'Year 8 Output'!D13</f>
        <v>0.64428459999999999</v>
      </c>
      <c r="F18" s="18">
        <f>'Year 8 Output'!E13</f>
        <v>1938</v>
      </c>
      <c r="G18" s="39">
        <f>'Year 8 Output'!F13</f>
        <v>0.7745803</v>
      </c>
      <c r="H18" s="39">
        <f>'Year 8 Output'!G13</f>
        <v>2.1775280000000001</v>
      </c>
      <c r="I18" s="18">
        <f>'Year 8 Output'!H13</f>
        <v>0</v>
      </c>
      <c r="J18" s="18">
        <f>'Year 8 Output'!I13</f>
        <v>0</v>
      </c>
      <c r="K18" s="18">
        <f>'Year 8 Output'!J13</f>
        <v>0</v>
      </c>
      <c r="L18" s="18">
        <f>'Year 8 Output'!K13</f>
        <v>0</v>
      </c>
      <c r="M18" s="39">
        <f>'Year 8 Output'!L13</f>
        <v>0</v>
      </c>
      <c r="N18" s="39">
        <f>'Year 8 Output'!M13</f>
        <v>0</v>
      </c>
      <c r="O18" s="18">
        <f>'Year 8 Output'!N13</f>
        <v>2502</v>
      </c>
      <c r="P18" s="18">
        <f>'Year 8 Output'!O13</f>
        <v>1612</v>
      </c>
      <c r="Q18" s="46">
        <f>'Year 8 Output'!P13</f>
        <v>0.64428459999999999</v>
      </c>
      <c r="R18" s="18">
        <f>'Year 8 Output'!Q13</f>
        <v>1938</v>
      </c>
      <c r="S18" s="39">
        <f>'Year 8 Output'!R13</f>
        <v>0.7745803</v>
      </c>
      <c r="T18" s="39">
        <f>'Year 8 Output'!S13</f>
        <v>2.1775280000000001</v>
      </c>
      <c r="U18" s="56">
        <f>'Year 8 Output'!T13</f>
        <v>0</v>
      </c>
      <c r="V18" s="56">
        <f>'Year 8 Output'!U13</f>
        <v>0</v>
      </c>
      <c r="W18" s="40">
        <f>'Year 8 Output'!V13</f>
        <v>0</v>
      </c>
      <c r="X18" s="61">
        <f>'Year 8 Output'!W13</f>
        <v>0</v>
      </c>
      <c r="Y18" s="64">
        <f>'Year 8 Output'!X13</f>
        <v>0</v>
      </c>
      <c r="Z18" s="64">
        <f>'Year 8 Output'!Y13</f>
        <v>0</v>
      </c>
      <c r="AA18" s="40">
        <f>'Year 8 Output'!Z13</f>
        <v>926</v>
      </c>
      <c r="AB18" s="40">
        <f>'Year 8 Output'!AA13</f>
        <v>496</v>
      </c>
      <c r="AC18" s="47">
        <f>'Year 8 Output'!AB13</f>
        <v>0.53563709999999998</v>
      </c>
      <c r="AD18" s="40">
        <f>'Year 8 Output'!AC13</f>
        <v>1038</v>
      </c>
      <c r="AE18" s="41">
        <f>'Year 8 Output'!AD13</f>
        <v>1.1209503000000001</v>
      </c>
      <c r="AF18" s="41">
        <f>'Year 8 Output'!AE13</f>
        <v>2.4139529999999998</v>
      </c>
      <c r="AG18" s="40">
        <f>'Year 8 Output'!AF13</f>
        <v>926</v>
      </c>
      <c r="AH18" s="40">
        <f>'Year 8 Output'!AG13</f>
        <v>496</v>
      </c>
      <c r="AI18" s="47">
        <f>'Year 8 Output'!AH13</f>
        <v>0.53563709999999998</v>
      </c>
      <c r="AJ18" s="40">
        <f>'Year 8 Output'!AI13</f>
        <v>1038</v>
      </c>
      <c r="AK18" s="41">
        <f>'Year 8 Output'!AJ13</f>
        <v>1.1209503000000001</v>
      </c>
      <c r="AL18" s="41">
        <f>'Year 8 Output'!AK13</f>
        <v>2.4139529999999998</v>
      </c>
      <c r="AM18" s="58">
        <f>'Year 8 Output'!AL13</f>
        <v>0</v>
      </c>
      <c r="AN18" s="58">
        <f>'Year 8 Output'!AM13</f>
        <v>0</v>
      </c>
      <c r="AO18" s="48">
        <f>'Year 8 Output'!AN13</f>
        <v>0</v>
      </c>
      <c r="AP18" s="58">
        <f>'Year 8 Output'!AO13</f>
        <v>0</v>
      </c>
      <c r="AQ18" s="50">
        <f>'Year 8 Output'!AP13</f>
        <v>0</v>
      </c>
      <c r="AR18" s="50">
        <f>'Year 8 Output'!AQ13</f>
        <v>0</v>
      </c>
      <c r="AS18" s="48">
        <f>'Year 8 Output'!AR13</f>
        <v>132</v>
      </c>
      <c r="AT18" s="48">
        <f>'Year 8 Output'!AS13</f>
        <v>71</v>
      </c>
      <c r="AU18" s="49">
        <f>'Year 8 Output'!AT13</f>
        <v>0.53787879999999999</v>
      </c>
      <c r="AV18" s="48">
        <f>'Year 8 Output'!AU13</f>
        <v>144</v>
      </c>
      <c r="AW18" s="50">
        <f>'Year 8 Output'!AV13</f>
        <v>1.0909091</v>
      </c>
      <c r="AX18" s="50">
        <f>'Year 8 Output'!AW13</f>
        <v>2.3606560000000001</v>
      </c>
      <c r="AY18" s="48">
        <f>'Year 8 Output'!AX13</f>
        <v>132</v>
      </c>
      <c r="AZ18" s="48">
        <f>'Year 8 Output'!AY13</f>
        <v>71</v>
      </c>
      <c r="BA18" s="49">
        <f>'Year 8 Output'!AZ13</f>
        <v>0.53787879999999999</v>
      </c>
      <c r="BB18" s="18">
        <f>'Year 8 Output'!BA13</f>
        <v>144</v>
      </c>
      <c r="BC18" s="39">
        <f>'Year 8 Output'!BB13</f>
        <v>1.0909091</v>
      </c>
      <c r="BD18" s="39">
        <f>'Year 8 Output'!BC13</f>
        <v>2.3606560000000001</v>
      </c>
      <c r="BE18" s="56">
        <f>'Year 8 Output'!BD13</f>
        <v>0</v>
      </c>
      <c r="BF18" s="56">
        <f>'Year 8 Output'!BE13</f>
        <v>0</v>
      </c>
      <c r="BG18" s="40">
        <f>'Year 8 Output'!BF13</f>
        <v>0</v>
      </c>
      <c r="BH18" s="56">
        <f>'Year 8 Output'!BG13</f>
        <v>0</v>
      </c>
      <c r="BI18" s="64">
        <f>'Year 8 Output'!BH13</f>
        <v>0</v>
      </c>
      <c r="BJ18" s="64">
        <f>'Year 8 Output'!BI13</f>
        <v>0</v>
      </c>
      <c r="BK18" s="60">
        <f>'Year 8 Output'!BJ13</f>
        <v>1444</v>
      </c>
      <c r="BL18" s="60">
        <f>'Year 8 Output'!BK13</f>
        <v>1045</v>
      </c>
      <c r="BM18" s="62">
        <f>'Year 8 Output'!BL13</f>
        <v>0.7236842</v>
      </c>
      <c r="BN18" s="60">
        <f>'Year 8 Output'!BM13</f>
        <v>756</v>
      </c>
      <c r="BO18" s="64">
        <f>'Year 8 Output'!BN13</f>
        <v>0.5235457</v>
      </c>
      <c r="BP18" s="64">
        <f>'Year 8 Output'!BO13</f>
        <v>1.8947369999999999</v>
      </c>
      <c r="BQ18" s="40">
        <f>'Year 8 Output'!BP13</f>
        <v>1444</v>
      </c>
      <c r="BR18" s="40">
        <f>'Year 8 Output'!BQ13</f>
        <v>1045</v>
      </c>
      <c r="BS18" s="47">
        <f>'Year 8 Output'!BR13</f>
        <v>0.7236842</v>
      </c>
      <c r="BT18" s="40">
        <f>'Year 8 Output'!BS13</f>
        <v>756</v>
      </c>
      <c r="BU18" s="41">
        <f>'Year 8 Output'!BT13</f>
        <v>0.5235457</v>
      </c>
      <c r="BV18" s="41">
        <f>'Year 8 Output'!BU13</f>
        <v>1.8947369999999999</v>
      </c>
    </row>
    <row r="19" spans="1:74" ht="14.1" customHeight="1" x14ac:dyDescent="0.2">
      <c r="A19" s="71"/>
      <c r="B19" s="44" t="s">
        <v>34</v>
      </c>
      <c r="C19" s="18">
        <f>'Year 8 Output'!B14</f>
        <v>1927</v>
      </c>
      <c r="D19" s="18">
        <f>'Year 8 Output'!C14</f>
        <v>1095</v>
      </c>
      <c r="E19" s="46">
        <f>'Year 8 Output'!D14</f>
        <v>0.56824079999999999</v>
      </c>
      <c r="F19" s="18">
        <f>'Year 8 Output'!E14</f>
        <v>2419</v>
      </c>
      <c r="G19" s="39">
        <f>'Year 8 Output'!F14</f>
        <v>1.2553190000000001</v>
      </c>
      <c r="H19" s="39">
        <f>'Year 8 Output'!G14</f>
        <v>2.9074520000000001</v>
      </c>
      <c r="I19" s="18">
        <f>'Year 8 Output'!H14</f>
        <v>0</v>
      </c>
      <c r="J19" s="18">
        <f>'Year 8 Output'!I14</f>
        <v>0</v>
      </c>
      <c r="K19" s="18">
        <f>'Year 8 Output'!J14</f>
        <v>0</v>
      </c>
      <c r="L19" s="18">
        <f>'Year 8 Output'!K14</f>
        <v>0</v>
      </c>
      <c r="M19" s="39">
        <f>'Year 8 Output'!L14</f>
        <v>0</v>
      </c>
      <c r="N19" s="39">
        <f>'Year 8 Output'!M14</f>
        <v>0</v>
      </c>
      <c r="O19" s="18">
        <f>'Year 8 Output'!N14</f>
        <v>819</v>
      </c>
      <c r="P19" s="18">
        <f>'Year 8 Output'!O14</f>
        <v>448</v>
      </c>
      <c r="Q19" s="46">
        <f>'Year 8 Output'!P14</f>
        <v>0.54700850000000001</v>
      </c>
      <c r="R19" s="18">
        <f>'Year 8 Output'!Q14</f>
        <v>1112</v>
      </c>
      <c r="S19" s="39">
        <f>'Year 8 Output'!R14</f>
        <v>1.357753</v>
      </c>
      <c r="T19" s="39">
        <f>'Year 8 Output'!S14</f>
        <v>2.9973049999999999</v>
      </c>
      <c r="U19" s="40">
        <f>'Year 8 Output'!T14</f>
        <v>180</v>
      </c>
      <c r="V19" s="40">
        <f>'Year 8 Output'!U14</f>
        <v>80</v>
      </c>
      <c r="W19" s="47">
        <f>'Year 8 Output'!V14</f>
        <v>0.44444440000000002</v>
      </c>
      <c r="X19" s="60">
        <f>'Year 8 Output'!W14</f>
        <v>359</v>
      </c>
      <c r="Y19" s="64">
        <f>'Year 8 Output'!X14</f>
        <v>1.9944440000000001</v>
      </c>
      <c r="Z19" s="64">
        <f>'Year 8 Output'!Y14</f>
        <v>3.59</v>
      </c>
      <c r="AA19" s="40">
        <f>'Year 8 Output'!Z14</f>
        <v>243</v>
      </c>
      <c r="AB19" s="40">
        <f>'Year 8 Output'!AA14</f>
        <v>109</v>
      </c>
      <c r="AC19" s="47">
        <f>'Year 8 Output'!AB14</f>
        <v>0.44855970000000001</v>
      </c>
      <c r="AD19" s="40">
        <f>'Year 8 Output'!AC14</f>
        <v>426</v>
      </c>
      <c r="AE19" s="41">
        <f>'Year 8 Output'!AD14</f>
        <v>1.7530859999999999</v>
      </c>
      <c r="AF19" s="41">
        <f>'Year 8 Output'!AE14</f>
        <v>3.1791040000000002</v>
      </c>
      <c r="AG19" s="40">
        <f>'Year 8 Output'!AF14</f>
        <v>423</v>
      </c>
      <c r="AH19" s="40">
        <f>'Year 8 Output'!AG14</f>
        <v>189</v>
      </c>
      <c r="AI19" s="47">
        <f>'Year 8 Output'!AH14</f>
        <v>0.4468085</v>
      </c>
      <c r="AJ19" s="40">
        <f>'Year 8 Output'!AI14</f>
        <v>785</v>
      </c>
      <c r="AK19" s="41">
        <f>'Year 8 Output'!AJ14</f>
        <v>1.8557920000000001</v>
      </c>
      <c r="AL19" s="41">
        <f>'Year 8 Output'!AK14</f>
        <v>3.3547009999999999</v>
      </c>
      <c r="AM19" s="48">
        <f>'Year 8 Output'!AL14</f>
        <v>44</v>
      </c>
      <c r="AN19" s="48">
        <f>'Year 8 Output'!AM14</f>
        <v>26</v>
      </c>
      <c r="AO19" s="49">
        <f>'Year 8 Output'!AN14</f>
        <v>0.59090909999999996</v>
      </c>
      <c r="AP19" s="48">
        <f>'Year 8 Output'!AO14</f>
        <v>63</v>
      </c>
      <c r="AQ19" s="50">
        <f>'Year 8 Output'!AP14</f>
        <v>1.431818</v>
      </c>
      <c r="AR19" s="50">
        <f>'Year 8 Output'!AQ14</f>
        <v>3.5</v>
      </c>
      <c r="AS19" s="48">
        <f>'Year 8 Output'!AR14</f>
        <v>29</v>
      </c>
      <c r="AT19" s="48">
        <f>'Year 8 Output'!AS14</f>
        <v>12</v>
      </c>
      <c r="AU19" s="49">
        <f>'Year 8 Output'!AT14</f>
        <v>0.41379310000000002</v>
      </c>
      <c r="AV19" s="48">
        <f>'Year 8 Output'!AU14</f>
        <v>86</v>
      </c>
      <c r="AW19" s="50">
        <f>'Year 8 Output'!AV14</f>
        <v>2.9655170000000002</v>
      </c>
      <c r="AX19" s="50">
        <f>'Year 8 Output'!AW14</f>
        <v>5.0588240000000004</v>
      </c>
      <c r="AY19" s="48">
        <f>'Year 8 Output'!AX14</f>
        <v>73</v>
      </c>
      <c r="AZ19" s="48">
        <f>'Year 8 Output'!AY14</f>
        <v>38</v>
      </c>
      <c r="BA19" s="49">
        <f>'Year 8 Output'!AZ14</f>
        <v>0.52054789999999995</v>
      </c>
      <c r="BB19" s="18">
        <f>'Year 8 Output'!BA14</f>
        <v>149</v>
      </c>
      <c r="BC19" s="39">
        <f>'Year 8 Output'!BB14</f>
        <v>2.041096</v>
      </c>
      <c r="BD19" s="39">
        <f>'Year 8 Output'!BC14</f>
        <v>4.2571430000000001</v>
      </c>
      <c r="BE19" s="40">
        <f>'Year 8 Output'!BD14</f>
        <v>884</v>
      </c>
      <c r="BF19" s="40">
        <f>'Year 8 Output'!BE14</f>
        <v>541</v>
      </c>
      <c r="BG19" s="47">
        <f>'Year 8 Output'!BF14</f>
        <v>0.61199099999999995</v>
      </c>
      <c r="BH19" s="40">
        <f>'Year 8 Output'!BG14</f>
        <v>885</v>
      </c>
      <c r="BI19" s="64">
        <f>'Year 8 Output'!BH14</f>
        <v>1.001131</v>
      </c>
      <c r="BJ19" s="64">
        <f>'Year 8 Output'!BI14</f>
        <v>2.5801750000000001</v>
      </c>
      <c r="BK19" s="60">
        <f>'Year 8 Output'!BJ14</f>
        <v>547</v>
      </c>
      <c r="BL19" s="60">
        <f>'Year 8 Output'!BK14</f>
        <v>327</v>
      </c>
      <c r="BM19" s="62">
        <f>'Year 8 Output'!BL14</f>
        <v>0.59780619999999995</v>
      </c>
      <c r="BN19" s="60">
        <f>'Year 8 Output'!BM14</f>
        <v>600</v>
      </c>
      <c r="BO19" s="64">
        <f>'Year 8 Output'!BN14</f>
        <v>1.096892</v>
      </c>
      <c r="BP19" s="64">
        <f>'Year 8 Output'!BO14</f>
        <v>2.7272729999999998</v>
      </c>
      <c r="BQ19" s="40">
        <f>'Year 8 Output'!BP14</f>
        <v>1431</v>
      </c>
      <c r="BR19" s="40">
        <f>'Year 8 Output'!BQ14</f>
        <v>868</v>
      </c>
      <c r="BS19" s="47">
        <f>'Year 8 Output'!BR14</f>
        <v>0.60656880000000002</v>
      </c>
      <c r="BT19" s="40">
        <f>'Year 8 Output'!BS14</f>
        <v>1485</v>
      </c>
      <c r="BU19" s="41">
        <f>'Year 8 Output'!BT14</f>
        <v>1.037736</v>
      </c>
      <c r="BV19" s="41">
        <f>'Year 8 Output'!BU14</f>
        <v>2.6376550000000001</v>
      </c>
    </row>
    <row r="20" spans="1:74" ht="14.1" customHeight="1" x14ac:dyDescent="0.2">
      <c r="A20" s="71"/>
      <c r="B20" s="44" t="s">
        <v>23</v>
      </c>
      <c r="C20" s="18">
        <f>'Year 8 Output'!B15</f>
        <v>874</v>
      </c>
      <c r="D20" s="18">
        <f>'Year 8 Output'!C15</f>
        <v>525</v>
      </c>
      <c r="E20" s="46">
        <f>'Year 8 Output'!D15</f>
        <v>0.60068650000000001</v>
      </c>
      <c r="F20" s="18">
        <f>'Year 8 Output'!E15</f>
        <v>790</v>
      </c>
      <c r="G20" s="39">
        <f>'Year 8 Output'!F15</f>
        <v>0.90389019999999998</v>
      </c>
      <c r="H20" s="39">
        <f>'Year 8 Output'!G15</f>
        <v>2.2636099999999999</v>
      </c>
      <c r="I20" s="57">
        <f>'Year 8 Output'!H15</f>
        <v>0</v>
      </c>
      <c r="J20" s="57">
        <f>'Year 8 Output'!I15</f>
        <v>0</v>
      </c>
      <c r="K20" s="18">
        <f>'Year 8 Output'!J15</f>
        <v>0</v>
      </c>
      <c r="L20" s="57">
        <f>'Year 8 Output'!K15</f>
        <v>0</v>
      </c>
      <c r="M20" s="39">
        <f>'Year 8 Output'!L15</f>
        <v>0</v>
      </c>
      <c r="N20" s="39">
        <f>'Year 8 Output'!M15</f>
        <v>0</v>
      </c>
      <c r="O20" s="18">
        <f>'Year 8 Output'!N15</f>
        <v>874</v>
      </c>
      <c r="P20" s="18">
        <f>'Year 8 Output'!O15</f>
        <v>525</v>
      </c>
      <c r="Q20" s="46">
        <f>'Year 8 Output'!P15</f>
        <v>0.60068650000000001</v>
      </c>
      <c r="R20" s="18">
        <f>'Year 8 Output'!Q15</f>
        <v>790</v>
      </c>
      <c r="S20" s="39">
        <f>'Year 8 Output'!R15</f>
        <v>0.90389019999999998</v>
      </c>
      <c r="T20" s="39">
        <f>'Year 8 Output'!S15</f>
        <v>2.2636099999999999</v>
      </c>
      <c r="U20" s="40">
        <f>'Year 8 Output'!T15</f>
        <v>0</v>
      </c>
      <c r="V20" s="40">
        <f>'Year 8 Output'!U15</f>
        <v>0</v>
      </c>
      <c r="W20" s="40">
        <f>'Year 8 Output'!V15</f>
        <v>0</v>
      </c>
      <c r="X20" s="61">
        <f>'Year 8 Output'!W15</f>
        <v>0</v>
      </c>
      <c r="Y20" s="64">
        <f>'Year 8 Output'!X15</f>
        <v>0</v>
      </c>
      <c r="Z20" s="64">
        <f>'Year 8 Output'!Y15</f>
        <v>0</v>
      </c>
      <c r="AA20" s="40">
        <f>'Year 8 Output'!Z15</f>
        <v>313</v>
      </c>
      <c r="AB20" s="40">
        <f>'Year 8 Output'!AA15</f>
        <v>161</v>
      </c>
      <c r="AC20" s="47">
        <f>'Year 8 Output'!AB15</f>
        <v>0.51437699999999997</v>
      </c>
      <c r="AD20" s="40">
        <f>'Year 8 Output'!AC15</f>
        <v>376</v>
      </c>
      <c r="AE20" s="41">
        <f>'Year 8 Output'!AD15</f>
        <v>1.2012780000000001</v>
      </c>
      <c r="AF20" s="41">
        <f>'Year 8 Output'!AE15</f>
        <v>2.473684</v>
      </c>
      <c r="AG20" s="40">
        <f>'Year 8 Output'!AF15</f>
        <v>313</v>
      </c>
      <c r="AH20" s="40">
        <f>'Year 8 Output'!AG15</f>
        <v>161</v>
      </c>
      <c r="AI20" s="47">
        <f>'Year 8 Output'!AH15</f>
        <v>0.51437699999999997</v>
      </c>
      <c r="AJ20" s="40">
        <f>'Year 8 Output'!AI15</f>
        <v>376</v>
      </c>
      <c r="AK20" s="41">
        <f>'Year 8 Output'!AJ15</f>
        <v>1.2012780000000001</v>
      </c>
      <c r="AL20" s="41">
        <f>'Year 8 Output'!AK15</f>
        <v>2.473684</v>
      </c>
      <c r="AM20" s="48">
        <f>'Year 8 Output'!AL15</f>
        <v>0</v>
      </c>
      <c r="AN20" s="48">
        <f>'Year 8 Output'!AM15</f>
        <v>0</v>
      </c>
      <c r="AO20" s="48">
        <f>'Year 8 Output'!AN15</f>
        <v>0</v>
      </c>
      <c r="AP20" s="58">
        <f>'Year 8 Output'!AO15</f>
        <v>0</v>
      </c>
      <c r="AQ20" s="50">
        <f>'Year 8 Output'!AP15</f>
        <v>0</v>
      </c>
      <c r="AR20" s="50">
        <f>'Year 8 Output'!AQ15</f>
        <v>0</v>
      </c>
      <c r="AS20" s="48">
        <f>'Year 8 Output'!AR15</f>
        <v>39</v>
      </c>
      <c r="AT20" s="48">
        <f>'Year 8 Output'!AS15</f>
        <v>20</v>
      </c>
      <c r="AU20" s="49">
        <f>'Year 8 Output'!AT15</f>
        <v>0.51282050000000001</v>
      </c>
      <c r="AV20" s="48">
        <f>'Year 8 Output'!AU15</f>
        <v>42</v>
      </c>
      <c r="AW20" s="50">
        <f>'Year 8 Output'!AV15</f>
        <v>1.0769230999999999</v>
      </c>
      <c r="AX20" s="50">
        <f>'Year 8 Output'!AW15</f>
        <v>2.2105260000000002</v>
      </c>
      <c r="AY20" s="48">
        <f>'Year 8 Output'!AX15</f>
        <v>39</v>
      </c>
      <c r="AZ20" s="48">
        <f>'Year 8 Output'!AY15</f>
        <v>20</v>
      </c>
      <c r="BA20" s="49">
        <f>'Year 8 Output'!AZ15</f>
        <v>0.51282050000000001</v>
      </c>
      <c r="BB20" s="18">
        <f>'Year 8 Output'!BA15</f>
        <v>42</v>
      </c>
      <c r="BC20" s="39">
        <f>'Year 8 Output'!BB15</f>
        <v>1.0769230999999999</v>
      </c>
      <c r="BD20" s="39">
        <f>'Year 8 Output'!BC15</f>
        <v>2.2105260000000002</v>
      </c>
      <c r="BE20" s="40">
        <f>'Year 8 Output'!BD15</f>
        <v>0</v>
      </c>
      <c r="BF20" s="40">
        <f>'Year 8 Output'!BE15</f>
        <v>0</v>
      </c>
      <c r="BG20" s="40">
        <f>'Year 8 Output'!BF15</f>
        <v>0</v>
      </c>
      <c r="BH20" s="56">
        <f>'Year 8 Output'!BG15</f>
        <v>0</v>
      </c>
      <c r="BI20" s="64">
        <f>'Year 8 Output'!BH15</f>
        <v>0</v>
      </c>
      <c r="BJ20" s="64">
        <f>'Year 8 Output'!BI15</f>
        <v>0</v>
      </c>
      <c r="BK20" s="60">
        <f>'Year 8 Output'!BJ15</f>
        <v>522</v>
      </c>
      <c r="BL20" s="60">
        <f>'Year 8 Output'!BK15</f>
        <v>344</v>
      </c>
      <c r="BM20" s="62">
        <f>'Year 8 Output'!BL15</f>
        <v>0.65900380000000003</v>
      </c>
      <c r="BN20" s="60">
        <f>'Year 8 Output'!BM15</f>
        <v>372</v>
      </c>
      <c r="BO20" s="64">
        <f>'Year 8 Output'!BN15</f>
        <v>0.71264369999999999</v>
      </c>
      <c r="BP20" s="64">
        <f>'Year 8 Output'!BO15</f>
        <v>2.0898880000000002</v>
      </c>
      <c r="BQ20" s="40">
        <f>'Year 8 Output'!BP15</f>
        <v>522</v>
      </c>
      <c r="BR20" s="40">
        <f>'Year 8 Output'!BQ15</f>
        <v>344</v>
      </c>
      <c r="BS20" s="47">
        <f>'Year 8 Output'!BR15</f>
        <v>0.65900380000000003</v>
      </c>
      <c r="BT20" s="40">
        <f>'Year 8 Output'!BS15</f>
        <v>372</v>
      </c>
      <c r="BU20" s="41">
        <f>'Year 8 Output'!BT15</f>
        <v>0.71264369999999999</v>
      </c>
      <c r="BV20" s="41">
        <f>'Year 8 Output'!BU15</f>
        <v>2.0898880000000002</v>
      </c>
    </row>
    <row r="21" spans="1:74" ht="14.1" customHeight="1" x14ac:dyDescent="0.2">
      <c r="A21" s="71"/>
      <c r="B21" s="44" t="s">
        <v>24</v>
      </c>
      <c r="C21" s="18">
        <f>'Year 8 Output'!B16</f>
        <v>2241</v>
      </c>
      <c r="D21" s="18">
        <f>'Year 8 Output'!C16</f>
        <v>1442</v>
      </c>
      <c r="E21" s="46">
        <f>'Year 8 Output'!D16</f>
        <v>0.64346270000000005</v>
      </c>
      <c r="F21" s="18">
        <f>'Year 8 Output'!E16</f>
        <v>1622</v>
      </c>
      <c r="G21" s="39">
        <f>'Year 8 Output'!F16</f>
        <v>0.72378399999999998</v>
      </c>
      <c r="H21" s="39">
        <f>'Year 8 Output'!G16</f>
        <v>2.0300379999999998</v>
      </c>
      <c r="I21" s="18">
        <f>'Year 8 Output'!H16</f>
        <v>2167</v>
      </c>
      <c r="J21" s="18">
        <f>'Year 8 Output'!I16</f>
        <v>1396</v>
      </c>
      <c r="K21" s="46">
        <f>'Year 8 Output'!J16</f>
        <v>0.64420860000000002</v>
      </c>
      <c r="L21" s="18">
        <f>'Year 8 Output'!K16</f>
        <v>1569</v>
      </c>
      <c r="M21" s="39">
        <f>'Year 8 Output'!L16</f>
        <v>0.72404250000000003</v>
      </c>
      <c r="N21" s="39">
        <f>'Year 8 Output'!M16</f>
        <v>2.0350190000000001</v>
      </c>
      <c r="O21" s="18">
        <f>'Year 8 Output'!N16</f>
        <v>74</v>
      </c>
      <c r="P21" s="18">
        <f>'Year 8 Output'!O16</f>
        <v>46</v>
      </c>
      <c r="Q21" s="46">
        <f>'Year 8 Output'!P16</f>
        <v>0.6216216</v>
      </c>
      <c r="R21" s="18">
        <f>'Year 8 Output'!Q16</f>
        <v>53</v>
      </c>
      <c r="S21" s="39">
        <f>'Year 8 Output'!R16</f>
        <v>0.71621619999999997</v>
      </c>
      <c r="T21" s="39">
        <f>'Year 8 Output'!S16</f>
        <v>1.892857</v>
      </c>
      <c r="U21" s="40">
        <f>'Year 8 Output'!T16</f>
        <v>506</v>
      </c>
      <c r="V21" s="40">
        <f>'Year 8 Output'!U16</f>
        <v>266</v>
      </c>
      <c r="W21" s="47">
        <f>'Year 8 Output'!V16</f>
        <v>0.52569169999999998</v>
      </c>
      <c r="X21" s="60">
        <f>'Year 8 Output'!W16</f>
        <v>527</v>
      </c>
      <c r="Y21" s="64">
        <f>'Year 8 Output'!X16</f>
        <v>1.0415019999999999</v>
      </c>
      <c r="Z21" s="64">
        <f>'Year 8 Output'!Y16</f>
        <v>2.1958329999999999</v>
      </c>
      <c r="AA21" s="40">
        <f>'Year 8 Output'!Z16</f>
        <v>20</v>
      </c>
      <c r="AB21" s="40">
        <f>'Year 8 Output'!AA16</f>
        <v>12</v>
      </c>
      <c r="AC21" s="47">
        <f>'Year 8 Output'!AB16</f>
        <v>0.6</v>
      </c>
      <c r="AD21" s="40">
        <f>'Year 8 Output'!AC16</f>
        <v>20</v>
      </c>
      <c r="AE21" s="41">
        <f>'Year 8 Output'!AD16</f>
        <v>1</v>
      </c>
      <c r="AF21" s="41">
        <f>'Year 8 Output'!AE16</f>
        <v>2.5</v>
      </c>
      <c r="AG21" s="40">
        <f>'Year 8 Output'!AF16</f>
        <v>526</v>
      </c>
      <c r="AH21" s="40">
        <f>'Year 8 Output'!AG16</f>
        <v>278</v>
      </c>
      <c r="AI21" s="47">
        <f>'Year 8 Output'!AH16</f>
        <v>0.52851709999999996</v>
      </c>
      <c r="AJ21" s="40">
        <f>'Year 8 Output'!AI16</f>
        <v>547</v>
      </c>
      <c r="AK21" s="41">
        <f>'Year 8 Output'!AJ16</f>
        <v>1.0399240000000001</v>
      </c>
      <c r="AL21" s="41">
        <f>'Year 8 Output'!AK16</f>
        <v>2.2056450000000001</v>
      </c>
      <c r="AM21" s="48">
        <f>'Year 8 Output'!AL16</f>
        <v>230</v>
      </c>
      <c r="AN21" s="48">
        <f>'Year 8 Output'!AM16</f>
        <v>138</v>
      </c>
      <c r="AO21" s="49">
        <f>'Year 8 Output'!AN16</f>
        <v>0.6</v>
      </c>
      <c r="AP21" s="48">
        <f>'Year 8 Output'!AO16</f>
        <v>211</v>
      </c>
      <c r="AQ21" s="50">
        <f>'Year 8 Output'!AP16</f>
        <v>0.91739130000000002</v>
      </c>
      <c r="AR21" s="50">
        <f>'Year 8 Output'!AQ16</f>
        <v>2.2934779999999999</v>
      </c>
      <c r="AS21" s="48">
        <f>'Year 8 Output'!AR16</f>
        <v>13</v>
      </c>
      <c r="AT21" s="48">
        <f>'Year 8 Output'!AS16</f>
        <v>9</v>
      </c>
      <c r="AU21" s="49">
        <f>'Year 8 Output'!AT16</f>
        <v>0.69230769999999997</v>
      </c>
      <c r="AV21" s="48">
        <f>'Year 8 Output'!AU16</f>
        <v>4</v>
      </c>
      <c r="AW21" s="50">
        <f>'Year 8 Output'!AV16</f>
        <v>0.30769229999999997</v>
      </c>
      <c r="AX21" s="50">
        <f>'Year 8 Output'!AW16</f>
        <v>1</v>
      </c>
      <c r="AY21" s="48">
        <f>'Year 8 Output'!AX16</f>
        <v>243</v>
      </c>
      <c r="AZ21" s="48">
        <f>'Year 8 Output'!AY16</f>
        <v>147</v>
      </c>
      <c r="BA21" s="49">
        <f>'Year 8 Output'!AZ16</f>
        <v>0.60493830000000004</v>
      </c>
      <c r="BB21" s="18">
        <f>'Year 8 Output'!BA16</f>
        <v>215</v>
      </c>
      <c r="BC21" s="39">
        <f>'Year 8 Output'!BB16</f>
        <v>0.8847737</v>
      </c>
      <c r="BD21" s="39">
        <f>'Year 8 Output'!BC16</f>
        <v>2.2395830000000001</v>
      </c>
      <c r="BE21" s="40">
        <f>'Year 8 Output'!BD16</f>
        <v>1431</v>
      </c>
      <c r="BF21" s="40">
        <f>'Year 8 Output'!BE16</f>
        <v>992</v>
      </c>
      <c r="BG21" s="47">
        <f>'Year 8 Output'!BF16</f>
        <v>0.69322150000000005</v>
      </c>
      <c r="BH21" s="40">
        <f>'Year 8 Output'!BG16</f>
        <v>831</v>
      </c>
      <c r="BI21" s="64">
        <f>'Year 8 Output'!BH16</f>
        <v>0.58071280000000003</v>
      </c>
      <c r="BJ21" s="64">
        <f>'Year 8 Output'!BI16</f>
        <v>1.892938</v>
      </c>
      <c r="BK21" s="60">
        <f>'Year 8 Output'!BJ16</f>
        <v>41</v>
      </c>
      <c r="BL21" s="60">
        <f>'Year 8 Output'!BK16</f>
        <v>25</v>
      </c>
      <c r="BM21" s="62">
        <f>'Year 8 Output'!BL16</f>
        <v>0.60975610000000002</v>
      </c>
      <c r="BN21" s="60">
        <f>'Year 8 Output'!BM16</f>
        <v>29</v>
      </c>
      <c r="BO21" s="64">
        <f>'Year 8 Output'!BN16</f>
        <v>0.70731710000000003</v>
      </c>
      <c r="BP21" s="64">
        <f>'Year 8 Output'!BO16</f>
        <v>1.8125</v>
      </c>
      <c r="BQ21" s="40">
        <f>'Year 8 Output'!BP16</f>
        <v>1472</v>
      </c>
      <c r="BR21" s="40">
        <f>'Year 8 Output'!BQ16</f>
        <v>1017</v>
      </c>
      <c r="BS21" s="47">
        <f>'Year 8 Output'!BR16</f>
        <v>0.69089670000000003</v>
      </c>
      <c r="BT21" s="40">
        <f>'Year 8 Output'!BS16</f>
        <v>860</v>
      </c>
      <c r="BU21" s="41">
        <f>'Year 8 Output'!BT16</f>
        <v>0.58423910000000001</v>
      </c>
      <c r="BV21" s="41">
        <f>'Year 8 Output'!BU16</f>
        <v>1.89011</v>
      </c>
    </row>
    <row r="22" spans="1:74" ht="24" customHeight="1" x14ac:dyDescent="0.2">
      <c r="A22" s="71"/>
      <c r="B22" s="45" t="s">
        <v>35</v>
      </c>
      <c r="C22" s="18">
        <f>'Year 8 Output'!B17</f>
        <v>3636</v>
      </c>
      <c r="D22" s="18">
        <f>'Year 8 Output'!C17</f>
        <v>2640</v>
      </c>
      <c r="E22" s="46">
        <f>'Year 8 Output'!D17</f>
        <v>0.72607259999999996</v>
      </c>
      <c r="F22" s="18">
        <f>'Year 8 Output'!E17</f>
        <v>1809</v>
      </c>
      <c r="G22" s="39">
        <f>'Year 8 Output'!F17</f>
        <v>0.49752479999999999</v>
      </c>
      <c r="H22" s="39">
        <f>'Year 8 Output'!G17</f>
        <v>1.816265</v>
      </c>
      <c r="I22" s="18">
        <f>'Year 8 Output'!H17</f>
        <v>3588</v>
      </c>
      <c r="J22" s="18">
        <f>'Year 8 Output'!I17</f>
        <v>2599</v>
      </c>
      <c r="K22" s="46">
        <f>'Year 8 Output'!J17</f>
        <v>0.72435899999999998</v>
      </c>
      <c r="L22" s="18">
        <f>'Year 8 Output'!K17</f>
        <v>1796</v>
      </c>
      <c r="M22" s="39">
        <f>'Year 8 Output'!L17</f>
        <v>0.50055740000000004</v>
      </c>
      <c r="N22" s="39">
        <f>'Year 8 Output'!M17</f>
        <v>1.815976</v>
      </c>
      <c r="O22" s="18">
        <f>'Year 8 Output'!N17</f>
        <v>44</v>
      </c>
      <c r="P22" s="18">
        <f>'Year 8 Output'!O17</f>
        <v>38</v>
      </c>
      <c r="Q22" s="46">
        <f>'Year 8 Output'!P17</f>
        <v>0.86363639999999997</v>
      </c>
      <c r="R22" s="18">
        <f>'Year 8 Output'!Q17</f>
        <v>12</v>
      </c>
      <c r="S22" s="39">
        <f>'Year 8 Output'!R17</f>
        <v>0.27272730000000001</v>
      </c>
      <c r="T22" s="39">
        <f>'Year 8 Output'!S17</f>
        <v>2</v>
      </c>
      <c r="U22" s="40">
        <f>'Year 8 Output'!T17</f>
        <v>549</v>
      </c>
      <c r="V22" s="40">
        <f>'Year 8 Output'!U17</f>
        <v>334</v>
      </c>
      <c r="W22" s="47">
        <f>'Year 8 Output'!V17</f>
        <v>0.60837889999999994</v>
      </c>
      <c r="X22" s="60">
        <f>'Year 8 Output'!W17</f>
        <v>446</v>
      </c>
      <c r="Y22" s="64">
        <f>'Year 8 Output'!X17</f>
        <v>0.81238619999999995</v>
      </c>
      <c r="Z22" s="64">
        <f>'Year 8 Output'!Y17</f>
        <v>2.0744189999999998</v>
      </c>
      <c r="AA22" s="40">
        <f>'Year 8 Output'!Z17</f>
        <v>5</v>
      </c>
      <c r="AB22" s="40">
        <f>'Year 8 Output'!AA17</f>
        <v>5</v>
      </c>
      <c r="AC22" s="47">
        <f>'Year 8 Output'!AB17</f>
        <v>1</v>
      </c>
      <c r="AD22" s="56">
        <f>'Year 8 Output'!AC17</f>
        <v>0</v>
      </c>
      <c r="AE22" s="56">
        <f>'Year 8 Output'!AD17</f>
        <v>0</v>
      </c>
      <c r="AF22" s="41">
        <f>'Year 8 Output'!AE17</f>
        <v>0</v>
      </c>
      <c r="AG22" s="40">
        <f>'Year 8 Output'!AF17</f>
        <v>555</v>
      </c>
      <c r="AH22" s="40">
        <f>'Year 8 Output'!AG17</f>
        <v>340</v>
      </c>
      <c r="AI22" s="47">
        <f>'Year 8 Output'!AH17</f>
        <v>0.61261259999999995</v>
      </c>
      <c r="AJ22" s="40">
        <f>'Year 8 Output'!AI17</f>
        <v>446</v>
      </c>
      <c r="AK22" s="41">
        <f>'Year 8 Output'!AJ17</f>
        <v>0.80360359999999997</v>
      </c>
      <c r="AL22" s="41">
        <f>'Year 8 Output'!AK17</f>
        <v>2.0744189999999998</v>
      </c>
      <c r="AM22" s="48">
        <f>'Year 8 Output'!AL17</f>
        <v>327</v>
      </c>
      <c r="AN22" s="48">
        <f>'Year 8 Output'!AM17</f>
        <v>200</v>
      </c>
      <c r="AO22" s="49">
        <f>'Year 8 Output'!AN17</f>
        <v>0.61162079999999996</v>
      </c>
      <c r="AP22" s="48">
        <f>'Year 8 Output'!AO17</f>
        <v>264</v>
      </c>
      <c r="AQ22" s="50">
        <f>'Year 8 Output'!AP17</f>
        <v>0.80733940000000004</v>
      </c>
      <c r="AR22" s="50">
        <f>'Year 8 Output'!AQ17</f>
        <v>2.0787399999999998</v>
      </c>
      <c r="AS22" s="58">
        <f>'Year 8 Output'!AR17</f>
        <v>0</v>
      </c>
      <c r="AT22" s="58">
        <f>'Year 8 Output'!AS17</f>
        <v>0</v>
      </c>
      <c r="AU22" s="48">
        <f>'Year 8 Output'!AT17</f>
        <v>0</v>
      </c>
      <c r="AV22" s="58">
        <f>'Year 8 Output'!AU17</f>
        <v>0</v>
      </c>
      <c r="AW22" s="50">
        <f>'Year 8 Output'!AV17</f>
        <v>0</v>
      </c>
      <c r="AX22" s="50">
        <f>'Year 8 Output'!AW17</f>
        <v>0</v>
      </c>
      <c r="AY22" s="48">
        <f>'Year 8 Output'!AX17</f>
        <v>327</v>
      </c>
      <c r="AZ22" s="48">
        <f>'Year 8 Output'!AY17</f>
        <v>200</v>
      </c>
      <c r="BA22" s="49">
        <f>'Year 8 Output'!AZ17</f>
        <v>0.61162079999999996</v>
      </c>
      <c r="BB22" s="18">
        <f>'Year 8 Output'!BA17</f>
        <v>264</v>
      </c>
      <c r="BC22" s="39">
        <f>'Year 8 Output'!BB17</f>
        <v>0.80733940000000004</v>
      </c>
      <c r="BD22" s="39">
        <f>'Year 8 Output'!BC17</f>
        <v>2.0787399999999998</v>
      </c>
      <c r="BE22" s="40">
        <f>'Year 8 Output'!BD17</f>
        <v>2712</v>
      </c>
      <c r="BF22" s="40">
        <f>'Year 8 Output'!BE17</f>
        <v>2065</v>
      </c>
      <c r="BG22" s="47">
        <f>'Year 8 Output'!BF17</f>
        <v>0.76143070000000002</v>
      </c>
      <c r="BH22" s="40">
        <f>'Year 8 Output'!BG17</f>
        <v>1086</v>
      </c>
      <c r="BI22" s="64">
        <f>'Year 8 Output'!BH17</f>
        <v>0.40044249999999998</v>
      </c>
      <c r="BJ22" s="64">
        <f>'Year 8 Output'!BI17</f>
        <v>1.6785159999999999</v>
      </c>
      <c r="BK22" s="60">
        <f>'Year 8 Output'!BJ17</f>
        <v>39</v>
      </c>
      <c r="BL22" s="60">
        <f>'Year 8 Output'!BK17</f>
        <v>33</v>
      </c>
      <c r="BM22" s="62">
        <f>'Year 8 Output'!BL17</f>
        <v>0.84615379999999996</v>
      </c>
      <c r="BN22" s="60">
        <f>'Year 8 Output'!BM17</f>
        <v>12</v>
      </c>
      <c r="BO22" s="64">
        <f>'Year 8 Output'!BN17</f>
        <v>0.30769229999999997</v>
      </c>
      <c r="BP22" s="64">
        <f>'Year 8 Output'!BO17</f>
        <v>2</v>
      </c>
      <c r="BQ22" s="40">
        <f>'Year 8 Output'!BP17</f>
        <v>2754</v>
      </c>
      <c r="BR22" s="40">
        <f>'Year 8 Output'!BQ17</f>
        <v>2100</v>
      </c>
      <c r="BS22" s="47">
        <f>'Year 8 Output'!BR17</f>
        <v>0.76252719999999996</v>
      </c>
      <c r="BT22" s="40">
        <f>'Year 8 Output'!BS17</f>
        <v>1099</v>
      </c>
      <c r="BU22" s="41">
        <f>'Year 8 Output'!BT17</f>
        <v>0.39905590000000002</v>
      </c>
      <c r="BV22" s="41">
        <f>'Year 8 Output'!BU17</f>
        <v>1.680428</v>
      </c>
    </row>
    <row r="23" spans="1:74" ht="14.1" customHeight="1" x14ac:dyDescent="0.2">
      <c r="A23" s="71"/>
      <c r="B23" s="44" t="s">
        <v>25</v>
      </c>
      <c r="C23" s="18">
        <f>'Year 8 Output'!B18</f>
        <v>518</v>
      </c>
      <c r="D23" s="18">
        <f>'Year 8 Output'!C18</f>
        <v>422</v>
      </c>
      <c r="E23" s="46">
        <f>'Year 8 Output'!D18</f>
        <v>0.81467179999999995</v>
      </c>
      <c r="F23" s="18">
        <f>'Year 8 Output'!E18</f>
        <v>341</v>
      </c>
      <c r="G23" s="39">
        <f>'Year 8 Output'!F18</f>
        <v>0.65830120000000003</v>
      </c>
      <c r="H23" s="39">
        <f>'Year 8 Output'!G18</f>
        <v>3.5520830000000001</v>
      </c>
      <c r="I23" s="57">
        <f>'Year 8 Output'!H18</f>
        <v>0</v>
      </c>
      <c r="J23" s="18">
        <f>'Year 8 Output'!I18</f>
        <v>0</v>
      </c>
      <c r="K23" s="18">
        <f>'Year 8 Output'!J18</f>
        <v>0</v>
      </c>
      <c r="L23" s="18">
        <f>'Year 8 Output'!K18</f>
        <v>0</v>
      </c>
      <c r="M23" s="39">
        <f>'Year 8 Output'!L18</f>
        <v>0</v>
      </c>
      <c r="N23" s="39">
        <f>'Year 8 Output'!M18</f>
        <v>0</v>
      </c>
      <c r="O23" s="18">
        <f>'Year 8 Output'!N18</f>
        <v>263</v>
      </c>
      <c r="P23" s="18">
        <f>'Year 8 Output'!O18</f>
        <v>206</v>
      </c>
      <c r="Q23" s="46">
        <f>'Year 8 Output'!P18</f>
        <v>0.78327000000000002</v>
      </c>
      <c r="R23" s="18">
        <f>'Year 8 Output'!Q18</f>
        <v>214</v>
      </c>
      <c r="S23" s="39">
        <f>'Year 8 Output'!R18</f>
        <v>0.81368819999999997</v>
      </c>
      <c r="T23" s="39">
        <f>'Year 8 Output'!S18</f>
        <v>3.7543859999999998</v>
      </c>
      <c r="U23" s="40">
        <f>'Year 8 Output'!T18</f>
        <v>97</v>
      </c>
      <c r="V23" s="40">
        <f>'Year 8 Output'!U18</f>
        <v>75</v>
      </c>
      <c r="W23" s="47">
        <f>'Year 8 Output'!V18</f>
        <v>0.77319590000000005</v>
      </c>
      <c r="X23" s="60">
        <f>'Year 8 Output'!W18</f>
        <v>68</v>
      </c>
      <c r="Y23" s="64">
        <f>'Year 8 Output'!X18</f>
        <v>0.70103090000000001</v>
      </c>
      <c r="Z23" s="64">
        <f>'Year 8 Output'!Y18</f>
        <v>3.0909089999999999</v>
      </c>
      <c r="AA23" s="40">
        <f>'Year 8 Output'!Z18</f>
        <v>45</v>
      </c>
      <c r="AB23" s="40">
        <f>'Year 8 Output'!AA18</f>
        <v>32</v>
      </c>
      <c r="AC23" s="47">
        <f>'Year 8 Output'!AB18</f>
        <v>0.7111111</v>
      </c>
      <c r="AD23" s="40">
        <f>'Year 8 Output'!AC18</f>
        <v>58</v>
      </c>
      <c r="AE23" s="41">
        <f>'Year 8 Output'!AD18</f>
        <v>1.2888888999999999</v>
      </c>
      <c r="AF23" s="41">
        <f>'Year 8 Output'!AE18</f>
        <v>4.461538</v>
      </c>
      <c r="AG23" s="40">
        <f>'Year 8 Output'!AF18</f>
        <v>142</v>
      </c>
      <c r="AH23" s="40">
        <f>'Year 8 Output'!AG18</f>
        <v>107</v>
      </c>
      <c r="AI23" s="47">
        <f>'Year 8 Output'!AH18</f>
        <v>0.75352110000000005</v>
      </c>
      <c r="AJ23" s="40">
        <f>'Year 8 Output'!AI18</f>
        <v>126</v>
      </c>
      <c r="AK23" s="41">
        <f>'Year 8 Output'!AJ18</f>
        <v>0.88732390000000005</v>
      </c>
      <c r="AL23" s="41">
        <f>'Year 8 Output'!AK18</f>
        <v>3.6</v>
      </c>
      <c r="AM23" s="48">
        <f>'Year 8 Output'!AL18</f>
        <v>8</v>
      </c>
      <c r="AN23" s="48">
        <f>'Year 8 Output'!AM18</f>
        <v>7</v>
      </c>
      <c r="AO23" s="49">
        <f>'Year 8 Output'!AN18</f>
        <v>0.875</v>
      </c>
      <c r="AP23" s="48">
        <f>'Year 8 Output'!AO18</f>
        <v>4</v>
      </c>
      <c r="AQ23" s="50">
        <f>'Year 8 Output'!AP18</f>
        <v>0.5</v>
      </c>
      <c r="AR23" s="50">
        <f>'Year 8 Output'!AQ18</f>
        <v>4</v>
      </c>
      <c r="AS23" s="48">
        <f>'Year 8 Output'!AR18</f>
        <v>5</v>
      </c>
      <c r="AT23" s="48">
        <f>'Year 8 Output'!AS18</f>
        <v>4</v>
      </c>
      <c r="AU23" s="49">
        <f>'Year 8 Output'!AT18</f>
        <v>0.8</v>
      </c>
      <c r="AV23" s="48">
        <f>'Year 8 Output'!AU18</f>
        <v>2</v>
      </c>
      <c r="AW23" s="50">
        <f>'Year 8 Output'!AV18</f>
        <v>0.4</v>
      </c>
      <c r="AX23" s="50">
        <f>'Year 8 Output'!AW18</f>
        <v>2</v>
      </c>
      <c r="AY23" s="48">
        <f>'Year 8 Output'!AX18</f>
        <v>13</v>
      </c>
      <c r="AZ23" s="48">
        <f>'Year 8 Output'!AY18</f>
        <v>11</v>
      </c>
      <c r="BA23" s="49">
        <f>'Year 8 Output'!AZ18</f>
        <v>0.84615379999999996</v>
      </c>
      <c r="BB23" s="18">
        <f>'Year 8 Output'!BA18</f>
        <v>6</v>
      </c>
      <c r="BC23" s="39">
        <f>'Year 8 Output'!BB18</f>
        <v>0.46153850000000002</v>
      </c>
      <c r="BD23" s="39">
        <f>'Year 8 Output'!BC18</f>
        <v>3</v>
      </c>
      <c r="BE23" s="40">
        <f>'Year 8 Output'!BD18</f>
        <v>150</v>
      </c>
      <c r="BF23" s="40">
        <f>'Year 8 Output'!BE18</f>
        <v>134</v>
      </c>
      <c r="BG23" s="47">
        <f>'Year 8 Output'!BF18</f>
        <v>0.8933333</v>
      </c>
      <c r="BH23" s="40">
        <f>'Year 8 Output'!BG18</f>
        <v>55</v>
      </c>
      <c r="BI23" s="64">
        <f>'Year 8 Output'!BH18</f>
        <v>0.36666670000000001</v>
      </c>
      <c r="BJ23" s="64">
        <f>'Year 8 Output'!BI18</f>
        <v>3.4375</v>
      </c>
      <c r="BK23" s="60">
        <f>'Year 8 Output'!BJ18</f>
        <v>213</v>
      </c>
      <c r="BL23" s="60">
        <f>'Year 8 Output'!BK18</f>
        <v>170</v>
      </c>
      <c r="BM23" s="62">
        <f>'Year 8 Output'!BL18</f>
        <v>0.79812209999999995</v>
      </c>
      <c r="BN23" s="60">
        <f>'Year 8 Output'!BM18</f>
        <v>154</v>
      </c>
      <c r="BO23" s="64">
        <f>'Year 8 Output'!BN18</f>
        <v>0.72300469999999994</v>
      </c>
      <c r="BP23" s="64">
        <f>'Year 8 Output'!BO18</f>
        <v>3.5813950000000001</v>
      </c>
      <c r="BQ23" s="40">
        <f>'Year 8 Output'!BP18</f>
        <v>363</v>
      </c>
      <c r="BR23" s="40">
        <f>'Year 8 Output'!BQ18</f>
        <v>304</v>
      </c>
      <c r="BS23" s="47">
        <f>'Year 8 Output'!BR18</f>
        <v>0.83746560000000003</v>
      </c>
      <c r="BT23" s="40">
        <f>'Year 8 Output'!BS18</f>
        <v>209</v>
      </c>
      <c r="BU23" s="41">
        <f>'Year 8 Output'!BT18</f>
        <v>0.57575759999999998</v>
      </c>
      <c r="BV23" s="41">
        <f>'Year 8 Output'!BU18</f>
        <v>3.542373</v>
      </c>
    </row>
    <row r="24" spans="1:74" ht="14.1" customHeight="1" x14ac:dyDescent="0.2">
      <c r="A24" s="71"/>
      <c r="B24" s="44" t="s">
        <v>1</v>
      </c>
      <c r="C24" s="18">
        <f>'Year 8 Output'!B19</f>
        <v>11698</v>
      </c>
      <c r="D24" s="18">
        <f>'Year 8 Output'!C19</f>
        <v>7736</v>
      </c>
      <c r="E24" s="46">
        <f>'Year 8 Output'!D19</f>
        <v>0.66130960000000005</v>
      </c>
      <c r="F24" s="18">
        <f>'Year 8 Output'!E19</f>
        <v>8919</v>
      </c>
      <c r="G24" s="39">
        <f>'Year 8 Output'!F19</f>
        <v>0.76243799999999995</v>
      </c>
      <c r="H24" s="39">
        <f>'Year 8 Output'!G19</f>
        <v>2.2511359999999998</v>
      </c>
      <c r="I24" s="18">
        <f>'Year 8 Output'!H19</f>
        <v>5755</v>
      </c>
      <c r="J24" s="18">
        <f>'Year 8 Output'!I19</f>
        <v>3995</v>
      </c>
      <c r="K24" s="46">
        <f>'Year 8 Output'!J19</f>
        <v>0.69417899999999999</v>
      </c>
      <c r="L24" s="18">
        <f>'Year 8 Output'!K19</f>
        <v>3365</v>
      </c>
      <c r="M24" s="39">
        <f>'Year 8 Output'!L19</f>
        <v>0.58470889999999998</v>
      </c>
      <c r="N24" s="39">
        <f>'Year 8 Output'!M19</f>
        <v>1.911932</v>
      </c>
      <c r="O24" s="18">
        <f>'Year 8 Output'!N19</f>
        <v>4576</v>
      </c>
      <c r="P24" s="18">
        <f>'Year 8 Output'!O19</f>
        <v>2875</v>
      </c>
      <c r="Q24" s="46">
        <f>'Year 8 Output'!P19</f>
        <v>0.628278</v>
      </c>
      <c r="R24" s="18">
        <f>'Year 8 Output'!Q19</f>
        <v>4119</v>
      </c>
      <c r="S24" s="39">
        <f>'Year 8 Output'!R19</f>
        <v>0.90013109999999996</v>
      </c>
      <c r="T24" s="39">
        <f>'Year 8 Output'!S19</f>
        <v>2.4215170000000001</v>
      </c>
      <c r="U24" s="40">
        <f>'Year 8 Output'!T19</f>
        <v>1332</v>
      </c>
      <c r="V24" s="40">
        <f>'Year 8 Output'!U19</f>
        <v>755</v>
      </c>
      <c r="W24" s="47">
        <f>'Year 8 Output'!V19</f>
        <v>0.56681680000000001</v>
      </c>
      <c r="X24" s="60">
        <f>'Year 8 Output'!W19</f>
        <v>1400</v>
      </c>
      <c r="Y24" s="64">
        <f>'Year 8 Output'!X19</f>
        <v>1.0510511</v>
      </c>
      <c r="Z24" s="64">
        <f>'Year 8 Output'!Y19</f>
        <v>2.4263430000000001</v>
      </c>
      <c r="AA24" s="40">
        <f>'Year 8 Output'!Z19</f>
        <v>1552</v>
      </c>
      <c r="AB24" s="40">
        <f>'Year 8 Output'!AA19</f>
        <v>815</v>
      </c>
      <c r="AC24" s="47">
        <f>'Year 8 Output'!AB19</f>
        <v>0.52512890000000001</v>
      </c>
      <c r="AD24" s="40">
        <f>'Year 8 Output'!AC19</f>
        <v>1918</v>
      </c>
      <c r="AE24" s="41">
        <f>'Year 8 Output'!AD19</f>
        <v>1.2358247</v>
      </c>
      <c r="AF24" s="41">
        <f>'Year 8 Output'!AE19</f>
        <v>2.6024419999999999</v>
      </c>
      <c r="AG24" s="40">
        <f>'Year 8 Output'!AF19</f>
        <v>2885</v>
      </c>
      <c r="AH24" s="40">
        <f>'Year 8 Output'!AG19</f>
        <v>1571</v>
      </c>
      <c r="AI24" s="47">
        <f>'Year 8 Output'!AH19</f>
        <v>0.54454069999999999</v>
      </c>
      <c r="AJ24" s="40">
        <f>'Year 8 Output'!AI19</f>
        <v>3318</v>
      </c>
      <c r="AK24" s="41">
        <f>'Year 8 Output'!AJ19</f>
        <v>1.1500866999999999</v>
      </c>
      <c r="AL24" s="41">
        <f>'Year 8 Output'!AK19</f>
        <v>2.5251139999999999</v>
      </c>
      <c r="AM24" s="48">
        <f>'Year 8 Output'!AL19</f>
        <v>609</v>
      </c>
      <c r="AN24" s="48">
        <f>'Year 8 Output'!AM19</f>
        <v>371</v>
      </c>
      <c r="AO24" s="49">
        <f>'Year 8 Output'!AN19</f>
        <v>0.60919540000000005</v>
      </c>
      <c r="AP24" s="48">
        <f>'Year 8 Output'!AO19</f>
        <v>542</v>
      </c>
      <c r="AQ24" s="50">
        <f>'Year 8 Output'!AP19</f>
        <v>0.88998359999999999</v>
      </c>
      <c r="AR24" s="50">
        <f>'Year 8 Output'!AQ19</f>
        <v>2.2773110000000001</v>
      </c>
      <c r="AS24" s="48">
        <f>'Year 8 Output'!AR19</f>
        <v>218</v>
      </c>
      <c r="AT24" s="48">
        <f>'Year 8 Output'!AS19</f>
        <v>116</v>
      </c>
      <c r="AU24" s="49">
        <f>'Year 8 Output'!AT19</f>
        <v>0.53211010000000003</v>
      </c>
      <c r="AV24" s="48">
        <f>'Year 8 Output'!AU19</f>
        <v>278</v>
      </c>
      <c r="AW24" s="50">
        <f>'Year 8 Output'!AV19</f>
        <v>1.2752294</v>
      </c>
      <c r="AX24" s="50">
        <f>'Year 8 Output'!AW19</f>
        <v>2.7254900000000002</v>
      </c>
      <c r="AY24" s="48">
        <f>'Year 8 Output'!AX19</f>
        <v>827</v>
      </c>
      <c r="AZ24" s="48">
        <f>'Year 8 Output'!AY19</f>
        <v>487</v>
      </c>
      <c r="BA24" s="49">
        <f>'Year 8 Output'!AZ19</f>
        <v>0.5888755</v>
      </c>
      <c r="BB24" s="18">
        <f>'Year 8 Output'!BA19</f>
        <v>820</v>
      </c>
      <c r="BC24" s="39">
        <f>'Year 8 Output'!BB19</f>
        <v>0.99153570000000002</v>
      </c>
      <c r="BD24" s="39">
        <f>'Year 8 Output'!BC19</f>
        <v>2.4117649999999999</v>
      </c>
      <c r="BE24" s="40">
        <f>'Year 8 Output'!BD19</f>
        <v>5177</v>
      </c>
      <c r="BF24" s="40">
        <f>'Year 8 Output'!BE19</f>
        <v>3732</v>
      </c>
      <c r="BG24" s="47">
        <f>'Year 8 Output'!BF19</f>
        <v>0.72088079999999999</v>
      </c>
      <c r="BH24" s="40">
        <f>'Year 8 Output'!BG19</f>
        <v>2857</v>
      </c>
      <c r="BI24" s="64">
        <f>'Year 8 Output'!BH19</f>
        <v>0.55186400000000002</v>
      </c>
      <c r="BJ24" s="64">
        <f>'Year 8 Output'!BI19</f>
        <v>1.977163</v>
      </c>
      <c r="BK24" s="60">
        <f>'Year 8 Output'!BJ19</f>
        <v>2806</v>
      </c>
      <c r="BL24" s="60">
        <f>'Year 8 Output'!BK19</f>
        <v>1944</v>
      </c>
      <c r="BM24" s="62">
        <f>'Year 8 Output'!BL19</f>
        <v>0.69280109999999995</v>
      </c>
      <c r="BN24" s="60">
        <f>'Year 8 Output'!BM19</f>
        <v>1923</v>
      </c>
      <c r="BO24" s="64">
        <f>'Year 8 Output'!BN19</f>
        <v>0.68531719999999996</v>
      </c>
      <c r="BP24" s="64">
        <f>'Year 8 Output'!BO19</f>
        <v>2.230858</v>
      </c>
      <c r="BQ24" s="40">
        <f>'Year 8 Output'!BP19</f>
        <v>7986</v>
      </c>
      <c r="BR24" s="40">
        <f>'Year 8 Output'!BQ19</f>
        <v>5678</v>
      </c>
      <c r="BS24" s="47">
        <f>'Year 8 Output'!BR19</f>
        <v>0.71099420000000002</v>
      </c>
      <c r="BT24" s="40">
        <f>'Year 8 Output'!BS19</f>
        <v>4781</v>
      </c>
      <c r="BU24" s="41">
        <f>'Year 8 Output'!BT19</f>
        <v>0.59867269999999995</v>
      </c>
      <c r="BV24" s="41">
        <f>'Year 8 Output'!BU19</f>
        <v>2.0714899999999998</v>
      </c>
    </row>
    <row r="25" spans="1:74" ht="36" customHeight="1" x14ac:dyDescent="0.2">
      <c r="A25" s="79" t="s">
        <v>26</v>
      </c>
      <c r="B25" s="45" t="s">
        <v>36</v>
      </c>
      <c r="C25" s="18">
        <f>'Year 8 Output'!B20</f>
        <v>687</v>
      </c>
      <c r="D25" s="18">
        <f>'Year 8 Output'!C20</f>
        <v>593</v>
      </c>
      <c r="E25" s="46">
        <f>'Year 8 Output'!D20</f>
        <v>0.86317319999999997</v>
      </c>
      <c r="F25" s="18">
        <f>'Year 8 Output'!E20</f>
        <v>471</v>
      </c>
      <c r="G25" s="39">
        <f>'Year 8 Output'!F20</f>
        <v>0.68558949999999996</v>
      </c>
      <c r="H25" s="39">
        <f>'Year 8 Output'!G20</f>
        <v>5.0106380000000001</v>
      </c>
      <c r="I25" s="18">
        <f>'Year 8 Output'!H20</f>
        <v>0</v>
      </c>
      <c r="J25" s="18">
        <f>'Year 8 Output'!I20</f>
        <v>0</v>
      </c>
      <c r="K25" s="18">
        <f>'Year 8 Output'!J20</f>
        <v>0</v>
      </c>
      <c r="L25" s="18">
        <f>'Year 8 Output'!K20</f>
        <v>0</v>
      </c>
      <c r="M25" s="39">
        <f>'Year 8 Output'!L20</f>
        <v>0</v>
      </c>
      <c r="N25" s="39">
        <f>'Year 8 Output'!M20</f>
        <v>0</v>
      </c>
      <c r="O25" s="18">
        <f>'Year 8 Output'!N20</f>
        <v>687</v>
      </c>
      <c r="P25" s="18">
        <f>'Year 8 Output'!O20</f>
        <v>593</v>
      </c>
      <c r="Q25" s="46">
        <f>'Year 8 Output'!P20</f>
        <v>0.86317319999999997</v>
      </c>
      <c r="R25" s="18">
        <f>'Year 8 Output'!Q20</f>
        <v>471</v>
      </c>
      <c r="S25" s="39">
        <f>'Year 8 Output'!R20</f>
        <v>0.68558949999999996</v>
      </c>
      <c r="T25" s="39">
        <f>'Year 8 Output'!S20</f>
        <v>5.0106380000000001</v>
      </c>
      <c r="U25" s="56">
        <f>'Year 8 Output'!T20</f>
        <v>0</v>
      </c>
      <c r="V25" s="56">
        <f>'Year 8 Output'!U20</f>
        <v>0</v>
      </c>
      <c r="W25" s="64">
        <f>'Year 8 Output'!V20</f>
        <v>0</v>
      </c>
      <c r="X25" s="61">
        <f>'Year 8 Output'!W20</f>
        <v>0</v>
      </c>
      <c r="Y25" s="64">
        <f>'Year 8 Output'!X20</f>
        <v>0</v>
      </c>
      <c r="Z25" s="64">
        <f>'Year 8 Output'!Y20</f>
        <v>0</v>
      </c>
      <c r="AA25" s="40">
        <f>'Year 8 Output'!Z20</f>
        <v>111</v>
      </c>
      <c r="AB25" s="40">
        <f>'Year 8 Output'!AA20</f>
        <v>86</v>
      </c>
      <c r="AC25" s="47">
        <f>'Year 8 Output'!AB20</f>
        <v>0.77477479999999999</v>
      </c>
      <c r="AD25" s="40">
        <f>'Year 8 Output'!AC20</f>
        <v>112</v>
      </c>
      <c r="AE25" s="41">
        <f>'Year 8 Output'!AD20</f>
        <v>1.009009</v>
      </c>
      <c r="AF25" s="41">
        <f>'Year 8 Output'!AE20</f>
        <v>4.4800000000000004</v>
      </c>
      <c r="AG25" s="40">
        <f>'Year 8 Output'!AF20</f>
        <v>111</v>
      </c>
      <c r="AH25" s="40">
        <f>'Year 8 Output'!AG20</f>
        <v>86</v>
      </c>
      <c r="AI25" s="47">
        <f>'Year 8 Output'!AH20</f>
        <v>0.77477479999999999</v>
      </c>
      <c r="AJ25" s="40">
        <f>'Year 8 Output'!AI20</f>
        <v>112</v>
      </c>
      <c r="AK25" s="41">
        <f>'Year 8 Output'!AJ20</f>
        <v>1.009009</v>
      </c>
      <c r="AL25" s="41">
        <f>'Year 8 Output'!AK20</f>
        <v>4.4800000000000004</v>
      </c>
      <c r="AM25" s="58">
        <f>'Year 8 Output'!AL20</f>
        <v>0</v>
      </c>
      <c r="AN25" s="58">
        <f>'Year 8 Output'!AM20</f>
        <v>0</v>
      </c>
      <c r="AO25" s="48">
        <f>'Year 8 Output'!AN20</f>
        <v>0</v>
      </c>
      <c r="AP25" s="58">
        <f>'Year 8 Output'!AO20</f>
        <v>0</v>
      </c>
      <c r="AQ25" s="50">
        <f>'Year 8 Output'!AP20</f>
        <v>0</v>
      </c>
      <c r="AR25" s="50">
        <f>'Year 8 Output'!AQ20</f>
        <v>0</v>
      </c>
      <c r="AS25" s="48">
        <f>'Year 8 Output'!AR20</f>
        <v>28</v>
      </c>
      <c r="AT25" s="48">
        <f>'Year 8 Output'!AS20</f>
        <v>22</v>
      </c>
      <c r="AU25" s="49">
        <f>'Year 8 Output'!AT20</f>
        <v>0.78571429999999998</v>
      </c>
      <c r="AV25" s="48">
        <f>'Year 8 Output'!AU20</f>
        <v>29</v>
      </c>
      <c r="AW25" s="50">
        <f>'Year 8 Output'!AV20</f>
        <v>1.0357143</v>
      </c>
      <c r="AX25" s="50">
        <f>'Year 8 Output'!AW20</f>
        <v>4.8333329999999997</v>
      </c>
      <c r="AY25" s="48">
        <f>'Year 8 Output'!AX20</f>
        <v>28</v>
      </c>
      <c r="AZ25" s="48">
        <f>'Year 8 Output'!AY20</f>
        <v>22</v>
      </c>
      <c r="BA25" s="49">
        <f>'Year 8 Output'!AZ20</f>
        <v>0.78571429999999998</v>
      </c>
      <c r="BB25" s="18">
        <f>'Year 8 Output'!BA20</f>
        <v>29</v>
      </c>
      <c r="BC25" s="39">
        <f>'Year 8 Output'!BB20</f>
        <v>1.0357143</v>
      </c>
      <c r="BD25" s="39">
        <f>'Year 8 Output'!BC20</f>
        <v>4.8333329999999997</v>
      </c>
      <c r="BE25" s="56">
        <f>'Year 8 Output'!BD20</f>
        <v>0</v>
      </c>
      <c r="BF25" s="56">
        <f>'Year 8 Output'!BE20</f>
        <v>0</v>
      </c>
      <c r="BG25" s="40">
        <f>'Year 8 Output'!BF20</f>
        <v>0</v>
      </c>
      <c r="BH25" s="56">
        <f>'Year 8 Output'!BG20</f>
        <v>0</v>
      </c>
      <c r="BI25" s="64">
        <f>'Year 8 Output'!BH20</f>
        <v>0</v>
      </c>
      <c r="BJ25" s="64">
        <f>'Year 8 Output'!BI20</f>
        <v>0</v>
      </c>
      <c r="BK25" s="60">
        <f>'Year 8 Output'!BJ20</f>
        <v>548</v>
      </c>
      <c r="BL25" s="60">
        <f>'Year 8 Output'!BK20</f>
        <v>485</v>
      </c>
      <c r="BM25" s="62">
        <f>'Year 8 Output'!BL20</f>
        <v>0.8850365</v>
      </c>
      <c r="BN25" s="60">
        <f>'Year 8 Output'!BM20</f>
        <v>330</v>
      </c>
      <c r="BO25" s="64">
        <f>'Year 8 Output'!BN20</f>
        <v>0.6021898</v>
      </c>
      <c r="BP25" s="64">
        <f>'Year 8 Output'!BO20</f>
        <v>5.2380950000000004</v>
      </c>
      <c r="BQ25" s="40">
        <f>'Year 8 Output'!BP20</f>
        <v>548</v>
      </c>
      <c r="BR25" s="40">
        <f>'Year 8 Output'!BQ20</f>
        <v>485</v>
      </c>
      <c r="BS25" s="47">
        <f>'Year 8 Output'!BR20</f>
        <v>0.8850365</v>
      </c>
      <c r="BT25" s="40">
        <f>'Year 8 Output'!BS20</f>
        <v>330</v>
      </c>
      <c r="BU25" s="41">
        <f>'Year 8 Output'!BT20</f>
        <v>0.6021898</v>
      </c>
      <c r="BV25" s="41">
        <f>'Year 8 Output'!BU20</f>
        <v>5.2380950000000004</v>
      </c>
    </row>
    <row r="26" spans="1:74" s="53" customFormat="1" ht="14.1" customHeight="1" x14ac:dyDescent="0.2">
      <c r="A26" s="71"/>
      <c r="B26" s="63" t="s">
        <v>27</v>
      </c>
      <c r="C26" s="18">
        <f>'Year 8 Output'!B21</f>
        <v>200</v>
      </c>
      <c r="D26" s="18">
        <f>'Year 8 Output'!C21</f>
        <v>139</v>
      </c>
      <c r="E26" s="46">
        <f>'Year 8 Output'!D21</f>
        <v>0.69499999999999995</v>
      </c>
      <c r="F26" s="18">
        <f>'Year 8 Output'!E21</f>
        <v>116</v>
      </c>
      <c r="G26" s="39">
        <f>'Year 8 Output'!F21</f>
        <v>0.57999999999999996</v>
      </c>
      <c r="H26" s="39">
        <f>'Year 8 Output'!G21</f>
        <v>1.9016390000000001</v>
      </c>
      <c r="I26" s="57">
        <f>'Year 8 Output'!H21</f>
        <v>0</v>
      </c>
      <c r="J26" s="57">
        <f>'Year 8 Output'!I21</f>
        <v>0</v>
      </c>
      <c r="K26" s="18">
        <f>'Year 8 Output'!J21</f>
        <v>0</v>
      </c>
      <c r="L26" s="18">
        <f>'Year 8 Output'!K21</f>
        <v>0</v>
      </c>
      <c r="M26" s="39">
        <f>'Year 8 Output'!L21</f>
        <v>0</v>
      </c>
      <c r="N26" s="39">
        <f>'Year 8 Output'!M21</f>
        <v>0</v>
      </c>
      <c r="O26" s="18">
        <f>'Year 8 Output'!N21</f>
        <v>200</v>
      </c>
      <c r="P26" s="18">
        <f>'Year 8 Output'!O21</f>
        <v>139</v>
      </c>
      <c r="Q26" s="46">
        <f>'Year 8 Output'!P21</f>
        <v>0.69499999999999995</v>
      </c>
      <c r="R26" s="18">
        <f>'Year 8 Output'!Q21</f>
        <v>116</v>
      </c>
      <c r="S26" s="39">
        <f>'Year 8 Output'!R21</f>
        <v>0.57999999999999996</v>
      </c>
      <c r="T26" s="39">
        <f>'Year 8 Output'!S21</f>
        <v>1.9016390000000001</v>
      </c>
      <c r="U26" s="56">
        <f>'Year 8 Output'!T21</f>
        <v>0</v>
      </c>
      <c r="V26" s="56">
        <f>'Year 8 Output'!U21</f>
        <v>0</v>
      </c>
      <c r="W26" s="64">
        <f>'Year 8 Output'!V21</f>
        <v>0</v>
      </c>
      <c r="X26" s="61">
        <f>'Year 8 Output'!W21</f>
        <v>0</v>
      </c>
      <c r="Y26" s="64">
        <f>'Year 8 Output'!X21</f>
        <v>0</v>
      </c>
      <c r="Z26" s="64">
        <f>'Year 8 Output'!Y21</f>
        <v>0</v>
      </c>
      <c r="AA26" s="40">
        <f>'Year 8 Output'!Z21</f>
        <v>36</v>
      </c>
      <c r="AB26" s="40">
        <f>'Year 8 Output'!AA21</f>
        <v>25</v>
      </c>
      <c r="AC26" s="47">
        <f>'Year 8 Output'!AB21</f>
        <v>0.69444439999999996</v>
      </c>
      <c r="AD26" s="40">
        <f>'Year 8 Output'!AC21</f>
        <v>11</v>
      </c>
      <c r="AE26" s="41">
        <f>'Year 8 Output'!AD21</f>
        <v>0.30555559999999998</v>
      </c>
      <c r="AF26" s="41">
        <f>'Year 8 Output'!AE21</f>
        <v>1</v>
      </c>
      <c r="AG26" s="40">
        <f>'Year 8 Output'!AF21</f>
        <v>36</v>
      </c>
      <c r="AH26" s="40">
        <f>'Year 8 Output'!AG21</f>
        <v>25</v>
      </c>
      <c r="AI26" s="47">
        <f>'Year 8 Output'!AH21</f>
        <v>0.69444439999999996</v>
      </c>
      <c r="AJ26" s="40">
        <f>'Year 8 Output'!AI21</f>
        <v>11</v>
      </c>
      <c r="AK26" s="41">
        <f>'Year 8 Output'!AJ21</f>
        <v>0.30555559999999998</v>
      </c>
      <c r="AL26" s="41">
        <f>'Year 8 Output'!AK21</f>
        <v>1</v>
      </c>
      <c r="AM26" s="58">
        <f>'Year 8 Output'!AL21</f>
        <v>0</v>
      </c>
      <c r="AN26" s="58">
        <f>'Year 8 Output'!AM21</f>
        <v>0</v>
      </c>
      <c r="AO26" s="48">
        <f>'Year 8 Output'!AN21</f>
        <v>0</v>
      </c>
      <c r="AP26" s="58">
        <f>'Year 8 Output'!AO21</f>
        <v>0</v>
      </c>
      <c r="AQ26" s="50">
        <f>'Year 8 Output'!AP21</f>
        <v>0</v>
      </c>
      <c r="AR26" s="50">
        <f>'Year 8 Output'!AQ21</f>
        <v>0</v>
      </c>
      <c r="AS26" s="48">
        <f>'Year 8 Output'!AR21</f>
        <v>3</v>
      </c>
      <c r="AT26" s="58">
        <f>'Year 8 Output'!AS21</f>
        <v>0</v>
      </c>
      <c r="AU26" s="18">
        <f>'Year 8 Output'!AT21</f>
        <v>0</v>
      </c>
      <c r="AV26" s="48">
        <f>'Year 8 Output'!AU21</f>
        <v>5</v>
      </c>
      <c r="AW26" s="50">
        <f>'Year 8 Output'!AV21</f>
        <v>1.6666666999999999</v>
      </c>
      <c r="AX26" s="50">
        <f>'Year 8 Output'!AW21</f>
        <v>1.6666669999999999</v>
      </c>
      <c r="AY26" s="48">
        <f>'Year 8 Output'!AX21</f>
        <v>3</v>
      </c>
      <c r="AZ26" s="58">
        <f>'Year 8 Output'!AY21</f>
        <v>0</v>
      </c>
      <c r="BA26" s="48">
        <f>'Year 8 Output'!AZ21</f>
        <v>0</v>
      </c>
      <c r="BB26" s="18">
        <f>'Year 8 Output'!BA21</f>
        <v>5</v>
      </c>
      <c r="BC26" s="39">
        <f>'Year 8 Output'!BB21</f>
        <v>1.6666666999999999</v>
      </c>
      <c r="BD26" s="39">
        <f>'Year 8 Output'!BC21</f>
        <v>1.6666669999999999</v>
      </c>
      <c r="BE26" s="56">
        <f>'Year 8 Output'!BD21</f>
        <v>0</v>
      </c>
      <c r="BF26" s="56">
        <f>'Year 8 Output'!BE21</f>
        <v>0</v>
      </c>
      <c r="BG26" s="40">
        <f>'Year 8 Output'!BF21</f>
        <v>0</v>
      </c>
      <c r="BH26" s="56">
        <f>'Year 8 Output'!BG21</f>
        <v>0</v>
      </c>
      <c r="BI26" s="64">
        <f>'Year 8 Output'!BH21</f>
        <v>0</v>
      </c>
      <c r="BJ26" s="64">
        <f>'Year 8 Output'!BI21</f>
        <v>0</v>
      </c>
      <c r="BK26" s="60">
        <f>'Year 8 Output'!BJ21</f>
        <v>161</v>
      </c>
      <c r="BL26" s="60">
        <f>'Year 8 Output'!BK21</f>
        <v>164</v>
      </c>
      <c r="BM26" s="62">
        <f>'Year 8 Output'!BL21</f>
        <v>1.0186335</v>
      </c>
      <c r="BN26" s="60">
        <f>'Year 8 Output'!BM21</f>
        <v>100</v>
      </c>
      <c r="BO26" s="64">
        <f>'Year 8 Output'!BN21</f>
        <v>0.62111799999999995</v>
      </c>
      <c r="BP26" s="69">
        <f>'Year 8 Output'!BO21</f>
        <v>-33.333333000000003</v>
      </c>
      <c r="BQ26" s="40">
        <f>'Year 8 Output'!BP21</f>
        <v>161</v>
      </c>
      <c r="BR26" s="40">
        <f>'Year 8 Output'!BQ21</f>
        <v>164</v>
      </c>
      <c r="BS26" s="47">
        <f>'Year 8 Output'!BR21</f>
        <v>1.0186335</v>
      </c>
      <c r="BT26" s="40">
        <f>'Year 8 Output'!BS21</f>
        <v>100</v>
      </c>
      <c r="BU26" s="41">
        <f>'Year 8 Output'!BT21</f>
        <v>0.62111799999999995</v>
      </c>
      <c r="BV26" s="70">
        <f>'Year 8 Output'!BU21</f>
        <v>-33.333333000000003</v>
      </c>
    </row>
    <row r="27" spans="1:74" ht="14.1" customHeight="1" x14ac:dyDescent="0.2">
      <c r="A27" s="71"/>
      <c r="B27" s="44" t="s">
        <v>28</v>
      </c>
      <c r="C27" s="18">
        <f>'Year 8 Output'!B22</f>
        <v>5586</v>
      </c>
      <c r="D27" s="18">
        <f>'Year 8 Output'!C22</f>
        <v>3513</v>
      </c>
      <c r="E27" s="46">
        <f>'Year 8 Output'!D22</f>
        <v>0.6288937</v>
      </c>
      <c r="F27" s="18">
        <f>'Year 8 Output'!E22</f>
        <v>4599</v>
      </c>
      <c r="G27" s="39">
        <f>'Year 8 Output'!F22</f>
        <v>0.82330829999999999</v>
      </c>
      <c r="H27" s="39">
        <f>'Year 8 Output'!G22</f>
        <v>2.2185239999999999</v>
      </c>
      <c r="I27" s="18">
        <f>'Year 8 Output'!H22</f>
        <v>0</v>
      </c>
      <c r="J27" s="18">
        <f>'Year 8 Output'!I22</f>
        <v>0</v>
      </c>
      <c r="K27" s="18">
        <f>'Year 8 Output'!J22</f>
        <v>0</v>
      </c>
      <c r="L27" s="18">
        <f>'Year 8 Output'!K22</f>
        <v>0</v>
      </c>
      <c r="M27" s="39">
        <f>'Year 8 Output'!L22</f>
        <v>0</v>
      </c>
      <c r="N27" s="39">
        <f>'Year 8 Output'!M22</f>
        <v>0</v>
      </c>
      <c r="O27" s="18">
        <f>'Year 8 Output'!N22</f>
        <v>5508</v>
      </c>
      <c r="P27" s="18">
        <f>'Year 8 Output'!O22</f>
        <v>3455</v>
      </c>
      <c r="Q27" s="46">
        <f>'Year 8 Output'!P22</f>
        <v>0.62726939999999998</v>
      </c>
      <c r="R27" s="18">
        <f>'Year 8 Output'!Q22</f>
        <v>4561</v>
      </c>
      <c r="S27" s="39">
        <f>'Year 8 Output'!R22</f>
        <v>0.82806829999999998</v>
      </c>
      <c r="T27" s="39">
        <f>'Year 8 Output'!S22</f>
        <v>2.2216269999999998</v>
      </c>
      <c r="U27" s="40">
        <f>'Year 8 Output'!T22</f>
        <v>10</v>
      </c>
      <c r="V27" s="40">
        <f>'Year 8 Output'!U22</f>
        <v>6</v>
      </c>
      <c r="W27" s="47">
        <f>'Year 8 Output'!V22</f>
        <v>0.6</v>
      </c>
      <c r="X27" s="60">
        <f>'Year 8 Output'!W22</f>
        <v>7</v>
      </c>
      <c r="Y27" s="64">
        <f>'Year 8 Output'!X22</f>
        <v>0.7</v>
      </c>
      <c r="Z27" s="64">
        <f>'Year 8 Output'!Y22</f>
        <v>1.75</v>
      </c>
      <c r="AA27" s="40">
        <f>'Year 8 Output'!Z22</f>
        <v>872</v>
      </c>
      <c r="AB27" s="40">
        <f>'Year 8 Output'!AA22</f>
        <v>433</v>
      </c>
      <c r="AC27" s="47">
        <f>'Year 8 Output'!AB22</f>
        <v>0.49655959999999999</v>
      </c>
      <c r="AD27" s="40">
        <f>'Year 8 Output'!AC22</f>
        <v>1129</v>
      </c>
      <c r="AE27" s="41">
        <f>'Year 8 Output'!AD22</f>
        <v>1.2947248</v>
      </c>
      <c r="AF27" s="41">
        <f>'Year 8 Output'!AE22</f>
        <v>2.5717539999999999</v>
      </c>
      <c r="AG27" s="40">
        <f>'Year 8 Output'!AF22</f>
        <v>882</v>
      </c>
      <c r="AH27" s="40">
        <f>'Year 8 Output'!AG22</f>
        <v>439</v>
      </c>
      <c r="AI27" s="47">
        <f>'Year 8 Output'!AH22</f>
        <v>0.49773240000000002</v>
      </c>
      <c r="AJ27" s="40">
        <f>'Year 8 Output'!AI22</f>
        <v>1136</v>
      </c>
      <c r="AK27" s="41">
        <f>'Year 8 Output'!AJ22</f>
        <v>1.2879818999999999</v>
      </c>
      <c r="AL27" s="41">
        <f>'Year 8 Output'!AK22</f>
        <v>2.5643340000000001</v>
      </c>
      <c r="AM27" s="48">
        <f>'Year 8 Output'!AL22</f>
        <v>0</v>
      </c>
      <c r="AN27" s="48">
        <f>'Year 8 Output'!AM22</f>
        <v>0</v>
      </c>
      <c r="AO27" s="48">
        <f>'Year 8 Output'!AN22</f>
        <v>0</v>
      </c>
      <c r="AP27" s="58">
        <f>'Year 8 Output'!AO22</f>
        <v>0</v>
      </c>
      <c r="AQ27" s="50">
        <f>'Year 8 Output'!AP22</f>
        <v>0</v>
      </c>
      <c r="AR27" s="50">
        <f>'Year 8 Output'!AQ22</f>
        <v>0</v>
      </c>
      <c r="AS27" s="48">
        <f>'Year 8 Output'!AR22</f>
        <v>270</v>
      </c>
      <c r="AT27" s="48">
        <f>'Year 8 Output'!AS22</f>
        <v>142</v>
      </c>
      <c r="AU27" s="49">
        <f>'Year 8 Output'!AT22</f>
        <v>0.52592589999999995</v>
      </c>
      <c r="AV27" s="48">
        <f>'Year 8 Output'!AU22</f>
        <v>363</v>
      </c>
      <c r="AW27" s="50">
        <f>'Year 8 Output'!AV22</f>
        <v>1.3444444</v>
      </c>
      <c r="AX27" s="50">
        <f>'Year 8 Output'!AW22</f>
        <v>2.8359380000000001</v>
      </c>
      <c r="AY27" s="48">
        <f>'Year 8 Output'!AX22</f>
        <v>270</v>
      </c>
      <c r="AZ27" s="48">
        <f>'Year 8 Output'!AY22</f>
        <v>142</v>
      </c>
      <c r="BA27" s="49">
        <f>'Year 8 Output'!AZ22</f>
        <v>0.52592589999999995</v>
      </c>
      <c r="BB27" s="18">
        <f>'Year 8 Output'!BA22</f>
        <v>363</v>
      </c>
      <c r="BC27" s="39">
        <f>'Year 8 Output'!BB22</f>
        <v>1.3444444</v>
      </c>
      <c r="BD27" s="39">
        <f>'Year 8 Output'!BC22</f>
        <v>2.8359380000000001</v>
      </c>
      <c r="BE27" s="40">
        <f>'Year 8 Output'!BD22</f>
        <v>68</v>
      </c>
      <c r="BF27" s="40">
        <f>'Year 8 Output'!BE22</f>
        <v>52</v>
      </c>
      <c r="BG27" s="47">
        <f>'Year 8 Output'!BF22</f>
        <v>0.76470590000000005</v>
      </c>
      <c r="BH27" s="40">
        <f>'Year 8 Output'!BG22</f>
        <v>31</v>
      </c>
      <c r="BI27" s="64">
        <f>'Year 8 Output'!BH22</f>
        <v>0.45588240000000002</v>
      </c>
      <c r="BJ27" s="64">
        <f>'Year 8 Output'!BI22</f>
        <v>1.9375</v>
      </c>
      <c r="BK27" s="60">
        <f>'Year 8 Output'!BJ22</f>
        <v>4366</v>
      </c>
      <c r="BL27" s="60">
        <f>'Year 8 Output'!BK22</f>
        <v>2880</v>
      </c>
      <c r="BM27" s="62">
        <f>'Year 8 Output'!BL22</f>
        <v>0.65964270000000003</v>
      </c>
      <c r="BN27" s="60">
        <f>'Year 8 Output'!BM22</f>
        <v>3069</v>
      </c>
      <c r="BO27" s="64">
        <f>'Year 8 Output'!BN22</f>
        <v>0.70293170000000005</v>
      </c>
      <c r="BP27" s="64">
        <f>'Year 8 Output'!BO22</f>
        <v>2.0652759999999999</v>
      </c>
      <c r="BQ27" s="40">
        <f>'Year 8 Output'!BP22</f>
        <v>4434</v>
      </c>
      <c r="BR27" s="40">
        <f>'Year 8 Output'!BQ22</f>
        <v>2932</v>
      </c>
      <c r="BS27" s="47">
        <f>'Year 8 Output'!BR22</f>
        <v>0.66125389999999995</v>
      </c>
      <c r="BT27" s="40">
        <f>'Year 8 Output'!BS22</f>
        <v>3100</v>
      </c>
      <c r="BU27" s="41">
        <f>'Year 8 Output'!BT22</f>
        <v>0.69914299999999996</v>
      </c>
      <c r="BV27" s="41">
        <f>'Year 8 Output'!BU22</f>
        <v>2.0639150000000002</v>
      </c>
    </row>
    <row r="28" spans="1:74" ht="24" customHeight="1" x14ac:dyDescent="0.2">
      <c r="A28" s="71"/>
      <c r="B28" s="45" t="s">
        <v>37</v>
      </c>
      <c r="C28" s="18">
        <f>'Year 8 Output'!B23</f>
        <v>647</v>
      </c>
      <c r="D28" s="18">
        <f>'Year 8 Output'!C23</f>
        <v>407</v>
      </c>
      <c r="E28" s="46">
        <f>'Year 8 Output'!D23</f>
        <v>0.62905719999999998</v>
      </c>
      <c r="F28" s="18">
        <f>'Year 8 Output'!E23</f>
        <v>468</v>
      </c>
      <c r="G28" s="39">
        <f>'Year 8 Output'!F23</f>
        <v>0.7233385</v>
      </c>
      <c r="H28" s="39">
        <f>'Year 8 Output'!G23</f>
        <v>1.95</v>
      </c>
      <c r="I28" s="18">
        <f>'Year 8 Output'!H23</f>
        <v>0</v>
      </c>
      <c r="J28" s="18">
        <f>'Year 8 Output'!I23</f>
        <v>0</v>
      </c>
      <c r="K28" s="18">
        <f>'Year 8 Output'!J23</f>
        <v>0</v>
      </c>
      <c r="L28" s="18">
        <f>'Year 8 Output'!K23</f>
        <v>0</v>
      </c>
      <c r="M28" s="39">
        <f>'Year 8 Output'!L23</f>
        <v>0</v>
      </c>
      <c r="N28" s="39">
        <f>'Year 8 Output'!M23</f>
        <v>0</v>
      </c>
      <c r="O28" s="18">
        <f>'Year 8 Output'!N23</f>
        <v>647</v>
      </c>
      <c r="P28" s="18">
        <f>'Year 8 Output'!O23</f>
        <v>407</v>
      </c>
      <c r="Q28" s="46">
        <f>'Year 8 Output'!P23</f>
        <v>0.62905719999999998</v>
      </c>
      <c r="R28" s="18">
        <f>'Year 8 Output'!Q23</f>
        <v>468</v>
      </c>
      <c r="S28" s="39">
        <f>'Year 8 Output'!R23</f>
        <v>0.7233385</v>
      </c>
      <c r="T28" s="39">
        <f>'Year 8 Output'!S23</f>
        <v>1.95</v>
      </c>
      <c r="U28" s="40">
        <f>'Year 8 Output'!T23</f>
        <v>0</v>
      </c>
      <c r="V28" s="40">
        <f>'Year 8 Output'!U23</f>
        <v>0</v>
      </c>
      <c r="W28" s="56">
        <f>'Year 8 Output'!V23</f>
        <v>0</v>
      </c>
      <c r="X28" s="61">
        <f>'Year 8 Output'!W23</f>
        <v>0</v>
      </c>
      <c r="Y28" s="64">
        <f>'Year 8 Output'!X23</f>
        <v>0</v>
      </c>
      <c r="Z28" s="64">
        <f>'Year 8 Output'!Y23</f>
        <v>0</v>
      </c>
      <c r="AA28" s="40">
        <f>'Year 8 Output'!Z23</f>
        <v>106</v>
      </c>
      <c r="AB28" s="40">
        <f>'Year 8 Output'!AA23</f>
        <v>62</v>
      </c>
      <c r="AC28" s="47">
        <f>'Year 8 Output'!AB23</f>
        <v>0.58490569999999997</v>
      </c>
      <c r="AD28" s="40">
        <f>'Year 8 Output'!AC23</f>
        <v>91</v>
      </c>
      <c r="AE28" s="41">
        <f>'Year 8 Output'!AD23</f>
        <v>0.85849059999999999</v>
      </c>
      <c r="AF28" s="41">
        <f>'Year 8 Output'!AE23</f>
        <v>2.0681820000000002</v>
      </c>
      <c r="AG28" s="40">
        <f>'Year 8 Output'!AF23</f>
        <v>106</v>
      </c>
      <c r="AH28" s="40">
        <f>'Year 8 Output'!AG23</f>
        <v>62</v>
      </c>
      <c r="AI28" s="47">
        <f>'Year 8 Output'!AH23</f>
        <v>0.58490569999999997</v>
      </c>
      <c r="AJ28" s="40">
        <f>'Year 8 Output'!AI23</f>
        <v>91</v>
      </c>
      <c r="AK28" s="41">
        <f>'Year 8 Output'!AJ23</f>
        <v>0.85849059999999999</v>
      </c>
      <c r="AL28" s="41">
        <f>'Year 8 Output'!AK23</f>
        <v>2.0681820000000002</v>
      </c>
      <c r="AM28" s="48">
        <f>'Year 8 Output'!AL23</f>
        <v>0</v>
      </c>
      <c r="AN28" s="48">
        <f>'Year 8 Output'!AM23</f>
        <v>0</v>
      </c>
      <c r="AO28" s="48">
        <f>'Year 8 Output'!AN23</f>
        <v>0</v>
      </c>
      <c r="AP28" s="58">
        <f>'Year 8 Output'!AO23</f>
        <v>0</v>
      </c>
      <c r="AQ28" s="50">
        <f>'Year 8 Output'!AP23</f>
        <v>0</v>
      </c>
      <c r="AR28" s="50">
        <f>'Year 8 Output'!AQ23</f>
        <v>0</v>
      </c>
      <c r="AS28" s="48">
        <f>'Year 8 Output'!AR23</f>
        <v>15</v>
      </c>
      <c r="AT28" s="48">
        <f>'Year 8 Output'!AS23</f>
        <v>7</v>
      </c>
      <c r="AU28" s="49">
        <f>'Year 8 Output'!AT23</f>
        <v>0.46666669999999999</v>
      </c>
      <c r="AV28" s="48">
        <f>'Year 8 Output'!AU23</f>
        <v>18</v>
      </c>
      <c r="AW28" s="50">
        <f>'Year 8 Output'!AV23</f>
        <v>1.2</v>
      </c>
      <c r="AX28" s="50">
        <f>'Year 8 Output'!AW23</f>
        <v>2.25</v>
      </c>
      <c r="AY28" s="48">
        <f>'Year 8 Output'!AX23</f>
        <v>15</v>
      </c>
      <c r="AZ28" s="48">
        <f>'Year 8 Output'!AY23</f>
        <v>7</v>
      </c>
      <c r="BA28" s="49">
        <f>'Year 8 Output'!AZ23</f>
        <v>0.46666669999999999</v>
      </c>
      <c r="BB28" s="18">
        <f>'Year 8 Output'!BA23</f>
        <v>18</v>
      </c>
      <c r="BC28" s="39">
        <f>'Year 8 Output'!BB23</f>
        <v>1.2</v>
      </c>
      <c r="BD28" s="39">
        <f>'Year 8 Output'!BC23</f>
        <v>2.25</v>
      </c>
      <c r="BE28" s="40">
        <f>'Year 8 Output'!BD23</f>
        <v>0</v>
      </c>
      <c r="BF28" s="40">
        <f>'Year 8 Output'!BE23</f>
        <v>0</v>
      </c>
      <c r="BG28" s="40">
        <f>'Year 8 Output'!BF23</f>
        <v>0</v>
      </c>
      <c r="BH28" s="56">
        <f>'Year 8 Output'!BG23</f>
        <v>0</v>
      </c>
      <c r="BI28" s="64">
        <f>'Year 8 Output'!BH23</f>
        <v>0</v>
      </c>
      <c r="BJ28" s="64">
        <f>'Year 8 Output'!BI23</f>
        <v>0</v>
      </c>
      <c r="BK28" s="60">
        <f>'Year 8 Output'!BJ23</f>
        <v>526</v>
      </c>
      <c r="BL28" s="60">
        <f>'Year 8 Output'!BK23</f>
        <v>338</v>
      </c>
      <c r="BM28" s="62">
        <f>'Year 8 Output'!BL23</f>
        <v>0.64258559999999998</v>
      </c>
      <c r="BN28" s="60">
        <f>'Year 8 Output'!BM23</f>
        <v>359</v>
      </c>
      <c r="BO28" s="64">
        <f>'Year 8 Output'!BN23</f>
        <v>0.68250949999999999</v>
      </c>
      <c r="BP28" s="64">
        <f>'Year 8 Output'!BO23</f>
        <v>1.9095740000000001</v>
      </c>
      <c r="BQ28" s="40">
        <f>'Year 8 Output'!BP23</f>
        <v>526</v>
      </c>
      <c r="BR28" s="40">
        <f>'Year 8 Output'!BQ23</f>
        <v>338</v>
      </c>
      <c r="BS28" s="47">
        <f>'Year 8 Output'!BR23</f>
        <v>0.64258559999999998</v>
      </c>
      <c r="BT28" s="40">
        <f>'Year 8 Output'!BS23</f>
        <v>359</v>
      </c>
      <c r="BU28" s="41">
        <f>'Year 8 Output'!BT23</f>
        <v>0.68250949999999999</v>
      </c>
      <c r="BV28" s="41">
        <f>'Year 8 Output'!BU23</f>
        <v>1.9095740000000001</v>
      </c>
    </row>
    <row r="29" spans="1:74" ht="14.1" customHeight="1" x14ac:dyDescent="0.2">
      <c r="A29" s="71"/>
      <c r="B29" s="44" t="s">
        <v>29</v>
      </c>
      <c r="C29" s="18">
        <f>'Year 8 Output'!B24</f>
        <v>3180</v>
      </c>
      <c r="D29" s="18">
        <f>'Year 8 Output'!C24</f>
        <v>2090</v>
      </c>
      <c r="E29" s="46">
        <f>'Year 8 Output'!D24</f>
        <v>0.6572327</v>
      </c>
      <c r="F29" s="18">
        <f>'Year 8 Output'!E24</f>
        <v>2365</v>
      </c>
      <c r="G29" s="39">
        <f>'Year 8 Output'!F24</f>
        <v>0.74371069999999995</v>
      </c>
      <c r="H29" s="39">
        <f>'Year 8 Output'!G24</f>
        <v>2.1697250000000001</v>
      </c>
      <c r="I29" s="18">
        <f>'Year 8 Output'!H24</f>
        <v>0</v>
      </c>
      <c r="J29" s="18">
        <f>'Year 8 Output'!I24</f>
        <v>0</v>
      </c>
      <c r="K29" s="18">
        <f>'Year 8 Output'!J24</f>
        <v>0</v>
      </c>
      <c r="L29" s="18">
        <f>'Year 8 Output'!K24</f>
        <v>0</v>
      </c>
      <c r="M29" s="39">
        <f>'Year 8 Output'!L24</f>
        <v>0</v>
      </c>
      <c r="N29" s="39">
        <f>'Year 8 Output'!M24</f>
        <v>0</v>
      </c>
      <c r="O29" s="18">
        <f>'Year 8 Output'!N24</f>
        <v>1409</v>
      </c>
      <c r="P29" s="18">
        <f>'Year 8 Output'!O24</f>
        <v>900</v>
      </c>
      <c r="Q29" s="46">
        <f>'Year 8 Output'!P24</f>
        <v>0.63875090000000001</v>
      </c>
      <c r="R29" s="18">
        <f>'Year 8 Output'!Q24</f>
        <v>1135</v>
      </c>
      <c r="S29" s="39">
        <f>'Year 8 Output'!R24</f>
        <v>0.80553580000000002</v>
      </c>
      <c r="T29" s="39">
        <f>'Year 8 Output'!S24</f>
        <v>2.2298619999999998</v>
      </c>
      <c r="U29" s="40">
        <f>'Year 8 Output'!T24</f>
        <v>340</v>
      </c>
      <c r="V29" s="40">
        <f>'Year 8 Output'!U24</f>
        <v>213</v>
      </c>
      <c r="W29" s="47">
        <f>'Year 8 Output'!V24</f>
        <v>0.62647059999999999</v>
      </c>
      <c r="X29" s="60">
        <f>'Year 8 Output'!W24</f>
        <v>321</v>
      </c>
      <c r="Y29" s="64">
        <f>'Year 8 Output'!X24</f>
        <v>0.9441176</v>
      </c>
      <c r="Z29" s="64">
        <f>'Year 8 Output'!Y24</f>
        <v>2.5275590000000001</v>
      </c>
      <c r="AA29" s="40">
        <f>'Year 8 Output'!Z24</f>
        <v>174</v>
      </c>
      <c r="AB29" s="40">
        <f>'Year 8 Output'!AA24</f>
        <v>93</v>
      </c>
      <c r="AC29" s="47">
        <f>'Year 8 Output'!AB24</f>
        <v>0.53448280000000004</v>
      </c>
      <c r="AD29" s="40">
        <f>'Year 8 Output'!AC24</f>
        <v>218</v>
      </c>
      <c r="AE29" s="41">
        <f>'Year 8 Output'!AD24</f>
        <v>1.2528736</v>
      </c>
      <c r="AF29" s="41">
        <f>'Year 8 Output'!AE24</f>
        <v>2.6913580000000001</v>
      </c>
      <c r="AG29" s="40">
        <f>'Year 8 Output'!AF24</f>
        <v>514</v>
      </c>
      <c r="AH29" s="40">
        <f>'Year 8 Output'!AG24</f>
        <v>306</v>
      </c>
      <c r="AI29" s="47">
        <f>'Year 8 Output'!AH24</f>
        <v>0.59533069999999999</v>
      </c>
      <c r="AJ29" s="40">
        <f>'Year 8 Output'!AI24</f>
        <v>539</v>
      </c>
      <c r="AK29" s="41">
        <f>'Year 8 Output'!AJ24</f>
        <v>1.0486381</v>
      </c>
      <c r="AL29" s="41">
        <f>'Year 8 Output'!AK24</f>
        <v>2.5913460000000001</v>
      </c>
      <c r="AM29" s="48">
        <f>'Year 8 Output'!AL24</f>
        <v>68</v>
      </c>
      <c r="AN29" s="48">
        <f>'Year 8 Output'!AM24</f>
        <v>34</v>
      </c>
      <c r="AO29" s="49">
        <f>'Year 8 Output'!AN24</f>
        <v>0.5</v>
      </c>
      <c r="AP29" s="48">
        <f>'Year 8 Output'!AO24</f>
        <v>81</v>
      </c>
      <c r="AQ29" s="50">
        <f>'Year 8 Output'!AP24</f>
        <v>1.1911765000000001</v>
      </c>
      <c r="AR29" s="50">
        <f>'Year 8 Output'!AQ24</f>
        <v>2.3823530000000002</v>
      </c>
      <c r="AS29" s="48">
        <f>'Year 8 Output'!AR24</f>
        <v>29</v>
      </c>
      <c r="AT29" s="48">
        <f>'Year 8 Output'!AS24</f>
        <v>10</v>
      </c>
      <c r="AU29" s="49">
        <f>'Year 8 Output'!AT24</f>
        <v>0.34482760000000001</v>
      </c>
      <c r="AV29" s="48">
        <f>'Year 8 Output'!AU24</f>
        <v>31</v>
      </c>
      <c r="AW29" s="50">
        <f>'Year 8 Output'!AV24</f>
        <v>1.0689655</v>
      </c>
      <c r="AX29" s="50">
        <f>'Year 8 Output'!AW24</f>
        <v>1.6315789999999999</v>
      </c>
      <c r="AY29" s="48">
        <f>'Year 8 Output'!AX24</f>
        <v>97</v>
      </c>
      <c r="AZ29" s="48">
        <f>'Year 8 Output'!AY24</f>
        <v>44</v>
      </c>
      <c r="BA29" s="49">
        <f>'Year 8 Output'!AZ24</f>
        <v>0.45360820000000002</v>
      </c>
      <c r="BB29" s="18">
        <f>'Year 8 Output'!BA24</f>
        <v>112</v>
      </c>
      <c r="BC29" s="39">
        <f>'Year 8 Output'!BB24</f>
        <v>1.1546392000000001</v>
      </c>
      <c r="BD29" s="39">
        <f>'Year 8 Output'!BC24</f>
        <v>2.1132080000000002</v>
      </c>
      <c r="BE29" s="40">
        <f>'Year 8 Output'!BD24</f>
        <v>1363</v>
      </c>
      <c r="BF29" s="40">
        <f>'Year 8 Output'!BE24</f>
        <v>943</v>
      </c>
      <c r="BG29" s="47">
        <f>'Year 8 Output'!BF24</f>
        <v>0.69185620000000003</v>
      </c>
      <c r="BH29" s="40">
        <f>'Year 8 Output'!BG24</f>
        <v>828</v>
      </c>
      <c r="BI29" s="64">
        <f>'Year 8 Output'!BH24</f>
        <v>0.60748349999999995</v>
      </c>
      <c r="BJ29" s="64">
        <f>'Year 8 Output'!BI24</f>
        <v>1.9714290000000001</v>
      </c>
      <c r="BK29" s="60">
        <f>'Year 8 Output'!BJ24</f>
        <v>1206</v>
      </c>
      <c r="BL29" s="60">
        <f>'Year 8 Output'!BK24</f>
        <v>797</v>
      </c>
      <c r="BM29" s="62">
        <f>'Year 8 Output'!BL24</f>
        <v>0.66086239999999996</v>
      </c>
      <c r="BN29" s="60">
        <f>'Year 8 Output'!BM24</f>
        <v>886</v>
      </c>
      <c r="BO29" s="64">
        <f>'Year 8 Output'!BN24</f>
        <v>0.73465999999999998</v>
      </c>
      <c r="BP29" s="64">
        <f>'Year 8 Output'!BO24</f>
        <v>2.1662590000000002</v>
      </c>
      <c r="BQ29" s="40">
        <f>'Year 8 Output'!BP24</f>
        <v>2569</v>
      </c>
      <c r="BR29" s="40">
        <f>'Year 8 Output'!BQ24</f>
        <v>1740</v>
      </c>
      <c r="BS29" s="47">
        <f>'Year 8 Output'!BR24</f>
        <v>0.67730630000000003</v>
      </c>
      <c r="BT29" s="40">
        <f>'Year 8 Output'!BS24</f>
        <v>1714</v>
      </c>
      <c r="BU29" s="41">
        <f>'Year 8 Output'!BT24</f>
        <v>0.66718569999999999</v>
      </c>
      <c r="BV29" s="41">
        <f>'Year 8 Output'!BU24</f>
        <v>2.0675509999999999</v>
      </c>
    </row>
    <row r="30" spans="1:74" ht="14.1" customHeight="1" x14ac:dyDescent="0.2">
      <c r="A30" s="71"/>
      <c r="B30" s="44" t="s">
        <v>1</v>
      </c>
      <c r="C30" s="18">
        <f>'Year 8 Output'!B25</f>
        <v>10300</v>
      </c>
      <c r="D30" s="18">
        <f>'Year 8 Output'!C25</f>
        <v>6742</v>
      </c>
      <c r="E30" s="46">
        <f>'Year 8 Output'!D25</f>
        <v>0.65456309999999995</v>
      </c>
      <c r="F30" s="18">
        <f>'Year 8 Output'!E25</f>
        <v>8019</v>
      </c>
      <c r="G30" s="39">
        <f>'Year 8 Output'!F25</f>
        <v>0.77854369999999995</v>
      </c>
      <c r="H30" s="39">
        <f>'Year 8 Output'!G25</f>
        <v>2.2537940000000001</v>
      </c>
      <c r="I30" s="57">
        <f>'Year 8 Output'!H25</f>
        <v>0</v>
      </c>
      <c r="J30" s="57">
        <f>'Year 8 Output'!I25</f>
        <v>0</v>
      </c>
      <c r="K30" s="18">
        <f>'Year 8 Output'!J25</f>
        <v>0</v>
      </c>
      <c r="L30" s="57">
        <f>'Year 8 Output'!K25</f>
        <v>0</v>
      </c>
      <c r="M30" s="39">
        <f>'Year 8 Output'!L25</f>
        <v>0</v>
      </c>
      <c r="N30" s="39">
        <f>'Year 8 Output'!M25</f>
        <v>0</v>
      </c>
      <c r="O30" s="18">
        <f>'Year 8 Output'!N25</f>
        <v>8451</v>
      </c>
      <c r="P30" s="18">
        <f>'Year 8 Output'!O25</f>
        <v>5494</v>
      </c>
      <c r="Q30" s="46">
        <f>'Year 8 Output'!P25</f>
        <v>0.65010060000000003</v>
      </c>
      <c r="R30" s="18">
        <f>'Year 8 Output'!Q25</f>
        <v>6751</v>
      </c>
      <c r="S30" s="39">
        <f>'Year 8 Output'!R25</f>
        <v>0.79884040000000001</v>
      </c>
      <c r="T30" s="39">
        <f>'Year 8 Output'!S25</f>
        <v>2.2830569999999999</v>
      </c>
      <c r="U30" s="40">
        <f>'Year 8 Output'!T25</f>
        <v>350</v>
      </c>
      <c r="V30" s="40">
        <f>'Year 8 Output'!U25</f>
        <v>219</v>
      </c>
      <c r="W30" s="47">
        <f>'Year 8 Output'!V25</f>
        <v>0.62571429999999995</v>
      </c>
      <c r="X30" s="60">
        <f>'Year 8 Output'!W25</f>
        <v>328</v>
      </c>
      <c r="Y30" s="64">
        <f>'Year 8 Output'!X25</f>
        <v>0.9371429</v>
      </c>
      <c r="Z30" s="64">
        <f>'Year 8 Output'!Y25</f>
        <v>2.5038170000000002</v>
      </c>
      <c r="AA30" s="40">
        <f>'Year 8 Output'!Z25</f>
        <v>1299</v>
      </c>
      <c r="AB30" s="40">
        <f>'Year 8 Output'!AA25</f>
        <v>699</v>
      </c>
      <c r="AC30" s="47">
        <f>'Year 8 Output'!AB25</f>
        <v>0.53810619999999998</v>
      </c>
      <c r="AD30" s="40">
        <f>'Year 8 Output'!AC25</f>
        <v>1561</v>
      </c>
      <c r="AE30" s="41">
        <f>'Year 8 Output'!AD25</f>
        <v>1.2016936</v>
      </c>
      <c r="AF30" s="41">
        <f>'Year 8 Output'!AE25</f>
        <v>2.601667</v>
      </c>
      <c r="AG30" s="40">
        <f>'Year 8 Output'!AF25</f>
        <v>1649</v>
      </c>
      <c r="AH30" s="40">
        <f>'Year 8 Output'!AG25</f>
        <v>918</v>
      </c>
      <c r="AI30" s="47">
        <f>'Year 8 Output'!AH25</f>
        <v>0.556701</v>
      </c>
      <c r="AJ30" s="40">
        <f>'Year 8 Output'!AI25</f>
        <v>1889</v>
      </c>
      <c r="AK30" s="41">
        <f>'Year 8 Output'!AJ25</f>
        <v>1.1455428000000001</v>
      </c>
      <c r="AL30" s="41">
        <f>'Year 8 Output'!AK25</f>
        <v>2.5841310000000002</v>
      </c>
      <c r="AM30" s="48">
        <f>'Year 8 Output'!AL25</f>
        <v>68</v>
      </c>
      <c r="AN30" s="48">
        <f>'Year 8 Output'!AM25</f>
        <v>34</v>
      </c>
      <c r="AO30" s="49">
        <f>'Year 8 Output'!AN25</f>
        <v>0.5</v>
      </c>
      <c r="AP30" s="48">
        <f>'Year 8 Output'!AO25</f>
        <v>81</v>
      </c>
      <c r="AQ30" s="50">
        <f>'Year 8 Output'!AP25</f>
        <v>1.1911765000000001</v>
      </c>
      <c r="AR30" s="50">
        <f>'Year 8 Output'!AQ25</f>
        <v>2.3823530000000002</v>
      </c>
      <c r="AS30" s="48">
        <f>'Year 8 Output'!AR25</f>
        <v>345</v>
      </c>
      <c r="AT30" s="48">
        <f>'Year 8 Output'!AS25</f>
        <v>181</v>
      </c>
      <c r="AU30" s="49">
        <f>'Year 8 Output'!AT25</f>
        <v>0.52463769999999998</v>
      </c>
      <c r="AV30" s="48">
        <f>'Year 8 Output'!AU25</f>
        <v>446</v>
      </c>
      <c r="AW30" s="50">
        <f>'Year 8 Output'!AV25</f>
        <v>1.2927535999999999</v>
      </c>
      <c r="AX30" s="50">
        <f>'Year 8 Output'!AW25</f>
        <v>2.7195119999999999</v>
      </c>
      <c r="AY30" s="48">
        <f>'Year 8 Output'!AX25</f>
        <v>413</v>
      </c>
      <c r="AZ30" s="48">
        <f>'Year 8 Output'!AY25</f>
        <v>215</v>
      </c>
      <c r="BA30" s="49">
        <f>'Year 8 Output'!AZ25</f>
        <v>0.52058110000000002</v>
      </c>
      <c r="BB30" s="18">
        <f>'Year 8 Output'!BA25</f>
        <v>527</v>
      </c>
      <c r="BC30" s="39">
        <f>'Year 8 Output'!BB25</f>
        <v>1.2760290999999999</v>
      </c>
      <c r="BD30" s="39">
        <f>'Year 8 Output'!BC25</f>
        <v>2.661616</v>
      </c>
      <c r="BE30" s="40">
        <f>'Year 8 Output'!BD25</f>
        <v>1431</v>
      </c>
      <c r="BF30" s="40">
        <f>'Year 8 Output'!BE25</f>
        <v>995</v>
      </c>
      <c r="BG30" s="47">
        <f>'Year 8 Output'!BF25</f>
        <v>0.69531799999999999</v>
      </c>
      <c r="BH30" s="40">
        <f>'Year 8 Output'!BG25</f>
        <v>859</v>
      </c>
      <c r="BI30" s="64">
        <f>'Year 8 Output'!BH25</f>
        <v>0.60027949999999997</v>
      </c>
      <c r="BJ30" s="64">
        <f>'Year 8 Output'!BI25</f>
        <v>1.970183</v>
      </c>
      <c r="BK30" s="60">
        <f>'Year 8 Output'!BJ25</f>
        <v>6807</v>
      </c>
      <c r="BL30" s="60">
        <f>'Year 8 Output'!BK25</f>
        <v>4664</v>
      </c>
      <c r="BM30" s="62">
        <f>'Year 8 Output'!BL25</f>
        <v>0.68517700000000004</v>
      </c>
      <c r="BN30" s="60">
        <f>'Year 8 Output'!BM25</f>
        <v>4744</v>
      </c>
      <c r="BO30" s="64">
        <f>'Year 8 Output'!BN25</f>
        <v>0.69692960000000004</v>
      </c>
      <c r="BP30" s="64">
        <f>'Year 8 Output'!BO25</f>
        <v>2.2137190000000002</v>
      </c>
      <c r="BQ30" s="40">
        <f>'Year 8 Output'!BP25</f>
        <v>8238</v>
      </c>
      <c r="BR30" s="40">
        <f>'Year 8 Output'!BQ25</f>
        <v>5659</v>
      </c>
      <c r="BS30" s="47">
        <f>'Year 8 Output'!BR25</f>
        <v>0.68693859999999995</v>
      </c>
      <c r="BT30" s="40">
        <f>'Year 8 Output'!BS25</f>
        <v>5603</v>
      </c>
      <c r="BU30" s="41">
        <f>'Year 8 Output'!BT25</f>
        <v>0.68014079999999999</v>
      </c>
      <c r="BV30" s="41">
        <f>'Year 8 Output'!BU25</f>
        <v>2.1725469999999998</v>
      </c>
    </row>
    <row r="31" spans="1:74" ht="14.1" customHeight="1" x14ac:dyDescent="0.2">
      <c r="A31" s="71" t="s">
        <v>30</v>
      </c>
      <c r="B31" s="71"/>
      <c r="C31" s="51">
        <f>SUM(C11,C17,C24,C30)</f>
        <v>45595</v>
      </c>
      <c r="D31" s="18">
        <f>SUM(D11,D17,D24,D30)</f>
        <v>31473</v>
      </c>
      <c r="E31" s="19">
        <f>IFERROR(D31/C31,"")</f>
        <v>0.69027305625616842</v>
      </c>
      <c r="F31" s="18">
        <f>SUM(F11,F17,F24,F30)</f>
        <v>32732</v>
      </c>
      <c r="G31" s="20">
        <f t="shared" ref="G31" si="0">IFERROR(F31/C31,"")</f>
        <v>0.71788573308476811</v>
      </c>
      <c r="H31" s="20">
        <f t="shared" ref="H31" si="1">F31/(C31-D31)</f>
        <v>2.3178020110465938</v>
      </c>
      <c r="I31" s="18">
        <f>SUM(I11,I17,I24,I30)</f>
        <v>18574</v>
      </c>
      <c r="J31" s="18">
        <f>SUM(J11,J17,J24,J30)</f>
        <v>13819</v>
      </c>
      <c r="K31" s="19">
        <f t="shared" ref="K31" si="2">IFERROR(J31/I31,"")</f>
        <v>0.74399698503284162</v>
      </c>
      <c r="L31" s="18">
        <f>SUM(L11,L17,L24,L30)</f>
        <v>9321</v>
      </c>
      <c r="M31" s="20">
        <f t="shared" ref="M31" si="3">IFERROR(L31/I31,"")</f>
        <v>0.50183051577473892</v>
      </c>
      <c r="N31" s="20">
        <f t="shared" ref="N31" si="4">IFERROR(L31/(I31-J31),"")</f>
        <v>1.9602523659305993</v>
      </c>
      <c r="O31" s="18">
        <f>SUM(O11,O17,O24,O30)</f>
        <v>20647</v>
      </c>
      <c r="P31" s="18">
        <f>SUM(P11,P17,P24,P30)</f>
        <v>13222</v>
      </c>
      <c r="Q31" s="19">
        <f t="shared" ref="Q31" si="5">IFERROR(P31/O31,"")</f>
        <v>0.64038359083644114</v>
      </c>
      <c r="R31" s="18">
        <f>SUM(R11,R17,R24,R30)</f>
        <v>18481</v>
      </c>
      <c r="S31" s="20">
        <f>IFERROR(R31/O31,"")</f>
        <v>0.89509371821572137</v>
      </c>
      <c r="T31" s="20">
        <f t="shared" ref="T31" si="6">R31/(O31-P31)</f>
        <v>2.4890235690235691</v>
      </c>
      <c r="U31" s="13">
        <f>SUM(U11,U17,U24,U30)</f>
        <v>5193</v>
      </c>
      <c r="V31" s="13">
        <f>SUM(V11,V17,V24,V30)</f>
        <v>3415</v>
      </c>
      <c r="W31" s="8">
        <f t="shared" ref="W31" si="7">IFERROR(V31/U31,"")</f>
        <v>0.65761602156749466</v>
      </c>
      <c r="X31" s="59">
        <f>SUM(X11,X17,X24,X30)</f>
        <v>4561</v>
      </c>
      <c r="Y31" s="65">
        <f t="shared" ref="Y31" si="8">IFERROR(X31/U31,"")</f>
        <v>0.87829770845368771</v>
      </c>
      <c r="Z31" s="65">
        <f t="shared" ref="Z31" si="9">IFERROR(X31/(U31-V31),"")</f>
        <v>2.5652418447694036</v>
      </c>
      <c r="AA31" s="13">
        <f>SUM(AA11,AA17,AA24,AA30)</f>
        <v>5478</v>
      </c>
      <c r="AB31" s="13">
        <f>SUM(AB11,AB17,AB24,AB30)</f>
        <v>2899</v>
      </c>
      <c r="AC31" s="8">
        <f t="shared" ref="AC31" si="10">IFERROR(AB31/AA31,"")</f>
        <v>0.5292077400511136</v>
      </c>
      <c r="AD31" s="13">
        <f>SUM(AD11,AD17,AD24,AD30)</f>
        <v>7767</v>
      </c>
      <c r="AE31" s="14">
        <f t="shared" ref="AE31" si="11">IFERROR(AD31/AA31,"")</f>
        <v>1.4178532311062431</v>
      </c>
      <c r="AF31" s="14">
        <f t="shared" ref="AF31" si="12">IFERROR(AD31/(AA31-AB31),"")</f>
        <v>3.0116324156649865</v>
      </c>
      <c r="AG31" s="13">
        <f>SUM(AG11,AG17,AG24,AG30)</f>
        <v>10675</v>
      </c>
      <c r="AH31" s="13">
        <f>SUM(AH11,AH17,AH24,AH30)</f>
        <v>6318</v>
      </c>
      <c r="AI31" s="8">
        <f>IFERROR(AH31/AG31,"")</f>
        <v>0.59185011709601876</v>
      </c>
      <c r="AJ31" s="13">
        <f>SUM(AJ11,AJ17,AJ24,AJ30)</f>
        <v>12328</v>
      </c>
      <c r="AK31" s="14">
        <f t="shared" ref="AK31" si="13">IFERROR(AJ31/AG31,"")</f>
        <v>1.1548477751756441</v>
      </c>
      <c r="AL31" s="14">
        <f t="shared" ref="AL31" si="14">IFERROR(AJ31/(AG31-AH31),"")</f>
        <v>2.82946981868258</v>
      </c>
      <c r="AM31" s="48">
        <f>SUM(AM11,AM17,AM24,AM30)</f>
        <v>3802</v>
      </c>
      <c r="AN31" s="48">
        <f>SUM(AN11,AN17,AN24,AN30)</f>
        <v>2548</v>
      </c>
      <c r="AO31" s="66">
        <f t="shared" ref="AO31" si="15">IFERROR(AN31/AM31,"")</f>
        <v>0.67017359284587064</v>
      </c>
      <c r="AP31" s="48">
        <f>SUM(AP11,AP17,AP24,AP30)</f>
        <v>2770</v>
      </c>
      <c r="AQ31" s="67">
        <f t="shared" ref="AQ31" si="16">IFERROR(AP31/AM31,"")</f>
        <v>0.72856391372961604</v>
      </c>
      <c r="AR31" s="67">
        <f t="shared" ref="AR31" si="17">IFERROR(AP31/(AM31-AN31),"")</f>
        <v>2.2089314194577354</v>
      </c>
      <c r="AS31" s="48">
        <f>SUM(AS11,AS17,AS24,AS30)</f>
        <v>797</v>
      </c>
      <c r="AT31" s="48">
        <f>SUM(AT11,AT17,AT24,AT30)</f>
        <v>433</v>
      </c>
      <c r="AU31" s="66">
        <f t="shared" ref="AU31" si="18">IFERROR(AT31/AS31,"")</f>
        <v>0.54328732747804265</v>
      </c>
      <c r="AV31" s="48">
        <f>SUM(AV11,AV17,AV24,AV30)</f>
        <v>968</v>
      </c>
      <c r="AW31" s="67">
        <f t="shared" ref="AW31" si="19">IFERROR(AV31/AS31,"")</f>
        <v>1.2145545796737767</v>
      </c>
      <c r="AX31" s="67">
        <f t="shared" ref="AX31" si="20">IFERROR(AV31/(AS31-AT31),"")</f>
        <v>2.6593406593406592</v>
      </c>
      <c r="AY31" s="48">
        <f>SUM(AY11,AY17,AY24,AY30)</f>
        <v>4599</v>
      </c>
      <c r="AZ31" s="48">
        <f>SUM(AZ11,AZ17,AZ24,AZ30)</f>
        <v>2981</v>
      </c>
      <c r="BA31" s="66">
        <f t="shared" ref="BA31" si="21">IFERROR(AZ31/AY31,"")</f>
        <v>0.64818438791041533</v>
      </c>
      <c r="BB31" s="18">
        <f>SUM(BB11,BB17,BB24,BB30)</f>
        <v>3738</v>
      </c>
      <c r="BC31" s="20">
        <f t="shared" ref="BC31" si="22">IFERROR(BB31/AY31,"")</f>
        <v>0.81278538812785384</v>
      </c>
      <c r="BD31" s="20">
        <f t="shared" ref="BD31" si="23">IFERROR(BB31/(AY31-AZ31),"")</f>
        <v>2.3102595797280592</v>
      </c>
      <c r="BE31" s="13">
        <f>SUM(BE11,BE17,BE24,BE30)</f>
        <v>15744</v>
      </c>
      <c r="BF31" s="13">
        <f>SUM(BF11,BF17,BF24,BF30)</f>
        <v>12131</v>
      </c>
      <c r="BG31" s="8">
        <f t="shared" ref="BG31" si="24">IFERROR(BF31/BE31,"")</f>
        <v>0.77051575203252032</v>
      </c>
      <c r="BH31" s="13">
        <f>SUM(BH11,BH17,BH24,BH30)</f>
        <v>6919</v>
      </c>
      <c r="BI31" s="65">
        <f t="shared" ref="BI31" si="25">IFERROR(BH31/BE31,"")</f>
        <v>0.43946900406504064</v>
      </c>
      <c r="BJ31" s="65">
        <f t="shared" ref="BJ31" si="26">IFERROR(BH31/(BE31-BF31),"")</f>
        <v>1.9150290617215611</v>
      </c>
      <c r="BK31" s="59">
        <f>SUM(BK11,BK17,BK24,BK30)</f>
        <v>14370</v>
      </c>
      <c r="BL31" s="59">
        <f>SUM(BL11,BL17,BL24,BL30)</f>
        <v>9932</v>
      </c>
      <c r="BM31" s="68">
        <f t="shared" ref="BM31" si="27">IFERROR(BL31/BK31,"")</f>
        <v>0.69116214335421011</v>
      </c>
      <c r="BN31" s="59">
        <f>SUM(BN11,BN17,BN24,BN30)</f>
        <v>9746</v>
      </c>
      <c r="BO31" s="65">
        <f>IFERROR(BN31/BK31,"")</f>
        <v>0.67821851078636042</v>
      </c>
      <c r="BP31" s="65">
        <f t="shared" ref="BP31" si="28">BN31/(BK31-BL31)</f>
        <v>2.1960342496620098</v>
      </c>
      <c r="BQ31" s="13">
        <f>SUM(BQ11,BQ17,BQ24,BQ30)</f>
        <v>30117</v>
      </c>
      <c r="BR31" s="13">
        <f>SUM(BR11,BR17,BR24,BR30)</f>
        <v>22065</v>
      </c>
      <c r="BS31" s="8">
        <f t="shared" ref="BS31" si="29">IFERROR(BR31/BQ31,"")</f>
        <v>0.73264269349536804</v>
      </c>
      <c r="BT31" s="13">
        <f>SUM(BT11,BT17,BT24,BT30)</f>
        <v>16666</v>
      </c>
      <c r="BU31" s="14">
        <f>IFERROR(BT31/BQ31,"")</f>
        <v>0.55337517016967164</v>
      </c>
      <c r="BV31" s="14">
        <f t="shared" ref="BV31" si="30">BT31/(BQ31-BR31)</f>
        <v>2.0697963238946846</v>
      </c>
    </row>
    <row r="32" spans="1:74" ht="9.9499999999999993" customHeight="1" x14ac:dyDescent="0.2">
      <c r="B32" s="1"/>
      <c r="C32" s="52"/>
      <c r="D32" s="5"/>
      <c r="E32" s="9"/>
      <c r="F32" s="5"/>
      <c r="G32" s="3"/>
      <c r="H32" s="3"/>
      <c r="I32" s="5"/>
    </row>
    <row r="33" spans="2:2" ht="9.9499999999999993" customHeight="1" x14ac:dyDescent="0.2">
      <c r="B33" s="1" t="s">
        <v>31</v>
      </c>
    </row>
  </sheetData>
  <mergeCells count="22">
    <mergeCell ref="BE4:BV4"/>
    <mergeCell ref="C5:H5"/>
    <mergeCell ref="I5:N5"/>
    <mergeCell ref="O5:T5"/>
    <mergeCell ref="U5:Z5"/>
    <mergeCell ref="AA5:AF5"/>
    <mergeCell ref="BQ5:BV5"/>
    <mergeCell ref="BE5:BJ5"/>
    <mergeCell ref="BK5:BP5"/>
    <mergeCell ref="A31:B31"/>
    <mergeCell ref="AG5:AL5"/>
    <mergeCell ref="AM5:AR5"/>
    <mergeCell ref="AS5:AX5"/>
    <mergeCell ref="AY5:BD5"/>
    <mergeCell ref="A4:B6"/>
    <mergeCell ref="C4:T4"/>
    <mergeCell ref="U4:AL4"/>
    <mergeCell ref="AM4:BD4"/>
    <mergeCell ref="A7:A11"/>
    <mergeCell ref="A12:A17"/>
    <mergeCell ref="A18:A24"/>
    <mergeCell ref="A25:A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AC91-A2F9-4D54-8197-491A2A836FEE}">
  <dimension ref="A1:BU31"/>
  <sheetViews>
    <sheetView workbookViewId="0">
      <selection activeCell="BU25" sqref="A25:BU25"/>
    </sheetView>
  </sheetViews>
  <sheetFormatPr defaultRowHeight="11.25" x14ac:dyDescent="0.2"/>
  <cols>
    <col min="4" max="4" width="9.140625" style="42"/>
    <col min="10" max="10" width="9.140625" style="42"/>
    <col min="16" max="16" width="9.140625" style="42"/>
    <col min="22" max="22" width="9.140625" style="42"/>
    <col min="28" max="28" width="9.140625" style="42"/>
    <col min="34" max="34" width="9.140625" style="42"/>
    <col min="40" max="40" width="9.140625" style="42"/>
    <col min="46" max="46" width="9.140625" style="42"/>
    <col min="52" max="52" width="9.140625" style="42"/>
    <col min="58" max="58" width="9.140625" style="42"/>
    <col min="64" max="64" width="9.140625" style="42"/>
    <col min="70" max="70" width="9.140625" style="42"/>
  </cols>
  <sheetData>
    <row r="1" spans="1:73" ht="15.75" x14ac:dyDescent="0.3">
      <c r="A1" s="37" t="s">
        <v>50</v>
      </c>
      <c r="B1" s="37" t="s">
        <v>51</v>
      </c>
      <c r="C1" s="37" t="s">
        <v>52</v>
      </c>
      <c r="D1" s="37" t="s">
        <v>53</v>
      </c>
      <c r="E1" s="37" t="s">
        <v>54</v>
      </c>
      <c r="F1" s="37" t="s">
        <v>55</v>
      </c>
      <c r="G1" s="37" t="s">
        <v>32</v>
      </c>
      <c r="H1" s="37" t="s">
        <v>51</v>
      </c>
      <c r="I1" s="37" t="s">
        <v>52</v>
      </c>
      <c r="J1" s="37" t="s">
        <v>53</v>
      </c>
      <c r="K1" s="37" t="s">
        <v>54</v>
      </c>
      <c r="L1" s="37" t="s">
        <v>55</v>
      </c>
      <c r="M1" s="37" t="s">
        <v>32</v>
      </c>
      <c r="N1" s="37" t="s">
        <v>51</v>
      </c>
      <c r="O1" s="37" t="s">
        <v>52</v>
      </c>
      <c r="P1" s="37" t="s">
        <v>53</v>
      </c>
      <c r="Q1" s="37" t="s">
        <v>54</v>
      </c>
      <c r="R1" s="37" t="s">
        <v>55</v>
      </c>
      <c r="S1" s="37" t="s">
        <v>32</v>
      </c>
      <c r="T1" s="37" t="s">
        <v>51</v>
      </c>
      <c r="U1" s="37" t="s">
        <v>52</v>
      </c>
      <c r="V1" s="37" t="s">
        <v>53</v>
      </c>
      <c r="W1" s="37" t="s">
        <v>54</v>
      </c>
      <c r="X1" s="37" t="s">
        <v>55</v>
      </c>
      <c r="Y1" s="37" t="s">
        <v>32</v>
      </c>
      <c r="Z1" s="37" t="s">
        <v>51</v>
      </c>
      <c r="AA1" s="37" t="s">
        <v>52</v>
      </c>
      <c r="AB1" s="37" t="s">
        <v>53</v>
      </c>
      <c r="AC1" s="37" t="s">
        <v>54</v>
      </c>
      <c r="AD1" s="37" t="s">
        <v>55</v>
      </c>
      <c r="AE1" s="37" t="s">
        <v>32</v>
      </c>
      <c r="AF1" s="37" t="s">
        <v>51</v>
      </c>
      <c r="AG1" s="37" t="s">
        <v>52</v>
      </c>
      <c r="AH1" s="37" t="s">
        <v>53</v>
      </c>
      <c r="AI1" s="37" t="s">
        <v>54</v>
      </c>
      <c r="AJ1" s="37" t="s">
        <v>55</v>
      </c>
      <c r="AK1" s="37" t="s">
        <v>32</v>
      </c>
      <c r="AL1" s="37" t="s">
        <v>51</v>
      </c>
      <c r="AM1" s="37" t="s">
        <v>52</v>
      </c>
      <c r="AN1" s="37" t="s">
        <v>53</v>
      </c>
      <c r="AO1" s="37" t="s">
        <v>54</v>
      </c>
      <c r="AP1" s="37" t="s">
        <v>55</v>
      </c>
      <c r="AQ1" s="37" t="s">
        <v>32</v>
      </c>
      <c r="AR1" s="37" t="s">
        <v>51</v>
      </c>
      <c r="AS1" s="37" t="s">
        <v>52</v>
      </c>
      <c r="AT1" s="37" t="s">
        <v>53</v>
      </c>
      <c r="AU1" s="37" t="s">
        <v>54</v>
      </c>
      <c r="AV1" s="37" t="s">
        <v>55</v>
      </c>
      <c r="AW1" s="37" t="s">
        <v>32</v>
      </c>
      <c r="AX1" s="37" t="s">
        <v>51</v>
      </c>
      <c r="AY1" s="37" t="s">
        <v>52</v>
      </c>
      <c r="AZ1" s="37" t="s">
        <v>53</v>
      </c>
      <c r="BA1" s="37" t="s">
        <v>54</v>
      </c>
      <c r="BB1" s="37" t="s">
        <v>55</v>
      </c>
      <c r="BC1" s="37" t="s">
        <v>32</v>
      </c>
      <c r="BD1" s="37" t="s">
        <v>51</v>
      </c>
      <c r="BE1" s="37" t="s">
        <v>52</v>
      </c>
      <c r="BF1" s="37" t="s">
        <v>53</v>
      </c>
      <c r="BG1" s="37" t="s">
        <v>54</v>
      </c>
      <c r="BH1" s="37" t="s">
        <v>55</v>
      </c>
      <c r="BI1" s="37" t="s">
        <v>32</v>
      </c>
      <c r="BJ1" s="37" t="s">
        <v>51</v>
      </c>
      <c r="BK1" s="37" t="s">
        <v>52</v>
      </c>
      <c r="BL1" s="37" t="s">
        <v>53</v>
      </c>
      <c r="BM1" s="37" t="s">
        <v>54</v>
      </c>
      <c r="BN1" s="37" t="s">
        <v>55</v>
      </c>
      <c r="BO1" s="37" t="s">
        <v>32</v>
      </c>
      <c r="BP1" s="37" t="s">
        <v>51</v>
      </c>
      <c r="BQ1" s="37" t="s">
        <v>52</v>
      </c>
      <c r="BR1" s="37" t="s">
        <v>53</v>
      </c>
      <c r="BS1" s="37" t="s">
        <v>54</v>
      </c>
      <c r="BT1" s="37" t="s">
        <v>55</v>
      </c>
      <c r="BU1" s="37" t="s">
        <v>32</v>
      </c>
    </row>
    <row r="2" spans="1:73" x14ac:dyDescent="0.2">
      <c r="A2" s="38" t="s">
        <v>13</v>
      </c>
      <c r="B2" s="38">
        <v>997</v>
      </c>
      <c r="C2" s="38">
        <v>586</v>
      </c>
      <c r="D2" s="38">
        <v>0.58776329999999999</v>
      </c>
      <c r="E2" s="38">
        <v>1221</v>
      </c>
      <c r="F2" s="38">
        <v>1.224674</v>
      </c>
      <c r="G2" s="38">
        <v>2.9708030000000001</v>
      </c>
      <c r="H2" s="38"/>
      <c r="I2" s="38"/>
      <c r="J2" s="38"/>
      <c r="K2" s="38"/>
      <c r="L2" s="38"/>
      <c r="M2" s="38"/>
      <c r="N2" s="38">
        <v>997</v>
      </c>
      <c r="O2" s="38">
        <v>586</v>
      </c>
      <c r="P2" s="38">
        <v>0.58776329999999999</v>
      </c>
      <c r="Q2" s="38">
        <v>1221</v>
      </c>
      <c r="R2" s="38">
        <v>1.224674</v>
      </c>
      <c r="S2" s="38">
        <v>2.9708030000000001</v>
      </c>
      <c r="T2" s="38"/>
      <c r="U2" s="38"/>
      <c r="V2" s="38"/>
      <c r="W2" s="38">
        <v>0</v>
      </c>
      <c r="X2" s="38"/>
      <c r="Y2" s="38"/>
      <c r="Z2" s="38">
        <v>582</v>
      </c>
      <c r="AA2" s="38">
        <v>287</v>
      </c>
      <c r="AB2" s="38">
        <v>0.49312709999999998</v>
      </c>
      <c r="AC2" s="38">
        <v>956</v>
      </c>
      <c r="AD2" s="38">
        <v>1.6426117</v>
      </c>
      <c r="AE2" s="38">
        <v>3.2406779999999999</v>
      </c>
      <c r="AF2" s="38">
        <v>582</v>
      </c>
      <c r="AG2" s="38">
        <v>287</v>
      </c>
      <c r="AH2" s="38">
        <v>0.49312709999999998</v>
      </c>
      <c r="AI2" s="38">
        <v>956</v>
      </c>
      <c r="AJ2" s="38">
        <v>1.6426117</v>
      </c>
      <c r="AK2" s="38">
        <v>3.2406779999999999</v>
      </c>
      <c r="AL2" s="38"/>
      <c r="AM2" s="38"/>
      <c r="AN2" s="38"/>
      <c r="AO2" s="38">
        <v>0</v>
      </c>
      <c r="AP2" s="38"/>
      <c r="AQ2" s="38"/>
      <c r="AR2" s="38">
        <v>22</v>
      </c>
      <c r="AS2" s="38">
        <v>12</v>
      </c>
      <c r="AT2" s="38">
        <v>0.54545449999999995</v>
      </c>
      <c r="AU2" s="38">
        <v>22</v>
      </c>
      <c r="AV2" s="38">
        <v>1</v>
      </c>
      <c r="AW2" s="38">
        <v>2.2000000000000002</v>
      </c>
      <c r="AX2" s="38">
        <v>22</v>
      </c>
      <c r="AY2" s="38">
        <v>12</v>
      </c>
      <c r="AZ2" s="38">
        <v>0.54545449999999995</v>
      </c>
      <c r="BA2" s="38">
        <v>22</v>
      </c>
      <c r="BB2" s="38">
        <v>1</v>
      </c>
      <c r="BC2" s="38">
        <v>2.2000000000000002</v>
      </c>
      <c r="BD2" s="38"/>
      <c r="BE2" s="38"/>
      <c r="BF2" s="38"/>
      <c r="BG2" s="38">
        <v>0</v>
      </c>
      <c r="BH2" s="38"/>
      <c r="BI2" s="38"/>
      <c r="BJ2" s="38">
        <v>393</v>
      </c>
      <c r="BK2" s="38">
        <v>287</v>
      </c>
      <c r="BL2" s="38">
        <v>0.73027989999999998</v>
      </c>
      <c r="BM2" s="38">
        <v>243</v>
      </c>
      <c r="BN2" s="38">
        <v>0.6183206</v>
      </c>
      <c r="BO2" s="38">
        <v>2.2924530000000001</v>
      </c>
      <c r="BP2" s="38">
        <v>393</v>
      </c>
      <c r="BQ2" s="38">
        <v>287</v>
      </c>
      <c r="BR2" s="38">
        <v>0.73027989999999998</v>
      </c>
      <c r="BS2" s="38">
        <v>243</v>
      </c>
      <c r="BT2" s="38">
        <v>0.6183206</v>
      </c>
      <c r="BU2" s="38">
        <v>2.2924530000000001</v>
      </c>
    </row>
    <row r="3" spans="1:73" x14ac:dyDescent="0.2">
      <c r="A3" s="38" t="s">
        <v>14</v>
      </c>
      <c r="B3" s="38">
        <v>4315</v>
      </c>
      <c r="C3" s="38">
        <v>3447</v>
      </c>
      <c r="D3" s="38">
        <v>0.79884129999999998</v>
      </c>
      <c r="E3" s="38">
        <v>1579</v>
      </c>
      <c r="F3" s="38">
        <v>0.3659328</v>
      </c>
      <c r="G3" s="38">
        <v>1.819124</v>
      </c>
      <c r="H3" s="38">
        <v>4117</v>
      </c>
      <c r="I3" s="38">
        <v>3302</v>
      </c>
      <c r="J3" s="38">
        <v>0.80204030000000004</v>
      </c>
      <c r="K3" s="38">
        <v>1494</v>
      </c>
      <c r="L3" s="38">
        <v>0.36288559999999997</v>
      </c>
      <c r="M3" s="38">
        <v>1.833129</v>
      </c>
      <c r="N3" s="38">
        <v>198</v>
      </c>
      <c r="O3" s="38">
        <v>145</v>
      </c>
      <c r="P3" s="38">
        <v>0.73232319999999995</v>
      </c>
      <c r="Q3" s="38">
        <v>85</v>
      </c>
      <c r="R3" s="38">
        <v>0.42929289999999998</v>
      </c>
      <c r="S3" s="38">
        <v>1.603774</v>
      </c>
      <c r="T3" s="38">
        <v>657</v>
      </c>
      <c r="U3" s="38">
        <v>485</v>
      </c>
      <c r="V3" s="38">
        <v>0.73820399999999997</v>
      </c>
      <c r="W3" s="38">
        <v>365</v>
      </c>
      <c r="X3" s="38">
        <v>0.55555560000000004</v>
      </c>
      <c r="Y3" s="38">
        <v>2.122093</v>
      </c>
      <c r="Z3" s="38">
        <v>43</v>
      </c>
      <c r="AA3" s="38">
        <v>32</v>
      </c>
      <c r="AB3" s="38">
        <v>0.74418600000000001</v>
      </c>
      <c r="AC3" s="38">
        <v>22</v>
      </c>
      <c r="AD3" s="38">
        <v>0.51162790000000002</v>
      </c>
      <c r="AE3" s="38">
        <v>2</v>
      </c>
      <c r="AF3" s="38">
        <v>700</v>
      </c>
      <c r="AG3" s="38">
        <v>517</v>
      </c>
      <c r="AH3" s="38">
        <v>0.73857139999999999</v>
      </c>
      <c r="AI3" s="38">
        <v>387</v>
      </c>
      <c r="AJ3" s="38">
        <v>0.55285709999999999</v>
      </c>
      <c r="AK3" s="38">
        <v>2.114754</v>
      </c>
      <c r="AL3" s="38">
        <v>591</v>
      </c>
      <c r="AM3" s="38">
        <v>436</v>
      </c>
      <c r="AN3" s="38">
        <v>0.73773270000000002</v>
      </c>
      <c r="AO3" s="38">
        <v>331</v>
      </c>
      <c r="AP3" s="38">
        <v>0.56006769999999995</v>
      </c>
      <c r="AQ3" s="38">
        <v>2.1354839999999999</v>
      </c>
      <c r="AR3" s="38">
        <v>12</v>
      </c>
      <c r="AS3" s="38">
        <v>6</v>
      </c>
      <c r="AT3" s="38">
        <v>0.5</v>
      </c>
      <c r="AU3" s="38">
        <v>9</v>
      </c>
      <c r="AV3" s="38">
        <v>0.75</v>
      </c>
      <c r="AW3" s="38">
        <v>1.5</v>
      </c>
      <c r="AX3" s="38">
        <v>603</v>
      </c>
      <c r="AY3" s="38">
        <v>442</v>
      </c>
      <c r="AZ3" s="38">
        <v>0.73300169999999998</v>
      </c>
      <c r="BA3" s="38">
        <v>340</v>
      </c>
      <c r="BB3" s="38">
        <v>0.5638474</v>
      </c>
      <c r="BC3" s="38">
        <v>2.1118009999999998</v>
      </c>
      <c r="BD3" s="38">
        <v>2869</v>
      </c>
      <c r="BE3" s="38">
        <v>2381</v>
      </c>
      <c r="BF3" s="38">
        <v>0.82990589999999997</v>
      </c>
      <c r="BG3" s="38">
        <v>798</v>
      </c>
      <c r="BH3" s="38">
        <v>0.2781457</v>
      </c>
      <c r="BI3" s="38">
        <v>1.635246</v>
      </c>
      <c r="BJ3" s="38">
        <v>143</v>
      </c>
      <c r="BK3" s="38">
        <v>107</v>
      </c>
      <c r="BL3" s="38">
        <v>0.74825169999999996</v>
      </c>
      <c r="BM3" s="38">
        <v>54</v>
      </c>
      <c r="BN3" s="38">
        <v>0.37762240000000002</v>
      </c>
      <c r="BO3" s="38">
        <v>1.5</v>
      </c>
      <c r="BP3" s="38">
        <v>3012</v>
      </c>
      <c r="BQ3" s="38">
        <v>2488</v>
      </c>
      <c r="BR3" s="38">
        <v>0.82602920000000002</v>
      </c>
      <c r="BS3" s="38">
        <v>852</v>
      </c>
      <c r="BT3" s="38">
        <v>0.28286850000000002</v>
      </c>
      <c r="BU3" s="38">
        <v>1.6259539999999999</v>
      </c>
    </row>
    <row r="4" spans="1:73" x14ac:dyDescent="0.2">
      <c r="A4" s="38" t="s">
        <v>15</v>
      </c>
      <c r="B4" s="38">
        <v>2752</v>
      </c>
      <c r="C4" s="38">
        <v>2208</v>
      </c>
      <c r="D4" s="38">
        <v>0.80232559999999997</v>
      </c>
      <c r="E4" s="38">
        <v>1097</v>
      </c>
      <c r="F4" s="38">
        <v>0.39861920000000001</v>
      </c>
      <c r="G4" s="38">
        <v>2.0165440000000001</v>
      </c>
      <c r="H4" s="38">
        <v>2589</v>
      </c>
      <c r="I4" s="38">
        <v>2087</v>
      </c>
      <c r="J4" s="38">
        <v>0.80610269999999995</v>
      </c>
      <c r="K4" s="38">
        <v>1010</v>
      </c>
      <c r="L4" s="38">
        <v>0.39011200000000001</v>
      </c>
      <c r="M4" s="38">
        <v>2.011952</v>
      </c>
      <c r="N4" s="38">
        <v>163</v>
      </c>
      <c r="O4" s="38">
        <v>121</v>
      </c>
      <c r="P4" s="38">
        <v>0.74233130000000003</v>
      </c>
      <c r="Q4" s="38">
        <v>87</v>
      </c>
      <c r="R4" s="38">
        <v>0.5337423</v>
      </c>
      <c r="S4" s="38">
        <v>2.0714290000000002</v>
      </c>
      <c r="T4" s="38">
        <v>305</v>
      </c>
      <c r="U4" s="38">
        <v>236</v>
      </c>
      <c r="V4" s="38">
        <v>0.77377050000000003</v>
      </c>
      <c r="W4" s="38">
        <v>168</v>
      </c>
      <c r="X4" s="38">
        <v>0.55081970000000002</v>
      </c>
      <c r="Y4" s="38">
        <v>2.4347829999999999</v>
      </c>
      <c r="Z4" s="38">
        <v>34</v>
      </c>
      <c r="AA4" s="38">
        <v>21</v>
      </c>
      <c r="AB4" s="38">
        <v>0.6176471</v>
      </c>
      <c r="AC4" s="38">
        <v>28</v>
      </c>
      <c r="AD4" s="38">
        <v>0.82352939999999997</v>
      </c>
      <c r="AE4" s="38">
        <v>2.1538460000000001</v>
      </c>
      <c r="AF4" s="38">
        <v>339</v>
      </c>
      <c r="AG4" s="38">
        <v>257</v>
      </c>
      <c r="AH4" s="38">
        <v>0.75811209999999996</v>
      </c>
      <c r="AI4" s="38">
        <v>196</v>
      </c>
      <c r="AJ4" s="38">
        <v>0.57817110000000005</v>
      </c>
      <c r="AK4" s="38">
        <v>2.390244</v>
      </c>
      <c r="AL4" s="38">
        <v>596</v>
      </c>
      <c r="AM4" s="38">
        <v>406</v>
      </c>
      <c r="AN4" s="38">
        <v>0.68120809999999998</v>
      </c>
      <c r="AO4" s="38">
        <v>381</v>
      </c>
      <c r="AP4" s="38">
        <v>0.63926170000000004</v>
      </c>
      <c r="AQ4" s="38">
        <v>2.0052629999999998</v>
      </c>
      <c r="AR4" s="38">
        <v>36</v>
      </c>
      <c r="AS4" s="38">
        <v>26</v>
      </c>
      <c r="AT4" s="38">
        <v>0.72222220000000004</v>
      </c>
      <c r="AU4" s="38">
        <v>25</v>
      </c>
      <c r="AV4" s="38">
        <v>0.69444439999999996</v>
      </c>
      <c r="AW4" s="38">
        <v>2.5</v>
      </c>
      <c r="AX4" s="38">
        <v>632</v>
      </c>
      <c r="AY4" s="38">
        <v>432</v>
      </c>
      <c r="AZ4" s="38">
        <v>0.68354429999999999</v>
      </c>
      <c r="BA4" s="38">
        <v>406</v>
      </c>
      <c r="BB4" s="38">
        <v>0.64240509999999995</v>
      </c>
      <c r="BC4" s="38">
        <v>2.0299999999999998</v>
      </c>
      <c r="BD4" s="38">
        <v>1688</v>
      </c>
      <c r="BE4" s="38">
        <v>1445</v>
      </c>
      <c r="BF4" s="38">
        <v>0.85604270000000005</v>
      </c>
      <c r="BG4" s="38">
        <v>461</v>
      </c>
      <c r="BH4" s="38">
        <v>0.27310430000000002</v>
      </c>
      <c r="BI4" s="38">
        <v>1.897119</v>
      </c>
      <c r="BJ4" s="38">
        <v>93</v>
      </c>
      <c r="BK4" s="38">
        <v>74</v>
      </c>
      <c r="BL4" s="38">
        <v>0.79569889999999999</v>
      </c>
      <c r="BM4" s="38">
        <v>34</v>
      </c>
      <c r="BN4" s="38">
        <v>0.36559140000000001</v>
      </c>
      <c r="BO4" s="38">
        <v>1.789474</v>
      </c>
      <c r="BP4" s="38">
        <v>1781</v>
      </c>
      <c r="BQ4" s="38">
        <v>1519</v>
      </c>
      <c r="BR4" s="38">
        <v>0.85289159999999997</v>
      </c>
      <c r="BS4" s="38">
        <v>495</v>
      </c>
      <c r="BT4" s="38">
        <v>0.27793370000000001</v>
      </c>
      <c r="BU4" s="38">
        <v>1.889313</v>
      </c>
    </row>
    <row r="5" spans="1:73" x14ac:dyDescent="0.2">
      <c r="A5" s="38" t="s">
        <v>58</v>
      </c>
      <c r="B5" s="38">
        <v>5552</v>
      </c>
      <c r="C5" s="38">
        <v>4115</v>
      </c>
      <c r="D5" s="38">
        <v>0.74117440000000001</v>
      </c>
      <c r="E5" s="38">
        <v>2904</v>
      </c>
      <c r="F5" s="38">
        <v>0.52305480000000004</v>
      </c>
      <c r="G5" s="38">
        <v>2.020877</v>
      </c>
      <c r="H5" s="38">
        <v>5235</v>
      </c>
      <c r="I5" s="38">
        <v>3863</v>
      </c>
      <c r="J5" s="38">
        <v>0.73791790000000002</v>
      </c>
      <c r="K5" s="38">
        <v>2782</v>
      </c>
      <c r="L5" s="38">
        <v>0.53142310000000004</v>
      </c>
      <c r="M5" s="38">
        <v>2.0276969999999999</v>
      </c>
      <c r="N5" s="38">
        <v>317</v>
      </c>
      <c r="O5" s="38">
        <v>252</v>
      </c>
      <c r="P5" s="38">
        <v>0.79495269999999996</v>
      </c>
      <c r="Q5" s="38">
        <v>122</v>
      </c>
      <c r="R5" s="38">
        <v>0.38485799999999998</v>
      </c>
      <c r="S5" s="38">
        <v>1.8769229999999999</v>
      </c>
      <c r="T5" s="38">
        <v>1078</v>
      </c>
      <c r="U5" s="38">
        <v>733</v>
      </c>
      <c r="V5" s="38">
        <v>0.67996290000000004</v>
      </c>
      <c r="W5" s="38">
        <v>776</v>
      </c>
      <c r="X5" s="38">
        <v>0.71985160000000004</v>
      </c>
      <c r="Y5" s="38">
        <v>2.2492749999999999</v>
      </c>
      <c r="Z5" s="38">
        <v>70</v>
      </c>
      <c r="AA5" s="38">
        <v>47</v>
      </c>
      <c r="AB5" s="38">
        <v>0.67142860000000004</v>
      </c>
      <c r="AC5" s="38">
        <v>42</v>
      </c>
      <c r="AD5" s="38">
        <v>0.6</v>
      </c>
      <c r="AE5" s="38">
        <v>1.826087</v>
      </c>
      <c r="AF5" s="38">
        <v>1148</v>
      </c>
      <c r="AG5" s="38">
        <v>780</v>
      </c>
      <c r="AH5" s="38">
        <v>0.67944249999999995</v>
      </c>
      <c r="AI5" s="38">
        <v>818</v>
      </c>
      <c r="AJ5" s="38">
        <v>0.71254360000000005</v>
      </c>
      <c r="AK5" s="38">
        <v>2.222826</v>
      </c>
      <c r="AL5" s="38">
        <v>1748</v>
      </c>
      <c r="AM5" s="38">
        <v>1155</v>
      </c>
      <c r="AN5" s="38">
        <v>0.66075510000000004</v>
      </c>
      <c r="AO5" s="38">
        <v>1289</v>
      </c>
      <c r="AP5" s="38">
        <v>0.73741420000000002</v>
      </c>
      <c r="AQ5" s="38">
        <v>2.1736930000000001</v>
      </c>
      <c r="AR5" s="38">
        <v>20</v>
      </c>
      <c r="AS5" s="38">
        <v>14</v>
      </c>
      <c r="AT5" s="38">
        <v>0.7</v>
      </c>
      <c r="AU5" s="38">
        <v>10</v>
      </c>
      <c r="AV5" s="38">
        <v>0.5</v>
      </c>
      <c r="AW5" s="38">
        <v>1.6666669999999999</v>
      </c>
      <c r="AX5" s="38">
        <v>1768</v>
      </c>
      <c r="AY5" s="38">
        <v>1169</v>
      </c>
      <c r="AZ5" s="38">
        <v>0.66119910000000004</v>
      </c>
      <c r="BA5" s="38">
        <v>1299</v>
      </c>
      <c r="BB5" s="38">
        <v>0.73472850000000001</v>
      </c>
      <c r="BC5" s="38">
        <v>2.1686139999999998</v>
      </c>
      <c r="BD5" s="38">
        <v>2409</v>
      </c>
      <c r="BE5" s="38">
        <v>1975</v>
      </c>
      <c r="BF5" s="38">
        <v>0.81984230000000002</v>
      </c>
      <c r="BG5" s="38">
        <v>717</v>
      </c>
      <c r="BH5" s="38">
        <v>0.29763390000000001</v>
      </c>
      <c r="BI5" s="38">
        <v>1.652074</v>
      </c>
      <c r="BJ5" s="38">
        <v>227</v>
      </c>
      <c r="BK5" s="38">
        <v>191</v>
      </c>
      <c r="BL5" s="38">
        <v>0.84140970000000004</v>
      </c>
      <c r="BM5" s="38">
        <v>70</v>
      </c>
      <c r="BN5" s="38">
        <v>0.30836999999999998</v>
      </c>
      <c r="BO5" s="38">
        <v>1.9444440000000001</v>
      </c>
      <c r="BP5" s="38">
        <v>2636</v>
      </c>
      <c r="BQ5" s="38">
        <v>2166</v>
      </c>
      <c r="BR5" s="38">
        <v>0.82169950000000003</v>
      </c>
      <c r="BS5" s="38">
        <v>787</v>
      </c>
      <c r="BT5" s="38">
        <v>0.2985584</v>
      </c>
      <c r="BU5" s="38">
        <v>1.6744680000000001</v>
      </c>
    </row>
    <row r="6" spans="1:73" x14ac:dyDescent="0.2">
      <c r="A6" s="38" t="s">
        <v>61</v>
      </c>
      <c r="B6" s="38">
        <v>13616</v>
      </c>
      <c r="C6" s="38">
        <v>10356</v>
      </c>
      <c r="D6" s="38">
        <v>0.76057580000000002</v>
      </c>
      <c r="E6" s="38">
        <v>6801</v>
      </c>
      <c r="F6" s="38">
        <v>0.49948589999999998</v>
      </c>
      <c r="G6" s="38">
        <v>2.0861960000000002</v>
      </c>
      <c r="H6" s="38">
        <v>11941</v>
      </c>
      <c r="I6" s="38">
        <v>9252</v>
      </c>
      <c r="J6" s="38">
        <v>0.77480950000000004</v>
      </c>
      <c r="K6" s="38">
        <v>5286</v>
      </c>
      <c r="L6" s="38">
        <v>0.44267649999999997</v>
      </c>
      <c r="M6" s="38">
        <v>1.965787</v>
      </c>
      <c r="N6" s="38">
        <v>1675</v>
      </c>
      <c r="O6" s="38">
        <v>1104</v>
      </c>
      <c r="P6" s="38">
        <v>0.65910449999999998</v>
      </c>
      <c r="Q6" s="38">
        <v>1515</v>
      </c>
      <c r="R6" s="38">
        <v>0.90447759999999999</v>
      </c>
      <c r="S6" s="38">
        <v>2.6532399999999998</v>
      </c>
      <c r="T6" s="38">
        <v>2040</v>
      </c>
      <c r="U6" s="38">
        <v>1454</v>
      </c>
      <c r="V6" s="38">
        <v>0.71274510000000002</v>
      </c>
      <c r="W6" s="38">
        <v>1309</v>
      </c>
      <c r="X6" s="38">
        <v>0.64166670000000003</v>
      </c>
      <c r="Y6" s="38">
        <v>2.2337880000000001</v>
      </c>
      <c r="Z6" s="38">
        <v>729</v>
      </c>
      <c r="AA6" s="38">
        <v>387</v>
      </c>
      <c r="AB6" s="38">
        <v>0.53086420000000001</v>
      </c>
      <c r="AC6" s="38">
        <v>1048</v>
      </c>
      <c r="AD6" s="38">
        <v>1.4375857000000001</v>
      </c>
      <c r="AE6" s="38">
        <v>3.064327</v>
      </c>
      <c r="AF6" s="38">
        <v>2769</v>
      </c>
      <c r="AG6" s="38">
        <v>1841</v>
      </c>
      <c r="AH6" s="38">
        <v>0.66486100000000004</v>
      </c>
      <c r="AI6" s="38">
        <v>2357</v>
      </c>
      <c r="AJ6" s="38">
        <v>0.85120980000000002</v>
      </c>
      <c r="AK6" s="38">
        <v>2.5398710000000002</v>
      </c>
      <c r="AL6" s="38">
        <v>2935</v>
      </c>
      <c r="AM6" s="38">
        <v>1997</v>
      </c>
      <c r="AN6" s="38">
        <v>0.68040889999999998</v>
      </c>
      <c r="AO6" s="38">
        <v>2001</v>
      </c>
      <c r="AP6" s="38">
        <v>0.68177169999999998</v>
      </c>
      <c r="AQ6" s="38">
        <v>2.1332620000000002</v>
      </c>
      <c r="AR6" s="38">
        <v>90</v>
      </c>
      <c r="AS6" s="38">
        <v>58</v>
      </c>
      <c r="AT6" s="38">
        <v>0.64444440000000003</v>
      </c>
      <c r="AU6" s="38">
        <v>66</v>
      </c>
      <c r="AV6" s="38">
        <v>0.73333329999999997</v>
      </c>
      <c r="AW6" s="38">
        <v>2.0625</v>
      </c>
      <c r="AX6" s="38">
        <v>3025</v>
      </c>
      <c r="AY6" s="38">
        <v>2055</v>
      </c>
      <c r="AZ6" s="38">
        <v>0.67933880000000002</v>
      </c>
      <c r="BA6" s="38">
        <v>2067</v>
      </c>
      <c r="BB6" s="38">
        <v>0.68330579999999996</v>
      </c>
      <c r="BC6" s="38">
        <v>2.1309279999999999</v>
      </c>
      <c r="BD6" s="38">
        <v>6966</v>
      </c>
      <c r="BE6" s="38">
        <v>5801</v>
      </c>
      <c r="BF6" s="38">
        <v>0.83275909999999997</v>
      </c>
      <c r="BG6" s="38">
        <v>1976</v>
      </c>
      <c r="BH6" s="38">
        <v>0.28366350000000001</v>
      </c>
      <c r="BI6" s="38">
        <v>1.696137</v>
      </c>
      <c r="BJ6" s="38">
        <v>856</v>
      </c>
      <c r="BK6" s="38">
        <v>659</v>
      </c>
      <c r="BL6" s="38">
        <v>0.76985979999999998</v>
      </c>
      <c r="BM6" s="38">
        <v>401</v>
      </c>
      <c r="BN6" s="38">
        <v>0.46845789999999998</v>
      </c>
      <c r="BO6" s="38">
        <v>2.035533</v>
      </c>
      <c r="BP6" s="38">
        <v>7822</v>
      </c>
      <c r="BQ6" s="38">
        <v>6460</v>
      </c>
      <c r="BR6" s="38">
        <v>0.82587569999999999</v>
      </c>
      <c r="BS6" s="38">
        <v>2377</v>
      </c>
      <c r="BT6" s="38">
        <v>0.3038865</v>
      </c>
      <c r="BU6" s="38">
        <v>1.745228</v>
      </c>
    </row>
    <row r="7" spans="1:73" x14ac:dyDescent="0.2">
      <c r="A7" s="38" t="s">
        <v>18</v>
      </c>
      <c r="B7" s="38">
        <v>4610</v>
      </c>
      <c r="C7" s="38">
        <v>3556</v>
      </c>
      <c r="D7" s="38">
        <v>0.77136660000000001</v>
      </c>
      <c r="E7" s="38">
        <v>3048</v>
      </c>
      <c r="F7" s="38">
        <v>0.66117139999999996</v>
      </c>
      <c r="G7" s="38">
        <v>2.8918409999999999</v>
      </c>
      <c r="H7" s="38"/>
      <c r="I7" s="38"/>
      <c r="J7" s="38"/>
      <c r="K7" s="38"/>
      <c r="L7" s="38"/>
      <c r="M7" s="38"/>
      <c r="N7" s="38">
        <v>1953</v>
      </c>
      <c r="O7" s="38">
        <v>1504</v>
      </c>
      <c r="P7" s="38">
        <v>0.77009729999999998</v>
      </c>
      <c r="Q7" s="38">
        <v>1290</v>
      </c>
      <c r="R7" s="38">
        <v>0.66052230000000001</v>
      </c>
      <c r="S7" s="38">
        <v>2.8730509999999998</v>
      </c>
      <c r="T7" s="38">
        <v>817</v>
      </c>
      <c r="U7" s="38">
        <v>618</v>
      </c>
      <c r="V7" s="38">
        <v>0.75642589999999998</v>
      </c>
      <c r="W7" s="38">
        <v>784</v>
      </c>
      <c r="X7" s="38">
        <v>0.95960829999999997</v>
      </c>
      <c r="Y7" s="38">
        <v>3.9396979999999999</v>
      </c>
      <c r="Z7" s="38">
        <v>479</v>
      </c>
      <c r="AA7" s="38">
        <v>379</v>
      </c>
      <c r="AB7" s="38">
        <v>0.79123169999999998</v>
      </c>
      <c r="AC7" s="38">
        <v>521</v>
      </c>
      <c r="AD7" s="38">
        <v>1.0876827</v>
      </c>
      <c r="AE7" s="38">
        <v>5.21</v>
      </c>
      <c r="AF7" s="38">
        <v>1296</v>
      </c>
      <c r="AG7" s="38">
        <v>997</v>
      </c>
      <c r="AH7" s="38">
        <v>0.76929009999999998</v>
      </c>
      <c r="AI7" s="38">
        <v>1305</v>
      </c>
      <c r="AJ7" s="38">
        <v>1.0069444000000001</v>
      </c>
      <c r="AK7" s="38">
        <v>4.3645480000000001</v>
      </c>
      <c r="AL7" s="38">
        <v>154</v>
      </c>
      <c r="AM7" s="38">
        <v>124</v>
      </c>
      <c r="AN7" s="38">
        <v>0.80519479999999999</v>
      </c>
      <c r="AO7" s="38">
        <v>110</v>
      </c>
      <c r="AP7" s="38">
        <v>0.71428570000000002</v>
      </c>
      <c r="AQ7" s="38">
        <v>3.6666669999999999</v>
      </c>
      <c r="AR7" s="38">
        <v>28</v>
      </c>
      <c r="AS7" s="38">
        <v>27</v>
      </c>
      <c r="AT7" s="38">
        <v>0.96428570000000002</v>
      </c>
      <c r="AU7" s="38">
        <v>24</v>
      </c>
      <c r="AV7" s="38">
        <v>0.85714290000000004</v>
      </c>
      <c r="AW7" s="38">
        <v>24</v>
      </c>
      <c r="AX7" s="38">
        <v>182</v>
      </c>
      <c r="AY7" s="38">
        <v>151</v>
      </c>
      <c r="AZ7" s="38">
        <v>0.82967029999999997</v>
      </c>
      <c r="BA7" s="38">
        <v>134</v>
      </c>
      <c r="BB7" s="38">
        <v>0.73626369999999997</v>
      </c>
      <c r="BC7" s="38">
        <v>4.3225809999999996</v>
      </c>
      <c r="BD7" s="38">
        <v>1686</v>
      </c>
      <c r="BE7" s="38">
        <v>1310</v>
      </c>
      <c r="BF7" s="38">
        <v>0.77698699999999998</v>
      </c>
      <c r="BG7" s="38">
        <v>864</v>
      </c>
      <c r="BH7" s="38">
        <v>0.51245549999999995</v>
      </c>
      <c r="BI7" s="38">
        <v>2.2978719999999999</v>
      </c>
      <c r="BJ7" s="38">
        <v>1446</v>
      </c>
      <c r="BK7" s="38">
        <v>1098</v>
      </c>
      <c r="BL7" s="38">
        <v>0.75933609999999996</v>
      </c>
      <c r="BM7" s="38">
        <v>745</v>
      </c>
      <c r="BN7" s="38">
        <v>0.51521439999999996</v>
      </c>
      <c r="BO7" s="38">
        <v>2.1408049999999998</v>
      </c>
      <c r="BP7" s="38">
        <v>3132</v>
      </c>
      <c r="BQ7" s="38">
        <v>2408</v>
      </c>
      <c r="BR7" s="38">
        <v>0.76883780000000002</v>
      </c>
      <c r="BS7" s="38">
        <v>1609</v>
      </c>
      <c r="BT7" s="38">
        <v>0.5137292</v>
      </c>
      <c r="BU7" s="38">
        <v>2.2223760000000001</v>
      </c>
    </row>
    <row r="8" spans="1:73" x14ac:dyDescent="0.2">
      <c r="A8" s="38" t="s">
        <v>19</v>
      </c>
      <c r="B8" s="38">
        <v>1280</v>
      </c>
      <c r="C8" s="38">
        <v>633</v>
      </c>
      <c r="D8" s="38">
        <v>0.4945312</v>
      </c>
      <c r="E8" s="38">
        <v>2070</v>
      </c>
      <c r="F8" s="38">
        <v>1.6171875</v>
      </c>
      <c r="G8" s="38">
        <v>3.1993819999999999</v>
      </c>
      <c r="H8" s="38"/>
      <c r="I8" s="38"/>
      <c r="J8" s="38"/>
      <c r="K8" s="38"/>
      <c r="L8" s="38"/>
      <c r="M8" s="38"/>
      <c r="N8" s="38">
        <v>786</v>
      </c>
      <c r="O8" s="38">
        <v>364</v>
      </c>
      <c r="P8" s="38">
        <v>0.46310430000000002</v>
      </c>
      <c r="Q8" s="38">
        <v>1539</v>
      </c>
      <c r="R8" s="38">
        <v>1.9580153</v>
      </c>
      <c r="S8" s="38">
        <v>3.646919</v>
      </c>
      <c r="T8" s="38">
        <v>165</v>
      </c>
      <c r="U8" s="38">
        <v>75</v>
      </c>
      <c r="V8" s="38">
        <v>0.45454549999999999</v>
      </c>
      <c r="W8" s="38">
        <v>263</v>
      </c>
      <c r="X8" s="38">
        <v>1.5939394</v>
      </c>
      <c r="Y8" s="38">
        <v>2.9222220000000001</v>
      </c>
      <c r="Z8" s="38">
        <v>441</v>
      </c>
      <c r="AA8" s="38">
        <v>168</v>
      </c>
      <c r="AB8" s="38">
        <v>0.38095240000000002</v>
      </c>
      <c r="AC8" s="38">
        <v>1180</v>
      </c>
      <c r="AD8" s="38">
        <v>2.6757369999999998</v>
      </c>
      <c r="AE8" s="38">
        <v>4.3223440000000002</v>
      </c>
      <c r="AF8" s="38">
        <v>606</v>
      </c>
      <c r="AG8" s="38">
        <v>243</v>
      </c>
      <c r="AH8" s="38">
        <v>0.40099010000000002</v>
      </c>
      <c r="AI8" s="38">
        <v>1443</v>
      </c>
      <c r="AJ8" s="38">
        <v>2.3811881000000001</v>
      </c>
      <c r="AK8" s="38">
        <v>3.9752070000000002</v>
      </c>
      <c r="AL8" s="38">
        <v>13</v>
      </c>
      <c r="AM8" s="38">
        <v>9</v>
      </c>
      <c r="AN8" s="38">
        <v>0.69230769999999997</v>
      </c>
      <c r="AO8" s="38">
        <v>8</v>
      </c>
      <c r="AP8" s="38">
        <v>0.61538459999999995</v>
      </c>
      <c r="AQ8" s="38">
        <v>2</v>
      </c>
      <c r="AR8" s="38">
        <v>21</v>
      </c>
      <c r="AS8" s="38">
        <v>4</v>
      </c>
      <c r="AT8" s="38">
        <v>0.19047620000000001</v>
      </c>
      <c r="AU8" s="38">
        <v>35</v>
      </c>
      <c r="AV8" s="38">
        <v>1.6666666999999999</v>
      </c>
      <c r="AW8" s="38">
        <v>2.058824</v>
      </c>
      <c r="AX8" s="38">
        <v>34</v>
      </c>
      <c r="AY8" s="38">
        <v>13</v>
      </c>
      <c r="AZ8" s="38">
        <v>0.3823529</v>
      </c>
      <c r="BA8" s="38">
        <v>43</v>
      </c>
      <c r="BB8" s="38">
        <v>1.2647059</v>
      </c>
      <c r="BC8" s="38">
        <v>2.0476190000000001</v>
      </c>
      <c r="BD8" s="38">
        <v>316</v>
      </c>
      <c r="BE8" s="38">
        <v>185</v>
      </c>
      <c r="BF8" s="38">
        <v>0.58544300000000005</v>
      </c>
      <c r="BG8" s="38">
        <v>260</v>
      </c>
      <c r="BH8" s="38">
        <v>0.82278479999999998</v>
      </c>
      <c r="BI8" s="38">
        <v>1.9847330000000001</v>
      </c>
      <c r="BJ8" s="38">
        <v>324</v>
      </c>
      <c r="BK8" s="38">
        <v>192</v>
      </c>
      <c r="BL8" s="38">
        <v>0.59259260000000002</v>
      </c>
      <c r="BM8" s="38">
        <v>324</v>
      </c>
      <c r="BN8" s="38">
        <v>1</v>
      </c>
      <c r="BO8" s="38">
        <v>2.454545</v>
      </c>
      <c r="BP8" s="38">
        <v>640</v>
      </c>
      <c r="BQ8" s="38">
        <v>377</v>
      </c>
      <c r="BR8" s="38">
        <v>0.58906250000000004</v>
      </c>
      <c r="BS8" s="38">
        <v>584</v>
      </c>
      <c r="BT8" s="38">
        <v>0.91249999999999998</v>
      </c>
      <c r="BU8" s="38">
        <v>2.220532</v>
      </c>
    </row>
    <row r="9" spans="1:73" x14ac:dyDescent="0.2">
      <c r="A9" s="38" t="s">
        <v>33</v>
      </c>
      <c r="B9" s="38">
        <v>3236</v>
      </c>
      <c r="C9" s="38">
        <v>1874</v>
      </c>
      <c r="D9" s="38">
        <v>0.57911000000000001</v>
      </c>
      <c r="E9" s="38">
        <v>3387</v>
      </c>
      <c r="F9" s="38">
        <v>1.0466625000000001</v>
      </c>
      <c r="G9" s="38">
        <v>2.4867840000000001</v>
      </c>
      <c r="H9" s="38">
        <v>316</v>
      </c>
      <c r="I9" s="38">
        <v>181</v>
      </c>
      <c r="J9" s="38">
        <v>0.57278479999999998</v>
      </c>
      <c r="K9" s="38">
        <v>325</v>
      </c>
      <c r="L9" s="38">
        <v>1.028481</v>
      </c>
      <c r="M9" s="38">
        <v>2.4074070000000001</v>
      </c>
      <c r="N9" s="38">
        <v>2920</v>
      </c>
      <c r="O9" s="38">
        <v>1693</v>
      </c>
      <c r="P9" s="38">
        <v>0.57979449999999999</v>
      </c>
      <c r="Q9" s="38">
        <v>3062</v>
      </c>
      <c r="R9" s="38">
        <v>1.0486301</v>
      </c>
      <c r="S9" s="38">
        <v>2.4955180000000001</v>
      </c>
      <c r="T9" s="38">
        <v>166</v>
      </c>
      <c r="U9" s="38">
        <v>83</v>
      </c>
      <c r="V9" s="38">
        <v>0.5</v>
      </c>
      <c r="W9" s="38">
        <v>230</v>
      </c>
      <c r="X9" s="38">
        <v>1.3855421999999999</v>
      </c>
      <c r="Y9" s="38">
        <v>2.7710840000000001</v>
      </c>
      <c r="Z9" s="38">
        <v>917</v>
      </c>
      <c r="AA9" s="38">
        <v>411</v>
      </c>
      <c r="AB9" s="38">
        <v>0.44820070000000001</v>
      </c>
      <c r="AC9" s="38">
        <v>1497</v>
      </c>
      <c r="AD9" s="38">
        <v>1.6324973</v>
      </c>
      <c r="AE9" s="38">
        <v>2.9584980000000001</v>
      </c>
      <c r="AF9" s="38">
        <v>1083</v>
      </c>
      <c r="AG9" s="38">
        <v>494</v>
      </c>
      <c r="AH9" s="38">
        <v>0.4561404</v>
      </c>
      <c r="AI9" s="38">
        <v>1727</v>
      </c>
      <c r="AJ9" s="38">
        <v>1.5946445</v>
      </c>
      <c r="AK9" s="38">
        <v>2.9320879999999998</v>
      </c>
      <c r="AL9" s="38">
        <v>6</v>
      </c>
      <c r="AM9" s="38">
        <v>3</v>
      </c>
      <c r="AN9" s="38">
        <v>0.5</v>
      </c>
      <c r="AO9" s="38">
        <v>11</v>
      </c>
      <c r="AP9" s="38">
        <v>1.8333333000000001</v>
      </c>
      <c r="AQ9" s="38">
        <v>3.6666669999999999</v>
      </c>
      <c r="AR9" s="38">
        <v>87</v>
      </c>
      <c r="AS9" s="38">
        <v>42</v>
      </c>
      <c r="AT9" s="38">
        <v>0.48275859999999998</v>
      </c>
      <c r="AU9" s="38">
        <v>108</v>
      </c>
      <c r="AV9" s="38">
        <v>1.2413793</v>
      </c>
      <c r="AW9" s="38">
        <v>2.4</v>
      </c>
      <c r="AX9" s="38">
        <v>93</v>
      </c>
      <c r="AY9" s="38">
        <v>45</v>
      </c>
      <c r="AZ9" s="38">
        <v>0.483871</v>
      </c>
      <c r="BA9" s="38">
        <v>119</v>
      </c>
      <c r="BB9" s="38">
        <v>1.2795699</v>
      </c>
      <c r="BC9" s="38">
        <v>2.4791669999999999</v>
      </c>
      <c r="BD9" s="38">
        <v>144</v>
      </c>
      <c r="BE9" s="38">
        <v>95</v>
      </c>
      <c r="BF9" s="38">
        <v>0.65972220000000004</v>
      </c>
      <c r="BG9" s="38">
        <v>84</v>
      </c>
      <c r="BH9" s="38">
        <v>0.58333330000000005</v>
      </c>
      <c r="BI9" s="38">
        <v>1.714286</v>
      </c>
      <c r="BJ9" s="38">
        <v>1916</v>
      </c>
      <c r="BK9" s="38">
        <v>1240</v>
      </c>
      <c r="BL9" s="38">
        <v>0.64718160000000002</v>
      </c>
      <c r="BM9" s="38">
        <v>1457</v>
      </c>
      <c r="BN9" s="38">
        <v>0.76043839999999996</v>
      </c>
      <c r="BO9" s="38">
        <v>2.1553249999999999</v>
      </c>
      <c r="BP9" s="38">
        <v>2060</v>
      </c>
      <c r="BQ9" s="38">
        <v>1335</v>
      </c>
      <c r="BR9" s="38">
        <v>0.64805829999999998</v>
      </c>
      <c r="BS9" s="38">
        <v>1541</v>
      </c>
      <c r="BT9" s="38">
        <v>0.74805829999999995</v>
      </c>
      <c r="BU9" s="38">
        <v>2.1255169999999999</v>
      </c>
    </row>
    <row r="10" spans="1:73" x14ac:dyDescent="0.2">
      <c r="A10" s="38" t="s">
        <v>59</v>
      </c>
      <c r="B10" s="38">
        <v>584</v>
      </c>
      <c r="C10" s="38">
        <v>405</v>
      </c>
      <c r="D10" s="38">
        <v>0.69349320000000003</v>
      </c>
      <c r="E10" s="38">
        <v>296</v>
      </c>
      <c r="F10" s="38">
        <v>0.50684929999999995</v>
      </c>
      <c r="G10" s="38">
        <v>1.6536310000000001</v>
      </c>
      <c r="H10" s="38">
        <v>562</v>
      </c>
      <c r="I10" s="38">
        <v>391</v>
      </c>
      <c r="J10" s="38">
        <v>0.6957295</v>
      </c>
      <c r="K10" s="38">
        <v>345</v>
      </c>
      <c r="L10" s="38">
        <v>0.61387899999999995</v>
      </c>
      <c r="M10" s="38">
        <v>2.017544</v>
      </c>
      <c r="N10" s="38">
        <v>19</v>
      </c>
      <c r="O10" s="38">
        <v>19</v>
      </c>
      <c r="P10" s="38">
        <v>1</v>
      </c>
      <c r="Q10" s="38">
        <v>17</v>
      </c>
      <c r="R10" s="38">
        <v>0.8947368</v>
      </c>
      <c r="S10" s="38"/>
      <c r="T10" s="38">
        <v>322</v>
      </c>
      <c r="U10" s="38">
        <v>210</v>
      </c>
      <c r="V10" s="38">
        <v>0.65217389999999997</v>
      </c>
      <c r="W10" s="38">
        <v>247</v>
      </c>
      <c r="X10" s="38">
        <v>0.76708069999999995</v>
      </c>
      <c r="Y10" s="38">
        <v>2.2053569999999998</v>
      </c>
      <c r="Z10" s="38">
        <v>16</v>
      </c>
      <c r="AA10" s="38">
        <v>10</v>
      </c>
      <c r="AB10" s="38">
        <v>0.625</v>
      </c>
      <c r="AC10" s="38">
        <v>17</v>
      </c>
      <c r="AD10" s="38">
        <v>1.0625</v>
      </c>
      <c r="AE10" s="38">
        <v>2.8333330000000001</v>
      </c>
      <c r="AF10" s="38">
        <v>341</v>
      </c>
      <c r="AG10" s="38">
        <v>223</v>
      </c>
      <c r="AH10" s="38">
        <v>0.65395890000000001</v>
      </c>
      <c r="AI10" s="38">
        <v>264</v>
      </c>
      <c r="AJ10" s="38">
        <v>0.77419349999999998</v>
      </c>
      <c r="AK10" s="38">
        <v>2.2372879999999999</v>
      </c>
      <c r="AL10" s="38">
        <v>16</v>
      </c>
      <c r="AM10" s="38">
        <v>9</v>
      </c>
      <c r="AN10" s="38">
        <v>0.5625</v>
      </c>
      <c r="AO10" s="38">
        <v>17</v>
      </c>
      <c r="AP10" s="38">
        <v>1.0625</v>
      </c>
      <c r="AQ10" s="38">
        <v>2.4285709999999998</v>
      </c>
      <c r="AR10" s="38">
        <v>1</v>
      </c>
      <c r="AS10" s="38">
        <v>1</v>
      </c>
      <c r="AT10" s="38">
        <v>1</v>
      </c>
      <c r="AU10" s="38">
        <v>0</v>
      </c>
      <c r="AV10" s="38">
        <v>0</v>
      </c>
      <c r="AW10" s="38"/>
      <c r="AX10" s="38">
        <v>17</v>
      </c>
      <c r="AY10" s="38">
        <v>10</v>
      </c>
      <c r="AZ10" s="38">
        <v>0.58823530000000002</v>
      </c>
      <c r="BA10" s="38">
        <v>17</v>
      </c>
      <c r="BB10" s="38">
        <v>1</v>
      </c>
      <c r="BC10" s="38">
        <v>2.4285709999999998</v>
      </c>
      <c r="BD10" s="38">
        <v>22</v>
      </c>
      <c r="BE10" s="38">
        <v>13</v>
      </c>
      <c r="BF10" s="38">
        <v>0.59090909999999996</v>
      </c>
      <c r="BG10" s="38">
        <v>15</v>
      </c>
      <c r="BH10" s="38">
        <v>0.68181820000000004</v>
      </c>
      <c r="BI10" s="38">
        <v>1.6666669999999999</v>
      </c>
      <c r="BJ10" s="38">
        <v>0</v>
      </c>
      <c r="BK10" s="38">
        <v>0</v>
      </c>
      <c r="BL10" s="38"/>
      <c r="BM10" s="38">
        <v>0</v>
      </c>
      <c r="BN10" s="38"/>
      <c r="BO10" s="38"/>
      <c r="BP10" s="38">
        <v>22</v>
      </c>
      <c r="BQ10" s="38">
        <v>13</v>
      </c>
      <c r="BR10" s="38">
        <v>0.59090909999999996</v>
      </c>
      <c r="BS10" s="38">
        <v>15</v>
      </c>
      <c r="BT10" s="38">
        <v>0.68181820000000004</v>
      </c>
      <c r="BU10" s="38">
        <v>1.6666669999999999</v>
      </c>
    </row>
    <row r="11" spans="1:73" x14ac:dyDescent="0.2">
      <c r="A11" s="38" t="s">
        <v>20</v>
      </c>
      <c r="B11" s="38">
        <v>271</v>
      </c>
      <c r="C11" s="38">
        <v>171</v>
      </c>
      <c r="D11" s="38">
        <v>0.63099629999999995</v>
      </c>
      <c r="E11" s="38">
        <v>192</v>
      </c>
      <c r="F11" s="38">
        <v>0.70848710000000004</v>
      </c>
      <c r="G11" s="38">
        <v>1.92</v>
      </c>
      <c r="H11" s="38"/>
      <c r="I11" s="38"/>
      <c r="J11" s="38"/>
      <c r="K11" s="38"/>
      <c r="L11" s="38"/>
      <c r="M11" s="38"/>
      <c r="N11" s="38">
        <v>267</v>
      </c>
      <c r="O11" s="38">
        <v>169</v>
      </c>
      <c r="P11" s="38">
        <v>0.63295880000000004</v>
      </c>
      <c r="Q11" s="38">
        <v>188</v>
      </c>
      <c r="R11" s="38">
        <v>0.70411990000000002</v>
      </c>
      <c r="S11" s="38">
        <v>1.9183669999999999</v>
      </c>
      <c r="T11" s="38">
        <v>1</v>
      </c>
      <c r="U11" s="38">
        <v>1</v>
      </c>
      <c r="V11" s="38">
        <v>1</v>
      </c>
      <c r="W11" s="38">
        <v>0</v>
      </c>
      <c r="X11" s="38">
        <v>0</v>
      </c>
      <c r="Y11" s="38"/>
      <c r="Z11" s="38">
        <v>45</v>
      </c>
      <c r="AA11" s="38">
        <v>30</v>
      </c>
      <c r="AB11" s="38">
        <v>0.66666669999999995</v>
      </c>
      <c r="AC11" s="38">
        <v>25</v>
      </c>
      <c r="AD11" s="38">
        <v>0.55555560000000004</v>
      </c>
      <c r="AE11" s="38">
        <v>1.6666669999999999</v>
      </c>
      <c r="AF11" s="38">
        <v>46</v>
      </c>
      <c r="AG11" s="38">
        <v>31</v>
      </c>
      <c r="AH11" s="38">
        <v>0.67391299999999998</v>
      </c>
      <c r="AI11" s="38">
        <v>25</v>
      </c>
      <c r="AJ11" s="38">
        <v>0.54347829999999997</v>
      </c>
      <c r="AK11" s="38">
        <v>1.6666669999999999</v>
      </c>
      <c r="AL11" s="38">
        <v>1</v>
      </c>
      <c r="AM11" s="38">
        <v>1</v>
      </c>
      <c r="AN11" s="38">
        <v>1</v>
      </c>
      <c r="AO11" s="38">
        <v>0</v>
      </c>
      <c r="AP11" s="38">
        <v>0</v>
      </c>
      <c r="AQ11" s="38"/>
      <c r="AR11" s="38">
        <v>7</v>
      </c>
      <c r="AS11" s="38">
        <v>4</v>
      </c>
      <c r="AT11" s="38">
        <v>0.57142859999999995</v>
      </c>
      <c r="AU11" s="38">
        <v>11</v>
      </c>
      <c r="AV11" s="38">
        <v>1.5714286</v>
      </c>
      <c r="AW11" s="38">
        <v>3.6666669999999999</v>
      </c>
      <c r="AX11" s="38">
        <v>8</v>
      </c>
      <c r="AY11" s="38">
        <v>5</v>
      </c>
      <c r="AZ11" s="38">
        <v>0.625</v>
      </c>
      <c r="BA11" s="38">
        <v>11</v>
      </c>
      <c r="BB11" s="38">
        <v>1.375</v>
      </c>
      <c r="BC11" s="38">
        <v>3.6666669999999999</v>
      </c>
      <c r="BD11" s="38">
        <v>2</v>
      </c>
      <c r="BE11" s="38">
        <v>0</v>
      </c>
      <c r="BF11" s="38">
        <v>0</v>
      </c>
      <c r="BG11" s="38">
        <v>4</v>
      </c>
      <c r="BH11" s="38">
        <v>2</v>
      </c>
      <c r="BI11" s="38">
        <v>2</v>
      </c>
      <c r="BJ11" s="38">
        <v>215</v>
      </c>
      <c r="BK11" s="38">
        <v>135</v>
      </c>
      <c r="BL11" s="38">
        <v>0.62790699999999999</v>
      </c>
      <c r="BM11" s="38">
        <v>152</v>
      </c>
      <c r="BN11" s="38">
        <v>0.70697670000000001</v>
      </c>
      <c r="BO11" s="38">
        <v>1.9</v>
      </c>
      <c r="BP11" s="38">
        <v>217</v>
      </c>
      <c r="BQ11" s="38">
        <v>135</v>
      </c>
      <c r="BR11" s="38">
        <v>0.6221198</v>
      </c>
      <c r="BS11" s="38">
        <v>156</v>
      </c>
      <c r="BT11" s="38">
        <v>0.71889400000000003</v>
      </c>
      <c r="BU11" s="38">
        <v>1.902439</v>
      </c>
    </row>
    <row r="12" spans="1:73" x14ac:dyDescent="0.2">
      <c r="A12" s="38" t="s">
        <v>62</v>
      </c>
      <c r="B12" s="38">
        <v>9981</v>
      </c>
      <c r="C12" s="38">
        <v>6639</v>
      </c>
      <c r="D12" s="38">
        <v>0.66516379999999997</v>
      </c>
      <c r="E12" s="38">
        <v>8993</v>
      </c>
      <c r="F12" s="38">
        <v>0.90101189999999998</v>
      </c>
      <c r="G12" s="38">
        <v>2.6909040000000002</v>
      </c>
      <c r="H12" s="38">
        <v>878</v>
      </c>
      <c r="I12" s="38">
        <v>572</v>
      </c>
      <c r="J12" s="38">
        <v>0.65148059999999997</v>
      </c>
      <c r="K12" s="38">
        <v>670</v>
      </c>
      <c r="L12" s="38">
        <v>0.7630979</v>
      </c>
      <c r="M12" s="38">
        <v>2.1895419999999999</v>
      </c>
      <c r="N12" s="38">
        <v>5945</v>
      </c>
      <c r="O12" s="38">
        <v>3749</v>
      </c>
      <c r="P12" s="38">
        <v>0.63061400000000001</v>
      </c>
      <c r="Q12" s="38">
        <v>6096</v>
      </c>
      <c r="R12" s="38">
        <v>1.0253995</v>
      </c>
      <c r="S12" s="38">
        <v>2.7759559999999999</v>
      </c>
      <c r="T12" s="38">
        <v>1471</v>
      </c>
      <c r="U12" s="38">
        <v>987</v>
      </c>
      <c r="V12" s="38">
        <v>0.67097209999999996</v>
      </c>
      <c r="W12" s="38">
        <v>1524</v>
      </c>
      <c r="X12" s="38">
        <v>1.0360298999999999</v>
      </c>
      <c r="Y12" s="38">
        <v>3.1487599999999998</v>
      </c>
      <c r="Z12" s="38">
        <v>1898</v>
      </c>
      <c r="AA12" s="38">
        <v>998</v>
      </c>
      <c r="AB12" s="38">
        <v>0.52581659999999997</v>
      </c>
      <c r="AC12" s="38">
        <v>3240</v>
      </c>
      <c r="AD12" s="38">
        <v>1.7070601000000001</v>
      </c>
      <c r="AE12" s="38">
        <v>3.6</v>
      </c>
      <c r="AF12" s="38">
        <v>3372</v>
      </c>
      <c r="AG12" s="38">
        <v>1988</v>
      </c>
      <c r="AH12" s="38">
        <v>0.58956109999999995</v>
      </c>
      <c r="AI12" s="38">
        <v>4764</v>
      </c>
      <c r="AJ12" s="38">
        <v>1.4128114000000001</v>
      </c>
      <c r="AK12" s="38">
        <v>3.4421970000000002</v>
      </c>
      <c r="AL12" s="38">
        <v>190</v>
      </c>
      <c r="AM12" s="38">
        <v>146</v>
      </c>
      <c r="AN12" s="38">
        <v>0.76842109999999997</v>
      </c>
      <c r="AO12" s="38">
        <v>146</v>
      </c>
      <c r="AP12" s="38">
        <v>0.76842109999999997</v>
      </c>
      <c r="AQ12" s="38">
        <v>3.3181820000000002</v>
      </c>
      <c r="AR12" s="38">
        <v>144</v>
      </c>
      <c r="AS12" s="38">
        <v>78</v>
      </c>
      <c r="AT12" s="38">
        <v>0.54166669999999995</v>
      </c>
      <c r="AU12" s="38">
        <v>178</v>
      </c>
      <c r="AV12" s="38">
        <v>1.2361111</v>
      </c>
      <c r="AW12" s="38">
        <v>2.6969699999999999</v>
      </c>
      <c r="AX12" s="38">
        <v>334</v>
      </c>
      <c r="AY12" s="38">
        <v>224</v>
      </c>
      <c r="AZ12" s="38">
        <v>0.67065870000000005</v>
      </c>
      <c r="BA12" s="38">
        <v>324</v>
      </c>
      <c r="BB12" s="38">
        <v>0.97005989999999997</v>
      </c>
      <c r="BC12" s="38">
        <v>2.9454549999999999</v>
      </c>
      <c r="BD12" s="38">
        <v>2170</v>
      </c>
      <c r="BE12" s="38">
        <v>1603</v>
      </c>
      <c r="BF12" s="38">
        <v>0.73870970000000002</v>
      </c>
      <c r="BG12" s="38">
        <v>1227</v>
      </c>
      <c r="BH12" s="38">
        <v>0.56543779999999999</v>
      </c>
      <c r="BI12" s="38">
        <v>2.164021</v>
      </c>
      <c r="BJ12" s="38">
        <v>3901</v>
      </c>
      <c r="BK12" s="38">
        <v>2665</v>
      </c>
      <c r="BL12" s="38">
        <v>0.68315820000000005</v>
      </c>
      <c r="BM12" s="38">
        <v>2678</v>
      </c>
      <c r="BN12" s="38">
        <v>0.68649059999999995</v>
      </c>
      <c r="BO12" s="38">
        <v>2.1666669999999999</v>
      </c>
      <c r="BP12" s="38">
        <v>6071</v>
      </c>
      <c r="BQ12" s="38">
        <v>4268</v>
      </c>
      <c r="BR12" s="38">
        <v>0.70301429999999998</v>
      </c>
      <c r="BS12" s="38">
        <v>3905</v>
      </c>
      <c r="BT12" s="38">
        <v>0.64322190000000001</v>
      </c>
      <c r="BU12" s="38">
        <v>2.165835</v>
      </c>
    </row>
    <row r="13" spans="1:73" x14ac:dyDescent="0.2">
      <c r="A13" s="38" t="s">
        <v>22</v>
      </c>
      <c r="B13" s="38">
        <v>2502</v>
      </c>
      <c r="C13" s="38">
        <v>1612</v>
      </c>
      <c r="D13" s="38">
        <v>0.64428459999999999</v>
      </c>
      <c r="E13" s="38">
        <v>1938</v>
      </c>
      <c r="F13" s="38">
        <v>0.7745803</v>
      </c>
      <c r="G13" s="38">
        <v>2.1775280000000001</v>
      </c>
      <c r="H13" s="38"/>
      <c r="I13" s="38"/>
      <c r="J13" s="38"/>
      <c r="K13" s="38"/>
      <c r="L13" s="38"/>
      <c r="M13" s="38"/>
      <c r="N13" s="38">
        <v>2502</v>
      </c>
      <c r="O13" s="38">
        <v>1612</v>
      </c>
      <c r="P13" s="38">
        <v>0.64428459999999999</v>
      </c>
      <c r="Q13" s="38">
        <v>1938</v>
      </c>
      <c r="R13" s="38">
        <v>0.7745803</v>
      </c>
      <c r="S13" s="38">
        <v>2.1775280000000001</v>
      </c>
      <c r="T13" s="38">
        <v>0</v>
      </c>
      <c r="U13" s="38">
        <v>0</v>
      </c>
      <c r="V13" s="38"/>
      <c r="W13" s="38">
        <v>0</v>
      </c>
      <c r="X13" s="38"/>
      <c r="Y13" s="38"/>
      <c r="Z13" s="38">
        <v>926</v>
      </c>
      <c r="AA13" s="38">
        <v>496</v>
      </c>
      <c r="AB13" s="38">
        <v>0.53563709999999998</v>
      </c>
      <c r="AC13" s="38">
        <v>1038</v>
      </c>
      <c r="AD13" s="38">
        <v>1.1209503000000001</v>
      </c>
      <c r="AE13" s="38">
        <v>2.4139529999999998</v>
      </c>
      <c r="AF13" s="38">
        <v>926</v>
      </c>
      <c r="AG13" s="38">
        <v>496</v>
      </c>
      <c r="AH13" s="38">
        <v>0.53563709999999998</v>
      </c>
      <c r="AI13" s="38">
        <v>1038</v>
      </c>
      <c r="AJ13" s="38">
        <v>1.1209503000000001</v>
      </c>
      <c r="AK13" s="38">
        <v>2.4139529999999998</v>
      </c>
      <c r="AL13" s="38">
        <v>0</v>
      </c>
      <c r="AM13" s="38">
        <v>0</v>
      </c>
      <c r="AN13" s="38"/>
      <c r="AO13" s="38">
        <v>0</v>
      </c>
      <c r="AP13" s="38"/>
      <c r="AQ13" s="38"/>
      <c r="AR13" s="38">
        <v>132</v>
      </c>
      <c r="AS13" s="38">
        <v>71</v>
      </c>
      <c r="AT13" s="38">
        <v>0.53787879999999999</v>
      </c>
      <c r="AU13" s="38">
        <v>144</v>
      </c>
      <c r="AV13" s="38">
        <v>1.0909091</v>
      </c>
      <c r="AW13" s="38">
        <v>2.3606560000000001</v>
      </c>
      <c r="AX13" s="38">
        <v>132</v>
      </c>
      <c r="AY13" s="38">
        <v>71</v>
      </c>
      <c r="AZ13" s="38">
        <v>0.53787879999999999</v>
      </c>
      <c r="BA13" s="38">
        <v>144</v>
      </c>
      <c r="BB13" s="38">
        <v>1.0909091</v>
      </c>
      <c r="BC13" s="38">
        <v>2.3606560000000001</v>
      </c>
      <c r="BD13" s="38">
        <v>0</v>
      </c>
      <c r="BE13" s="38">
        <v>0</v>
      </c>
      <c r="BF13" s="38"/>
      <c r="BG13" s="38">
        <v>0</v>
      </c>
      <c r="BH13" s="38"/>
      <c r="BI13" s="38"/>
      <c r="BJ13" s="38">
        <v>1444</v>
      </c>
      <c r="BK13" s="38">
        <v>1045</v>
      </c>
      <c r="BL13" s="38">
        <v>0.7236842</v>
      </c>
      <c r="BM13" s="38">
        <v>756</v>
      </c>
      <c r="BN13" s="38">
        <v>0.5235457</v>
      </c>
      <c r="BO13" s="38">
        <v>1.8947369999999999</v>
      </c>
      <c r="BP13" s="38">
        <v>1444</v>
      </c>
      <c r="BQ13" s="38">
        <v>1045</v>
      </c>
      <c r="BR13" s="38">
        <v>0.7236842</v>
      </c>
      <c r="BS13" s="38">
        <v>756</v>
      </c>
      <c r="BT13" s="38">
        <v>0.5235457</v>
      </c>
      <c r="BU13" s="38">
        <v>1.8947369999999999</v>
      </c>
    </row>
    <row r="14" spans="1:73" x14ac:dyDescent="0.2">
      <c r="A14" s="38" t="s">
        <v>60</v>
      </c>
      <c r="B14" s="38">
        <v>1927</v>
      </c>
      <c r="C14" s="38">
        <v>1095</v>
      </c>
      <c r="D14" s="38">
        <v>0.56824079999999999</v>
      </c>
      <c r="E14" s="38">
        <v>2419</v>
      </c>
      <c r="F14" s="38">
        <v>1.2553190000000001</v>
      </c>
      <c r="G14" s="38">
        <v>2.9074520000000001</v>
      </c>
      <c r="H14" s="38"/>
      <c r="I14" s="38"/>
      <c r="J14" s="38"/>
      <c r="K14" s="38"/>
      <c r="L14" s="38"/>
      <c r="M14" s="38"/>
      <c r="N14" s="38">
        <v>819</v>
      </c>
      <c r="O14" s="38">
        <v>448</v>
      </c>
      <c r="P14" s="38">
        <v>0.54700850000000001</v>
      </c>
      <c r="Q14" s="38">
        <v>1112</v>
      </c>
      <c r="R14" s="38">
        <v>1.357753</v>
      </c>
      <c r="S14" s="38">
        <v>2.9973049999999999</v>
      </c>
      <c r="T14" s="38">
        <v>180</v>
      </c>
      <c r="U14" s="38">
        <v>80</v>
      </c>
      <c r="V14" s="38">
        <v>0.44444440000000002</v>
      </c>
      <c r="W14" s="38">
        <v>359</v>
      </c>
      <c r="X14" s="38">
        <v>1.9944440000000001</v>
      </c>
      <c r="Y14" s="38">
        <v>3.59</v>
      </c>
      <c r="Z14" s="38">
        <v>243</v>
      </c>
      <c r="AA14" s="38">
        <v>109</v>
      </c>
      <c r="AB14" s="38">
        <v>0.44855970000000001</v>
      </c>
      <c r="AC14" s="38">
        <v>426</v>
      </c>
      <c r="AD14" s="38">
        <v>1.7530859999999999</v>
      </c>
      <c r="AE14" s="38">
        <v>3.1791040000000002</v>
      </c>
      <c r="AF14" s="38">
        <v>423</v>
      </c>
      <c r="AG14" s="38">
        <v>189</v>
      </c>
      <c r="AH14" s="38">
        <v>0.4468085</v>
      </c>
      <c r="AI14" s="38">
        <v>785</v>
      </c>
      <c r="AJ14" s="38">
        <v>1.8557920000000001</v>
      </c>
      <c r="AK14" s="38">
        <v>3.3547009999999999</v>
      </c>
      <c r="AL14" s="38">
        <v>44</v>
      </c>
      <c r="AM14" s="38">
        <v>26</v>
      </c>
      <c r="AN14" s="38">
        <v>0.59090909999999996</v>
      </c>
      <c r="AO14" s="38">
        <v>63</v>
      </c>
      <c r="AP14" s="38">
        <v>1.431818</v>
      </c>
      <c r="AQ14" s="38">
        <v>3.5</v>
      </c>
      <c r="AR14" s="38">
        <v>29</v>
      </c>
      <c r="AS14" s="38">
        <v>12</v>
      </c>
      <c r="AT14" s="38">
        <v>0.41379310000000002</v>
      </c>
      <c r="AU14" s="38">
        <v>86</v>
      </c>
      <c r="AV14" s="38">
        <v>2.9655170000000002</v>
      </c>
      <c r="AW14" s="38">
        <v>5.0588240000000004</v>
      </c>
      <c r="AX14" s="38">
        <v>73</v>
      </c>
      <c r="AY14" s="38">
        <v>38</v>
      </c>
      <c r="AZ14" s="38">
        <v>0.52054789999999995</v>
      </c>
      <c r="BA14" s="38">
        <v>149</v>
      </c>
      <c r="BB14" s="38">
        <v>2.041096</v>
      </c>
      <c r="BC14" s="38">
        <v>4.2571430000000001</v>
      </c>
      <c r="BD14" s="38">
        <v>884</v>
      </c>
      <c r="BE14" s="38">
        <v>541</v>
      </c>
      <c r="BF14" s="38">
        <v>0.61199099999999995</v>
      </c>
      <c r="BG14" s="38">
        <v>885</v>
      </c>
      <c r="BH14" s="38">
        <v>1.001131</v>
      </c>
      <c r="BI14" s="38">
        <v>2.5801750000000001</v>
      </c>
      <c r="BJ14" s="38">
        <v>547</v>
      </c>
      <c r="BK14" s="38">
        <v>327</v>
      </c>
      <c r="BL14" s="38">
        <v>0.59780619999999995</v>
      </c>
      <c r="BM14" s="38">
        <v>600</v>
      </c>
      <c r="BN14" s="38">
        <v>1.096892</v>
      </c>
      <c r="BO14" s="38">
        <v>2.7272729999999998</v>
      </c>
      <c r="BP14" s="38">
        <v>1431</v>
      </c>
      <c r="BQ14" s="38">
        <v>868</v>
      </c>
      <c r="BR14" s="38">
        <v>0.60656880000000002</v>
      </c>
      <c r="BS14" s="38">
        <v>1485</v>
      </c>
      <c r="BT14" s="38">
        <v>1.037736</v>
      </c>
      <c r="BU14" s="38">
        <v>2.6376550000000001</v>
      </c>
    </row>
    <row r="15" spans="1:73" x14ac:dyDescent="0.2">
      <c r="A15" s="38" t="s">
        <v>23</v>
      </c>
      <c r="B15" s="38">
        <v>874</v>
      </c>
      <c r="C15" s="38">
        <v>525</v>
      </c>
      <c r="D15" s="38">
        <v>0.60068650000000001</v>
      </c>
      <c r="E15" s="38">
        <v>790</v>
      </c>
      <c r="F15" s="38">
        <v>0.90389019999999998</v>
      </c>
      <c r="G15" s="38">
        <v>2.2636099999999999</v>
      </c>
      <c r="H15" s="38">
        <v>0</v>
      </c>
      <c r="I15" s="38">
        <v>0</v>
      </c>
      <c r="J15" s="38"/>
      <c r="K15" s="38">
        <v>0</v>
      </c>
      <c r="L15" s="38"/>
      <c r="M15" s="38"/>
      <c r="N15" s="38">
        <v>874</v>
      </c>
      <c r="O15" s="38">
        <v>525</v>
      </c>
      <c r="P15" s="38">
        <v>0.60068650000000001</v>
      </c>
      <c r="Q15" s="38">
        <v>790</v>
      </c>
      <c r="R15" s="38">
        <v>0.90389019999999998</v>
      </c>
      <c r="S15" s="38">
        <v>2.2636099999999999</v>
      </c>
      <c r="T15" s="38"/>
      <c r="U15" s="38"/>
      <c r="V15" s="38"/>
      <c r="W15" s="38">
        <v>0</v>
      </c>
      <c r="X15" s="38"/>
      <c r="Y15" s="38"/>
      <c r="Z15" s="38">
        <v>313</v>
      </c>
      <c r="AA15" s="38">
        <v>161</v>
      </c>
      <c r="AB15" s="38">
        <v>0.51437699999999997</v>
      </c>
      <c r="AC15" s="38">
        <v>376</v>
      </c>
      <c r="AD15" s="38">
        <v>1.2012780000000001</v>
      </c>
      <c r="AE15" s="38">
        <v>2.473684</v>
      </c>
      <c r="AF15" s="38">
        <v>313</v>
      </c>
      <c r="AG15" s="38">
        <v>161</v>
      </c>
      <c r="AH15" s="38">
        <v>0.51437699999999997</v>
      </c>
      <c r="AI15" s="38">
        <v>376</v>
      </c>
      <c r="AJ15" s="38">
        <v>1.2012780000000001</v>
      </c>
      <c r="AK15" s="38">
        <v>2.473684</v>
      </c>
      <c r="AL15" s="38"/>
      <c r="AM15" s="38"/>
      <c r="AN15" s="38"/>
      <c r="AO15" s="38">
        <v>0</v>
      </c>
      <c r="AP15" s="38"/>
      <c r="AQ15" s="38"/>
      <c r="AR15" s="38">
        <v>39</v>
      </c>
      <c r="AS15" s="38">
        <v>20</v>
      </c>
      <c r="AT15" s="38">
        <v>0.51282050000000001</v>
      </c>
      <c r="AU15" s="38">
        <v>42</v>
      </c>
      <c r="AV15" s="38">
        <v>1.0769230999999999</v>
      </c>
      <c r="AW15" s="38">
        <v>2.2105260000000002</v>
      </c>
      <c r="AX15" s="38">
        <v>39</v>
      </c>
      <c r="AY15" s="38">
        <v>20</v>
      </c>
      <c r="AZ15" s="38">
        <v>0.51282050000000001</v>
      </c>
      <c r="BA15" s="38">
        <v>42</v>
      </c>
      <c r="BB15" s="38">
        <v>1.0769230999999999</v>
      </c>
      <c r="BC15" s="38">
        <v>2.2105260000000002</v>
      </c>
      <c r="BD15" s="38"/>
      <c r="BE15" s="38"/>
      <c r="BF15" s="38"/>
      <c r="BG15" s="38">
        <v>0</v>
      </c>
      <c r="BH15" s="38"/>
      <c r="BI15" s="38"/>
      <c r="BJ15" s="38">
        <v>522</v>
      </c>
      <c r="BK15" s="38">
        <v>344</v>
      </c>
      <c r="BL15" s="38">
        <v>0.65900380000000003</v>
      </c>
      <c r="BM15" s="38">
        <v>372</v>
      </c>
      <c r="BN15" s="38">
        <v>0.71264369999999999</v>
      </c>
      <c r="BO15" s="38">
        <v>2.0898880000000002</v>
      </c>
      <c r="BP15" s="38">
        <v>522</v>
      </c>
      <c r="BQ15" s="38">
        <v>344</v>
      </c>
      <c r="BR15" s="38">
        <v>0.65900380000000003</v>
      </c>
      <c r="BS15" s="38">
        <v>372</v>
      </c>
      <c r="BT15" s="38">
        <v>0.71264369999999999</v>
      </c>
      <c r="BU15" s="38">
        <v>2.0898880000000002</v>
      </c>
    </row>
    <row r="16" spans="1:73" x14ac:dyDescent="0.2">
      <c r="A16" s="38" t="s">
        <v>24</v>
      </c>
      <c r="B16" s="38">
        <v>2241</v>
      </c>
      <c r="C16" s="38">
        <v>1442</v>
      </c>
      <c r="D16" s="38">
        <v>0.64346270000000005</v>
      </c>
      <c r="E16" s="38">
        <v>1622</v>
      </c>
      <c r="F16" s="38">
        <v>0.72378399999999998</v>
      </c>
      <c r="G16" s="38">
        <v>2.0300379999999998</v>
      </c>
      <c r="H16" s="38">
        <v>2167</v>
      </c>
      <c r="I16" s="38">
        <v>1396</v>
      </c>
      <c r="J16" s="38">
        <v>0.64420860000000002</v>
      </c>
      <c r="K16" s="38">
        <v>1569</v>
      </c>
      <c r="L16" s="38">
        <v>0.72404250000000003</v>
      </c>
      <c r="M16" s="38">
        <v>2.0350190000000001</v>
      </c>
      <c r="N16" s="38">
        <v>74</v>
      </c>
      <c r="O16" s="38">
        <v>46</v>
      </c>
      <c r="P16" s="38">
        <v>0.6216216</v>
      </c>
      <c r="Q16" s="38">
        <v>53</v>
      </c>
      <c r="R16" s="38">
        <v>0.71621619999999997</v>
      </c>
      <c r="S16" s="38">
        <v>1.892857</v>
      </c>
      <c r="T16" s="38">
        <v>506</v>
      </c>
      <c r="U16" s="38">
        <v>266</v>
      </c>
      <c r="V16" s="38">
        <v>0.52569169999999998</v>
      </c>
      <c r="W16" s="38">
        <v>527</v>
      </c>
      <c r="X16" s="38">
        <v>1.0415019999999999</v>
      </c>
      <c r="Y16" s="38">
        <v>2.1958329999999999</v>
      </c>
      <c r="Z16" s="38">
        <v>20</v>
      </c>
      <c r="AA16" s="38">
        <v>12</v>
      </c>
      <c r="AB16" s="38">
        <v>0.6</v>
      </c>
      <c r="AC16" s="38">
        <v>20</v>
      </c>
      <c r="AD16" s="38">
        <v>1</v>
      </c>
      <c r="AE16" s="38">
        <v>2.5</v>
      </c>
      <c r="AF16" s="38">
        <v>526</v>
      </c>
      <c r="AG16" s="38">
        <v>278</v>
      </c>
      <c r="AH16" s="38">
        <v>0.52851709999999996</v>
      </c>
      <c r="AI16" s="38">
        <v>547</v>
      </c>
      <c r="AJ16" s="38">
        <v>1.0399240000000001</v>
      </c>
      <c r="AK16" s="38">
        <v>2.2056450000000001</v>
      </c>
      <c r="AL16" s="38">
        <v>230</v>
      </c>
      <c r="AM16" s="38">
        <v>138</v>
      </c>
      <c r="AN16" s="38">
        <v>0.6</v>
      </c>
      <c r="AO16" s="38">
        <v>211</v>
      </c>
      <c r="AP16" s="38">
        <v>0.91739130000000002</v>
      </c>
      <c r="AQ16" s="38">
        <v>2.2934779999999999</v>
      </c>
      <c r="AR16" s="38">
        <v>13</v>
      </c>
      <c r="AS16" s="38">
        <v>9</v>
      </c>
      <c r="AT16" s="38">
        <v>0.69230769999999997</v>
      </c>
      <c r="AU16" s="38">
        <v>4</v>
      </c>
      <c r="AV16" s="38">
        <v>0.30769229999999997</v>
      </c>
      <c r="AW16" s="38">
        <v>1</v>
      </c>
      <c r="AX16" s="38">
        <v>243</v>
      </c>
      <c r="AY16" s="38">
        <v>147</v>
      </c>
      <c r="AZ16" s="38">
        <v>0.60493830000000004</v>
      </c>
      <c r="BA16" s="38">
        <v>215</v>
      </c>
      <c r="BB16" s="38">
        <v>0.8847737</v>
      </c>
      <c r="BC16" s="38">
        <v>2.2395830000000001</v>
      </c>
      <c r="BD16" s="38">
        <v>1431</v>
      </c>
      <c r="BE16" s="38">
        <v>992</v>
      </c>
      <c r="BF16" s="38">
        <v>0.69322150000000005</v>
      </c>
      <c r="BG16" s="38">
        <v>831</v>
      </c>
      <c r="BH16" s="38">
        <v>0.58071280000000003</v>
      </c>
      <c r="BI16" s="38">
        <v>1.892938</v>
      </c>
      <c r="BJ16" s="38">
        <v>41</v>
      </c>
      <c r="BK16" s="38">
        <v>25</v>
      </c>
      <c r="BL16" s="38">
        <v>0.60975610000000002</v>
      </c>
      <c r="BM16" s="38">
        <v>29</v>
      </c>
      <c r="BN16" s="38">
        <v>0.70731710000000003</v>
      </c>
      <c r="BO16" s="38">
        <v>1.8125</v>
      </c>
      <c r="BP16" s="38">
        <v>1472</v>
      </c>
      <c r="BQ16" s="38">
        <v>1017</v>
      </c>
      <c r="BR16" s="38">
        <v>0.69089670000000003</v>
      </c>
      <c r="BS16" s="38">
        <v>860</v>
      </c>
      <c r="BT16" s="38">
        <v>0.58423910000000001</v>
      </c>
      <c r="BU16" s="38">
        <v>1.89011</v>
      </c>
    </row>
    <row r="17" spans="1:73" x14ac:dyDescent="0.2">
      <c r="A17" s="38" t="s">
        <v>35</v>
      </c>
      <c r="B17" s="38">
        <v>3636</v>
      </c>
      <c r="C17" s="38">
        <v>2640</v>
      </c>
      <c r="D17" s="38">
        <v>0.72607259999999996</v>
      </c>
      <c r="E17" s="38">
        <v>1809</v>
      </c>
      <c r="F17" s="38">
        <v>0.49752479999999999</v>
      </c>
      <c r="G17" s="38">
        <v>1.816265</v>
      </c>
      <c r="H17" s="38">
        <v>3588</v>
      </c>
      <c r="I17" s="38">
        <v>2599</v>
      </c>
      <c r="J17" s="38">
        <v>0.72435899999999998</v>
      </c>
      <c r="K17" s="38">
        <v>1796</v>
      </c>
      <c r="L17" s="38">
        <v>0.50055740000000004</v>
      </c>
      <c r="M17" s="38">
        <v>1.815976</v>
      </c>
      <c r="N17" s="38">
        <v>44</v>
      </c>
      <c r="O17" s="38">
        <v>38</v>
      </c>
      <c r="P17" s="38">
        <v>0.86363639999999997</v>
      </c>
      <c r="Q17" s="38">
        <v>12</v>
      </c>
      <c r="R17" s="38">
        <v>0.27272730000000001</v>
      </c>
      <c r="S17" s="38">
        <v>2</v>
      </c>
      <c r="T17" s="38">
        <v>549</v>
      </c>
      <c r="U17" s="38">
        <v>334</v>
      </c>
      <c r="V17" s="38">
        <v>0.60837889999999994</v>
      </c>
      <c r="W17" s="38">
        <v>446</v>
      </c>
      <c r="X17" s="38">
        <v>0.81238619999999995</v>
      </c>
      <c r="Y17" s="38">
        <v>2.0744189999999998</v>
      </c>
      <c r="Z17" s="38">
        <v>5</v>
      </c>
      <c r="AA17" s="38">
        <v>5</v>
      </c>
      <c r="AB17" s="38">
        <v>1</v>
      </c>
      <c r="AC17" s="38">
        <v>0</v>
      </c>
      <c r="AD17" s="38">
        <v>0</v>
      </c>
      <c r="AE17" s="38"/>
      <c r="AF17" s="38">
        <v>555</v>
      </c>
      <c r="AG17" s="38">
        <v>340</v>
      </c>
      <c r="AH17" s="38">
        <v>0.61261259999999995</v>
      </c>
      <c r="AI17" s="38">
        <v>446</v>
      </c>
      <c r="AJ17" s="38">
        <v>0.80360359999999997</v>
      </c>
      <c r="AK17" s="38">
        <v>2.0744189999999998</v>
      </c>
      <c r="AL17" s="38">
        <v>327</v>
      </c>
      <c r="AM17" s="38">
        <v>200</v>
      </c>
      <c r="AN17" s="38">
        <v>0.61162079999999996</v>
      </c>
      <c r="AO17" s="38">
        <v>264</v>
      </c>
      <c r="AP17" s="38">
        <v>0.80733940000000004</v>
      </c>
      <c r="AQ17" s="38">
        <v>2.0787399999999998</v>
      </c>
      <c r="AR17" s="38">
        <v>0</v>
      </c>
      <c r="AS17" s="38">
        <v>0</v>
      </c>
      <c r="AT17" s="38"/>
      <c r="AU17" s="38">
        <v>0</v>
      </c>
      <c r="AV17" s="38"/>
      <c r="AW17" s="38"/>
      <c r="AX17" s="38">
        <v>327</v>
      </c>
      <c r="AY17" s="38">
        <v>200</v>
      </c>
      <c r="AZ17" s="38">
        <v>0.61162079999999996</v>
      </c>
      <c r="BA17" s="38">
        <v>264</v>
      </c>
      <c r="BB17" s="38">
        <v>0.80733940000000004</v>
      </c>
      <c r="BC17" s="38">
        <v>2.0787399999999998</v>
      </c>
      <c r="BD17" s="38">
        <v>2712</v>
      </c>
      <c r="BE17" s="38">
        <v>2065</v>
      </c>
      <c r="BF17" s="38">
        <v>0.76143070000000002</v>
      </c>
      <c r="BG17" s="38">
        <v>1086</v>
      </c>
      <c r="BH17" s="38">
        <v>0.40044249999999998</v>
      </c>
      <c r="BI17" s="38">
        <v>1.6785159999999999</v>
      </c>
      <c r="BJ17" s="38">
        <v>39</v>
      </c>
      <c r="BK17" s="38">
        <v>33</v>
      </c>
      <c r="BL17" s="38">
        <v>0.84615379999999996</v>
      </c>
      <c r="BM17" s="38">
        <v>12</v>
      </c>
      <c r="BN17" s="38">
        <v>0.30769229999999997</v>
      </c>
      <c r="BO17" s="38">
        <v>2</v>
      </c>
      <c r="BP17" s="38">
        <v>2754</v>
      </c>
      <c r="BQ17" s="38">
        <v>2100</v>
      </c>
      <c r="BR17" s="38">
        <v>0.76252719999999996</v>
      </c>
      <c r="BS17" s="38">
        <v>1099</v>
      </c>
      <c r="BT17" s="38">
        <v>0.39905590000000002</v>
      </c>
      <c r="BU17" s="38">
        <v>1.680428</v>
      </c>
    </row>
    <row r="18" spans="1:73" x14ac:dyDescent="0.2">
      <c r="A18" s="38" t="s">
        <v>25</v>
      </c>
      <c r="B18" s="38">
        <v>518</v>
      </c>
      <c r="C18" s="38">
        <v>422</v>
      </c>
      <c r="D18" s="38">
        <v>0.81467179999999995</v>
      </c>
      <c r="E18" s="38">
        <v>341</v>
      </c>
      <c r="F18" s="38">
        <v>0.65830120000000003</v>
      </c>
      <c r="G18" s="38">
        <v>3.5520830000000001</v>
      </c>
      <c r="H18" s="38"/>
      <c r="I18" s="38"/>
      <c r="J18" s="38"/>
      <c r="K18" s="38"/>
      <c r="L18" s="38"/>
      <c r="M18" s="38"/>
      <c r="N18" s="38">
        <v>263</v>
      </c>
      <c r="O18" s="38">
        <v>206</v>
      </c>
      <c r="P18" s="38">
        <v>0.78327000000000002</v>
      </c>
      <c r="Q18" s="38">
        <v>214</v>
      </c>
      <c r="R18" s="38">
        <v>0.81368819999999997</v>
      </c>
      <c r="S18" s="38">
        <v>3.7543859999999998</v>
      </c>
      <c r="T18" s="38">
        <v>97</v>
      </c>
      <c r="U18" s="38">
        <v>75</v>
      </c>
      <c r="V18" s="38">
        <v>0.77319590000000005</v>
      </c>
      <c r="W18" s="38">
        <v>68</v>
      </c>
      <c r="X18" s="38">
        <v>0.70103090000000001</v>
      </c>
      <c r="Y18" s="38">
        <v>3.0909089999999999</v>
      </c>
      <c r="Z18" s="38">
        <v>45</v>
      </c>
      <c r="AA18" s="38">
        <v>32</v>
      </c>
      <c r="AB18" s="38">
        <v>0.7111111</v>
      </c>
      <c r="AC18" s="38">
        <v>58</v>
      </c>
      <c r="AD18" s="38">
        <v>1.2888888999999999</v>
      </c>
      <c r="AE18" s="38">
        <v>4.461538</v>
      </c>
      <c r="AF18" s="38">
        <v>142</v>
      </c>
      <c r="AG18" s="38">
        <v>107</v>
      </c>
      <c r="AH18" s="38">
        <v>0.75352110000000005</v>
      </c>
      <c r="AI18" s="38">
        <v>126</v>
      </c>
      <c r="AJ18" s="38">
        <v>0.88732390000000005</v>
      </c>
      <c r="AK18" s="38">
        <v>3.6</v>
      </c>
      <c r="AL18" s="38">
        <v>8</v>
      </c>
      <c r="AM18" s="38">
        <v>7</v>
      </c>
      <c r="AN18" s="38">
        <v>0.875</v>
      </c>
      <c r="AO18" s="38">
        <v>4</v>
      </c>
      <c r="AP18" s="38">
        <v>0.5</v>
      </c>
      <c r="AQ18" s="38">
        <v>4</v>
      </c>
      <c r="AR18" s="38">
        <v>5</v>
      </c>
      <c r="AS18" s="38">
        <v>4</v>
      </c>
      <c r="AT18" s="38">
        <v>0.8</v>
      </c>
      <c r="AU18" s="38">
        <v>2</v>
      </c>
      <c r="AV18" s="38">
        <v>0.4</v>
      </c>
      <c r="AW18" s="38">
        <v>2</v>
      </c>
      <c r="AX18" s="38">
        <v>13</v>
      </c>
      <c r="AY18" s="38">
        <v>11</v>
      </c>
      <c r="AZ18" s="38">
        <v>0.84615379999999996</v>
      </c>
      <c r="BA18" s="38">
        <v>6</v>
      </c>
      <c r="BB18" s="38">
        <v>0.46153850000000002</v>
      </c>
      <c r="BC18" s="38">
        <v>3</v>
      </c>
      <c r="BD18" s="38">
        <v>150</v>
      </c>
      <c r="BE18" s="38">
        <v>134</v>
      </c>
      <c r="BF18" s="38">
        <v>0.8933333</v>
      </c>
      <c r="BG18" s="38">
        <v>55</v>
      </c>
      <c r="BH18" s="38">
        <v>0.36666670000000001</v>
      </c>
      <c r="BI18" s="38">
        <v>3.4375</v>
      </c>
      <c r="BJ18" s="38">
        <v>213</v>
      </c>
      <c r="BK18" s="38">
        <v>170</v>
      </c>
      <c r="BL18" s="38">
        <v>0.79812209999999995</v>
      </c>
      <c r="BM18" s="38">
        <v>154</v>
      </c>
      <c r="BN18" s="38">
        <v>0.72300469999999994</v>
      </c>
      <c r="BO18" s="38">
        <v>3.5813950000000001</v>
      </c>
      <c r="BP18" s="38">
        <v>363</v>
      </c>
      <c r="BQ18" s="38">
        <v>304</v>
      </c>
      <c r="BR18" s="38">
        <v>0.83746560000000003</v>
      </c>
      <c r="BS18" s="38">
        <v>209</v>
      </c>
      <c r="BT18" s="38">
        <v>0.57575759999999998</v>
      </c>
      <c r="BU18" s="38">
        <v>3.542373</v>
      </c>
    </row>
    <row r="19" spans="1:73" x14ac:dyDescent="0.2">
      <c r="A19" s="38" t="s">
        <v>63</v>
      </c>
      <c r="B19" s="38">
        <v>11698</v>
      </c>
      <c r="C19" s="38">
        <v>7736</v>
      </c>
      <c r="D19" s="38">
        <v>0.66130960000000005</v>
      </c>
      <c r="E19" s="38">
        <v>8919</v>
      </c>
      <c r="F19" s="38">
        <v>0.76243799999999995</v>
      </c>
      <c r="G19" s="38">
        <v>2.2511359999999998</v>
      </c>
      <c r="H19" s="38">
        <v>5755</v>
      </c>
      <c r="I19" s="38">
        <v>3995</v>
      </c>
      <c r="J19" s="38">
        <v>0.69417899999999999</v>
      </c>
      <c r="K19" s="38">
        <v>3365</v>
      </c>
      <c r="L19" s="38">
        <v>0.58470889999999998</v>
      </c>
      <c r="M19" s="38">
        <v>1.911932</v>
      </c>
      <c r="N19" s="38">
        <v>4576</v>
      </c>
      <c r="O19" s="38">
        <v>2875</v>
      </c>
      <c r="P19" s="38">
        <v>0.628278</v>
      </c>
      <c r="Q19" s="38">
        <v>4119</v>
      </c>
      <c r="R19" s="38">
        <v>0.90013109999999996</v>
      </c>
      <c r="S19" s="38">
        <v>2.4215170000000001</v>
      </c>
      <c r="T19" s="38">
        <v>1332</v>
      </c>
      <c r="U19" s="38">
        <v>755</v>
      </c>
      <c r="V19" s="38">
        <v>0.56681680000000001</v>
      </c>
      <c r="W19" s="38">
        <v>1400</v>
      </c>
      <c r="X19" s="38">
        <v>1.0510511</v>
      </c>
      <c r="Y19" s="38">
        <v>2.4263430000000001</v>
      </c>
      <c r="Z19" s="38">
        <v>1552</v>
      </c>
      <c r="AA19" s="38">
        <v>815</v>
      </c>
      <c r="AB19" s="38">
        <v>0.52512890000000001</v>
      </c>
      <c r="AC19" s="38">
        <v>1918</v>
      </c>
      <c r="AD19" s="38">
        <v>1.2358247</v>
      </c>
      <c r="AE19" s="38">
        <v>2.6024419999999999</v>
      </c>
      <c r="AF19" s="38">
        <v>2885</v>
      </c>
      <c r="AG19" s="38">
        <v>1571</v>
      </c>
      <c r="AH19" s="38">
        <v>0.54454069999999999</v>
      </c>
      <c r="AI19" s="38">
        <v>3318</v>
      </c>
      <c r="AJ19" s="38">
        <v>1.1500866999999999</v>
      </c>
      <c r="AK19" s="38">
        <v>2.5251139999999999</v>
      </c>
      <c r="AL19" s="38">
        <v>609</v>
      </c>
      <c r="AM19" s="38">
        <v>371</v>
      </c>
      <c r="AN19" s="38">
        <v>0.60919540000000005</v>
      </c>
      <c r="AO19" s="38">
        <v>542</v>
      </c>
      <c r="AP19" s="38">
        <v>0.88998359999999999</v>
      </c>
      <c r="AQ19" s="38">
        <v>2.2773110000000001</v>
      </c>
      <c r="AR19" s="38">
        <v>218</v>
      </c>
      <c r="AS19" s="38">
        <v>116</v>
      </c>
      <c r="AT19" s="38">
        <v>0.53211010000000003</v>
      </c>
      <c r="AU19" s="38">
        <v>278</v>
      </c>
      <c r="AV19" s="38">
        <v>1.2752294</v>
      </c>
      <c r="AW19" s="38">
        <v>2.7254900000000002</v>
      </c>
      <c r="AX19" s="38">
        <v>827</v>
      </c>
      <c r="AY19" s="38">
        <v>487</v>
      </c>
      <c r="AZ19" s="38">
        <v>0.5888755</v>
      </c>
      <c r="BA19" s="38">
        <v>820</v>
      </c>
      <c r="BB19" s="38">
        <v>0.99153570000000002</v>
      </c>
      <c r="BC19" s="38">
        <v>2.4117649999999999</v>
      </c>
      <c r="BD19" s="38">
        <v>5177</v>
      </c>
      <c r="BE19" s="38">
        <v>3732</v>
      </c>
      <c r="BF19" s="38">
        <v>0.72088079999999999</v>
      </c>
      <c r="BG19" s="38">
        <v>2857</v>
      </c>
      <c r="BH19" s="38">
        <v>0.55186400000000002</v>
      </c>
      <c r="BI19" s="38">
        <v>1.977163</v>
      </c>
      <c r="BJ19" s="38">
        <v>2806</v>
      </c>
      <c r="BK19" s="38">
        <v>1944</v>
      </c>
      <c r="BL19" s="38">
        <v>0.69280109999999995</v>
      </c>
      <c r="BM19" s="38">
        <v>1923</v>
      </c>
      <c r="BN19" s="38">
        <v>0.68531719999999996</v>
      </c>
      <c r="BO19" s="38">
        <v>2.230858</v>
      </c>
      <c r="BP19" s="38">
        <v>7986</v>
      </c>
      <c r="BQ19" s="38">
        <v>5678</v>
      </c>
      <c r="BR19" s="38">
        <v>0.71099420000000002</v>
      </c>
      <c r="BS19" s="38">
        <v>4781</v>
      </c>
      <c r="BT19" s="38">
        <v>0.59867269999999995</v>
      </c>
      <c r="BU19" s="38">
        <v>2.0714899999999998</v>
      </c>
    </row>
    <row r="20" spans="1:73" x14ac:dyDescent="0.2">
      <c r="A20" s="38" t="s">
        <v>36</v>
      </c>
      <c r="B20" s="38">
        <v>687</v>
      </c>
      <c r="C20" s="38">
        <v>593</v>
      </c>
      <c r="D20" s="38">
        <v>0.86317319999999997</v>
      </c>
      <c r="E20" s="38">
        <v>471</v>
      </c>
      <c r="F20" s="38">
        <v>0.68558949999999996</v>
      </c>
      <c r="G20" s="38">
        <v>5.0106380000000001</v>
      </c>
      <c r="H20" s="38"/>
      <c r="I20" s="38"/>
      <c r="J20" s="38"/>
      <c r="K20" s="38"/>
      <c r="L20" s="38"/>
      <c r="M20" s="38"/>
      <c r="N20" s="38">
        <v>687</v>
      </c>
      <c r="O20" s="38">
        <v>593</v>
      </c>
      <c r="P20" s="38">
        <v>0.86317319999999997</v>
      </c>
      <c r="Q20" s="38">
        <v>471</v>
      </c>
      <c r="R20" s="38">
        <v>0.68558949999999996</v>
      </c>
      <c r="S20" s="38">
        <v>5.0106380000000001</v>
      </c>
      <c r="T20" s="38">
        <v>0</v>
      </c>
      <c r="U20" s="38">
        <v>0</v>
      </c>
      <c r="V20" s="38"/>
      <c r="W20" s="38">
        <v>0</v>
      </c>
      <c r="X20" s="38"/>
      <c r="Y20" s="38"/>
      <c r="Z20" s="38">
        <v>111</v>
      </c>
      <c r="AA20" s="38">
        <v>86</v>
      </c>
      <c r="AB20" s="38">
        <v>0.77477479999999999</v>
      </c>
      <c r="AC20" s="38">
        <v>112</v>
      </c>
      <c r="AD20" s="38">
        <v>1.009009</v>
      </c>
      <c r="AE20" s="38">
        <v>4.4800000000000004</v>
      </c>
      <c r="AF20" s="38">
        <v>111</v>
      </c>
      <c r="AG20" s="38">
        <v>86</v>
      </c>
      <c r="AH20" s="38">
        <v>0.77477479999999999</v>
      </c>
      <c r="AI20" s="38">
        <v>112</v>
      </c>
      <c r="AJ20" s="38">
        <v>1.009009</v>
      </c>
      <c r="AK20" s="38">
        <v>4.4800000000000004</v>
      </c>
      <c r="AL20" s="38">
        <v>0</v>
      </c>
      <c r="AM20" s="38">
        <v>0</v>
      </c>
      <c r="AN20" s="38"/>
      <c r="AO20" s="38">
        <v>0</v>
      </c>
      <c r="AP20" s="38"/>
      <c r="AQ20" s="38"/>
      <c r="AR20" s="38">
        <v>28</v>
      </c>
      <c r="AS20" s="38">
        <v>22</v>
      </c>
      <c r="AT20" s="38">
        <v>0.78571429999999998</v>
      </c>
      <c r="AU20" s="38">
        <v>29</v>
      </c>
      <c r="AV20" s="38">
        <v>1.0357143</v>
      </c>
      <c r="AW20" s="38">
        <v>4.8333329999999997</v>
      </c>
      <c r="AX20" s="38">
        <v>28</v>
      </c>
      <c r="AY20" s="38">
        <v>22</v>
      </c>
      <c r="AZ20" s="38">
        <v>0.78571429999999998</v>
      </c>
      <c r="BA20" s="38">
        <v>29</v>
      </c>
      <c r="BB20" s="38">
        <v>1.0357143</v>
      </c>
      <c r="BC20" s="38">
        <v>4.8333329999999997</v>
      </c>
      <c r="BD20" s="38">
        <v>0</v>
      </c>
      <c r="BE20" s="38">
        <v>0</v>
      </c>
      <c r="BF20" s="38"/>
      <c r="BG20" s="38">
        <v>0</v>
      </c>
      <c r="BH20" s="38"/>
      <c r="BI20" s="38"/>
      <c r="BJ20" s="38">
        <v>548</v>
      </c>
      <c r="BK20" s="38">
        <v>485</v>
      </c>
      <c r="BL20" s="38">
        <v>0.8850365</v>
      </c>
      <c r="BM20" s="38">
        <v>330</v>
      </c>
      <c r="BN20" s="38">
        <v>0.6021898</v>
      </c>
      <c r="BO20" s="38">
        <v>5.2380950000000004</v>
      </c>
      <c r="BP20" s="38">
        <v>548</v>
      </c>
      <c r="BQ20" s="38">
        <v>485</v>
      </c>
      <c r="BR20" s="38">
        <v>0.8850365</v>
      </c>
      <c r="BS20" s="38">
        <v>330</v>
      </c>
      <c r="BT20" s="38">
        <v>0.6021898</v>
      </c>
      <c r="BU20" s="38">
        <v>5.2380950000000004</v>
      </c>
    </row>
    <row r="21" spans="1:73" x14ac:dyDescent="0.2">
      <c r="A21" s="38" t="s">
        <v>27</v>
      </c>
      <c r="B21" s="38">
        <v>200</v>
      </c>
      <c r="C21" s="38">
        <v>139</v>
      </c>
      <c r="D21" s="38">
        <v>0.69499999999999995</v>
      </c>
      <c r="E21" s="38">
        <v>116</v>
      </c>
      <c r="F21" s="38">
        <v>0.57999999999999996</v>
      </c>
      <c r="G21" s="38">
        <v>1.9016390000000001</v>
      </c>
      <c r="H21" s="38">
        <v>0</v>
      </c>
      <c r="I21" s="38">
        <v>0</v>
      </c>
      <c r="J21" s="38"/>
      <c r="K21" s="38"/>
      <c r="L21" s="38"/>
      <c r="M21" s="38"/>
      <c r="N21" s="38">
        <v>200</v>
      </c>
      <c r="O21" s="38">
        <v>139</v>
      </c>
      <c r="P21" s="38">
        <v>0.69499999999999995</v>
      </c>
      <c r="Q21" s="38">
        <v>116</v>
      </c>
      <c r="R21" s="38">
        <v>0.57999999999999996</v>
      </c>
      <c r="S21" s="38">
        <v>1.9016390000000001</v>
      </c>
      <c r="T21" s="38">
        <v>0</v>
      </c>
      <c r="U21" s="38">
        <v>0</v>
      </c>
      <c r="V21" s="38"/>
      <c r="W21" s="38">
        <v>0</v>
      </c>
      <c r="X21" s="38"/>
      <c r="Y21" s="38"/>
      <c r="Z21" s="38">
        <v>36</v>
      </c>
      <c r="AA21" s="38">
        <v>25</v>
      </c>
      <c r="AB21" s="38">
        <v>0.69444439999999996</v>
      </c>
      <c r="AC21" s="38">
        <v>11</v>
      </c>
      <c r="AD21" s="38">
        <v>0.30555559999999998</v>
      </c>
      <c r="AE21" s="38">
        <v>1</v>
      </c>
      <c r="AF21" s="38">
        <v>36</v>
      </c>
      <c r="AG21" s="38">
        <v>25</v>
      </c>
      <c r="AH21" s="38">
        <v>0.69444439999999996</v>
      </c>
      <c r="AI21" s="38">
        <v>11</v>
      </c>
      <c r="AJ21" s="38">
        <v>0.30555559999999998</v>
      </c>
      <c r="AK21" s="38">
        <v>1</v>
      </c>
      <c r="AL21" s="38">
        <v>0</v>
      </c>
      <c r="AM21" s="38">
        <v>0</v>
      </c>
      <c r="AN21" s="38"/>
      <c r="AO21" s="38">
        <v>0</v>
      </c>
      <c r="AP21" s="38"/>
      <c r="AQ21" s="38"/>
      <c r="AR21" s="38">
        <v>3</v>
      </c>
      <c r="AS21" s="38">
        <v>0</v>
      </c>
      <c r="AT21" s="38">
        <v>0</v>
      </c>
      <c r="AU21" s="38">
        <v>5</v>
      </c>
      <c r="AV21" s="38">
        <v>1.6666666999999999</v>
      </c>
      <c r="AW21" s="38">
        <v>1.6666669999999999</v>
      </c>
      <c r="AX21" s="38">
        <v>3</v>
      </c>
      <c r="AY21" s="38">
        <v>0</v>
      </c>
      <c r="AZ21" s="38">
        <v>0</v>
      </c>
      <c r="BA21" s="38">
        <v>5</v>
      </c>
      <c r="BB21" s="38">
        <v>1.6666666999999999</v>
      </c>
      <c r="BC21" s="38">
        <v>1.6666669999999999</v>
      </c>
      <c r="BD21" s="38">
        <v>0</v>
      </c>
      <c r="BE21" s="38">
        <v>0</v>
      </c>
      <c r="BF21" s="38"/>
      <c r="BG21" s="38">
        <v>0</v>
      </c>
      <c r="BH21" s="38"/>
      <c r="BI21" s="38"/>
      <c r="BJ21" s="38">
        <v>161</v>
      </c>
      <c r="BK21" s="38">
        <v>164</v>
      </c>
      <c r="BL21" s="38">
        <v>1.0186335</v>
      </c>
      <c r="BM21" s="38">
        <v>100</v>
      </c>
      <c r="BN21" s="38">
        <v>0.62111799999999995</v>
      </c>
      <c r="BO21" s="38">
        <v>-33.333333000000003</v>
      </c>
      <c r="BP21" s="38">
        <v>161</v>
      </c>
      <c r="BQ21" s="38">
        <v>164</v>
      </c>
      <c r="BR21" s="38">
        <v>1.0186335</v>
      </c>
      <c r="BS21" s="38">
        <v>100</v>
      </c>
      <c r="BT21" s="38">
        <v>0.62111799999999995</v>
      </c>
      <c r="BU21" s="38">
        <v>-33.333333000000003</v>
      </c>
    </row>
    <row r="22" spans="1:73" x14ac:dyDescent="0.2">
      <c r="A22" s="38" t="s">
        <v>28</v>
      </c>
      <c r="B22" s="38">
        <v>5586</v>
      </c>
      <c r="C22" s="38">
        <v>3513</v>
      </c>
      <c r="D22" s="38">
        <v>0.6288937</v>
      </c>
      <c r="E22" s="38">
        <v>4599</v>
      </c>
      <c r="F22" s="38">
        <v>0.82330829999999999</v>
      </c>
      <c r="G22" s="38">
        <v>2.2185239999999999</v>
      </c>
      <c r="H22" s="38"/>
      <c r="I22" s="38"/>
      <c r="J22" s="38"/>
      <c r="K22" s="38"/>
      <c r="L22" s="38"/>
      <c r="M22" s="38"/>
      <c r="N22" s="38">
        <v>5508</v>
      </c>
      <c r="O22" s="38">
        <v>3455</v>
      </c>
      <c r="P22" s="38">
        <v>0.62726939999999998</v>
      </c>
      <c r="Q22" s="38">
        <v>4561</v>
      </c>
      <c r="R22" s="38">
        <v>0.82806829999999998</v>
      </c>
      <c r="S22" s="38">
        <v>2.2216269999999998</v>
      </c>
      <c r="T22" s="38">
        <v>10</v>
      </c>
      <c r="U22" s="38">
        <v>6</v>
      </c>
      <c r="V22" s="38">
        <v>0.6</v>
      </c>
      <c r="W22" s="38">
        <v>7</v>
      </c>
      <c r="X22" s="38">
        <v>0.7</v>
      </c>
      <c r="Y22" s="38">
        <v>1.75</v>
      </c>
      <c r="Z22" s="38">
        <v>872</v>
      </c>
      <c r="AA22" s="38">
        <v>433</v>
      </c>
      <c r="AB22" s="38">
        <v>0.49655959999999999</v>
      </c>
      <c r="AC22" s="38">
        <v>1129</v>
      </c>
      <c r="AD22" s="38">
        <v>1.2947248</v>
      </c>
      <c r="AE22" s="38">
        <v>2.5717539999999999</v>
      </c>
      <c r="AF22" s="38">
        <v>882</v>
      </c>
      <c r="AG22" s="38">
        <v>439</v>
      </c>
      <c r="AH22" s="38">
        <v>0.49773240000000002</v>
      </c>
      <c r="AI22" s="38">
        <v>1136</v>
      </c>
      <c r="AJ22" s="38">
        <v>1.2879818999999999</v>
      </c>
      <c r="AK22" s="38">
        <v>2.5643340000000001</v>
      </c>
      <c r="AL22" s="38"/>
      <c r="AM22" s="38"/>
      <c r="AN22" s="38"/>
      <c r="AO22" s="38">
        <v>0</v>
      </c>
      <c r="AP22" s="38"/>
      <c r="AQ22" s="38"/>
      <c r="AR22" s="38">
        <v>270</v>
      </c>
      <c r="AS22" s="38">
        <v>142</v>
      </c>
      <c r="AT22" s="38">
        <v>0.52592589999999995</v>
      </c>
      <c r="AU22" s="38">
        <v>363</v>
      </c>
      <c r="AV22" s="38">
        <v>1.3444444</v>
      </c>
      <c r="AW22" s="38">
        <v>2.8359380000000001</v>
      </c>
      <c r="AX22" s="38">
        <v>270</v>
      </c>
      <c r="AY22" s="38">
        <v>142</v>
      </c>
      <c r="AZ22" s="38">
        <v>0.52592589999999995</v>
      </c>
      <c r="BA22" s="38">
        <v>363</v>
      </c>
      <c r="BB22" s="38">
        <v>1.3444444</v>
      </c>
      <c r="BC22" s="38">
        <v>2.8359380000000001</v>
      </c>
      <c r="BD22" s="38">
        <v>68</v>
      </c>
      <c r="BE22" s="38">
        <v>52</v>
      </c>
      <c r="BF22" s="38">
        <v>0.76470590000000005</v>
      </c>
      <c r="BG22" s="38">
        <v>31</v>
      </c>
      <c r="BH22" s="38">
        <v>0.45588240000000002</v>
      </c>
      <c r="BI22" s="38">
        <v>1.9375</v>
      </c>
      <c r="BJ22" s="38">
        <v>4366</v>
      </c>
      <c r="BK22" s="38">
        <v>2880</v>
      </c>
      <c r="BL22" s="38">
        <v>0.65964270000000003</v>
      </c>
      <c r="BM22" s="38">
        <v>3069</v>
      </c>
      <c r="BN22" s="38">
        <v>0.70293170000000005</v>
      </c>
      <c r="BO22" s="38">
        <v>2.0652759999999999</v>
      </c>
      <c r="BP22" s="38">
        <v>4434</v>
      </c>
      <c r="BQ22" s="38">
        <v>2932</v>
      </c>
      <c r="BR22" s="38">
        <v>0.66125389999999995</v>
      </c>
      <c r="BS22" s="38">
        <v>3100</v>
      </c>
      <c r="BT22" s="38">
        <v>0.69914299999999996</v>
      </c>
      <c r="BU22" s="38">
        <v>2.0639150000000002</v>
      </c>
    </row>
    <row r="23" spans="1:73" x14ac:dyDescent="0.2">
      <c r="A23" s="38" t="s">
        <v>37</v>
      </c>
      <c r="B23" s="38">
        <v>647</v>
      </c>
      <c r="C23" s="38">
        <v>407</v>
      </c>
      <c r="D23" s="38">
        <v>0.62905719999999998</v>
      </c>
      <c r="E23" s="38">
        <v>468</v>
      </c>
      <c r="F23" s="38">
        <v>0.7233385</v>
      </c>
      <c r="G23" s="38">
        <v>1.95</v>
      </c>
      <c r="H23" s="38"/>
      <c r="I23" s="38"/>
      <c r="J23" s="38"/>
      <c r="K23" s="38"/>
      <c r="L23" s="38"/>
      <c r="M23" s="38"/>
      <c r="N23" s="38">
        <v>647</v>
      </c>
      <c r="O23" s="38">
        <v>407</v>
      </c>
      <c r="P23" s="38">
        <v>0.62905719999999998</v>
      </c>
      <c r="Q23" s="38">
        <v>468</v>
      </c>
      <c r="R23" s="38">
        <v>0.7233385</v>
      </c>
      <c r="S23" s="38">
        <v>1.95</v>
      </c>
      <c r="T23" s="38"/>
      <c r="U23" s="38"/>
      <c r="V23" s="38"/>
      <c r="W23" s="38">
        <v>0</v>
      </c>
      <c r="X23" s="38"/>
      <c r="Y23" s="38"/>
      <c r="Z23" s="38">
        <v>106</v>
      </c>
      <c r="AA23" s="38">
        <v>62</v>
      </c>
      <c r="AB23" s="38">
        <v>0.58490569999999997</v>
      </c>
      <c r="AC23" s="38">
        <v>91</v>
      </c>
      <c r="AD23" s="38">
        <v>0.85849059999999999</v>
      </c>
      <c r="AE23" s="38">
        <v>2.0681820000000002</v>
      </c>
      <c r="AF23" s="38">
        <v>106</v>
      </c>
      <c r="AG23" s="38">
        <v>62</v>
      </c>
      <c r="AH23" s="38">
        <v>0.58490569999999997</v>
      </c>
      <c r="AI23" s="38">
        <v>91</v>
      </c>
      <c r="AJ23" s="38">
        <v>0.85849059999999999</v>
      </c>
      <c r="AK23" s="38">
        <v>2.0681820000000002</v>
      </c>
      <c r="AL23" s="38"/>
      <c r="AM23" s="38"/>
      <c r="AN23" s="38"/>
      <c r="AO23" s="38">
        <v>0</v>
      </c>
      <c r="AP23" s="38"/>
      <c r="AQ23" s="38"/>
      <c r="AR23" s="38">
        <v>15</v>
      </c>
      <c r="AS23" s="38">
        <v>7</v>
      </c>
      <c r="AT23" s="38">
        <v>0.46666669999999999</v>
      </c>
      <c r="AU23" s="38">
        <v>18</v>
      </c>
      <c r="AV23" s="38">
        <v>1.2</v>
      </c>
      <c r="AW23" s="38">
        <v>2.25</v>
      </c>
      <c r="AX23" s="38">
        <v>15</v>
      </c>
      <c r="AY23" s="38">
        <v>7</v>
      </c>
      <c r="AZ23" s="38">
        <v>0.46666669999999999</v>
      </c>
      <c r="BA23" s="38">
        <v>18</v>
      </c>
      <c r="BB23" s="38">
        <v>1.2</v>
      </c>
      <c r="BC23" s="38">
        <v>2.25</v>
      </c>
      <c r="BD23" s="38"/>
      <c r="BE23" s="38"/>
      <c r="BF23" s="38"/>
      <c r="BG23" s="38">
        <v>0</v>
      </c>
      <c r="BH23" s="38"/>
      <c r="BI23" s="38"/>
      <c r="BJ23" s="38">
        <v>526</v>
      </c>
      <c r="BK23" s="38">
        <v>338</v>
      </c>
      <c r="BL23" s="38">
        <v>0.64258559999999998</v>
      </c>
      <c r="BM23" s="38">
        <v>359</v>
      </c>
      <c r="BN23" s="38">
        <v>0.68250949999999999</v>
      </c>
      <c r="BO23" s="38">
        <v>1.9095740000000001</v>
      </c>
      <c r="BP23" s="38">
        <v>526</v>
      </c>
      <c r="BQ23" s="38">
        <v>338</v>
      </c>
      <c r="BR23" s="38">
        <v>0.64258559999999998</v>
      </c>
      <c r="BS23" s="38">
        <v>359</v>
      </c>
      <c r="BT23" s="38">
        <v>0.68250949999999999</v>
      </c>
      <c r="BU23" s="38">
        <v>1.9095740000000001</v>
      </c>
    </row>
    <row r="24" spans="1:73" x14ac:dyDescent="0.2">
      <c r="A24" s="38" t="s">
        <v>29</v>
      </c>
      <c r="B24" s="38">
        <v>3180</v>
      </c>
      <c r="C24" s="38">
        <v>2090</v>
      </c>
      <c r="D24" s="38">
        <v>0.6572327</v>
      </c>
      <c r="E24" s="38">
        <v>2365</v>
      </c>
      <c r="F24" s="38">
        <v>0.74371069999999995</v>
      </c>
      <c r="G24" s="38">
        <v>2.1697250000000001</v>
      </c>
      <c r="H24" s="38"/>
      <c r="I24" s="38"/>
      <c r="J24" s="38"/>
      <c r="K24" s="38"/>
      <c r="L24" s="38"/>
      <c r="M24" s="38"/>
      <c r="N24" s="38">
        <v>1409</v>
      </c>
      <c r="O24" s="38">
        <v>900</v>
      </c>
      <c r="P24" s="38">
        <v>0.63875090000000001</v>
      </c>
      <c r="Q24" s="38">
        <v>1135</v>
      </c>
      <c r="R24" s="38">
        <v>0.80553580000000002</v>
      </c>
      <c r="S24" s="38">
        <v>2.2298619999999998</v>
      </c>
      <c r="T24" s="38">
        <v>340</v>
      </c>
      <c r="U24" s="38">
        <v>213</v>
      </c>
      <c r="V24" s="38">
        <v>0.62647059999999999</v>
      </c>
      <c r="W24" s="38">
        <v>321</v>
      </c>
      <c r="X24" s="38">
        <v>0.9441176</v>
      </c>
      <c r="Y24" s="38">
        <v>2.5275590000000001</v>
      </c>
      <c r="Z24" s="38">
        <v>174</v>
      </c>
      <c r="AA24" s="38">
        <v>93</v>
      </c>
      <c r="AB24" s="38">
        <v>0.53448280000000004</v>
      </c>
      <c r="AC24" s="38">
        <v>218</v>
      </c>
      <c r="AD24" s="38">
        <v>1.2528736</v>
      </c>
      <c r="AE24" s="38">
        <v>2.6913580000000001</v>
      </c>
      <c r="AF24" s="38">
        <v>514</v>
      </c>
      <c r="AG24" s="38">
        <v>306</v>
      </c>
      <c r="AH24" s="38">
        <v>0.59533069999999999</v>
      </c>
      <c r="AI24" s="38">
        <v>539</v>
      </c>
      <c r="AJ24" s="38">
        <v>1.0486381</v>
      </c>
      <c r="AK24" s="38">
        <v>2.5913460000000001</v>
      </c>
      <c r="AL24" s="38">
        <v>68</v>
      </c>
      <c r="AM24" s="38">
        <v>34</v>
      </c>
      <c r="AN24" s="38">
        <v>0.5</v>
      </c>
      <c r="AO24" s="38">
        <v>81</v>
      </c>
      <c r="AP24" s="38">
        <v>1.1911765000000001</v>
      </c>
      <c r="AQ24" s="38">
        <v>2.3823530000000002</v>
      </c>
      <c r="AR24" s="38">
        <v>29</v>
      </c>
      <c r="AS24" s="38">
        <v>10</v>
      </c>
      <c r="AT24" s="38">
        <v>0.34482760000000001</v>
      </c>
      <c r="AU24" s="38">
        <v>31</v>
      </c>
      <c r="AV24" s="38">
        <v>1.0689655</v>
      </c>
      <c r="AW24" s="38">
        <v>1.6315789999999999</v>
      </c>
      <c r="AX24" s="38">
        <v>97</v>
      </c>
      <c r="AY24" s="38">
        <v>44</v>
      </c>
      <c r="AZ24" s="38">
        <v>0.45360820000000002</v>
      </c>
      <c r="BA24" s="38">
        <v>112</v>
      </c>
      <c r="BB24" s="38">
        <v>1.1546392000000001</v>
      </c>
      <c r="BC24" s="38">
        <v>2.1132080000000002</v>
      </c>
      <c r="BD24" s="38">
        <v>1363</v>
      </c>
      <c r="BE24" s="38">
        <v>943</v>
      </c>
      <c r="BF24" s="38">
        <v>0.69185620000000003</v>
      </c>
      <c r="BG24" s="38">
        <v>828</v>
      </c>
      <c r="BH24" s="38">
        <v>0.60748349999999995</v>
      </c>
      <c r="BI24" s="38">
        <v>1.9714290000000001</v>
      </c>
      <c r="BJ24" s="38">
        <v>1206</v>
      </c>
      <c r="BK24" s="38">
        <v>797</v>
      </c>
      <c r="BL24" s="38">
        <v>0.66086239999999996</v>
      </c>
      <c r="BM24" s="38">
        <v>886</v>
      </c>
      <c r="BN24" s="38">
        <v>0.73465999999999998</v>
      </c>
      <c r="BO24" s="38">
        <v>2.1662590000000002</v>
      </c>
      <c r="BP24" s="38">
        <v>2569</v>
      </c>
      <c r="BQ24" s="38">
        <v>1740</v>
      </c>
      <c r="BR24" s="38">
        <v>0.67730630000000003</v>
      </c>
      <c r="BS24" s="38">
        <v>1714</v>
      </c>
      <c r="BT24" s="38">
        <v>0.66718569999999999</v>
      </c>
      <c r="BU24" s="38">
        <v>2.0675509999999999</v>
      </c>
    </row>
    <row r="25" spans="1:73" x14ac:dyDescent="0.2">
      <c r="A25" s="38" t="s">
        <v>64</v>
      </c>
      <c r="B25" s="38">
        <v>10300</v>
      </c>
      <c r="C25" s="38">
        <v>6742</v>
      </c>
      <c r="D25" s="38">
        <v>0.65456309999999995</v>
      </c>
      <c r="E25" s="38">
        <v>8019</v>
      </c>
      <c r="F25" s="38">
        <v>0.77854369999999995</v>
      </c>
      <c r="G25" s="38">
        <v>2.2537940000000001</v>
      </c>
      <c r="H25" s="38">
        <v>0</v>
      </c>
      <c r="I25" s="38">
        <v>0</v>
      </c>
      <c r="J25" s="38"/>
      <c r="K25" s="38">
        <v>0</v>
      </c>
      <c r="L25" s="38"/>
      <c r="M25" s="38"/>
      <c r="N25" s="38">
        <v>8451</v>
      </c>
      <c r="O25" s="38">
        <v>5494</v>
      </c>
      <c r="P25" s="38">
        <v>0.65010060000000003</v>
      </c>
      <c r="Q25" s="38">
        <v>6751</v>
      </c>
      <c r="R25" s="38">
        <v>0.79884040000000001</v>
      </c>
      <c r="S25" s="38">
        <v>2.2830569999999999</v>
      </c>
      <c r="T25" s="38">
        <v>350</v>
      </c>
      <c r="U25" s="38">
        <v>219</v>
      </c>
      <c r="V25" s="38">
        <v>0.62571429999999995</v>
      </c>
      <c r="W25" s="38">
        <v>328</v>
      </c>
      <c r="X25" s="38">
        <v>0.9371429</v>
      </c>
      <c r="Y25" s="38">
        <v>2.5038170000000002</v>
      </c>
      <c r="Z25" s="38">
        <v>1299</v>
      </c>
      <c r="AA25" s="38">
        <v>699</v>
      </c>
      <c r="AB25" s="38">
        <v>0.53810619999999998</v>
      </c>
      <c r="AC25" s="38">
        <v>1561</v>
      </c>
      <c r="AD25" s="38">
        <v>1.2016936</v>
      </c>
      <c r="AE25" s="38">
        <v>2.601667</v>
      </c>
      <c r="AF25" s="38">
        <v>1649</v>
      </c>
      <c r="AG25" s="38">
        <v>918</v>
      </c>
      <c r="AH25" s="38">
        <v>0.556701</v>
      </c>
      <c r="AI25" s="38">
        <v>1889</v>
      </c>
      <c r="AJ25" s="38">
        <v>1.1455428000000001</v>
      </c>
      <c r="AK25" s="38">
        <v>2.5841310000000002</v>
      </c>
      <c r="AL25" s="38">
        <v>68</v>
      </c>
      <c r="AM25" s="38">
        <v>34</v>
      </c>
      <c r="AN25" s="38">
        <v>0.5</v>
      </c>
      <c r="AO25" s="38">
        <v>81</v>
      </c>
      <c r="AP25" s="38">
        <v>1.1911765000000001</v>
      </c>
      <c r="AQ25" s="38">
        <v>2.3823530000000002</v>
      </c>
      <c r="AR25" s="38">
        <v>345</v>
      </c>
      <c r="AS25" s="38">
        <v>181</v>
      </c>
      <c r="AT25" s="38">
        <v>0.52463769999999998</v>
      </c>
      <c r="AU25" s="38">
        <v>446</v>
      </c>
      <c r="AV25" s="38">
        <v>1.2927535999999999</v>
      </c>
      <c r="AW25" s="38">
        <v>2.7195119999999999</v>
      </c>
      <c r="AX25" s="38">
        <v>413</v>
      </c>
      <c r="AY25" s="38">
        <v>215</v>
      </c>
      <c r="AZ25" s="38">
        <v>0.52058110000000002</v>
      </c>
      <c r="BA25" s="38">
        <v>527</v>
      </c>
      <c r="BB25" s="38">
        <v>1.2760290999999999</v>
      </c>
      <c r="BC25" s="38">
        <v>2.661616</v>
      </c>
      <c r="BD25" s="38">
        <v>1431</v>
      </c>
      <c r="BE25" s="38">
        <v>995</v>
      </c>
      <c r="BF25" s="38">
        <v>0.69531799999999999</v>
      </c>
      <c r="BG25" s="38">
        <v>859</v>
      </c>
      <c r="BH25" s="38">
        <v>0.60027949999999997</v>
      </c>
      <c r="BI25" s="38">
        <v>1.970183</v>
      </c>
      <c r="BJ25" s="38">
        <v>6807</v>
      </c>
      <c r="BK25" s="38">
        <v>4664</v>
      </c>
      <c r="BL25" s="38">
        <v>0.68517700000000004</v>
      </c>
      <c r="BM25" s="38">
        <v>4744</v>
      </c>
      <c r="BN25" s="38">
        <v>0.69692960000000004</v>
      </c>
      <c r="BO25" s="38">
        <v>2.2137190000000002</v>
      </c>
      <c r="BP25" s="38">
        <v>8238</v>
      </c>
      <c r="BQ25" s="38">
        <v>5659</v>
      </c>
      <c r="BR25" s="38">
        <v>0.68693859999999995</v>
      </c>
      <c r="BS25" s="38">
        <v>5603</v>
      </c>
      <c r="BT25" s="38">
        <v>0.68014079999999999</v>
      </c>
      <c r="BU25" s="38">
        <v>2.1725469999999998</v>
      </c>
    </row>
    <row r="26" spans="1:73" x14ac:dyDescent="0.2">
      <c r="A26" s="38"/>
      <c r="B26" s="38"/>
      <c r="C26" s="38"/>
      <c r="D26" s="43"/>
      <c r="E26" s="38"/>
      <c r="F26" s="38"/>
      <c r="G26" s="38"/>
      <c r="H26" s="38"/>
      <c r="I26" s="38"/>
      <c r="J26" s="43"/>
      <c r="K26" s="38"/>
      <c r="L26" s="38"/>
      <c r="M26" s="38"/>
      <c r="N26" s="38"/>
      <c r="O26" s="38"/>
      <c r="P26" s="43"/>
      <c r="Q26" s="38"/>
      <c r="R26" s="38"/>
      <c r="S26" s="38"/>
      <c r="T26" s="38"/>
      <c r="U26" s="38"/>
      <c r="V26" s="43"/>
      <c r="W26" s="38"/>
      <c r="X26" s="38"/>
      <c r="Y26" s="38"/>
      <c r="Z26" s="38"/>
      <c r="AA26" s="38"/>
      <c r="AB26" s="43"/>
      <c r="AC26" s="38"/>
      <c r="AD26" s="38"/>
      <c r="AE26" s="38"/>
      <c r="AF26" s="38"/>
      <c r="AG26" s="38"/>
      <c r="AH26" s="43"/>
      <c r="AI26" s="38"/>
      <c r="AJ26" s="38"/>
      <c r="AK26" s="38"/>
      <c r="AL26" s="38"/>
      <c r="AM26" s="38"/>
      <c r="AN26" s="43"/>
      <c r="AO26" s="38"/>
      <c r="AP26" s="38"/>
      <c r="AQ26" s="38"/>
      <c r="AR26" s="38"/>
      <c r="AS26" s="38"/>
      <c r="AT26" s="43"/>
      <c r="AU26" s="38"/>
      <c r="AV26" s="38"/>
      <c r="AW26" s="38"/>
      <c r="AX26" s="38"/>
      <c r="AY26" s="38"/>
      <c r="AZ26" s="43"/>
      <c r="BA26" s="38"/>
      <c r="BB26" s="38"/>
      <c r="BC26" s="38"/>
      <c r="BD26" s="38"/>
      <c r="BE26" s="38"/>
      <c r="BF26" s="43"/>
      <c r="BG26" s="38"/>
      <c r="BH26" s="38"/>
      <c r="BI26" s="38"/>
      <c r="BJ26" s="38"/>
      <c r="BK26" s="38"/>
      <c r="BL26" s="43"/>
      <c r="BM26" s="38"/>
      <c r="BN26" s="38"/>
      <c r="BO26" s="38"/>
      <c r="BP26" s="38"/>
      <c r="BQ26" s="38"/>
      <c r="BR26" s="43"/>
      <c r="BS26" s="38"/>
      <c r="BT26" s="38"/>
      <c r="BU26" s="38"/>
    </row>
    <row r="27" spans="1:73" x14ac:dyDescent="0.2">
      <c r="A27" s="38"/>
      <c r="B27" s="38"/>
      <c r="C27" s="38"/>
      <c r="D27" s="43"/>
      <c r="E27" s="38"/>
      <c r="F27" s="38"/>
      <c r="G27" s="38"/>
      <c r="H27" s="38"/>
      <c r="I27" s="38"/>
      <c r="J27" s="43"/>
      <c r="K27" s="38"/>
      <c r="L27" s="38"/>
      <c r="M27" s="38"/>
      <c r="N27" s="38"/>
      <c r="O27" s="38"/>
      <c r="P27" s="43"/>
      <c r="Q27" s="38"/>
      <c r="R27" s="38"/>
      <c r="S27" s="38"/>
      <c r="T27" s="38"/>
      <c r="U27" s="38"/>
      <c r="V27" s="43"/>
      <c r="W27" s="38"/>
      <c r="X27" s="38"/>
      <c r="Y27" s="38"/>
      <c r="Z27" s="38"/>
      <c r="AA27" s="38"/>
      <c r="AB27" s="43"/>
      <c r="AC27" s="38"/>
      <c r="AD27" s="38"/>
      <c r="AE27" s="38"/>
      <c r="AF27" s="38"/>
      <c r="AG27" s="38"/>
      <c r="AH27" s="43"/>
      <c r="AI27" s="38"/>
      <c r="AJ27" s="38"/>
      <c r="AK27" s="38"/>
      <c r="AL27" s="38"/>
      <c r="AM27" s="38"/>
      <c r="AN27" s="43"/>
      <c r="AO27" s="38"/>
      <c r="AP27" s="38"/>
      <c r="AQ27" s="38"/>
      <c r="AR27" s="38"/>
      <c r="AS27" s="38"/>
      <c r="AT27" s="43"/>
      <c r="AU27" s="38"/>
      <c r="AV27" s="38"/>
      <c r="AW27" s="38"/>
      <c r="AX27" s="38"/>
      <c r="AY27" s="38"/>
      <c r="AZ27" s="43"/>
      <c r="BA27" s="38"/>
      <c r="BB27" s="38"/>
      <c r="BC27" s="38"/>
      <c r="BD27" s="38"/>
      <c r="BE27" s="38"/>
      <c r="BF27" s="43"/>
      <c r="BG27" s="38"/>
      <c r="BH27" s="38"/>
      <c r="BI27" s="38"/>
      <c r="BJ27" s="38"/>
      <c r="BK27" s="38"/>
      <c r="BL27" s="43"/>
      <c r="BM27" s="38"/>
      <c r="BN27" s="38"/>
      <c r="BO27" s="38"/>
      <c r="BP27" s="38"/>
      <c r="BQ27" s="38"/>
      <c r="BR27" s="43"/>
      <c r="BS27" s="38"/>
      <c r="BT27" s="38"/>
      <c r="BU27" s="38"/>
    </row>
    <row r="28" spans="1:73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</row>
    <row r="29" spans="1:73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</row>
    <row r="30" spans="1:73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</row>
    <row r="31" spans="1:73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A77D7CF804044887C9E6FB5E413B1" ma:contentTypeVersion="7" ma:contentTypeDescription="Create a new document." ma:contentTypeScope="" ma:versionID="a3dbee8b6110f7908b00d81e9f587b12">
  <xsd:schema xmlns:xsd="http://www.w3.org/2001/XMLSchema" xmlns:xs="http://www.w3.org/2001/XMLSchema" xmlns:p="http://schemas.microsoft.com/office/2006/metadata/properties" xmlns:ns3="912cedb3-7f04-47c0-a283-ea387d34e08f" xmlns:ns4="0f0bb6d3-c6e2-424a-aae7-13be560512f7" targetNamespace="http://schemas.microsoft.com/office/2006/metadata/properties" ma:root="true" ma:fieldsID="652e4783c4061fb77703340af86b00f5" ns3:_="" ns4:_="">
    <xsd:import namespace="912cedb3-7f04-47c0-a283-ea387d34e08f"/>
    <xsd:import namespace="0f0bb6d3-c6e2-424a-aae7-13be560512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cedb3-7f04-47c0-a283-ea387d34e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bb6d3-c6e2-424a-aae7-13be560512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B46CE-D6F3-4CAC-9100-40C7508CA0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F6A894-DA53-422D-A3E8-43FD42660555}">
  <ds:schemaRefs>
    <ds:schemaRef ds:uri="0f0bb6d3-c6e2-424a-aae7-13be560512f7"/>
    <ds:schemaRef ds:uri="http://purl.org/dc/elements/1.1/"/>
    <ds:schemaRef ds:uri="http://schemas.microsoft.com/office/2006/metadata/properties"/>
    <ds:schemaRef ds:uri="912cedb3-7f04-47c0-a283-ea387d34e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77804F-9FC6-4AED-8EC5-E82518FDB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cedb3-7f04-47c0-a283-ea387d34e08f"/>
    <ds:schemaRef ds:uri="0f0bb6d3-c6e2-424a-aae7-13be560512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 Summary</vt:lpstr>
      <vt:lpstr>Age 5 Output</vt:lpstr>
      <vt:lpstr>Year 8</vt:lpstr>
      <vt:lpstr>Year 8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amontgom</dc:creator>
  <cp:lastModifiedBy>Allan Potter</cp:lastModifiedBy>
  <cp:revision>1</cp:revision>
  <cp:lastPrinted>2020-10-07T21:37:41Z</cp:lastPrinted>
  <dcterms:created xsi:type="dcterms:W3CDTF">2020-05-29T03:38:57Z</dcterms:created>
  <dcterms:modified xsi:type="dcterms:W3CDTF">2023-07-05T01:00:28Z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0x0101003ABA77D7CF804044887C9E6FB5E413B1</vt:lpwstr>
  </property>
</Properties>
</file>